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OANICA\Cursos\Contabilidad\Recursos\Practicas\"/>
    </mc:Choice>
  </mc:AlternateContent>
  <xr:revisionPtr revIDLastSave="0" documentId="13_ncr:1_{EDD4917F-99B3-4F80-A464-D79D0C2544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puesto1" sheetId="9" r:id="rId1"/>
    <sheet name="SoluciónSup1" sheetId="10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8" i="9" l="1"/>
  <c r="L138" i="9"/>
  <c r="L136" i="9"/>
  <c r="D136" i="9"/>
  <c r="D131" i="9"/>
  <c r="L133" i="9"/>
  <c r="L132" i="9"/>
  <c r="L131" i="9"/>
  <c r="K121" i="9"/>
  <c r="K119" i="9"/>
  <c r="L117" i="9"/>
  <c r="L116" i="9"/>
  <c r="K115" i="9"/>
  <c r="L113" i="9"/>
  <c r="N96" i="9"/>
  <c r="K86" i="9"/>
  <c r="Q102" i="10"/>
  <c r="J113" i="10" s="1"/>
  <c r="M102" i="10"/>
  <c r="K114" i="10" s="1"/>
  <c r="P94" i="10"/>
  <c r="P96" i="10" s="1"/>
  <c r="Q93" i="10"/>
  <c r="J115" i="10" s="1"/>
  <c r="N93" i="10"/>
  <c r="J121" i="10" s="1"/>
  <c r="P92" i="10"/>
  <c r="M92" i="10"/>
  <c r="G152" i="10" s="1"/>
  <c r="B86" i="10"/>
  <c r="P84" i="10"/>
  <c r="I119" i="10" s="1"/>
  <c r="B84" i="10"/>
  <c r="K86" i="10" s="1"/>
  <c r="Q84" i="10" s="1"/>
  <c r="J119" i="10" s="1"/>
  <c r="Q78" i="10"/>
  <c r="J117" i="10" s="1"/>
  <c r="Q76" i="10"/>
  <c r="P76" i="10"/>
  <c r="I117" i="10" s="1"/>
  <c r="M76" i="10"/>
  <c r="I122" i="10" s="1"/>
  <c r="K122" i="10" s="1"/>
  <c r="L133" i="10" s="1"/>
  <c r="K69" i="10"/>
  <c r="Q69" i="10" s="1"/>
  <c r="J123" i="10" s="1"/>
  <c r="L123" i="10" s="1"/>
  <c r="D136" i="10" s="1"/>
  <c r="B69" i="10"/>
  <c r="M69" i="10" s="1"/>
  <c r="Q62" i="10"/>
  <c r="Q60" i="10"/>
  <c r="J116" i="10" s="1"/>
  <c r="M60" i="10"/>
  <c r="I120" i="10" s="1"/>
  <c r="K120" i="10" s="1"/>
  <c r="L131" i="10" s="1"/>
  <c r="H37" i="10"/>
  <c r="H35" i="10"/>
  <c r="P60" i="10" s="1"/>
  <c r="I116" i="10" s="1"/>
  <c r="H33" i="10"/>
  <c r="I37" i="10" s="1"/>
  <c r="C33" i="10"/>
  <c r="C31" i="10"/>
  <c r="C29" i="10"/>
  <c r="J21" i="10"/>
  <c r="F21" i="10"/>
  <c r="I114" i="10" l="1"/>
  <c r="L117" i="10"/>
  <c r="B193" i="10" s="1"/>
  <c r="K265" i="10" s="1"/>
  <c r="I115" i="10"/>
  <c r="B38" i="10"/>
  <c r="L113" i="10"/>
  <c r="E145" i="10"/>
  <c r="J168" i="10"/>
  <c r="L116" i="10"/>
  <c r="B191" i="10" s="1"/>
  <c r="K196" i="10"/>
  <c r="I118" i="10"/>
  <c r="K118" i="10" s="1"/>
  <c r="K200" i="10" s="1"/>
  <c r="I219" i="10"/>
  <c r="B221" i="10"/>
  <c r="L241" i="10"/>
  <c r="K119" i="10"/>
  <c r="K202" i="10" s="1"/>
  <c r="J124" i="10"/>
  <c r="J166" i="10"/>
  <c r="L136" i="10"/>
  <c r="K145" i="10" s="1"/>
  <c r="G145" i="10"/>
  <c r="E152" i="10"/>
  <c r="J171" i="10"/>
  <c r="K115" i="10"/>
  <c r="K198" i="10" s="1"/>
  <c r="D145" i="10"/>
  <c r="C208" i="10"/>
  <c r="N96" i="10"/>
  <c r="I121" i="10"/>
  <c r="K121" i="10" s="1"/>
  <c r="L132" i="10" s="1"/>
  <c r="D131" i="10" s="1"/>
  <c r="J145" i="10" s="1"/>
  <c r="B189" i="10"/>
  <c r="L219" i="10"/>
  <c r="I37" i="9"/>
  <c r="B38" i="9"/>
  <c r="J21" i="9"/>
  <c r="F21" i="9"/>
  <c r="L124" i="10" l="1"/>
  <c r="G243" i="10"/>
  <c r="B259" i="10"/>
  <c r="M222" i="10"/>
  <c r="K124" i="10"/>
  <c r="J219" i="10"/>
  <c r="G241" i="10"/>
  <c r="B257" i="10"/>
  <c r="B253" i="10"/>
  <c r="L202" i="10"/>
  <c r="G235" i="10"/>
  <c r="J208" i="10"/>
  <c r="B255" i="10"/>
  <c r="M211" i="10"/>
  <c r="G239" i="10"/>
  <c r="K263" i="10"/>
  <c r="E210" i="10"/>
  <c r="L240" i="10"/>
  <c r="L239" i="10" s="1"/>
  <c r="B208" i="10"/>
  <c r="L235" i="10"/>
  <c r="K259" i="10"/>
  <c r="H155" i="10"/>
  <c r="J169" i="10"/>
  <c r="J172" i="10" s="1"/>
  <c r="J180" i="10" s="1"/>
  <c r="L138" i="10"/>
  <c r="J148" i="10"/>
  <c r="B195" i="10" s="1"/>
  <c r="A201" i="10" s="1"/>
  <c r="I124" i="10"/>
  <c r="I124" i="9"/>
  <c r="G245" i="10" l="1"/>
  <c r="L236" i="10"/>
  <c r="L234" i="10" s="1"/>
  <c r="L245" i="10" s="1"/>
  <c r="K261" i="10"/>
  <c r="L265" i="10" s="1"/>
  <c r="E221" i="10"/>
  <c r="A262" i="10"/>
  <c r="K124" i="9"/>
  <c r="L124" i="9"/>
  <c r="J124" i="9"/>
  <c r="L239" i="9"/>
  <c r="J172" i="9"/>
  <c r="J180" i="9" s="1"/>
  <c r="A262" i="9"/>
  <c r="L202" i="9"/>
  <c r="G245" i="9" l="1"/>
  <c r="L234" i="9"/>
  <c r="L245" i="9" s="1"/>
  <c r="L265" i="9"/>
  <c r="A201" i="9"/>
</calcChain>
</file>

<file path=xl/sharedStrings.xml><?xml version="1.0" encoding="utf-8"?>
<sst xmlns="http://schemas.openxmlformats.org/spreadsheetml/2006/main" count="435" uniqueCount="138">
  <si>
    <t>ACTIVO</t>
  </si>
  <si>
    <t>PATRIMONIO NETO Y PASIVO</t>
  </si>
  <si>
    <t xml:space="preserve">PATRIMONIO NETO  </t>
  </si>
  <si>
    <t>ACTIVO NO CORRIENTE</t>
  </si>
  <si>
    <t>ACTIVO CORRIENTE</t>
  </si>
  <si>
    <t>PASIVO CORRIENTE</t>
  </si>
  <si>
    <t>Inmovilizado material</t>
  </si>
  <si>
    <t>Deudores comerciales y otras cuentas a cobrar</t>
  </si>
  <si>
    <t>Efectivo</t>
  </si>
  <si>
    <t>Fondos propios</t>
  </si>
  <si>
    <t>Patrimonio Neto</t>
  </si>
  <si>
    <t>Existencias</t>
  </si>
  <si>
    <t>Acreedores comerciales y otras cuentas a pagar</t>
  </si>
  <si>
    <t>Asiento de Apertura</t>
  </si>
  <si>
    <t>a</t>
  </si>
  <si>
    <t>Libro diario</t>
  </si>
  <si>
    <t xml:space="preserve">a </t>
  </si>
  <si>
    <t>Libro mayor</t>
  </si>
  <si>
    <t>Balance de comprobación de sumas y saldos</t>
  </si>
  <si>
    <t>N.º</t>
  </si>
  <si>
    <t>NOMBRE CUENTA</t>
  </si>
  <si>
    <t>SUMA DEBE</t>
  </si>
  <si>
    <t>SUMA HABER</t>
  </si>
  <si>
    <t xml:space="preserve">SALDO DEUDOR </t>
  </si>
  <si>
    <t>SALDO ACREEDOR</t>
  </si>
  <si>
    <t>Capital social</t>
  </si>
  <si>
    <t>Clientes</t>
  </si>
  <si>
    <t xml:space="preserve">Bancos </t>
  </si>
  <si>
    <t>Suministros</t>
  </si>
  <si>
    <t>TOTALES</t>
  </si>
  <si>
    <t>Asiento de regularización</t>
  </si>
  <si>
    <t>(129) Resultado del ejercicio</t>
  </si>
  <si>
    <t>(1+2+3+4+5+6+7+8+9+10+11)</t>
  </si>
  <si>
    <t>12. Ingresos financieros</t>
  </si>
  <si>
    <t>13. Gastos financieros</t>
  </si>
  <si>
    <t>14. Variación del valor razonable en instrumentos financieros</t>
  </si>
  <si>
    <t>15. Diferencia de cambios</t>
  </si>
  <si>
    <t>16. Deterioro y resultado por enajenaciones de instrumentos financieros</t>
  </si>
  <si>
    <t>B) RESULTADO FINANCIERO (12+13+14+15+16)</t>
  </si>
  <si>
    <t>Asiento de cierre</t>
  </si>
  <si>
    <t>BALANCE DE SITUACIÓN FINAL</t>
  </si>
  <si>
    <t>Mobiliario</t>
  </si>
  <si>
    <t>Libro Diario</t>
  </si>
  <si>
    <t>Libro Mayor</t>
  </si>
  <si>
    <t xml:space="preserve">  +  Importe neto de la cifra de negocios</t>
  </si>
  <si>
    <t xml:space="preserve">   -  Otros gastos de explotación</t>
  </si>
  <si>
    <t xml:space="preserve">       Suministros</t>
  </si>
  <si>
    <t xml:space="preserve">  + -  RESULTADO DE EXPLOTACIÓN</t>
  </si>
  <si>
    <t>Bancos</t>
  </si>
  <si>
    <t>Resultado del ejercicio</t>
  </si>
  <si>
    <t>Acreedores por prestaciones de servicios</t>
  </si>
  <si>
    <t>Proveedores</t>
  </si>
  <si>
    <t>Compras de mercaderías</t>
  </si>
  <si>
    <t>Variación de existencias de mercaderías</t>
  </si>
  <si>
    <t>Ventas de mercaderías</t>
  </si>
  <si>
    <t>(610) Variación de existencias</t>
  </si>
  <si>
    <t>(700) Venta de mercaderías</t>
  </si>
  <si>
    <t xml:space="preserve">       Ventas (netas)</t>
  </si>
  <si>
    <t xml:space="preserve">   - Aprovisionamientos:</t>
  </si>
  <si>
    <t xml:space="preserve">       Compra de mercaderías</t>
  </si>
  <si>
    <t xml:space="preserve">       Variación de existencias de mercaderías</t>
  </si>
  <si>
    <t>Mercaderías</t>
  </si>
  <si>
    <t>D</t>
  </si>
  <si>
    <t>H</t>
  </si>
  <si>
    <t xml:space="preserve">Balance de situación Inicial </t>
  </si>
  <si>
    <t xml:space="preserve">Acreedores </t>
  </si>
  <si>
    <t>Compra de mercaderías por 10.000</t>
  </si>
  <si>
    <t>Venta de mercaderías por 25.000</t>
  </si>
  <si>
    <t>Factura suministro eléctrico 600</t>
  </si>
  <si>
    <t xml:space="preserve">Mercaderías </t>
  </si>
  <si>
    <t>Existencias de mercaderías iniciales 10.000</t>
  </si>
  <si>
    <t xml:space="preserve">Proveedores </t>
  </si>
  <si>
    <t>Banco</t>
  </si>
  <si>
    <t>(600) Compra de mercaderías</t>
  </si>
  <si>
    <t>(628) Suministros</t>
  </si>
  <si>
    <t>S0</t>
  </si>
  <si>
    <t xml:space="preserve"> + - RESULTADO DEL EJERCICIO PROCEDENTE DE OP.CONTINUADAS (beneficio)</t>
  </si>
  <si>
    <t>BALANCE DE SITUACIÓN INICIAL</t>
  </si>
  <si>
    <t xml:space="preserve">CICLO CONTABLE COMPLETO </t>
  </si>
  <si>
    <t>1.</t>
  </si>
  <si>
    <t>2.</t>
  </si>
  <si>
    <t>3.</t>
  </si>
  <si>
    <t>4.</t>
  </si>
  <si>
    <t>5.</t>
  </si>
  <si>
    <t>6.</t>
  </si>
  <si>
    <t>D                  600                  H</t>
  </si>
  <si>
    <t>D                  400                 H</t>
  </si>
  <si>
    <t>D                  430                  H</t>
  </si>
  <si>
    <t>D                  700                 H</t>
  </si>
  <si>
    <t>D                  628                  H</t>
  </si>
  <si>
    <t>D                  410                 H</t>
  </si>
  <si>
    <t>D                 572                 H</t>
  </si>
  <si>
    <t>Pagamos por banco la anterior factura y el saldo de Proveedores del Balance</t>
  </si>
  <si>
    <t>D                  610                  H</t>
  </si>
  <si>
    <t>D                  300                 H</t>
  </si>
  <si>
    <t>Existencias iniciales 10.000</t>
  </si>
  <si>
    <t>Sd:</t>
  </si>
  <si>
    <t>D                  216                  H</t>
  </si>
  <si>
    <t>D                  100                 H</t>
  </si>
  <si>
    <t>Sa:</t>
  </si>
  <si>
    <t>Existencias de mercaderías finales 5.0000</t>
  </si>
  <si>
    <t>D                  129                  H</t>
  </si>
  <si>
    <r>
      <t>Cuenta de pérdidas y ganancias</t>
    </r>
    <r>
      <rPr>
        <b/>
        <sz val="13"/>
        <color rgb="FF0070C0"/>
        <rFont val="Arial"/>
        <family val="2"/>
      </rPr>
      <t xml:space="preserve">         </t>
    </r>
    <r>
      <rPr>
        <sz val="13"/>
        <color rgb="FF0070C0"/>
        <rFont val="Arial"/>
        <family val="2"/>
      </rPr>
      <t xml:space="preserve"> </t>
    </r>
    <r>
      <rPr>
        <b/>
        <i/>
        <sz val="12"/>
        <color theme="0" tint="-0.499984740745262"/>
        <rFont val="Arial"/>
        <family val="2"/>
      </rPr>
      <t>(los datos se extraen del asiento de Regularización)</t>
    </r>
  </si>
  <si>
    <r>
      <t>Balance de situación final</t>
    </r>
    <r>
      <rPr>
        <i/>
        <sz val="12"/>
        <color theme="0" tint="-0.499984740745262"/>
        <rFont val="Arial"/>
        <family val="2"/>
      </rPr>
      <t xml:space="preserve">          (los datos se extraen del asiento de Cierre)</t>
    </r>
  </si>
  <si>
    <r>
      <t>Asiento de Apertura</t>
    </r>
    <r>
      <rPr>
        <i/>
        <sz val="12"/>
        <color theme="0" tint="-0.499984740745262"/>
        <rFont val="Arial"/>
        <family val="2"/>
      </rPr>
      <t xml:space="preserve">          (es el asiento de Cierre dado la vuelta)</t>
    </r>
  </si>
  <si>
    <t>Acree.comerciales y otras cuentas a pagar</t>
  </si>
  <si>
    <t>Durante el año 1, en la Empresa Z (dedicada a la compraventa de mercaderías), se producen los siguientes hechos contables:</t>
  </si>
  <si>
    <t>Existencias finales 5.000</t>
  </si>
  <si>
    <t>Beneficio</t>
  </si>
  <si>
    <t>Capital (100)</t>
  </si>
  <si>
    <t>Resultado del Ejercicio (129)</t>
  </si>
  <si>
    <t>Proveedores (400)</t>
  </si>
  <si>
    <t>Acreedores (410)</t>
  </si>
  <si>
    <t>(216) Mobiliario</t>
  </si>
  <si>
    <t>(300) Mercaderías</t>
  </si>
  <si>
    <t>(430) Clientes</t>
  </si>
  <si>
    <t>(572) Bancos</t>
  </si>
  <si>
    <t xml:space="preserve">(300) Mercaderías </t>
  </si>
  <si>
    <t>Capital Social (100)</t>
  </si>
  <si>
    <t>(100) Capital Social</t>
  </si>
  <si>
    <t>(400) Proveedores</t>
  </si>
  <si>
    <t>(410) Acreedores</t>
  </si>
  <si>
    <t>Mobiliario (216)</t>
  </si>
  <si>
    <t>Mercaderías (300)</t>
  </si>
  <si>
    <t>Clientes (430)</t>
  </si>
  <si>
    <t>Bancos (572)</t>
  </si>
  <si>
    <t>400-Proveedores</t>
  </si>
  <si>
    <t>430-Clientes</t>
  </si>
  <si>
    <t>700-Ventas de mercaderias</t>
  </si>
  <si>
    <t>600-Compra de mercaderias</t>
  </si>
  <si>
    <t>628-Suministros</t>
  </si>
  <si>
    <t>410-Acreedores</t>
  </si>
  <si>
    <t>572-Banco</t>
  </si>
  <si>
    <t>610-Variación de Existencias</t>
  </si>
  <si>
    <t>300-Mercaderías</t>
  </si>
  <si>
    <t>Sd</t>
  </si>
  <si>
    <t>Sa</t>
  </si>
  <si>
    <t>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</si>
</sst>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#,##0.00\ &quot;€&quot;"/>
    <numFmt numFmtId="167" formatCode="dd\-mm\-yy;@"/>
  </numFmts>
  <fonts count="4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3"/>
      <color rgb="FF0070C0"/>
      <name val="Arial"/>
      <family val="2"/>
    </font>
    <font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3"/>
      <color rgb="FF00B050"/>
      <name val="Arial"/>
      <family val="2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b/>
      <u/>
      <sz val="13"/>
      <color rgb="FF0070C0"/>
      <name val="Arial"/>
      <family val="2"/>
    </font>
    <font>
      <i/>
      <sz val="12"/>
      <color theme="0" tint="-0.499984740745262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2"/>
      <color rgb="FF0070C0"/>
      <name val="Calibri"/>
      <family val="2"/>
      <scheme val="minor"/>
    </font>
    <font>
      <b/>
      <i/>
      <sz val="12"/>
      <color theme="0" tint="-0.499984740745262"/>
      <name val="Arial"/>
      <family val="2"/>
    </font>
    <font>
      <sz val="13"/>
      <color rgb="FF0070C0"/>
      <name val="Arial"/>
      <family val="2"/>
    </font>
    <font>
      <i/>
      <sz val="12"/>
      <color theme="0" tint="-0.499984740745262"/>
      <name val="Arial"/>
      <family val="2"/>
    </font>
    <font>
      <i/>
      <sz val="12"/>
      <color theme="5" tint="-0.249977111117893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i/>
      <sz val="12"/>
      <color rgb="FF00B050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3">
    <xf numFmtId="0" fontId="0" fillId="0" borderId="0" xfId="0"/>
    <xf numFmtId="0" fontId="7" fillId="0" borderId="0" xfId="0" applyFont="1" applyFill="1"/>
    <xf numFmtId="0" fontId="0" fillId="0" borderId="0" xfId="0" applyFont="1" applyFill="1"/>
    <xf numFmtId="4" fontId="0" fillId="0" borderId="0" xfId="0" applyNumberFormat="1" applyFont="1" applyFill="1"/>
    <xf numFmtId="0" fontId="8" fillId="0" borderId="0" xfId="0" applyFont="1" applyFill="1" applyAlignment="1">
      <alignment horizontal="left" vertical="center"/>
    </xf>
    <xf numFmtId="0" fontId="0" fillId="0" borderId="0" xfId="0" applyFont="1" applyFill="1" applyBorder="1"/>
    <xf numFmtId="0" fontId="0" fillId="0" borderId="11" xfId="0" applyFont="1" applyFill="1" applyBorder="1"/>
    <xf numFmtId="0" fontId="0" fillId="0" borderId="0" xfId="0" applyFont="1" applyFill="1" applyBorder="1" applyAlignment="1"/>
    <xf numFmtId="4" fontId="0" fillId="0" borderId="11" xfId="0" applyNumberFormat="1" applyFont="1" applyFill="1" applyBorder="1"/>
    <xf numFmtId="0" fontId="3" fillId="0" borderId="0" xfId="0" applyFont="1" applyFill="1" applyBorder="1" applyAlignment="1">
      <alignment horizontal="left"/>
    </xf>
    <xf numFmtId="165" fontId="3" fillId="0" borderId="0" xfId="0" applyNumberFormat="1" applyFont="1" applyFill="1" applyBorder="1"/>
    <xf numFmtId="4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/>
    <xf numFmtId="4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0" fillId="0" borderId="0" xfId="0" applyFill="1"/>
    <xf numFmtId="0" fontId="8" fillId="0" borderId="0" xfId="0" applyFont="1" applyFill="1" applyAlignment="1">
      <alignment horizontal="right" vertical="center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/>
    <xf numFmtId="0" fontId="14" fillId="0" borderId="0" xfId="0" applyFont="1" applyFill="1"/>
    <xf numFmtId="0" fontId="14" fillId="0" borderId="14" xfId="0" applyFont="1" applyFill="1" applyBorder="1"/>
    <xf numFmtId="0" fontId="14" fillId="0" borderId="0" xfId="0" applyFont="1" applyFill="1" applyBorder="1"/>
    <xf numFmtId="0" fontId="14" fillId="0" borderId="15" xfId="0" applyFont="1" applyFill="1" applyBorder="1"/>
    <xf numFmtId="4" fontId="14" fillId="0" borderId="0" xfId="0" applyNumberFormat="1" applyFont="1" applyFill="1"/>
    <xf numFmtId="0" fontId="15" fillId="0" borderId="0" xfId="0" applyFont="1" applyFill="1"/>
    <xf numFmtId="0" fontId="16" fillId="0" borderId="6" xfId="0" applyFont="1" applyFill="1" applyBorder="1" applyAlignment="1">
      <alignment horizontal="center"/>
    </xf>
    <xf numFmtId="0" fontId="17" fillId="0" borderId="7" xfId="0" applyFont="1" applyFill="1" applyBorder="1"/>
    <xf numFmtId="0" fontId="16" fillId="0" borderId="7" xfId="0" applyFont="1" applyFill="1" applyBorder="1"/>
    <xf numFmtId="0" fontId="17" fillId="0" borderId="8" xfId="0" applyFont="1" applyFill="1" applyBorder="1"/>
    <xf numFmtId="4" fontId="16" fillId="0" borderId="18" xfId="0" applyNumberFormat="1" applyFont="1" applyFill="1" applyBorder="1"/>
    <xf numFmtId="4" fontId="16" fillId="0" borderId="16" xfId="0" applyNumberFormat="1" applyFont="1" applyFill="1" applyBorder="1"/>
    <xf numFmtId="0" fontId="16" fillId="0" borderId="4" xfId="0" applyFont="1" applyFill="1" applyBorder="1"/>
    <xf numFmtId="0" fontId="17" fillId="0" borderId="0" xfId="0" applyFont="1" applyFill="1" applyBorder="1"/>
    <xf numFmtId="4" fontId="17" fillId="0" borderId="18" xfId="0" applyNumberFormat="1" applyFont="1" applyFill="1" applyBorder="1"/>
    <xf numFmtId="0" fontId="16" fillId="0" borderId="0" xfId="0" applyFont="1" applyFill="1" applyBorder="1"/>
    <xf numFmtId="0" fontId="17" fillId="0" borderId="4" xfId="0" applyFont="1" applyFill="1" applyBorder="1"/>
    <xf numFmtId="0" fontId="17" fillId="0" borderId="18" xfId="0" applyFont="1" applyFill="1" applyBorder="1"/>
    <xf numFmtId="0" fontId="18" fillId="0" borderId="0" xfId="0" applyFont="1" applyFill="1" applyBorder="1"/>
    <xf numFmtId="0" fontId="17" fillId="0" borderId="15" xfId="0" applyFont="1" applyFill="1" applyBorder="1"/>
    <xf numFmtId="4" fontId="17" fillId="0" borderId="17" xfId="0" applyNumberFormat="1" applyFont="1" applyFill="1" applyBorder="1"/>
    <xf numFmtId="0" fontId="16" fillId="0" borderId="6" xfId="0" applyFont="1" applyFill="1" applyBorder="1"/>
    <xf numFmtId="4" fontId="16" fillId="0" borderId="5" xfId="0" applyNumberFormat="1" applyFont="1" applyFill="1" applyBorder="1" applyAlignment="1">
      <alignment horizontal="center" vertical="center"/>
    </xf>
    <xf numFmtId="0" fontId="17" fillId="0" borderId="0" xfId="0" applyFont="1" applyFill="1"/>
    <xf numFmtId="0" fontId="17" fillId="0" borderId="14" xfId="0" applyFont="1" applyFill="1" applyBorder="1"/>
    <xf numFmtId="4" fontId="17" fillId="0" borderId="0" xfId="0" applyNumberFormat="1" applyFont="1" applyFill="1" applyAlignment="1">
      <alignment horizontal="left"/>
    </xf>
    <xf numFmtId="4" fontId="17" fillId="0" borderId="0" xfId="0" applyNumberFormat="1" applyFont="1" applyFill="1" applyAlignment="1">
      <alignment horizontal="right"/>
    </xf>
    <xf numFmtId="4" fontId="17" fillId="0" borderId="0" xfId="0" applyNumberFormat="1" applyFont="1" applyFill="1"/>
    <xf numFmtId="0" fontId="9" fillId="0" borderId="0" xfId="0" applyFont="1" applyFill="1" applyBorder="1"/>
    <xf numFmtId="0" fontId="2" fillId="0" borderId="0" xfId="0" applyFont="1" applyFill="1" applyBorder="1"/>
    <xf numFmtId="4" fontId="9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/>
    </xf>
    <xf numFmtId="0" fontId="17" fillId="0" borderId="15" xfId="0" applyFont="1" applyFill="1" applyBorder="1" applyAlignment="1">
      <alignment horizontal="right"/>
    </xf>
    <xf numFmtId="0" fontId="2" fillId="0" borderId="0" xfId="0" applyFont="1" applyFill="1"/>
    <xf numFmtId="167" fontId="19" fillId="0" borderId="0" xfId="0" applyNumberFormat="1" applyFont="1" applyFill="1" applyAlignment="1">
      <alignment horizontal="right"/>
    </xf>
    <xf numFmtId="0" fontId="19" fillId="0" borderId="0" xfId="0" applyFont="1" applyFill="1"/>
    <xf numFmtId="167" fontId="20" fillId="0" borderId="0" xfId="0" applyNumberFormat="1" applyFont="1" applyFill="1" applyAlignment="1">
      <alignment horizontal="right"/>
    </xf>
    <xf numFmtId="0" fontId="20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2" fillId="0" borderId="14" xfId="0" applyFont="1" applyFill="1" applyBorder="1" applyAlignment="1">
      <alignment horizontal="left"/>
    </xf>
    <xf numFmtId="0" fontId="12" fillId="0" borderId="14" xfId="0" applyFont="1" applyFill="1" applyBorder="1"/>
    <xf numFmtId="4" fontId="12" fillId="0" borderId="0" xfId="0" applyNumberFormat="1" applyFont="1" applyFill="1"/>
    <xf numFmtId="0" fontId="12" fillId="0" borderId="15" xfId="0" applyFont="1" applyFill="1" applyBorder="1" applyAlignment="1">
      <alignment horizontal="left"/>
    </xf>
    <xf numFmtId="0" fontId="12" fillId="0" borderId="15" xfId="0" applyFont="1" applyFill="1" applyBorder="1"/>
    <xf numFmtId="0" fontId="21" fillId="0" borderId="0" xfId="0" applyFont="1" applyFill="1"/>
    <xf numFmtId="4" fontId="21" fillId="0" borderId="0" xfId="0" applyNumberFormat="1" applyFont="1" applyFill="1"/>
    <xf numFmtId="0" fontId="21" fillId="0" borderId="0" xfId="0" applyFont="1" applyFill="1" applyAlignment="1">
      <alignment horizontal="left"/>
    </xf>
    <xf numFmtId="0" fontId="21" fillId="0" borderId="0" xfId="0" applyFont="1" applyFill="1" applyBorder="1"/>
    <xf numFmtId="0" fontId="21" fillId="0" borderId="0" xfId="0" applyFont="1" applyFill="1" applyBorder="1" applyAlignment="1">
      <alignment horizontal="right"/>
    </xf>
    <xf numFmtId="0" fontId="21" fillId="0" borderId="14" xfId="0" applyFont="1" applyFill="1" applyBorder="1" applyAlignment="1">
      <alignment horizontal="left"/>
    </xf>
    <xf numFmtId="0" fontId="21" fillId="0" borderId="14" xfId="0" applyFont="1" applyFill="1" applyBorder="1"/>
    <xf numFmtId="0" fontId="21" fillId="0" borderId="0" xfId="0" applyFont="1" applyFill="1" applyAlignment="1">
      <alignment horizontal="right"/>
    </xf>
    <xf numFmtId="0" fontId="21" fillId="0" borderId="15" xfId="0" applyFont="1" applyFill="1" applyBorder="1" applyAlignment="1">
      <alignment horizontal="left"/>
    </xf>
    <xf numFmtId="0" fontId="21" fillId="0" borderId="15" xfId="0" applyFont="1" applyFill="1" applyBorder="1"/>
    <xf numFmtId="167" fontId="19" fillId="0" borderId="0" xfId="0" applyNumberFormat="1" applyFont="1" applyFill="1" applyAlignment="1">
      <alignment horizontal="center"/>
    </xf>
    <xf numFmtId="167" fontId="20" fillId="0" borderId="0" xfId="0" applyNumberFormat="1" applyFont="1" applyFill="1" applyAlignment="1">
      <alignment horizontal="center"/>
    </xf>
    <xf numFmtId="0" fontId="2" fillId="0" borderId="10" xfId="0" applyFont="1" applyFill="1" applyBorder="1"/>
    <xf numFmtId="4" fontId="19" fillId="0" borderId="11" xfId="0" applyNumberFormat="1" applyFont="1" applyFill="1" applyBorder="1" applyAlignment="1">
      <alignment horizontal="left"/>
    </xf>
    <xf numFmtId="4" fontId="19" fillId="0" borderId="0" xfId="0" applyNumberFormat="1" applyFont="1" applyFill="1"/>
    <xf numFmtId="0" fontId="19" fillId="0" borderId="0" xfId="0" applyFont="1"/>
    <xf numFmtId="4" fontId="22" fillId="0" borderId="0" xfId="0" applyNumberFormat="1" applyFont="1" applyFill="1"/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/>
    <xf numFmtId="4" fontId="19" fillId="0" borderId="0" xfId="0" applyNumberFormat="1" applyFont="1" applyFill="1" applyBorder="1" applyAlignment="1">
      <alignment horizontal="left"/>
    </xf>
    <xf numFmtId="0" fontId="0" fillId="3" borderId="0" xfId="0" applyFont="1" applyFill="1"/>
    <xf numFmtId="0" fontId="23" fillId="3" borderId="0" xfId="0" applyFont="1" applyFill="1"/>
    <xf numFmtId="0" fontId="8" fillId="3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left"/>
    </xf>
    <xf numFmtId="0" fontId="11" fillId="3" borderId="0" xfId="0" applyFont="1" applyFill="1"/>
    <xf numFmtId="4" fontId="22" fillId="0" borderId="11" xfId="0" applyNumberFormat="1" applyFont="1" applyFill="1" applyBorder="1" applyAlignment="1">
      <alignment horizontal="left"/>
    </xf>
    <xf numFmtId="4" fontId="24" fillId="0" borderId="0" xfId="0" applyNumberFormat="1" applyFont="1" applyFill="1" applyAlignment="1">
      <alignment horizontal="left"/>
    </xf>
    <xf numFmtId="4" fontId="24" fillId="0" borderId="0" xfId="0" applyNumberFormat="1" applyFont="1" applyFill="1" applyAlignment="1">
      <alignment horizontal="right"/>
    </xf>
    <xf numFmtId="0" fontId="17" fillId="0" borderId="18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/>
    <xf numFmtId="0" fontId="17" fillId="0" borderId="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7" fillId="0" borderId="4" xfId="0" applyFont="1" applyFill="1" applyBorder="1" applyAlignment="1"/>
    <xf numFmtId="165" fontId="17" fillId="0" borderId="0" xfId="1" applyNumberFormat="1" applyFont="1" applyFill="1" applyBorder="1"/>
    <xf numFmtId="0" fontId="17" fillId="0" borderId="19" xfId="0" applyFont="1" applyFill="1" applyBorder="1"/>
    <xf numFmtId="0" fontId="16" fillId="0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left"/>
    </xf>
    <xf numFmtId="165" fontId="16" fillId="0" borderId="20" xfId="0" applyNumberFormat="1" applyFont="1" applyFill="1" applyBorder="1"/>
    <xf numFmtId="0" fontId="17" fillId="0" borderId="10" xfId="0" applyFont="1" applyFill="1" applyBorder="1"/>
    <xf numFmtId="0" fontId="17" fillId="0" borderId="11" xfId="0" applyFont="1" applyFill="1" applyBorder="1"/>
    <xf numFmtId="4" fontId="17" fillId="0" borderId="11" xfId="0" applyNumberFormat="1" applyFont="1" applyFill="1" applyBorder="1"/>
    <xf numFmtId="0" fontId="17" fillId="0" borderId="13" xfId="0" applyFont="1" applyFill="1" applyBorder="1"/>
    <xf numFmtId="0" fontId="7" fillId="0" borderId="0" xfId="0" applyFont="1" applyFill="1" applyBorder="1"/>
    <xf numFmtId="4" fontId="4" fillId="0" borderId="0" xfId="0" applyNumberFormat="1" applyFont="1" applyFill="1" applyBorder="1"/>
    <xf numFmtId="4" fontId="25" fillId="0" borderId="0" xfId="0" applyNumberFormat="1" applyFont="1" applyFill="1"/>
    <xf numFmtId="4" fontId="24" fillId="0" borderId="0" xfId="0" applyNumberFormat="1" applyFont="1" applyFill="1" applyAlignment="1">
      <alignment horizontal="center"/>
    </xf>
    <xf numFmtId="4" fontId="24" fillId="0" borderId="0" xfId="0" applyNumberFormat="1" applyFont="1" applyFill="1" applyAlignment="1">
      <alignment horizontal="center"/>
    </xf>
    <xf numFmtId="167" fontId="17" fillId="0" borderId="0" xfId="0" applyNumberFormat="1" applyFont="1" applyFill="1" applyAlignment="1">
      <alignment horizontal="right"/>
    </xf>
    <xf numFmtId="166" fontId="17" fillId="0" borderId="14" xfId="0" applyNumberFormat="1" applyFont="1" applyFill="1" applyBorder="1"/>
    <xf numFmtId="166" fontId="17" fillId="0" borderId="0" xfId="0" applyNumberFormat="1" applyFont="1" applyFill="1"/>
    <xf numFmtId="0" fontId="16" fillId="0" borderId="0" xfId="0" applyFont="1" applyFill="1"/>
    <xf numFmtId="0" fontId="16" fillId="0" borderId="12" xfId="0" applyFont="1" applyFill="1" applyBorder="1"/>
    <xf numFmtId="4" fontId="16" fillId="0" borderId="0" xfId="0" applyNumberFormat="1" applyFont="1" applyFill="1"/>
    <xf numFmtId="4" fontId="16" fillId="0" borderId="15" xfId="0" applyNumberFormat="1" applyFont="1" applyFill="1" applyBorder="1"/>
    <xf numFmtId="4" fontId="25" fillId="0" borderId="16" xfId="0" applyNumberFormat="1" applyFont="1" applyFill="1" applyBorder="1"/>
    <xf numFmtId="0" fontId="25" fillId="0" borderId="9" xfId="0" applyFont="1" applyFill="1" applyBorder="1"/>
    <xf numFmtId="0" fontId="25" fillId="0" borderId="14" xfId="0" applyFont="1" applyFill="1" applyBorder="1"/>
    <xf numFmtId="0" fontId="25" fillId="0" borderId="10" xfId="0" applyFont="1" applyFill="1" applyBorder="1"/>
    <xf numFmtId="0" fontId="25" fillId="0" borderId="16" xfId="0" applyFont="1" applyFill="1" applyBorder="1" applyAlignment="1">
      <alignment horizontal="center"/>
    </xf>
    <xf numFmtId="4" fontId="25" fillId="0" borderId="10" xfId="0" applyNumberFormat="1" applyFont="1" applyFill="1" applyBorder="1"/>
    <xf numFmtId="4" fontId="25" fillId="0" borderId="18" xfId="0" applyNumberFormat="1" applyFont="1" applyFill="1" applyBorder="1"/>
    <xf numFmtId="0" fontId="25" fillId="0" borderId="4" xfId="0" applyFont="1" applyFill="1" applyBorder="1"/>
    <xf numFmtId="0" fontId="25" fillId="0" borderId="0" xfId="0" applyFont="1" applyFill="1" applyBorder="1"/>
    <xf numFmtId="0" fontId="25" fillId="0" borderId="11" xfId="0" applyFont="1" applyFill="1" applyBorder="1"/>
    <xf numFmtId="0" fontId="25" fillId="0" borderId="18" xfId="0" applyFont="1" applyFill="1" applyBorder="1" applyAlignment="1">
      <alignment horizontal="center"/>
    </xf>
    <xf numFmtId="4" fontId="25" fillId="0" borderId="11" xfId="0" applyNumberFormat="1" applyFont="1" applyFill="1" applyBorder="1"/>
    <xf numFmtId="4" fontId="25" fillId="0" borderId="17" xfId="0" applyNumberFormat="1" applyFont="1" applyFill="1" applyBorder="1"/>
    <xf numFmtId="0" fontId="25" fillId="0" borderId="12" xfId="0" applyFont="1" applyFill="1" applyBorder="1"/>
    <xf numFmtId="0" fontId="25" fillId="0" borderId="15" xfId="0" applyFont="1" applyFill="1" applyBorder="1"/>
    <xf numFmtId="0" fontId="25" fillId="0" borderId="13" xfId="0" applyFont="1" applyFill="1" applyBorder="1"/>
    <xf numFmtId="0" fontId="25" fillId="0" borderId="17" xfId="0" applyFont="1" applyFill="1" applyBorder="1" applyAlignment="1">
      <alignment horizontal="center"/>
    </xf>
    <xf numFmtId="4" fontId="25" fillId="0" borderId="13" xfId="0" applyNumberFormat="1" applyFont="1" applyFill="1" applyBorder="1"/>
    <xf numFmtId="0" fontId="25" fillId="0" borderId="0" xfId="0" applyFont="1" applyFill="1"/>
    <xf numFmtId="0" fontId="25" fillId="0" borderId="0" xfId="0" applyFont="1" applyFill="1" applyAlignment="1">
      <alignment horizontal="center"/>
    </xf>
    <xf numFmtId="4" fontId="25" fillId="0" borderId="5" xfId="0" applyNumberFormat="1" applyFont="1" applyFill="1" applyBorder="1"/>
    <xf numFmtId="0" fontId="25" fillId="0" borderId="6" xfId="0" applyFont="1" applyFill="1" applyBorder="1"/>
    <xf numFmtId="0" fontId="25" fillId="0" borderId="7" xfId="0" applyFont="1" applyFill="1" applyBorder="1"/>
    <xf numFmtId="0" fontId="25" fillId="0" borderId="8" xfId="0" applyFont="1" applyFill="1" applyBorder="1"/>
    <xf numFmtId="0" fontId="25" fillId="0" borderId="5" xfId="0" applyFont="1" applyFill="1" applyBorder="1" applyAlignment="1">
      <alignment horizontal="center"/>
    </xf>
    <xf numFmtId="4" fontId="25" fillId="0" borderId="8" xfId="0" applyNumberFormat="1" applyFont="1" applyFill="1" applyBorder="1"/>
    <xf numFmtId="0" fontId="13" fillId="0" borderId="15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4" fillId="0" borderId="15" xfId="0" applyFont="1" applyFill="1" applyBorder="1" applyAlignment="1"/>
    <xf numFmtId="4" fontId="14" fillId="0" borderId="0" xfId="0" applyNumberFormat="1" applyFont="1" applyFill="1" applyBorder="1"/>
    <xf numFmtId="0" fontId="14" fillId="0" borderId="14" xfId="0" applyFont="1" applyFill="1" applyBorder="1" applyAlignment="1"/>
    <xf numFmtId="0" fontId="14" fillId="0" borderId="14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6" fillId="0" borderId="0" xfId="0" applyFont="1" applyFill="1" applyBorder="1" applyAlignment="1"/>
    <xf numFmtId="4" fontId="27" fillId="0" borderId="0" xfId="0" applyNumberFormat="1" applyFont="1" applyFill="1"/>
    <xf numFmtId="4" fontId="24" fillId="0" borderId="0" xfId="0" applyNumberFormat="1" applyFont="1" applyFill="1"/>
    <xf numFmtId="0" fontId="24" fillId="0" borderId="0" xfId="0" applyFont="1" applyFill="1"/>
    <xf numFmtId="4" fontId="24" fillId="0" borderId="0" xfId="0" applyNumberFormat="1" applyFont="1" applyFill="1" applyBorder="1" applyAlignment="1">
      <alignment horizontal="right"/>
    </xf>
    <xf numFmtId="4" fontId="25" fillId="0" borderId="11" xfId="0" applyNumberFormat="1" applyFont="1" applyFill="1" applyBorder="1" applyAlignment="1">
      <alignment horizontal="left"/>
    </xf>
    <xf numFmtId="0" fontId="16" fillId="0" borderId="6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28" fillId="0" borderId="0" xfId="0" applyFont="1" applyFill="1" applyBorder="1"/>
    <xf numFmtId="0" fontId="26" fillId="0" borderId="0" xfId="0" applyFont="1" applyFill="1" applyBorder="1"/>
    <xf numFmtId="0" fontId="25" fillId="0" borderId="0" xfId="0" applyFont="1" applyFill="1" applyBorder="1" applyAlignment="1">
      <alignment horizontal="right"/>
    </xf>
    <xf numFmtId="4" fontId="32" fillId="0" borderId="0" xfId="0" applyNumberFormat="1" applyFont="1" applyFill="1" applyAlignment="1">
      <alignment horizontal="right"/>
    </xf>
    <xf numFmtId="4" fontId="32" fillId="0" borderId="0" xfId="0" applyNumberFormat="1" applyFont="1" applyFill="1" applyAlignment="1">
      <alignment horizontal="left"/>
    </xf>
    <xf numFmtId="0" fontId="0" fillId="0" borderId="11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11" xfId="0" applyFont="1" applyFill="1" applyBorder="1" applyAlignment="1"/>
    <xf numFmtId="0" fontId="2" fillId="0" borderId="11" xfId="0" applyFont="1" applyFill="1" applyBorder="1" applyAlignment="1">
      <alignment horizontal="center"/>
    </xf>
    <xf numFmtId="4" fontId="24" fillId="0" borderId="11" xfId="0" applyNumberFormat="1" applyFont="1" applyFill="1" applyBorder="1"/>
    <xf numFmtId="0" fontId="33" fillId="3" borderId="0" xfId="0" applyFont="1" applyFill="1"/>
    <xf numFmtId="0" fontId="33" fillId="3" borderId="0" xfId="0" applyFont="1" applyFill="1" applyBorder="1"/>
    <xf numFmtId="0" fontId="33" fillId="3" borderId="0" xfId="0" applyFont="1" applyFill="1" applyAlignment="1">
      <alignment horizontal="left"/>
    </xf>
    <xf numFmtId="4" fontId="34" fillId="3" borderId="0" xfId="0" applyNumberFormat="1" applyFont="1" applyFill="1" applyBorder="1" applyAlignment="1">
      <alignment horizontal="center" vertical="center"/>
    </xf>
    <xf numFmtId="0" fontId="34" fillId="3" borderId="0" xfId="0" applyFont="1" applyFill="1" applyBorder="1"/>
    <xf numFmtId="4" fontId="35" fillId="0" borderId="0" xfId="0" applyNumberFormat="1" applyFont="1" applyFill="1"/>
    <xf numFmtId="4" fontId="35" fillId="0" borderId="0" xfId="0" applyNumberFormat="1" applyFont="1" applyFill="1" applyAlignment="1">
      <alignment horizontal="right"/>
    </xf>
    <xf numFmtId="4" fontId="35" fillId="0" borderId="18" xfId="0" applyNumberFormat="1" applyFont="1" applyFill="1" applyBorder="1"/>
    <xf numFmtId="0" fontId="35" fillId="0" borderId="18" xfId="0" applyFont="1" applyFill="1" applyBorder="1"/>
    <xf numFmtId="4" fontId="36" fillId="0" borderId="18" xfId="0" applyNumberFormat="1" applyFont="1" applyFill="1" applyBorder="1"/>
    <xf numFmtId="0" fontId="26" fillId="0" borderId="6" xfId="0" applyFont="1" applyFill="1" applyBorder="1" applyAlignment="1">
      <alignment horizontal="center"/>
    </xf>
    <xf numFmtId="0" fontId="26" fillId="0" borderId="7" xfId="0" applyFont="1" applyFill="1" applyBorder="1"/>
    <xf numFmtId="0" fontId="26" fillId="0" borderId="9" xfId="0" applyFont="1" applyFill="1" applyBorder="1" applyAlignment="1"/>
    <xf numFmtId="0" fontId="26" fillId="0" borderId="14" xfId="0" applyFont="1" applyFill="1" applyBorder="1" applyAlignment="1"/>
    <xf numFmtId="4" fontId="26" fillId="0" borderId="18" xfId="0" applyNumberFormat="1" applyFont="1" applyFill="1" applyBorder="1"/>
    <xf numFmtId="4" fontId="26" fillId="0" borderId="16" xfId="0" applyNumberFormat="1" applyFont="1" applyFill="1" applyBorder="1"/>
    <xf numFmtId="0" fontId="26" fillId="0" borderId="4" xfId="0" applyFont="1" applyFill="1" applyBorder="1"/>
    <xf numFmtId="0" fontId="25" fillId="0" borderId="18" xfId="0" applyFont="1" applyFill="1" applyBorder="1"/>
    <xf numFmtId="0" fontId="26" fillId="0" borderId="4" xfId="0" applyFont="1" applyFill="1" applyBorder="1" applyAlignment="1"/>
    <xf numFmtId="0" fontId="38" fillId="0" borderId="0" xfId="0" applyFont="1" applyFill="1" applyBorder="1"/>
    <xf numFmtId="0" fontId="26" fillId="0" borderId="6" xfId="0" applyFont="1" applyFill="1" applyBorder="1"/>
    <xf numFmtId="4" fontId="26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left"/>
    </xf>
    <xf numFmtId="0" fontId="19" fillId="0" borderId="0" xfId="0" applyFont="1" applyFill="1" applyAlignment="1">
      <alignment horizontal="right"/>
    </xf>
    <xf numFmtId="4" fontId="20" fillId="0" borderId="0" xfId="0" applyNumberFormat="1" applyFont="1" applyFill="1"/>
    <xf numFmtId="0" fontId="20" fillId="0" borderId="0" xfId="0" applyFont="1" applyFill="1" applyAlignment="1">
      <alignment horizontal="left"/>
    </xf>
    <xf numFmtId="0" fontId="20" fillId="0" borderId="0" xfId="0" applyFont="1" applyFill="1" applyAlignment="1">
      <alignment horizontal="right"/>
    </xf>
    <xf numFmtId="0" fontId="20" fillId="0" borderId="15" xfId="0" applyFont="1" applyFill="1" applyBorder="1" applyAlignment="1">
      <alignment horizontal="left"/>
    </xf>
    <xf numFmtId="0" fontId="20" fillId="0" borderId="15" xfId="0" applyFont="1" applyFill="1" applyBorder="1"/>
    <xf numFmtId="0" fontId="17" fillId="3" borderId="4" xfId="0" applyFont="1" applyFill="1" applyBorder="1" applyAlignment="1">
      <alignment horizontal="center"/>
    </xf>
    <xf numFmtId="0" fontId="17" fillId="3" borderId="4" xfId="0" applyFont="1" applyFill="1" applyBorder="1" applyAlignment="1"/>
    <xf numFmtId="0" fontId="17" fillId="3" borderId="0" xfId="0" applyFont="1" applyFill="1" applyBorder="1" applyAlignment="1"/>
    <xf numFmtId="165" fontId="17" fillId="3" borderId="0" xfId="1" applyNumberFormat="1" applyFont="1" applyFill="1" applyBorder="1"/>
    <xf numFmtId="0" fontId="17" fillId="3" borderId="0" xfId="0" applyFont="1" applyFill="1" applyBorder="1"/>
    <xf numFmtId="4" fontId="17" fillId="3" borderId="18" xfId="0" applyNumberFormat="1" applyFont="1" applyFill="1" applyBorder="1"/>
    <xf numFmtId="4" fontId="39" fillId="0" borderId="0" xfId="0" applyNumberFormat="1" applyFont="1" applyFill="1"/>
    <xf numFmtId="0" fontId="39" fillId="0" borderId="0" xfId="0" applyFont="1" applyFill="1"/>
    <xf numFmtId="4" fontId="27" fillId="0" borderId="0" xfId="0" applyNumberFormat="1" applyFont="1" applyFill="1" applyBorder="1"/>
    <xf numFmtId="4" fontId="40" fillId="0" borderId="0" xfId="0" applyNumberFormat="1" applyFont="1" applyFill="1" applyBorder="1" applyAlignment="1">
      <alignment horizontal="right"/>
    </xf>
    <xf numFmtId="4" fontId="40" fillId="0" borderId="0" xfId="0" applyNumberFormat="1" applyFont="1" applyFill="1"/>
    <xf numFmtId="4" fontId="25" fillId="0" borderId="0" xfId="0" applyNumberFormat="1" applyFont="1" applyFill="1" applyBorder="1" applyAlignment="1">
      <alignment horizontal="center"/>
    </xf>
    <xf numFmtId="0" fontId="25" fillId="0" borderId="14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left"/>
    </xf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center"/>
    </xf>
    <xf numFmtId="4" fontId="25" fillId="0" borderId="0" xfId="0" applyNumberFormat="1" applyFont="1" applyFill="1" applyBorder="1"/>
    <xf numFmtId="4" fontId="17" fillId="2" borderId="18" xfId="0" applyNumberFormat="1" applyFont="1" applyFill="1" applyBorder="1"/>
    <xf numFmtId="0" fontId="17" fillId="2" borderId="18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/>
    <xf numFmtId="0" fontId="17" fillId="2" borderId="0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/>
    </xf>
    <xf numFmtId="0" fontId="17" fillId="2" borderId="0" xfId="0" applyFont="1" applyFill="1" applyBorder="1"/>
    <xf numFmtId="0" fontId="17" fillId="2" borderId="4" xfId="0" applyFont="1" applyFill="1" applyBorder="1" applyAlignment="1">
      <alignment horizontal="center"/>
    </xf>
    <xf numFmtId="0" fontId="17" fillId="2" borderId="4" xfId="0" applyFont="1" applyFill="1" applyBorder="1" applyAlignment="1"/>
    <xf numFmtId="165" fontId="17" fillId="2" borderId="0" xfId="1" applyNumberFormat="1" applyFont="1" applyFill="1" applyBorder="1"/>
    <xf numFmtId="0" fontId="39" fillId="0" borderId="0" xfId="0" quotePrefix="1" applyFont="1" applyFill="1"/>
    <xf numFmtId="0" fontId="19" fillId="0" borderId="0" xfId="0" applyFont="1" applyFill="1" applyBorder="1" applyAlignment="1">
      <alignment horizontal="right"/>
    </xf>
    <xf numFmtId="0" fontId="19" fillId="0" borderId="14" xfId="0" applyFont="1" applyFill="1" applyBorder="1" applyAlignment="1">
      <alignment horizontal="left"/>
    </xf>
    <xf numFmtId="0" fontId="19" fillId="0" borderId="14" xfId="0" applyFont="1" applyFill="1" applyBorder="1"/>
    <xf numFmtId="0" fontId="19" fillId="0" borderId="15" xfId="0" applyFont="1" applyFill="1" applyBorder="1" applyAlignment="1">
      <alignment horizontal="left"/>
    </xf>
    <xf numFmtId="0" fontId="19" fillId="0" borderId="15" xfId="0" applyFont="1" applyFill="1" applyBorder="1"/>
    <xf numFmtId="0" fontId="19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right"/>
    </xf>
    <xf numFmtId="0" fontId="20" fillId="0" borderId="14" xfId="0" applyFont="1" applyFill="1" applyBorder="1" applyAlignment="1">
      <alignment horizontal="left"/>
    </xf>
    <xf numFmtId="0" fontId="20" fillId="0" borderId="14" xfId="0" applyFont="1" applyFill="1" applyBorder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Fill="1" applyAlignment="1">
      <alignment horizontal="center"/>
    </xf>
    <xf numFmtId="0" fontId="37" fillId="0" borderId="6" xfId="0" applyFont="1" applyFill="1" applyBorder="1" applyAlignment="1">
      <alignment horizontal="center"/>
    </xf>
    <xf numFmtId="0" fontId="37" fillId="0" borderId="7" xfId="0" applyFont="1" applyFill="1" applyBorder="1" applyAlignment="1">
      <alignment horizontal="center"/>
    </xf>
    <xf numFmtId="0" fontId="37" fillId="0" borderId="8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" fontId="24" fillId="0" borderId="0" xfId="0" applyNumberFormat="1" applyFont="1" applyFill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87A8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361462</xdr:colOff>
      <xdr:row>6</xdr:row>
      <xdr:rowOff>22833</xdr:rowOff>
    </xdr:from>
    <xdr:to>
      <xdr:col>16</xdr:col>
      <xdr:colOff>903653</xdr:colOff>
      <xdr:row>22</xdr:row>
      <xdr:rowOff>123705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B97B06-A147-CB42-8B33-6AD9C87A6E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49" t="1666" r="8052" b="18382"/>
        <a:stretch/>
      </xdr:blipFill>
      <xdr:spPr>
        <a:xfrm>
          <a:off x="10638693" y="1419833"/>
          <a:ext cx="5089768" cy="3432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16</xdr:col>
      <xdr:colOff>824685</xdr:colOff>
      <xdr:row>23</xdr:row>
      <xdr:rowOff>183096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444614-42CE-4E49-9E67-486EB676FA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49" t="1666" r="8052" b="18382"/>
        <a:stretch/>
      </xdr:blipFill>
      <xdr:spPr>
        <a:xfrm>
          <a:off x="10265833" y="1598083"/>
          <a:ext cx="5089768" cy="3432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2:Q266"/>
  <sheetViews>
    <sheetView showGridLines="0" tabSelected="1" topLeftCell="A257" zoomScale="120" zoomScaleNormal="120" zoomScalePageLayoutView="130" workbookViewId="0">
      <selection activeCell="G235" sqref="G235"/>
    </sheetView>
  </sheetViews>
  <sheetFormatPr baseColWidth="10" defaultColWidth="10.77734375" defaultRowHeight="14.4" x14ac:dyDescent="0.3"/>
  <cols>
    <col min="1" max="1" width="10.77734375" style="2"/>
    <col min="2" max="2" width="12.44140625" style="2" customWidth="1"/>
    <col min="3" max="3" width="13" style="2" customWidth="1"/>
    <col min="4" max="4" width="12.44140625" style="2" customWidth="1"/>
    <col min="5" max="5" width="13.77734375" style="2" customWidth="1"/>
    <col min="6" max="6" width="10.77734375" style="2" customWidth="1"/>
    <col min="7" max="7" width="18.33203125" style="2" customWidth="1"/>
    <col min="8" max="8" width="13.33203125" style="2" customWidth="1"/>
    <col min="9" max="9" width="13.44140625" style="2" customWidth="1"/>
    <col min="10" max="10" width="12" style="2" customWidth="1"/>
    <col min="11" max="11" width="14" style="2" customWidth="1"/>
    <col min="12" max="12" width="12.6640625" style="2" bestFit="1" customWidth="1"/>
    <col min="13" max="13" width="12.77734375" style="2" customWidth="1"/>
    <col min="14" max="16" width="10.77734375" style="2"/>
    <col min="17" max="17" width="14.109375" style="2" customWidth="1"/>
    <col min="18" max="16384" width="10.77734375" style="2"/>
  </cols>
  <sheetData>
    <row r="2" spans="1:12" s="16" customFormat="1" ht="21" x14ac:dyDescent="0.4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s="16" customFormat="1" ht="21" x14ac:dyDescent="0.4">
      <c r="A3" s="22"/>
      <c r="B3" s="22"/>
      <c r="C3" s="22"/>
      <c r="D3" s="22"/>
      <c r="E3" s="255" t="s">
        <v>78</v>
      </c>
      <c r="F3" s="255"/>
      <c r="G3" s="255"/>
      <c r="H3" s="255"/>
      <c r="I3" s="255"/>
      <c r="J3" s="22"/>
      <c r="K3" s="22"/>
      <c r="L3" s="22"/>
    </row>
    <row r="4" spans="1:12" s="16" customFormat="1" ht="21" x14ac:dyDescent="0.4">
      <c r="A4" s="22"/>
      <c r="B4" s="22"/>
      <c r="C4" s="22"/>
      <c r="D4" s="22"/>
      <c r="E4" s="23"/>
      <c r="F4" s="23"/>
      <c r="G4" s="23"/>
      <c r="H4" s="23"/>
      <c r="I4" s="23"/>
      <c r="J4" s="22"/>
      <c r="K4" s="22"/>
      <c r="L4" s="22"/>
    </row>
    <row r="6" spans="1:12" s="184" customFormat="1" ht="16.8" x14ac:dyDescent="0.3">
      <c r="C6" s="93" t="s">
        <v>64</v>
      </c>
    </row>
    <row r="7" spans="1:12" ht="16.8" x14ac:dyDescent="0.3">
      <c r="A7" s="1"/>
    </row>
    <row r="8" spans="1:12" ht="16.8" x14ac:dyDescent="0.3">
      <c r="A8" s="1"/>
    </row>
    <row r="9" spans="1:12" ht="18" x14ac:dyDescent="0.35">
      <c r="C9" s="256" t="s">
        <v>77</v>
      </c>
      <c r="D9" s="257"/>
      <c r="E9" s="257"/>
      <c r="F9" s="257"/>
      <c r="G9" s="257"/>
      <c r="H9" s="257"/>
      <c r="I9" s="257"/>
      <c r="J9" s="258"/>
    </row>
    <row r="10" spans="1:12" ht="15.6" x14ac:dyDescent="0.3">
      <c r="C10" s="194" t="s">
        <v>0</v>
      </c>
      <c r="D10" s="150"/>
      <c r="E10" s="150"/>
      <c r="F10" s="150"/>
      <c r="G10" s="195" t="s">
        <v>1</v>
      </c>
      <c r="H10" s="150"/>
      <c r="I10" s="150"/>
      <c r="J10" s="151"/>
    </row>
    <row r="11" spans="1:12" ht="15.6" x14ac:dyDescent="0.3">
      <c r="C11" s="196" t="s">
        <v>3</v>
      </c>
      <c r="D11" s="197"/>
      <c r="E11" s="197"/>
      <c r="F11" s="198"/>
      <c r="G11" s="196" t="s">
        <v>1</v>
      </c>
      <c r="H11" s="197"/>
      <c r="I11" s="197"/>
      <c r="J11" s="199"/>
    </row>
    <row r="12" spans="1:12" ht="15.6" x14ac:dyDescent="0.3">
      <c r="C12" s="200" t="s">
        <v>6</v>
      </c>
      <c r="D12" s="136"/>
      <c r="E12" s="136"/>
      <c r="F12" s="134"/>
      <c r="G12" s="175" t="s">
        <v>9</v>
      </c>
      <c r="H12" s="136"/>
      <c r="I12" s="136"/>
      <c r="J12" s="134"/>
    </row>
    <row r="13" spans="1:12" ht="15.6" x14ac:dyDescent="0.3">
      <c r="C13" s="135" t="s">
        <v>41</v>
      </c>
      <c r="D13" s="136"/>
      <c r="E13" s="136"/>
      <c r="F13" s="134">
        <v>16000</v>
      </c>
      <c r="G13" s="136" t="s">
        <v>25</v>
      </c>
      <c r="H13" s="136"/>
      <c r="I13" s="136"/>
      <c r="J13" s="134">
        <v>42000</v>
      </c>
    </row>
    <row r="14" spans="1:12" ht="15.6" x14ac:dyDescent="0.3">
      <c r="C14" s="135"/>
      <c r="D14" s="136"/>
      <c r="E14" s="136"/>
      <c r="F14" s="201"/>
      <c r="G14" s="175"/>
      <c r="H14" s="136"/>
      <c r="I14" s="136"/>
      <c r="J14" s="134"/>
    </row>
    <row r="15" spans="1:12" ht="15.6" x14ac:dyDescent="0.3">
      <c r="C15" s="202" t="s">
        <v>4</v>
      </c>
      <c r="D15" s="164"/>
      <c r="E15" s="164"/>
      <c r="F15" s="198"/>
      <c r="G15" s="202" t="s">
        <v>5</v>
      </c>
      <c r="H15" s="164"/>
      <c r="I15" s="164"/>
      <c r="J15" s="134"/>
    </row>
    <row r="16" spans="1:12" ht="15.6" x14ac:dyDescent="0.3">
      <c r="C16" s="200" t="s">
        <v>11</v>
      </c>
      <c r="D16" s="136"/>
      <c r="E16" s="136"/>
      <c r="F16" s="134"/>
      <c r="G16" s="203" t="s">
        <v>105</v>
      </c>
      <c r="H16" s="136"/>
      <c r="I16" s="136"/>
      <c r="J16" s="134"/>
    </row>
    <row r="17" spans="3:12" ht="15.6" x14ac:dyDescent="0.3">
      <c r="C17" s="135" t="s">
        <v>69</v>
      </c>
      <c r="D17" s="136"/>
      <c r="E17" s="136"/>
      <c r="F17" s="134">
        <v>10000</v>
      </c>
      <c r="G17" s="136" t="s">
        <v>51</v>
      </c>
      <c r="H17" s="136"/>
      <c r="I17" s="136"/>
      <c r="J17" s="134">
        <v>6000</v>
      </c>
    </row>
    <row r="18" spans="3:12" ht="15.6" x14ac:dyDescent="0.3">
      <c r="C18" s="200" t="s">
        <v>8</v>
      </c>
      <c r="D18" s="136"/>
      <c r="E18" s="136"/>
      <c r="F18" s="201"/>
      <c r="G18" s="136" t="s">
        <v>65</v>
      </c>
      <c r="H18" s="136"/>
      <c r="I18" s="136"/>
      <c r="J18" s="134">
        <v>8000</v>
      </c>
    </row>
    <row r="19" spans="3:12" ht="15.6" x14ac:dyDescent="0.3">
      <c r="C19" s="135" t="s">
        <v>48</v>
      </c>
      <c r="D19" s="136"/>
      <c r="E19" s="136"/>
      <c r="F19" s="134">
        <v>30000</v>
      </c>
      <c r="G19" s="136"/>
      <c r="H19" s="136"/>
      <c r="I19" s="136"/>
      <c r="J19" s="134"/>
    </row>
    <row r="20" spans="3:12" ht="15.6" x14ac:dyDescent="0.3">
      <c r="C20" s="135"/>
      <c r="D20" s="136"/>
      <c r="E20" s="136"/>
      <c r="F20" s="201"/>
      <c r="G20" s="136"/>
      <c r="H20" s="142"/>
      <c r="I20" s="142"/>
      <c r="J20" s="140"/>
    </row>
    <row r="21" spans="3:12" ht="15.6" x14ac:dyDescent="0.3">
      <c r="C21" s="204" t="s">
        <v>0</v>
      </c>
      <c r="D21" s="150"/>
      <c r="E21" s="150"/>
      <c r="F21" s="205">
        <f>SUM(F11:F20)</f>
        <v>56000</v>
      </c>
      <c r="G21" s="195" t="s">
        <v>1</v>
      </c>
      <c r="H21" s="150"/>
      <c r="I21" s="150"/>
      <c r="J21" s="205">
        <f>SUM(J12:J19)</f>
        <v>56000</v>
      </c>
    </row>
    <row r="22" spans="3:12" x14ac:dyDescent="0.3">
      <c r="C22" s="13"/>
      <c r="D22" s="5"/>
      <c r="E22" s="5"/>
      <c r="F22" s="5"/>
      <c r="G22" s="14"/>
      <c r="H22" s="13"/>
      <c r="I22" s="5"/>
      <c r="J22" s="5"/>
      <c r="K22" s="5"/>
      <c r="L22" s="14"/>
    </row>
    <row r="23" spans="3:12" x14ac:dyDescent="0.3">
      <c r="C23" s="13"/>
      <c r="D23" s="5"/>
      <c r="E23" s="5"/>
      <c r="F23" s="5"/>
      <c r="G23" s="14"/>
      <c r="H23" s="13"/>
      <c r="I23" s="5"/>
      <c r="J23" s="5"/>
      <c r="K23" s="5"/>
      <c r="L23" s="14"/>
    </row>
    <row r="24" spans="3:12" x14ac:dyDescent="0.3">
      <c r="C24" s="13"/>
      <c r="D24" s="5"/>
      <c r="E24" s="5"/>
      <c r="F24" s="5"/>
      <c r="G24" s="14"/>
      <c r="H24" s="13"/>
      <c r="I24" s="5"/>
      <c r="J24" s="5"/>
      <c r="K24" s="5"/>
      <c r="L24" s="14"/>
    </row>
    <row r="25" spans="3:12" s="184" customFormat="1" ht="16.8" x14ac:dyDescent="0.3">
      <c r="C25" s="93" t="s">
        <v>13</v>
      </c>
      <c r="D25" s="185"/>
      <c r="E25" s="186"/>
      <c r="F25" s="185"/>
      <c r="G25" s="187"/>
      <c r="H25" s="188"/>
      <c r="I25" s="185"/>
      <c r="J25" s="185"/>
      <c r="K25" s="185"/>
      <c r="L25" s="187"/>
    </row>
    <row r="26" spans="3:12" x14ac:dyDescent="0.3">
      <c r="C26" s="13"/>
      <c r="D26" s="5"/>
      <c r="E26" s="5"/>
      <c r="F26" s="5"/>
      <c r="G26" s="14"/>
      <c r="H26" s="13"/>
      <c r="I26" s="5"/>
      <c r="J26" s="5"/>
      <c r="K26" s="5"/>
      <c r="L26" s="14"/>
    </row>
    <row r="27" spans="3:12" ht="15.6" x14ac:dyDescent="0.3">
      <c r="C27" s="40"/>
      <c r="D27" s="48"/>
      <c r="E27" s="48"/>
      <c r="F27" s="48"/>
      <c r="G27" s="121">
        <v>36892</v>
      </c>
      <c r="H27" s="48"/>
      <c r="J27" s="5"/>
      <c r="K27" s="5"/>
      <c r="L27" s="14"/>
    </row>
    <row r="28" spans="3:12" ht="15.6" x14ac:dyDescent="0.3">
      <c r="C28" s="40"/>
      <c r="D28" s="49"/>
      <c r="E28" s="49"/>
      <c r="F28" s="49"/>
      <c r="G28" s="49"/>
      <c r="H28" s="38"/>
      <c r="I28" s="3"/>
      <c r="J28" s="14"/>
    </row>
    <row r="29" spans="3:12" ht="15.6" x14ac:dyDescent="0.3">
      <c r="C29" s="50">
        <v>16000</v>
      </c>
      <c r="D29" s="38" t="s">
        <v>113</v>
      </c>
      <c r="E29" s="48"/>
      <c r="F29" s="48"/>
      <c r="G29" s="38"/>
      <c r="H29" s="38"/>
      <c r="I29" s="3"/>
      <c r="J29" s="14"/>
    </row>
    <row r="30" spans="3:12" ht="15.6" x14ac:dyDescent="0.3">
      <c r="C30" s="50"/>
      <c r="D30" s="38"/>
      <c r="E30" s="48"/>
      <c r="F30" s="48"/>
      <c r="G30" s="38"/>
      <c r="H30" s="38"/>
      <c r="I30" s="3"/>
      <c r="J30" s="14"/>
    </row>
    <row r="31" spans="3:12" ht="15.6" x14ac:dyDescent="0.3">
      <c r="C31" s="50">
        <v>10000</v>
      </c>
      <c r="D31" s="38" t="s">
        <v>117</v>
      </c>
      <c r="E31" s="48"/>
      <c r="F31" s="48"/>
      <c r="G31" s="38"/>
      <c r="H31" s="38"/>
      <c r="I31" s="3"/>
      <c r="J31" s="14"/>
    </row>
    <row r="32" spans="3:12" ht="15.6" x14ac:dyDescent="0.3">
      <c r="C32" s="50"/>
      <c r="D32" s="38"/>
      <c r="E32" s="48"/>
      <c r="F32" s="48"/>
      <c r="G32" s="38"/>
      <c r="H32" s="38"/>
      <c r="I32" s="3"/>
      <c r="J32" s="14"/>
    </row>
    <row r="33" spans="1:12" ht="15.6" x14ac:dyDescent="0.3">
      <c r="C33" s="50">
        <v>30000</v>
      </c>
      <c r="D33" s="38" t="s">
        <v>116</v>
      </c>
      <c r="E33" s="48"/>
      <c r="F33" s="48" t="s">
        <v>16</v>
      </c>
      <c r="G33" s="56" t="s">
        <v>118</v>
      </c>
      <c r="H33" s="51">
        <v>42000</v>
      </c>
      <c r="J33" s="14"/>
    </row>
    <row r="34" spans="1:12" ht="15.6" x14ac:dyDescent="0.3">
      <c r="C34" s="40"/>
      <c r="D34" s="38"/>
      <c r="E34" s="48"/>
      <c r="F34" s="48"/>
      <c r="G34" s="56"/>
      <c r="H34" s="51"/>
      <c r="J34" s="14"/>
    </row>
    <row r="35" spans="1:12" ht="15.6" x14ac:dyDescent="0.3">
      <c r="B35" s="3"/>
      <c r="C35" s="40"/>
      <c r="D35" s="38"/>
      <c r="E35" s="48"/>
      <c r="F35" s="48" t="s">
        <v>16</v>
      </c>
      <c r="G35" s="56" t="s">
        <v>111</v>
      </c>
      <c r="H35" s="51">
        <v>6000</v>
      </c>
      <c r="J35" s="14"/>
    </row>
    <row r="36" spans="1:12" ht="15.6" x14ac:dyDescent="0.3">
      <c r="B36" s="3"/>
      <c r="C36" s="40"/>
      <c r="D36" s="38"/>
      <c r="E36" s="48"/>
      <c r="F36" s="48"/>
      <c r="G36" s="56"/>
      <c r="H36" s="51"/>
      <c r="J36" s="14"/>
    </row>
    <row r="37" spans="1:12" ht="15.6" x14ac:dyDescent="0.3">
      <c r="B37" s="3"/>
      <c r="C37" s="40"/>
      <c r="D37" s="38"/>
      <c r="E37" s="48"/>
      <c r="F37" s="48" t="s">
        <v>16</v>
      </c>
      <c r="G37" s="56" t="s">
        <v>112</v>
      </c>
      <c r="H37" s="51">
        <v>8000</v>
      </c>
      <c r="I37" s="165">
        <f>SUM(H33:H37)</f>
        <v>56000</v>
      </c>
      <c r="J37" s="14"/>
    </row>
    <row r="38" spans="1:12" ht="15.6" x14ac:dyDescent="0.3">
      <c r="B38" s="165">
        <f>SUM(C29:C33)</f>
        <v>56000</v>
      </c>
      <c r="C38" s="40"/>
      <c r="D38" s="44"/>
      <c r="E38" s="44"/>
      <c r="F38" s="44"/>
      <c r="G38" s="57"/>
      <c r="H38" s="52"/>
      <c r="J38" s="14"/>
    </row>
    <row r="39" spans="1:12" ht="15.6" x14ac:dyDescent="0.3">
      <c r="C39" s="53"/>
      <c r="D39" s="54"/>
      <c r="E39" s="54"/>
      <c r="F39" s="54"/>
      <c r="G39" s="55"/>
      <c r="H39" s="53"/>
      <c r="I39" s="5"/>
      <c r="J39" s="5"/>
      <c r="K39" s="5"/>
      <c r="L39" s="14"/>
    </row>
    <row r="40" spans="1:12" x14ac:dyDescent="0.3">
      <c r="C40" s="13"/>
      <c r="D40" s="5"/>
      <c r="E40" s="5"/>
      <c r="F40" s="5"/>
      <c r="G40" s="14"/>
      <c r="H40" s="13"/>
      <c r="I40" s="5"/>
      <c r="J40" s="5"/>
      <c r="K40" s="5"/>
      <c r="L40" s="14"/>
    </row>
    <row r="42" spans="1:12" ht="16.8" x14ac:dyDescent="0.3">
      <c r="C42" s="30" t="s">
        <v>106</v>
      </c>
    </row>
    <row r="43" spans="1:12" ht="16.8" x14ac:dyDescent="0.3">
      <c r="A43" s="1"/>
    </row>
    <row r="44" spans="1:12" x14ac:dyDescent="0.3">
      <c r="C44" s="4"/>
    </row>
    <row r="45" spans="1:12" ht="15.6" x14ac:dyDescent="0.3">
      <c r="B45" s="66" t="s">
        <v>79</v>
      </c>
      <c r="C45" s="82">
        <v>36892</v>
      </c>
      <c r="D45" s="60" t="s">
        <v>66</v>
      </c>
      <c r="E45" s="60"/>
      <c r="F45" s="60"/>
    </row>
    <row r="46" spans="1:12" ht="15.6" x14ac:dyDescent="0.3">
      <c r="B46" s="79" t="s">
        <v>80</v>
      </c>
      <c r="C46" s="83">
        <v>36984</v>
      </c>
      <c r="D46" s="62" t="s">
        <v>67</v>
      </c>
      <c r="E46" s="62"/>
      <c r="F46" s="58"/>
    </row>
    <row r="47" spans="1:12" ht="15.6" x14ac:dyDescent="0.3">
      <c r="B47" s="66" t="s">
        <v>81</v>
      </c>
      <c r="C47" s="82">
        <v>37078</v>
      </c>
      <c r="D47" s="60" t="s">
        <v>68</v>
      </c>
      <c r="E47" s="58"/>
      <c r="F47" s="58"/>
    </row>
    <row r="48" spans="1:12" ht="15.6" x14ac:dyDescent="0.3">
      <c r="B48" s="79" t="s">
        <v>82</v>
      </c>
      <c r="C48" s="83">
        <v>37112</v>
      </c>
      <c r="D48" s="62" t="s">
        <v>92</v>
      </c>
      <c r="E48" s="58"/>
      <c r="F48" s="58"/>
    </row>
    <row r="49" spans="2:17" ht="15.6" x14ac:dyDescent="0.3">
      <c r="B49" s="66" t="s">
        <v>83</v>
      </c>
      <c r="C49" s="82">
        <v>37256</v>
      </c>
      <c r="D49" s="60" t="s">
        <v>70</v>
      </c>
      <c r="E49" s="58"/>
      <c r="F49" s="58"/>
    </row>
    <row r="50" spans="2:17" ht="15.6" x14ac:dyDescent="0.3">
      <c r="B50" s="79" t="s">
        <v>84</v>
      </c>
      <c r="C50" s="83">
        <v>37256</v>
      </c>
      <c r="D50" s="62" t="s">
        <v>100</v>
      </c>
      <c r="E50" s="58"/>
      <c r="F50" s="58"/>
    </row>
    <row r="51" spans="2:17" x14ac:dyDescent="0.3">
      <c r="C51" s="17"/>
    </row>
    <row r="52" spans="2:17" x14ac:dyDescent="0.3">
      <c r="C52" s="17"/>
    </row>
    <row r="53" spans="2:17" x14ac:dyDescent="0.3">
      <c r="C53" s="17"/>
    </row>
    <row r="54" spans="2:17" s="92" customFormat="1" ht="16.8" x14ac:dyDescent="0.3">
      <c r="B54" s="93" t="s">
        <v>15</v>
      </c>
      <c r="C54" s="94"/>
      <c r="D54" s="95"/>
      <c r="M54" s="96" t="s">
        <v>17</v>
      </c>
    </row>
    <row r="55" spans="2:17" x14ac:dyDescent="0.3">
      <c r="C55" s="17"/>
      <c r="D55" s="19"/>
    </row>
    <row r="56" spans="2:17" x14ac:dyDescent="0.3">
      <c r="C56" s="17"/>
      <c r="D56" s="19"/>
    </row>
    <row r="57" spans="2:17" x14ac:dyDescent="0.3">
      <c r="C57" s="4"/>
      <c r="D57" s="19"/>
    </row>
    <row r="58" spans="2:17" ht="15.6" x14ac:dyDescent="0.3">
      <c r="B58" s="63"/>
      <c r="C58" s="63">
        <v>1</v>
      </c>
      <c r="D58" s="206" t="s">
        <v>62</v>
      </c>
      <c r="E58" s="87" t="s">
        <v>66</v>
      </c>
      <c r="F58" s="60"/>
      <c r="G58" s="60"/>
      <c r="H58" s="240" t="s">
        <v>63</v>
      </c>
      <c r="I58" s="59">
        <v>36892</v>
      </c>
      <c r="J58" s="63"/>
      <c r="K58" s="63"/>
      <c r="M58" s="260" t="s">
        <v>85</v>
      </c>
      <c r="N58" s="260"/>
      <c r="P58" s="260" t="s">
        <v>86</v>
      </c>
      <c r="Q58" s="260"/>
    </row>
    <row r="59" spans="2:17" ht="15.6" x14ac:dyDescent="0.3">
      <c r="B59" s="63"/>
      <c r="C59" s="63"/>
      <c r="D59" s="241"/>
      <c r="E59" s="242"/>
      <c r="F59" s="242"/>
      <c r="G59" s="242"/>
      <c r="H59" s="242"/>
      <c r="I59" s="242"/>
      <c r="J59" s="63"/>
      <c r="K59" s="63"/>
      <c r="M59" s="84"/>
      <c r="N59" s="58"/>
      <c r="P59" s="84"/>
      <c r="Q59" s="58"/>
    </row>
    <row r="60" spans="2:17" ht="15.6" x14ac:dyDescent="0.3">
      <c r="B60" s="86">
        <v>10000</v>
      </c>
      <c r="C60" s="60"/>
      <c r="D60" s="206" t="s">
        <v>129</v>
      </c>
      <c r="E60" s="60"/>
      <c r="F60" s="60"/>
      <c r="G60" s="60" t="s">
        <v>16</v>
      </c>
      <c r="H60" s="60"/>
      <c r="I60" s="207" t="s">
        <v>126</v>
      </c>
      <c r="J60" s="60"/>
      <c r="K60" s="86">
        <v>10000</v>
      </c>
      <c r="M60" s="85">
        <v>10000</v>
      </c>
      <c r="N60" s="58"/>
      <c r="P60" s="85">
        <v>6000</v>
      </c>
      <c r="Q60" s="88">
        <v>6000</v>
      </c>
    </row>
    <row r="61" spans="2:17" ht="15.6" x14ac:dyDescent="0.3">
      <c r="B61" s="69"/>
      <c r="C61" s="63"/>
      <c r="D61" s="243"/>
      <c r="E61" s="244"/>
      <c r="F61" s="244"/>
      <c r="G61" s="244"/>
      <c r="H61" s="244"/>
      <c r="I61" s="244"/>
      <c r="J61" s="63"/>
      <c r="K61" s="63"/>
      <c r="M61" s="85"/>
      <c r="N61" s="58"/>
      <c r="P61" s="85"/>
      <c r="Q61" s="58"/>
    </row>
    <row r="62" spans="2:17" ht="15.6" x14ac:dyDescent="0.3">
      <c r="B62" s="69"/>
      <c r="C62" s="63"/>
      <c r="D62" s="245"/>
      <c r="E62" s="246"/>
      <c r="F62" s="246"/>
      <c r="G62" s="246"/>
      <c r="H62" s="246"/>
      <c r="I62" s="246"/>
      <c r="J62" s="63"/>
      <c r="K62" s="63"/>
      <c r="M62" s="91"/>
      <c r="N62" s="58"/>
      <c r="P62" s="85"/>
      <c r="Q62" s="86">
        <v>10000</v>
      </c>
    </row>
    <row r="63" spans="2:17" ht="15.6" x14ac:dyDescent="0.3">
      <c r="B63" s="69"/>
      <c r="C63" s="63"/>
      <c r="D63" s="245"/>
      <c r="E63" s="246"/>
      <c r="F63" s="246"/>
      <c r="G63" s="246"/>
      <c r="H63" s="246"/>
      <c r="I63" s="246"/>
      <c r="J63" s="63"/>
      <c r="K63" s="63"/>
      <c r="M63" s="91"/>
      <c r="N63" s="58"/>
      <c r="Q63" s="58"/>
    </row>
    <row r="64" spans="2:17" ht="15.6" x14ac:dyDescent="0.3">
      <c r="B64" s="3"/>
      <c r="D64" s="247"/>
      <c r="E64" s="248"/>
      <c r="F64" s="248"/>
      <c r="G64" s="248"/>
      <c r="H64" s="248"/>
      <c r="I64" s="248"/>
    </row>
    <row r="65" spans="2:17" ht="15.6" x14ac:dyDescent="0.3">
      <c r="B65" s="3"/>
      <c r="D65" s="247"/>
      <c r="E65" s="248"/>
      <c r="F65" s="248"/>
      <c r="G65" s="248"/>
      <c r="H65" s="248"/>
      <c r="I65" s="248"/>
    </row>
    <row r="66" spans="2:17" ht="15.6" x14ac:dyDescent="0.3">
      <c r="B66" s="3"/>
      <c r="D66" s="247"/>
      <c r="E66" s="248"/>
      <c r="F66" s="248"/>
      <c r="G66" s="248"/>
      <c r="H66" s="248"/>
      <c r="I66" s="248"/>
    </row>
    <row r="67" spans="2:17" s="72" customFormat="1" ht="15.6" x14ac:dyDescent="0.3">
      <c r="B67" s="73"/>
      <c r="C67" s="72">
        <v>2</v>
      </c>
      <c r="D67" s="209" t="s">
        <v>62</v>
      </c>
      <c r="E67" s="62" t="s">
        <v>67</v>
      </c>
      <c r="F67" s="249"/>
      <c r="G67" s="249"/>
      <c r="H67" s="250" t="s">
        <v>63</v>
      </c>
      <c r="I67" s="61">
        <v>36984</v>
      </c>
      <c r="M67" s="260" t="s">
        <v>87</v>
      </c>
      <c r="N67" s="260"/>
      <c r="O67" s="2"/>
      <c r="P67" s="260" t="s">
        <v>88</v>
      </c>
      <c r="Q67" s="260"/>
    </row>
    <row r="68" spans="2:17" s="72" customFormat="1" ht="15.6" x14ac:dyDescent="0.3">
      <c r="B68" s="73"/>
      <c r="D68" s="251"/>
      <c r="E68" s="252"/>
      <c r="F68" s="252"/>
      <c r="G68" s="252"/>
      <c r="H68" s="252"/>
      <c r="I68" s="252"/>
      <c r="M68" s="84"/>
      <c r="N68" s="58"/>
      <c r="O68" s="2"/>
      <c r="P68" s="84"/>
      <c r="Q68" s="58"/>
    </row>
    <row r="69" spans="2:17" s="62" customFormat="1" ht="15.6" x14ac:dyDescent="0.3">
      <c r="B69" s="208">
        <v>25000</v>
      </c>
      <c r="D69" s="209" t="s">
        <v>127</v>
      </c>
      <c r="G69" s="62" t="s">
        <v>16</v>
      </c>
      <c r="I69" s="210" t="s">
        <v>128</v>
      </c>
      <c r="K69" s="208">
        <v>25000</v>
      </c>
      <c r="M69" s="85">
        <v>25000</v>
      </c>
      <c r="N69" s="58"/>
      <c r="O69" s="58"/>
      <c r="P69" s="85"/>
      <c r="Q69" s="86">
        <v>25000</v>
      </c>
    </row>
    <row r="70" spans="2:17" s="72" customFormat="1" ht="15.6" x14ac:dyDescent="0.3">
      <c r="B70" s="73"/>
      <c r="D70" s="211"/>
      <c r="E70" s="212"/>
      <c r="F70" s="212"/>
      <c r="G70" s="212"/>
      <c r="H70" s="212"/>
      <c r="I70" s="212"/>
      <c r="M70" s="85"/>
      <c r="N70" s="58"/>
      <c r="O70" s="2"/>
      <c r="P70" s="85"/>
      <c r="Q70" s="58"/>
    </row>
    <row r="71" spans="2:17" ht="15.6" x14ac:dyDescent="0.3">
      <c r="B71" s="3"/>
      <c r="D71" s="253"/>
      <c r="E71" s="254"/>
      <c r="F71" s="254"/>
      <c r="G71" s="254"/>
      <c r="H71" s="254"/>
      <c r="I71" s="254"/>
    </row>
    <row r="72" spans="2:17" ht="15.6" x14ac:dyDescent="0.3">
      <c r="B72" s="3"/>
      <c r="D72" s="253"/>
      <c r="E72" s="254"/>
      <c r="F72" s="254"/>
      <c r="G72" s="254"/>
      <c r="H72" s="254"/>
      <c r="I72" s="254"/>
    </row>
    <row r="73" spans="2:17" ht="15.6" x14ac:dyDescent="0.3">
      <c r="B73" s="3"/>
      <c r="D73" s="253"/>
      <c r="E73" s="254"/>
      <c r="F73" s="254"/>
      <c r="G73" s="254"/>
      <c r="H73" s="254"/>
      <c r="I73" s="254"/>
    </row>
    <row r="74" spans="2:17" ht="15.6" x14ac:dyDescent="0.3">
      <c r="B74" s="69"/>
      <c r="C74" s="63">
        <v>3</v>
      </c>
      <c r="D74" s="206" t="s">
        <v>62</v>
      </c>
      <c r="E74" s="60" t="s">
        <v>68</v>
      </c>
      <c r="F74" s="60"/>
      <c r="G74" s="60"/>
      <c r="H74" s="240" t="s">
        <v>63</v>
      </c>
      <c r="I74" s="59">
        <v>37078</v>
      </c>
      <c r="J74" s="63"/>
      <c r="K74" s="63"/>
      <c r="M74" s="260" t="s">
        <v>89</v>
      </c>
      <c r="N74" s="260"/>
      <c r="P74" s="260" t="s">
        <v>90</v>
      </c>
      <c r="Q74" s="260"/>
    </row>
    <row r="75" spans="2:17" ht="15.6" x14ac:dyDescent="0.3">
      <c r="B75" s="69"/>
      <c r="C75" s="63"/>
      <c r="D75" s="241"/>
      <c r="E75" s="242"/>
      <c r="F75" s="242"/>
      <c r="G75" s="242"/>
      <c r="H75" s="242"/>
      <c r="I75" s="242"/>
      <c r="J75" s="63"/>
      <c r="K75" s="63"/>
      <c r="M75" s="84"/>
      <c r="N75" s="58"/>
      <c r="P75" s="84"/>
      <c r="Q75" s="58"/>
    </row>
    <row r="76" spans="2:17" ht="15.6" x14ac:dyDescent="0.3">
      <c r="B76" s="86">
        <v>600</v>
      </c>
      <c r="C76" s="60"/>
      <c r="D76" s="206" t="s">
        <v>130</v>
      </c>
      <c r="E76" s="60"/>
      <c r="F76" s="60"/>
      <c r="G76" s="60" t="s">
        <v>16</v>
      </c>
      <c r="H76" s="60"/>
      <c r="I76" s="207" t="s">
        <v>131</v>
      </c>
      <c r="J76" s="60"/>
      <c r="K76" s="86">
        <v>600</v>
      </c>
      <c r="M76" s="85">
        <v>600</v>
      </c>
      <c r="N76" s="58"/>
      <c r="P76" s="85">
        <v>600</v>
      </c>
      <c r="Q76" s="88">
        <v>8000</v>
      </c>
    </row>
    <row r="77" spans="2:17" ht="15.6" x14ac:dyDescent="0.3">
      <c r="B77" s="69"/>
      <c r="C77" s="63"/>
      <c r="D77" s="243"/>
      <c r="E77" s="244"/>
      <c r="F77" s="244"/>
      <c r="G77" s="244"/>
      <c r="H77" s="244"/>
      <c r="I77" s="244"/>
      <c r="J77" s="63"/>
      <c r="K77" s="63"/>
      <c r="M77" s="85"/>
      <c r="N77" s="58"/>
      <c r="P77" s="85"/>
      <c r="Q77" s="86"/>
    </row>
    <row r="78" spans="2:17" ht="15.6" x14ac:dyDescent="0.3">
      <c r="B78" s="3"/>
      <c r="D78" s="253"/>
      <c r="E78" s="254"/>
      <c r="F78" s="254"/>
      <c r="G78" s="254"/>
      <c r="H78" s="254"/>
      <c r="I78" s="254"/>
      <c r="P78" s="85"/>
      <c r="Q78" s="86">
        <v>600</v>
      </c>
    </row>
    <row r="79" spans="2:17" ht="15.6" x14ac:dyDescent="0.3">
      <c r="B79" s="3"/>
      <c r="D79" s="253"/>
      <c r="E79" s="254"/>
      <c r="F79" s="254"/>
      <c r="G79" s="254"/>
      <c r="H79" s="254"/>
      <c r="I79" s="254"/>
      <c r="Q79" s="86"/>
    </row>
    <row r="80" spans="2:17" ht="15.6" x14ac:dyDescent="0.3">
      <c r="B80" s="3"/>
      <c r="D80" s="253"/>
      <c r="E80" s="254"/>
      <c r="F80" s="254"/>
      <c r="G80" s="254"/>
      <c r="H80" s="254"/>
      <c r="I80" s="254"/>
    </row>
    <row r="81" spans="2:17" ht="15.6" x14ac:dyDescent="0.3">
      <c r="B81" s="3"/>
      <c r="D81" s="253"/>
      <c r="E81" s="254"/>
      <c r="F81" s="254"/>
      <c r="G81" s="254"/>
      <c r="H81" s="254"/>
      <c r="I81" s="254"/>
    </row>
    <row r="82" spans="2:17" s="72" customFormat="1" ht="15.6" x14ac:dyDescent="0.3">
      <c r="B82" s="73"/>
      <c r="C82" s="72">
        <v>4</v>
      </c>
      <c r="D82" s="209" t="s">
        <v>62</v>
      </c>
      <c r="E82" s="62" t="s">
        <v>92</v>
      </c>
      <c r="F82" s="62"/>
      <c r="G82" s="62"/>
      <c r="H82" s="250" t="s">
        <v>63</v>
      </c>
      <c r="I82" s="61">
        <v>37112</v>
      </c>
      <c r="M82" s="261"/>
      <c r="N82" s="261"/>
      <c r="O82" s="2"/>
      <c r="P82" s="260" t="s">
        <v>91</v>
      </c>
      <c r="Q82" s="260"/>
    </row>
    <row r="83" spans="2:17" s="72" customFormat="1" ht="15.6" x14ac:dyDescent="0.3">
      <c r="B83" s="73"/>
      <c r="D83" s="251"/>
      <c r="E83" s="252"/>
      <c r="F83" s="252"/>
      <c r="G83" s="252"/>
      <c r="H83" s="252"/>
      <c r="I83" s="252"/>
      <c r="M83" s="54"/>
      <c r="N83" s="54"/>
      <c r="O83" s="2"/>
      <c r="P83" s="84"/>
      <c r="Q83" s="58"/>
    </row>
    <row r="84" spans="2:17" s="72" customFormat="1" ht="15.6" x14ac:dyDescent="0.3">
      <c r="B84" s="208">
        <v>600</v>
      </c>
      <c r="C84" s="62"/>
      <c r="D84" s="209" t="s">
        <v>131</v>
      </c>
      <c r="E84" s="62"/>
      <c r="F84" s="62"/>
      <c r="G84" s="62" t="s">
        <v>16</v>
      </c>
      <c r="H84" s="62"/>
      <c r="I84" s="210"/>
      <c r="J84" s="208"/>
      <c r="K84" s="73"/>
      <c r="M84" s="91"/>
      <c r="N84" s="54"/>
      <c r="O84" s="2"/>
      <c r="P84" s="97">
        <v>30000</v>
      </c>
      <c r="Q84" s="86">
        <v>6600</v>
      </c>
    </row>
    <row r="85" spans="2:17" s="72" customFormat="1" ht="15.6" x14ac:dyDescent="0.3">
      <c r="B85" s="208"/>
      <c r="C85" s="62"/>
      <c r="D85" s="209"/>
      <c r="E85" s="62"/>
      <c r="F85" s="62"/>
      <c r="G85" s="62"/>
      <c r="H85" s="62"/>
      <c r="I85" s="210"/>
      <c r="J85" s="208"/>
      <c r="K85" s="73"/>
      <c r="M85" s="91"/>
      <c r="N85" s="54"/>
      <c r="O85" s="2"/>
      <c r="P85" s="85"/>
      <c r="Q85" s="86"/>
    </row>
    <row r="86" spans="2:17" s="72" customFormat="1" ht="15.6" x14ac:dyDescent="0.3">
      <c r="B86" s="208">
        <v>6000</v>
      </c>
      <c r="C86" s="62"/>
      <c r="D86" s="209" t="s">
        <v>126</v>
      </c>
      <c r="E86" s="62"/>
      <c r="F86" s="62"/>
      <c r="G86" s="62" t="s">
        <v>16</v>
      </c>
      <c r="H86" s="62"/>
      <c r="I86" s="210" t="s">
        <v>132</v>
      </c>
      <c r="J86" s="208"/>
      <c r="K86" s="208">
        <f>SUM(B84:B86)</f>
        <v>6600</v>
      </c>
      <c r="M86" s="5"/>
      <c r="N86" s="5"/>
      <c r="O86" s="2"/>
      <c r="P86" s="85"/>
      <c r="Q86" s="73"/>
    </row>
    <row r="87" spans="2:17" s="72" customFormat="1" ht="15.6" x14ac:dyDescent="0.3">
      <c r="B87" s="62"/>
      <c r="C87" s="208"/>
      <c r="D87" s="211"/>
      <c r="E87" s="212"/>
      <c r="F87" s="212"/>
      <c r="G87" s="212"/>
      <c r="H87" s="212"/>
      <c r="I87" s="212"/>
      <c r="J87" s="62"/>
      <c r="P87" s="91"/>
      <c r="Q87" s="75"/>
    </row>
    <row r="88" spans="2:17" ht="15.6" x14ac:dyDescent="0.3">
      <c r="C88" s="3"/>
      <c r="D88" s="247"/>
      <c r="E88" s="248"/>
      <c r="F88" s="248"/>
      <c r="G88" s="248"/>
      <c r="H88" s="248"/>
      <c r="I88" s="248"/>
    </row>
    <row r="89" spans="2:17" ht="15.6" x14ac:dyDescent="0.3">
      <c r="D89" s="247"/>
      <c r="E89" s="248"/>
      <c r="F89" s="248"/>
      <c r="G89" s="248"/>
      <c r="H89" s="248"/>
      <c r="I89" s="248"/>
    </row>
    <row r="90" spans="2:17" ht="15.6" x14ac:dyDescent="0.3">
      <c r="B90" s="63"/>
      <c r="C90" s="63">
        <v>5</v>
      </c>
      <c r="D90" s="206" t="s">
        <v>62</v>
      </c>
      <c r="E90" s="60" t="s">
        <v>95</v>
      </c>
      <c r="F90" s="254"/>
      <c r="G90" s="254"/>
      <c r="H90" s="240" t="s">
        <v>63</v>
      </c>
      <c r="I90" s="59">
        <v>37256</v>
      </c>
      <c r="J90" s="63"/>
      <c r="K90" s="63"/>
      <c r="M90" s="260" t="s">
        <v>93</v>
      </c>
      <c r="N90" s="260"/>
      <c r="P90" s="260" t="s">
        <v>94</v>
      </c>
      <c r="Q90" s="260"/>
    </row>
    <row r="91" spans="2:17" ht="15.6" x14ac:dyDescent="0.3">
      <c r="B91" s="63"/>
      <c r="C91" s="63"/>
      <c r="D91" s="241"/>
      <c r="E91" s="242"/>
      <c r="F91" s="242"/>
      <c r="G91" s="242"/>
      <c r="H91" s="242"/>
      <c r="I91" s="242"/>
      <c r="J91" s="63"/>
      <c r="K91" s="63"/>
      <c r="M91" s="84"/>
      <c r="N91" s="58"/>
      <c r="P91" s="84"/>
      <c r="Q91" s="58"/>
    </row>
    <row r="92" spans="2:17" s="58" customFormat="1" ht="15.6" x14ac:dyDescent="0.3">
      <c r="B92" s="86">
        <v>10000</v>
      </c>
      <c r="C92" s="60"/>
      <c r="D92" s="206" t="s">
        <v>133</v>
      </c>
      <c r="E92" s="60"/>
      <c r="F92" s="60"/>
      <c r="G92" s="60" t="s">
        <v>16</v>
      </c>
      <c r="H92" s="60"/>
      <c r="I92" s="207" t="s">
        <v>134</v>
      </c>
      <c r="J92" s="60"/>
      <c r="K92" s="86">
        <v>10000</v>
      </c>
      <c r="M92" s="85">
        <v>10000</v>
      </c>
      <c r="P92" s="97">
        <v>10000</v>
      </c>
      <c r="Q92" s="88">
        <v>10000</v>
      </c>
    </row>
    <row r="93" spans="2:17" ht="15.6" x14ac:dyDescent="0.3">
      <c r="B93" s="63"/>
      <c r="C93" s="63"/>
      <c r="D93" s="243"/>
      <c r="E93" s="244"/>
      <c r="F93" s="244"/>
      <c r="G93" s="244"/>
      <c r="H93" s="244"/>
      <c r="I93" s="244"/>
      <c r="J93" s="63"/>
      <c r="K93" s="63"/>
      <c r="M93" s="85"/>
      <c r="N93" s="86"/>
      <c r="P93" s="85"/>
      <c r="Q93" s="86"/>
    </row>
    <row r="94" spans="2:17" ht="15.6" x14ac:dyDescent="0.3">
      <c r="D94" s="247"/>
      <c r="E94" s="248"/>
      <c r="F94" s="248"/>
      <c r="G94" s="248"/>
      <c r="H94" s="248"/>
      <c r="I94" s="248"/>
      <c r="M94" s="85"/>
      <c r="N94" s="86">
        <v>5000</v>
      </c>
      <c r="P94" s="85">
        <v>5000</v>
      </c>
    </row>
    <row r="95" spans="2:17" ht="15.6" x14ac:dyDescent="0.3">
      <c r="D95" s="247"/>
      <c r="E95" s="248"/>
      <c r="F95" s="248"/>
      <c r="G95" s="248"/>
      <c r="H95" s="248"/>
      <c r="I95" s="248"/>
      <c r="M95" s="91"/>
      <c r="N95" s="86"/>
    </row>
    <row r="96" spans="2:17" s="72" customFormat="1" ht="15.6" x14ac:dyDescent="0.3">
      <c r="C96" s="79">
        <v>6</v>
      </c>
      <c r="D96" s="209" t="s">
        <v>62</v>
      </c>
      <c r="E96" s="62" t="s">
        <v>107</v>
      </c>
      <c r="F96" s="249"/>
      <c r="G96" s="249"/>
      <c r="H96" s="250" t="s">
        <v>63</v>
      </c>
      <c r="I96" s="83">
        <v>37256</v>
      </c>
      <c r="M96" s="99" t="s">
        <v>135</v>
      </c>
      <c r="N96" s="98">
        <f>M92-N94</f>
        <v>5000</v>
      </c>
      <c r="P96" s="99">
        <v>5000</v>
      </c>
      <c r="Q96" s="98" t="s">
        <v>135</v>
      </c>
    </row>
    <row r="97" spans="1:17" s="72" customFormat="1" ht="15.6" x14ac:dyDescent="0.3">
      <c r="D97" s="251"/>
      <c r="E97" s="252"/>
      <c r="F97" s="252"/>
      <c r="G97" s="252"/>
      <c r="H97" s="252"/>
      <c r="I97" s="252"/>
    </row>
    <row r="98" spans="1:17" s="72" customFormat="1" ht="15.6" x14ac:dyDescent="0.3">
      <c r="B98" s="208">
        <v>5000</v>
      </c>
      <c r="C98" s="62"/>
      <c r="D98" s="209" t="s">
        <v>134</v>
      </c>
      <c r="E98" s="62"/>
      <c r="F98" s="62"/>
      <c r="G98" s="62" t="s">
        <v>16</v>
      </c>
      <c r="H98" s="62"/>
      <c r="I98" s="210" t="s">
        <v>133</v>
      </c>
      <c r="J98" s="62"/>
      <c r="K98" s="208">
        <v>5000</v>
      </c>
    </row>
    <row r="99" spans="1:17" s="72" customFormat="1" ht="15.6" x14ac:dyDescent="0.3">
      <c r="D99" s="212"/>
      <c r="E99" s="212"/>
      <c r="F99" s="212"/>
      <c r="G99" s="212"/>
      <c r="H99" s="212"/>
      <c r="I99" s="212"/>
    </row>
    <row r="100" spans="1:17" s="72" customFormat="1" ht="15.6" x14ac:dyDescent="0.3">
      <c r="D100" s="75"/>
      <c r="E100" s="75"/>
      <c r="F100" s="75"/>
      <c r="G100" s="75"/>
      <c r="H100" s="75"/>
      <c r="I100" s="75"/>
      <c r="M100" s="260" t="s">
        <v>97</v>
      </c>
      <c r="N100" s="260"/>
      <c r="O100" s="2"/>
      <c r="P100" s="260" t="s">
        <v>98</v>
      </c>
      <c r="Q100" s="260"/>
    </row>
    <row r="101" spans="1:17" ht="15.6" x14ac:dyDescent="0.3">
      <c r="M101" s="84"/>
      <c r="N101" s="58"/>
      <c r="P101" s="84"/>
      <c r="Q101" s="58"/>
    </row>
    <row r="102" spans="1:17" ht="15.6" x14ac:dyDescent="0.3">
      <c r="M102" s="97">
        <v>16000</v>
      </c>
      <c r="N102" s="58"/>
      <c r="P102" s="97"/>
      <c r="Q102" s="88">
        <v>42000</v>
      </c>
    </row>
    <row r="103" spans="1:17" ht="16.8" x14ac:dyDescent="0.3">
      <c r="A103" s="1"/>
      <c r="M103" s="85"/>
      <c r="N103" s="86"/>
      <c r="P103" s="85"/>
      <c r="Q103" s="86"/>
    </row>
    <row r="104" spans="1:17" ht="16.8" x14ac:dyDescent="0.3">
      <c r="A104" s="1"/>
      <c r="M104" s="85"/>
      <c r="P104" s="85"/>
    </row>
    <row r="105" spans="1:17" ht="16.8" x14ac:dyDescent="0.3">
      <c r="A105" s="1"/>
      <c r="B105" s="3"/>
    </row>
    <row r="108" spans="1:17" s="92" customFormat="1" ht="16.8" x14ac:dyDescent="0.3">
      <c r="B108" s="93" t="s">
        <v>18</v>
      </c>
      <c r="C108" s="94"/>
      <c r="D108" s="95"/>
      <c r="M108" s="96"/>
    </row>
    <row r="109" spans="1:17" ht="16.8" x14ac:dyDescent="0.3">
      <c r="A109" s="1"/>
    </row>
    <row r="111" spans="1:17" ht="30" customHeight="1" x14ac:dyDescent="0.3">
      <c r="D111" s="259" t="s">
        <v>19</v>
      </c>
      <c r="E111" s="259" t="s">
        <v>20</v>
      </c>
      <c r="F111" s="259"/>
      <c r="G111" s="259"/>
      <c r="H111" s="259"/>
      <c r="I111" s="259" t="s">
        <v>21</v>
      </c>
      <c r="J111" s="259" t="s">
        <v>22</v>
      </c>
      <c r="K111" s="259" t="s">
        <v>23</v>
      </c>
      <c r="L111" s="259" t="s">
        <v>24</v>
      </c>
    </row>
    <row r="112" spans="1:17" x14ac:dyDescent="0.3">
      <c r="D112" s="259"/>
      <c r="E112" s="259"/>
      <c r="F112" s="259"/>
      <c r="G112" s="259"/>
      <c r="H112" s="259"/>
      <c r="I112" s="259"/>
      <c r="J112" s="259"/>
      <c r="K112" s="259"/>
      <c r="L112" s="259"/>
      <c r="N112" s="3"/>
    </row>
    <row r="113" spans="2:13" ht="15.6" x14ac:dyDescent="0.3">
      <c r="D113" s="100">
        <v>100</v>
      </c>
      <c r="E113" s="101" t="s">
        <v>25</v>
      </c>
      <c r="F113" s="102"/>
      <c r="G113" s="102"/>
      <c r="H113" s="102"/>
      <c r="I113" s="39"/>
      <c r="J113" s="39">
        <v>42000</v>
      </c>
      <c r="K113" s="39"/>
      <c r="L113" s="39">
        <f>J113</f>
        <v>42000</v>
      </c>
    </row>
    <row r="114" spans="2:13" ht="15.6" x14ac:dyDescent="0.3">
      <c r="D114" s="100">
        <v>216</v>
      </c>
      <c r="E114" s="101" t="s">
        <v>41</v>
      </c>
      <c r="F114" s="102"/>
      <c r="G114" s="102"/>
      <c r="H114" s="102"/>
      <c r="I114" s="39">
        <v>16000</v>
      </c>
      <c r="J114" s="39"/>
      <c r="K114" s="39">
        <v>16000</v>
      </c>
      <c r="L114" s="39"/>
    </row>
    <row r="115" spans="2:13" ht="15.6" x14ac:dyDescent="0.3">
      <c r="D115" s="103">
        <v>300</v>
      </c>
      <c r="E115" s="101" t="s">
        <v>69</v>
      </c>
      <c r="F115" s="101"/>
      <c r="G115" s="101"/>
      <c r="H115" s="38"/>
      <c r="I115" s="39">
        <v>15000</v>
      </c>
      <c r="J115" s="39">
        <v>10000</v>
      </c>
      <c r="K115" s="39">
        <f>I115-J115</f>
        <v>5000</v>
      </c>
      <c r="L115" s="39"/>
    </row>
    <row r="116" spans="2:13" ht="15.6" x14ac:dyDescent="0.3">
      <c r="D116" s="104">
        <v>400</v>
      </c>
      <c r="E116" s="105" t="s">
        <v>71</v>
      </c>
      <c r="F116" s="101"/>
      <c r="G116" s="106"/>
      <c r="H116" s="38"/>
      <c r="I116" s="39">
        <v>6000</v>
      </c>
      <c r="J116" s="39">
        <v>16000</v>
      </c>
      <c r="K116" s="39"/>
      <c r="L116" s="39">
        <f>J116-I116</f>
        <v>10000</v>
      </c>
    </row>
    <row r="117" spans="2:13" ht="15.6" x14ac:dyDescent="0.3">
      <c r="D117" s="104">
        <v>410</v>
      </c>
      <c r="E117" s="105" t="s">
        <v>50</v>
      </c>
      <c r="F117" s="101"/>
      <c r="G117" s="106"/>
      <c r="H117" s="38"/>
      <c r="I117" s="39">
        <v>600</v>
      </c>
      <c r="J117" s="39">
        <v>8600</v>
      </c>
      <c r="K117" s="39"/>
      <c r="L117" s="39">
        <f>J117-I117</f>
        <v>8000</v>
      </c>
    </row>
    <row r="118" spans="2:13" ht="15.6" x14ac:dyDescent="0.3">
      <c r="D118" s="104">
        <v>430</v>
      </c>
      <c r="E118" s="105" t="s">
        <v>26</v>
      </c>
      <c r="F118" s="101"/>
      <c r="G118" s="106"/>
      <c r="H118" s="38"/>
      <c r="I118" s="39">
        <v>25000</v>
      </c>
      <c r="J118" s="39"/>
      <c r="K118" s="39">
        <v>25000</v>
      </c>
      <c r="L118" s="39"/>
    </row>
    <row r="119" spans="2:13" ht="15.6" x14ac:dyDescent="0.3">
      <c r="D119" s="104">
        <v>572</v>
      </c>
      <c r="E119" s="105" t="s">
        <v>27</v>
      </c>
      <c r="F119" s="101"/>
      <c r="G119" s="106"/>
      <c r="H119" s="38"/>
      <c r="I119" s="39">
        <v>30000</v>
      </c>
      <c r="J119" s="39">
        <v>6600</v>
      </c>
      <c r="K119" s="39">
        <f>I119-J119</f>
        <v>23400</v>
      </c>
      <c r="L119" s="39"/>
    </row>
    <row r="120" spans="2:13" ht="15.6" x14ac:dyDescent="0.3">
      <c r="D120" s="104">
        <v>600</v>
      </c>
      <c r="E120" s="105" t="s">
        <v>52</v>
      </c>
      <c r="F120" s="101"/>
      <c r="G120" s="106"/>
      <c r="H120" s="38"/>
      <c r="I120" s="39">
        <v>10000</v>
      </c>
      <c r="J120" s="39"/>
      <c r="K120" s="39">
        <v>10000</v>
      </c>
      <c r="L120" s="39"/>
    </row>
    <row r="121" spans="2:13" ht="15.6" x14ac:dyDescent="0.3">
      <c r="D121" s="104">
        <v>610</v>
      </c>
      <c r="E121" s="105" t="s">
        <v>53</v>
      </c>
      <c r="F121" s="101"/>
      <c r="G121" s="106"/>
      <c r="H121" s="38"/>
      <c r="I121" s="39">
        <v>10000</v>
      </c>
      <c r="J121" s="39">
        <v>5000</v>
      </c>
      <c r="K121" s="39">
        <f>I121-J121</f>
        <v>5000</v>
      </c>
      <c r="L121" s="39"/>
    </row>
    <row r="122" spans="2:13" ht="15.6" x14ac:dyDescent="0.3">
      <c r="D122" s="104">
        <v>628</v>
      </c>
      <c r="E122" s="105" t="s">
        <v>28</v>
      </c>
      <c r="F122" s="101"/>
      <c r="G122" s="106"/>
      <c r="H122" s="38"/>
      <c r="I122" s="39">
        <v>600</v>
      </c>
      <c r="J122" s="39"/>
      <c r="K122" s="39">
        <v>600</v>
      </c>
      <c r="L122" s="39"/>
    </row>
    <row r="123" spans="2:13" ht="16.2" thickBot="1" x14ac:dyDescent="0.35">
      <c r="D123" s="104">
        <v>700</v>
      </c>
      <c r="E123" s="105" t="s">
        <v>54</v>
      </c>
      <c r="F123" s="101"/>
      <c r="G123" s="106"/>
      <c r="H123" s="38"/>
      <c r="I123" s="39"/>
      <c r="J123" s="39">
        <v>25000</v>
      </c>
      <c r="K123" s="39"/>
      <c r="L123" s="39">
        <v>25000</v>
      </c>
    </row>
    <row r="124" spans="2:13" ht="16.2" thickBot="1" x14ac:dyDescent="0.35">
      <c r="D124" s="107"/>
      <c r="E124" s="108" t="s">
        <v>29</v>
      </c>
      <c r="F124" s="109"/>
      <c r="G124" s="109"/>
      <c r="H124" s="110"/>
      <c r="I124" s="111">
        <f>SUM(I113:I123)</f>
        <v>113200</v>
      </c>
      <c r="J124" s="111">
        <f t="shared" ref="J124:L124" si="0">SUM(J113:J123)</f>
        <v>113200</v>
      </c>
      <c r="K124" s="111">
        <f t="shared" si="0"/>
        <v>85000</v>
      </c>
      <c r="L124" s="111">
        <f t="shared" si="0"/>
        <v>85000</v>
      </c>
    </row>
    <row r="125" spans="2:13" x14ac:dyDescent="0.3">
      <c r="D125" s="5"/>
      <c r="E125" s="9"/>
      <c r="F125" s="9"/>
      <c r="G125" s="9"/>
      <c r="H125" s="9"/>
      <c r="I125" s="10"/>
      <c r="J125" s="10"/>
      <c r="K125" s="10"/>
      <c r="L125" s="10"/>
    </row>
    <row r="126" spans="2:13" x14ac:dyDescent="0.3">
      <c r="D126" s="5"/>
      <c r="E126" s="9"/>
      <c r="F126" s="9"/>
      <c r="G126" s="9"/>
      <c r="H126" s="9"/>
      <c r="I126" s="10"/>
      <c r="J126" s="10"/>
      <c r="K126" s="10"/>
      <c r="L126" s="10"/>
    </row>
    <row r="127" spans="2:13" x14ac:dyDescent="0.3">
      <c r="I127" s="10"/>
    </row>
    <row r="128" spans="2:13" s="92" customFormat="1" ht="16.8" x14ac:dyDescent="0.3">
      <c r="B128" s="93" t="s">
        <v>30</v>
      </c>
      <c r="D128" s="95"/>
      <c r="M128" s="96"/>
    </row>
    <row r="129" spans="1:13" ht="16.8" x14ac:dyDescent="0.3">
      <c r="A129" s="1"/>
    </row>
    <row r="131" spans="1:13" ht="15.6" x14ac:dyDescent="0.3">
      <c r="D131" s="128">
        <f>SUM(L131:L133)</f>
        <v>15600</v>
      </c>
      <c r="E131" s="129" t="s">
        <v>31</v>
      </c>
      <c r="F131" s="130"/>
      <c r="G131" s="131"/>
      <c r="H131" s="132" t="s">
        <v>14</v>
      </c>
      <c r="I131" s="129" t="s">
        <v>73</v>
      </c>
      <c r="J131" s="130"/>
      <c r="K131" s="130"/>
      <c r="L131" s="133">
        <f>K120</f>
        <v>10000</v>
      </c>
    </row>
    <row r="132" spans="1:13" ht="15.6" x14ac:dyDescent="0.3">
      <c r="D132" s="134"/>
      <c r="E132" s="135"/>
      <c r="F132" s="136"/>
      <c r="G132" s="137"/>
      <c r="H132" s="138" t="s">
        <v>14</v>
      </c>
      <c r="I132" s="135" t="s">
        <v>55</v>
      </c>
      <c r="J132" s="136"/>
      <c r="K132" s="136"/>
      <c r="L132" s="139">
        <f>K121</f>
        <v>5000</v>
      </c>
    </row>
    <row r="133" spans="1:13" ht="15.6" x14ac:dyDescent="0.3">
      <c r="D133" s="140"/>
      <c r="E133" s="141"/>
      <c r="F133" s="142"/>
      <c r="G133" s="143"/>
      <c r="H133" s="144" t="s">
        <v>14</v>
      </c>
      <c r="I133" s="141" t="s">
        <v>74</v>
      </c>
      <c r="J133" s="142"/>
      <c r="K133" s="142"/>
      <c r="L133" s="145">
        <f>K122</f>
        <v>600</v>
      </c>
    </row>
    <row r="134" spans="1:13" ht="15.6" x14ac:dyDescent="0.3">
      <c r="D134" s="146"/>
      <c r="E134" s="146"/>
      <c r="F134" s="146"/>
      <c r="G134" s="146"/>
      <c r="H134" s="146"/>
      <c r="I134" s="147"/>
      <c r="J134" s="146"/>
      <c r="K134" s="146"/>
      <c r="L134" s="146"/>
    </row>
    <row r="135" spans="1:13" ht="15.6" x14ac:dyDescent="0.3">
      <c r="D135" s="146"/>
      <c r="E135" s="146"/>
      <c r="F135" s="146"/>
      <c r="G135" s="146"/>
      <c r="H135" s="146"/>
      <c r="I135" s="147"/>
      <c r="J135" s="146"/>
      <c r="K135" s="146"/>
      <c r="L135" s="146"/>
    </row>
    <row r="136" spans="1:13" ht="15.6" x14ac:dyDescent="0.3">
      <c r="D136" s="148">
        <f>L123</f>
        <v>25000</v>
      </c>
      <c r="E136" s="149" t="s">
        <v>56</v>
      </c>
      <c r="F136" s="150"/>
      <c r="G136" s="151"/>
      <c r="H136" s="152" t="s">
        <v>14</v>
      </c>
      <c r="I136" s="149" t="s">
        <v>31</v>
      </c>
      <c r="J136" s="150"/>
      <c r="K136" s="150"/>
      <c r="L136" s="153">
        <f>D136</f>
        <v>25000</v>
      </c>
    </row>
    <row r="137" spans="1:13" x14ac:dyDescent="0.3">
      <c r="H137" s="21"/>
      <c r="L137" s="3"/>
    </row>
    <row r="138" spans="1:13" ht="15.6" x14ac:dyDescent="0.3">
      <c r="G138" s="3"/>
      <c r="H138" s="21"/>
      <c r="L138" s="219">
        <f>L136-D131</f>
        <v>9400</v>
      </c>
      <c r="M138" s="239" t="s">
        <v>108</v>
      </c>
    </row>
    <row r="139" spans="1:13" x14ac:dyDescent="0.3">
      <c r="H139" s="21"/>
      <c r="L139" s="3"/>
    </row>
    <row r="140" spans="1:13" s="92" customFormat="1" ht="16.8" x14ac:dyDescent="0.3">
      <c r="B140" s="93" t="s">
        <v>43</v>
      </c>
      <c r="D140" s="95"/>
      <c r="M140" s="96"/>
    </row>
    <row r="141" spans="1:13" ht="16.8" x14ac:dyDescent="0.3">
      <c r="A141" s="1"/>
      <c r="H141" s="21"/>
      <c r="L141" s="3"/>
    </row>
    <row r="142" spans="1:13" s="5" customFormat="1" ht="16.8" x14ac:dyDescent="0.3">
      <c r="A142" s="116"/>
      <c r="H142" s="12"/>
      <c r="L142" s="11"/>
    </row>
    <row r="143" spans="1:13" s="5" customFormat="1" ht="15.6" x14ac:dyDescent="0.3">
      <c r="D143" s="260" t="s">
        <v>85</v>
      </c>
      <c r="E143" s="260"/>
      <c r="G143" s="260" t="s">
        <v>88</v>
      </c>
      <c r="H143" s="260"/>
      <c r="I143" s="18"/>
      <c r="J143" s="260" t="s">
        <v>101</v>
      </c>
      <c r="K143" s="260"/>
      <c r="L143" s="11"/>
    </row>
    <row r="144" spans="1:13" s="5" customFormat="1" ht="15.6" x14ac:dyDescent="0.3">
      <c r="D144" s="84"/>
      <c r="E144" s="58"/>
      <c r="G144" s="84"/>
      <c r="H144" s="58"/>
      <c r="J144" s="84"/>
      <c r="K144" s="58"/>
      <c r="L144" s="11"/>
    </row>
    <row r="145" spans="4:12" s="5" customFormat="1" ht="15.6" x14ac:dyDescent="0.3">
      <c r="D145" s="85">
        <v>10000</v>
      </c>
      <c r="E145" s="118">
        <v>10000</v>
      </c>
      <c r="G145" s="169">
        <v>25000</v>
      </c>
      <c r="H145" s="86">
        <v>25000</v>
      </c>
      <c r="I145" s="11"/>
      <c r="J145" s="85">
        <v>15600</v>
      </c>
      <c r="K145" s="118">
        <v>25000</v>
      </c>
      <c r="L145" s="11"/>
    </row>
    <row r="146" spans="4:12" s="5" customFormat="1" ht="15.6" x14ac:dyDescent="0.3">
      <c r="D146" s="85"/>
      <c r="E146" s="58"/>
      <c r="G146" s="85"/>
      <c r="H146" s="11"/>
      <c r="I146" s="11"/>
      <c r="J146" s="85"/>
      <c r="K146" s="86"/>
      <c r="L146" s="11"/>
    </row>
    <row r="147" spans="4:12" s="5" customFormat="1" ht="15.6" x14ac:dyDescent="0.3">
      <c r="D147" s="262" t="s">
        <v>75</v>
      </c>
      <c r="E147" s="262"/>
      <c r="G147" s="262" t="s">
        <v>75</v>
      </c>
      <c r="H147" s="262"/>
      <c r="I147" s="11"/>
      <c r="J147" s="85"/>
      <c r="K147" s="2"/>
      <c r="L147" s="11"/>
    </row>
    <row r="148" spans="4:12" s="5" customFormat="1" ht="15.6" x14ac:dyDescent="0.3">
      <c r="D148" s="11"/>
      <c r="H148" s="11"/>
      <c r="I148" s="221"/>
      <c r="J148" s="222" t="s">
        <v>136</v>
      </c>
      <c r="K148" s="223">
        <f>K145-J145</f>
        <v>9400</v>
      </c>
      <c r="L148" s="11"/>
    </row>
    <row r="149" spans="4:12" s="5" customFormat="1" ht="15.6" x14ac:dyDescent="0.3">
      <c r="D149" s="11"/>
      <c r="F149" s="18"/>
      <c r="H149" s="11"/>
      <c r="I149" s="11"/>
      <c r="J149" s="177"/>
      <c r="K149" s="178"/>
      <c r="L149" s="11"/>
    </row>
    <row r="150" spans="4:12" s="5" customFormat="1" ht="15.6" x14ac:dyDescent="0.3">
      <c r="D150" s="260" t="s">
        <v>89</v>
      </c>
      <c r="E150" s="260"/>
      <c r="G150" s="260" t="s">
        <v>93</v>
      </c>
      <c r="H150" s="260"/>
      <c r="L150" s="11"/>
    </row>
    <row r="151" spans="4:12" s="5" customFormat="1" ht="15.6" x14ac:dyDescent="0.3">
      <c r="D151" s="84"/>
      <c r="E151" s="58"/>
      <c r="G151" s="84"/>
      <c r="H151" s="58"/>
      <c r="I151" s="18"/>
      <c r="L151" s="11"/>
    </row>
    <row r="152" spans="4:12" s="5" customFormat="1" ht="15.6" x14ac:dyDescent="0.3">
      <c r="D152" s="85">
        <v>600</v>
      </c>
      <c r="E152" s="118">
        <v>600</v>
      </c>
      <c r="G152" s="85">
        <v>10000</v>
      </c>
      <c r="H152" s="58"/>
      <c r="L152" s="11"/>
    </row>
    <row r="153" spans="4:12" s="5" customFormat="1" ht="15.6" x14ac:dyDescent="0.3">
      <c r="D153" s="11"/>
      <c r="G153" s="85"/>
      <c r="H153" s="86">
        <v>5000</v>
      </c>
      <c r="I153" s="117"/>
      <c r="L153" s="11"/>
    </row>
    <row r="154" spans="4:12" s="5" customFormat="1" ht="15.6" x14ac:dyDescent="0.3">
      <c r="D154" s="262" t="s">
        <v>75</v>
      </c>
      <c r="E154" s="262"/>
      <c r="F154" s="18"/>
      <c r="G154" s="85"/>
      <c r="H154" s="2"/>
      <c r="I154" s="11"/>
      <c r="L154" s="11"/>
    </row>
    <row r="155" spans="4:12" s="5" customFormat="1" ht="15.6" x14ac:dyDescent="0.3">
      <c r="D155" s="11"/>
      <c r="F155" s="18"/>
      <c r="G155" s="85"/>
      <c r="H155" s="118">
        <v>5000</v>
      </c>
      <c r="I155" s="11"/>
      <c r="L155" s="11"/>
    </row>
    <row r="156" spans="4:12" s="5" customFormat="1" ht="15.6" x14ac:dyDescent="0.3">
      <c r="D156" s="11"/>
      <c r="F156" s="18"/>
      <c r="G156" s="262"/>
      <c r="H156" s="262"/>
      <c r="I156" s="11"/>
      <c r="L156" s="11"/>
    </row>
    <row r="157" spans="4:12" s="5" customFormat="1" ht="15.6" x14ac:dyDescent="0.3">
      <c r="D157" s="7"/>
      <c r="E157" s="7"/>
      <c r="G157" s="262"/>
      <c r="H157" s="262"/>
      <c r="I157" s="18"/>
      <c r="L157" s="11"/>
    </row>
    <row r="158" spans="4:12" s="5" customFormat="1" x14ac:dyDescent="0.3">
      <c r="L158" s="11"/>
    </row>
    <row r="159" spans="4:12" s="5" customFormat="1" x14ac:dyDescent="0.3">
      <c r="D159" s="117"/>
      <c r="H159" s="11"/>
      <c r="I159" s="11"/>
      <c r="L159" s="11"/>
    </row>
    <row r="160" spans="4:12" s="5" customFormat="1" x14ac:dyDescent="0.3">
      <c r="F160" s="18"/>
      <c r="L160" s="11"/>
    </row>
    <row r="161" spans="1:14" s="92" customFormat="1" ht="16.8" x14ac:dyDescent="0.3">
      <c r="B161" s="93" t="s">
        <v>102</v>
      </c>
      <c r="D161" s="95"/>
      <c r="M161" s="96"/>
    </row>
    <row r="162" spans="1:14" ht="16.8" x14ac:dyDescent="0.3">
      <c r="A162" s="1"/>
    </row>
    <row r="163" spans="1:14" ht="15.6" x14ac:dyDescent="0.3">
      <c r="C163" s="48"/>
      <c r="D163" s="48"/>
      <c r="E163" s="48"/>
      <c r="F163" s="48"/>
      <c r="G163" s="48"/>
      <c r="H163" s="48"/>
      <c r="I163" s="48"/>
      <c r="J163" s="48"/>
      <c r="K163" s="48"/>
    </row>
    <row r="164" spans="1:14" ht="15.6" x14ac:dyDescent="0.3">
      <c r="C164" s="112"/>
      <c r="D164" s="49"/>
      <c r="E164" s="49"/>
      <c r="F164" s="49"/>
      <c r="G164" s="49"/>
      <c r="H164" s="49"/>
      <c r="I164" s="49"/>
      <c r="J164" s="122"/>
      <c r="K164" s="48"/>
      <c r="L164" s="3"/>
    </row>
    <row r="165" spans="1:14" ht="15.6" x14ac:dyDescent="0.3">
      <c r="C165" s="113"/>
      <c r="D165" s="48" t="s">
        <v>44</v>
      </c>
      <c r="E165" s="48"/>
      <c r="F165" s="48"/>
      <c r="G165" s="48"/>
      <c r="H165" s="48"/>
      <c r="I165" s="48"/>
      <c r="J165" s="123"/>
      <c r="K165" s="48"/>
    </row>
    <row r="166" spans="1:14" ht="15.6" x14ac:dyDescent="0.3">
      <c r="C166" s="113"/>
      <c r="D166" s="48" t="s">
        <v>57</v>
      </c>
      <c r="E166" s="48"/>
      <c r="F166" s="48"/>
      <c r="G166" s="48"/>
      <c r="H166" s="48"/>
      <c r="I166" s="48"/>
      <c r="J166" s="189">
        <v>25000</v>
      </c>
      <c r="K166" s="48"/>
      <c r="N166" s="3"/>
    </row>
    <row r="167" spans="1:14" ht="15.6" x14ac:dyDescent="0.3">
      <c r="C167" s="113"/>
      <c r="D167" s="48" t="s">
        <v>58</v>
      </c>
      <c r="E167" s="48"/>
      <c r="F167" s="48"/>
      <c r="G167" s="48"/>
      <c r="H167" s="48"/>
      <c r="I167" s="48"/>
      <c r="J167" s="189"/>
      <c r="K167" s="48"/>
      <c r="N167" s="3"/>
    </row>
    <row r="168" spans="1:14" ht="15.6" x14ac:dyDescent="0.3">
      <c r="C168" s="113"/>
      <c r="D168" s="38" t="s">
        <v>59</v>
      </c>
      <c r="E168" s="48"/>
      <c r="F168" s="48"/>
      <c r="G168" s="48"/>
      <c r="H168" s="48"/>
      <c r="I168" s="48"/>
      <c r="J168" s="189">
        <v>10000</v>
      </c>
      <c r="K168" s="48"/>
    </row>
    <row r="169" spans="1:14" ht="15.6" x14ac:dyDescent="0.3">
      <c r="C169" s="113"/>
      <c r="D169" s="38" t="s">
        <v>60</v>
      </c>
      <c r="E169" s="48"/>
      <c r="F169" s="48"/>
      <c r="G169" s="48"/>
      <c r="H169" s="48"/>
      <c r="I169" s="48"/>
      <c r="J169" s="190">
        <v>5000</v>
      </c>
      <c r="K169" s="48"/>
    </row>
    <row r="170" spans="1:14" ht="15.6" x14ac:dyDescent="0.3">
      <c r="C170" s="113"/>
      <c r="D170" s="38" t="s">
        <v>45</v>
      </c>
      <c r="E170" s="48"/>
      <c r="F170" s="48"/>
      <c r="G170" s="48"/>
      <c r="H170" s="48"/>
      <c r="I170" s="48"/>
      <c r="J170" s="189"/>
      <c r="K170" s="48"/>
    </row>
    <row r="171" spans="1:14" ht="15.6" x14ac:dyDescent="0.3">
      <c r="C171" s="113"/>
      <c r="D171" s="41" t="s">
        <v>46</v>
      </c>
      <c r="E171" s="38"/>
      <c r="F171" s="38"/>
      <c r="G171" s="48"/>
      <c r="H171" s="48"/>
      <c r="I171" s="48"/>
      <c r="J171" s="190">
        <v>600</v>
      </c>
      <c r="K171" s="48"/>
    </row>
    <row r="172" spans="1:14" ht="15.6" x14ac:dyDescent="0.3">
      <c r="C172" s="113"/>
      <c r="D172" s="124" t="s">
        <v>47</v>
      </c>
      <c r="E172" s="48"/>
      <c r="F172" s="48"/>
      <c r="G172" s="48"/>
      <c r="H172" s="48"/>
      <c r="I172" s="48"/>
      <c r="J172" s="52">
        <f>J166-J168-J169-J171</f>
        <v>9400</v>
      </c>
      <c r="K172" s="48"/>
    </row>
    <row r="173" spans="1:14" ht="15.6" x14ac:dyDescent="0.3">
      <c r="C173" s="113"/>
      <c r="D173" s="124" t="s">
        <v>32</v>
      </c>
      <c r="E173" s="124"/>
      <c r="F173" s="124"/>
      <c r="G173" s="48"/>
      <c r="H173" s="48"/>
      <c r="I173" s="48"/>
      <c r="J173" s="126"/>
      <c r="K173" s="48"/>
      <c r="L173" s="3"/>
    </row>
    <row r="174" spans="1:14" ht="15.6" x14ac:dyDescent="0.3">
      <c r="C174" s="113"/>
      <c r="D174" s="38" t="s">
        <v>33</v>
      </c>
      <c r="E174" s="48"/>
      <c r="F174" s="48"/>
      <c r="G174" s="48"/>
      <c r="H174" s="48"/>
      <c r="I174" s="48"/>
      <c r="J174" s="52"/>
      <c r="K174" s="48"/>
    </row>
    <row r="175" spans="1:14" ht="15.6" x14ac:dyDescent="0.3">
      <c r="C175" s="113"/>
      <c r="D175" s="38" t="s">
        <v>34</v>
      </c>
      <c r="E175" s="48"/>
      <c r="F175" s="48"/>
      <c r="G175" s="48"/>
      <c r="H175" s="48"/>
      <c r="I175" s="48"/>
      <c r="J175" s="51"/>
      <c r="K175" s="48"/>
    </row>
    <row r="176" spans="1:14" ht="15.6" x14ac:dyDescent="0.3">
      <c r="C176" s="113"/>
      <c r="D176" s="38" t="s">
        <v>35</v>
      </c>
      <c r="E176" s="48"/>
      <c r="F176" s="48"/>
      <c r="G176" s="48"/>
      <c r="H176" s="48"/>
      <c r="I176" s="48"/>
      <c r="J176" s="52"/>
      <c r="K176" s="48"/>
    </row>
    <row r="177" spans="1:13" ht="15.6" x14ac:dyDescent="0.3">
      <c r="C177" s="113"/>
      <c r="D177" s="38" t="s">
        <v>36</v>
      </c>
      <c r="E177" s="48"/>
      <c r="F177" s="48"/>
      <c r="G177" s="48"/>
      <c r="H177" s="48"/>
      <c r="I177" s="48"/>
      <c r="J177" s="52"/>
      <c r="K177" s="48"/>
    </row>
    <row r="178" spans="1:13" ht="15.6" x14ac:dyDescent="0.3">
      <c r="C178" s="113"/>
      <c r="D178" s="38" t="s">
        <v>37</v>
      </c>
      <c r="E178" s="48"/>
      <c r="F178" s="48"/>
      <c r="G178" s="48"/>
      <c r="H178" s="48"/>
      <c r="I178" s="48"/>
      <c r="J178" s="52"/>
      <c r="K178" s="48"/>
    </row>
    <row r="179" spans="1:13" ht="15.6" x14ac:dyDescent="0.3">
      <c r="C179" s="113"/>
      <c r="D179" s="124" t="s">
        <v>38</v>
      </c>
      <c r="E179" s="48"/>
      <c r="F179" s="48"/>
      <c r="G179" s="48"/>
      <c r="H179" s="48"/>
      <c r="I179" s="48"/>
      <c r="J179" s="51">
        <v>0</v>
      </c>
      <c r="K179" s="48"/>
    </row>
    <row r="180" spans="1:13" ht="15.6" x14ac:dyDescent="0.3">
      <c r="C180" s="115"/>
      <c r="D180" s="125" t="s">
        <v>76</v>
      </c>
      <c r="E180" s="44"/>
      <c r="F180" s="44"/>
      <c r="G180" s="44"/>
      <c r="H180" s="44"/>
      <c r="I180" s="44"/>
      <c r="J180" s="127">
        <f>J172</f>
        <v>9400</v>
      </c>
      <c r="K180" s="38"/>
      <c r="L180" s="5"/>
    </row>
    <row r="181" spans="1:13" x14ac:dyDescent="0.3">
      <c r="H181" s="21"/>
      <c r="L181" s="3"/>
      <c r="M181" s="5"/>
    </row>
    <row r="182" spans="1:13" x14ac:dyDescent="0.3">
      <c r="H182" s="21"/>
      <c r="L182" s="3"/>
    </row>
    <row r="183" spans="1:13" x14ac:dyDescent="0.3">
      <c r="D183" s="3"/>
      <c r="F183" s="5"/>
      <c r="G183" s="5"/>
      <c r="I183" s="3"/>
      <c r="L183" s="3"/>
    </row>
    <row r="184" spans="1:13" s="92" customFormat="1" ht="16.8" x14ac:dyDescent="0.3">
      <c r="B184" s="93" t="s">
        <v>39</v>
      </c>
      <c r="D184" s="95"/>
      <c r="M184" s="96"/>
    </row>
    <row r="185" spans="1:13" ht="16.8" x14ac:dyDescent="0.3">
      <c r="A185" s="1"/>
      <c r="D185" s="3"/>
      <c r="F185" s="5"/>
      <c r="G185" s="5"/>
      <c r="I185" s="3"/>
      <c r="L185" s="3"/>
    </row>
    <row r="186" spans="1:13" ht="16.8" x14ac:dyDescent="0.3">
      <c r="A186" s="1"/>
      <c r="D186" s="3"/>
      <c r="F186" s="5"/>
      <c r="G186" s="5"/>
      <c r="I186" s="3"/>
      <c r="L186" s="3"/>
    </row>
    <row r="187" spans="1:13" ht="16.8" x14ac:dyDescent="0.3">
      <c r="A187" s="1"/>
      <c r="B187" s="25"/>
      <c r="C187" s="25"/>
      <c r="E187" s="164"/>
      <c r="F187" s="272" t="s">
        <v>42</v>
      </c>
      <c r="G187" s="272"/>
      <c r="H187" s="164"/>
      <c r="I187" s="164"/>
      <c r="J187" s="25"/>
      <c r="K187" s="25"/>
      <c r="L187" s="29"/>
    </row>
    <row r="188" spans="1:13" ht="16.8" x14ac:dyDescent="0.3">
      <c r="A188" s="1"/>
      <c r="B188" s="25"/>
      <c r="C188" s="25"/>
      <c r="D188" s="29"/>
      <c r="E188" s="28"/>
      <c r="F188" s="154"/>
      <c r="G188" s="154"/>
      <c r="H188" s="154"/>
      <c r="I188" s="154"/>
      <c r="J188" s="155"/>
      <c r="K188" s="27"/>
      <c r="L188" s="29"/>
    </row>
    <row r="189" spans="1:13" ht="16.8" x14ac:dyDescent="0.3">
      <c r="A189" s="1"/>
      <c r="B189" s="118">
        <v>42000</v>
      </c>
      <c r="C189" s="224"/>
      <c r="D189" s="225" t="s">
        <v>119</v>
      </c>
      <c r="E189" s="136"/>
      <c r="F189" s="163"/>
      <c r="G189" s="163"/>
      <c r="H189" s="163"/>
      <c r="I189" s="163"/>
      <c r="J189" s="163"/>
      <c r="K189" s="136"/>
      <c r="L189" s="118"/>
    </row>
    <row r="190" spans="1:13" ht="16.8" x14ac:dyDescent="0.3">
      <c r="A190" s="1"/>
      <c r="B190" s="118"/>
      <c r="C190" s="224"/>
      <c r="D190" s="226"/>
      <c r="E190" s="227"/>
      <c r="F190" s="136"/>
      <c r="G190" s="228"/>
      <c r="H190" s="228"/>
      <c r="I190" s="227"/>
      <c r="J190" s="224"/>
      <c r="K190" s="118"/>
      <c r="L190" s="146"/>
    </row>
    <row r="191" spans="1:13" ht="16.8" x14ac:dyDescent="0.3">
      <c r="A191" s="1"/>
      <c r="B191" s="118">
        <v>10000</v>
      </c>
      <c r="C191" s="224"/>
      <c r="D191" s="226" t="s">
        <v>120</v>
      </c>
      <c r="E191" s="227"/>
      <c r="F191" s="136"/>
      <c r="G191" s="228"/>
      <c r="H191" s="228"/>
      <c r="I191" s="227"/>
      <c r="J191" s="224"/>
      <c r="K191" s="118"/>
      <c r="L191" s="146"/>
    </row>
    <row r="192" spans="1:13" ht="16.8" x14ac:dyDescent="0.3">
      <c r="A192" s="1"/>
      <c r="B192" s="118"/>
      <c r="C192" s="224"/>
      <c r="D192" s="226"/>
      <c r="E192" s="227"/>
      <c r="F192" s="136"/>
      <c r="G192" s="228"/>
      <c r="H192" s="226"/>
      <c r="I192" s="227"/>
      <c r="J192" s="224"/>
      <c r="K192" s="58"/>
      <c r="L192" s="146"/>
    </row>
    <row r="193" spans="1:13" ht="16.8" x14ac:dyDescent="0.3">
      <c r="A193" s="1"/>
      <c r="B193" s="118">
        <v>8000</v>
      </c>
      <c r="C193" s="224"/>
      <c r="D193" s="226" t="s">
        <v>121</v>
      </c>
      <c r="E193" s="227"/>
      <c r="F193" s="136"/>
      <c r="G193" s="228"/>
      <c r="H193" s="226"/>
      <c r="I193" s="227"/>
      <c r="J193" s="224"/>
      <c r="K193" s="118"/>
      <c r="L193" s="146"/>
    </row>
    <row r="194" spans="1:13" ht="16.8" x14ac:dyDescent="0.3">
      <c r="A194" s="1"/>
      <c r="B194" s="118"/>
      <c r="C194" s="224"/>
      <c r="D194" s="226"/>
      <c r="E194" s="227"/>
      <c r="F194" s="136"/>
      <c r="G194" s="228"/>
      <c r="H194" s="226"/>
      <c r="I194" s="227"/>
      <c r="J194" s="224"/>
      <c r="K194" s="118"/>
      <c r="L194" s="146"/>
    </row>
    <row r="195" spans="1:13" ht="16.8" x14ac:dyDescent="0.3">
      <c r="A195" s="1"/>
      <c r="B195" s="118">
        <v>9400</v>
      </c>
      <c r="C195" s="224"/>
      <c r="D195" s="226" t="s">
        <v>31</v>
      </c>
      <c r="E195" s="227"/>
      <c r="F195" s="136"/>
      <c r="G195" s="228"/>
      <c r="H195" s="226"/>
      <c r="I195" s="227"/>
      <c r="J195" s="224"/>
      <c r="K195" s="118"/>
      <c r="L195" s="146"/>
    </row>
    <row r="196" spans="1:13" ht="16.8" x14ac:dyDescent="0.3">
      <c r="A196" s="1"/>
      <c r="B196" s="58"/>
      <c r="C196" s="58"/>
      <c r="D196" s="58"/>
      <c r="E196" s="227"/>
      <c r="F196" s="136"/>
      <c r="G196" s="228" t="s">
        <v>14</v>
      </c>
      <c r="H196" s="226"/>
      <c r="I196" s="176" t="s">
        <v>122</v>
      </c>
      <c r="J196" s="224"/>
      <c r="K196" s="118">
        <v>16000</v>
      </c>
      <c r="L196" s="146"/>
    </row>
    <row r="197" spans="1:13" ht="16.8" x14ac:dyDescent="0.3">
      <c r="A197" s="1"/>
      <c r="B197" s="118"/>
      <c r="C197" s="224"/>
      <c r="D197" s="226"/>
      <c r="E197" s="227"/>
      <c r="F197" s="136"/>
      <c r="G197" s="228"/>
      <c r="H197" s="226"/>
      <c r="I197" s="176"/>
      <c r="J197" s="224"/>
      <c r="K197" s="118"/>
      <c r="L197" s="146"/>
    </row>
    <row r="198" spans="1:13" ht="16.8" x14ac:dyDescent="0.3">
      <c r="A198" s="1"/>
      <c r="B198" s="118"/>
      <c r="C198" s="146"/>
      <c r="D198" s="226"/>
      <c r="E198" s="227"/>
      <c r="F198" s="136"/>
      <c r="G198" s="228" t="s">
        <v>14</v>
      </c>
      <c r="H198" s="226"/>
      <c r="I198" s="176" t="s">
        <v>123</v>
      </c>
      <c r="J198" s="224"/>
      <c r="K198" s="118">
        <v>5000</v>
      </c>
      <c r="L198" s="146"/>
    </row>
    <row r="199" spans="1:13" ht="16.8" x14ac:dyDescent="0.3">
      <c r="A199" s="1"/>
      <c r="B199" s="118"/>
      <c r="C199" s="146"/>
      <c r="D199" s="226"/>
      <c r="E199" s="227"/>
      <c r="F199" s="136"/>
      <c r="G199" s="228"/>
      <c r="H199" s="226"/>
      <c r="I199" s="176"/>
      <c r="J199" s="224"/>
      <c r="K199" s="118"/>
      <c r="L199" s="146"/>
    </row>
    <row r="200" spans="1:13" ht="16.8" x14ac:dyDescent="0.3">
      <c r="A200" s="1"/>
      <c r="B200" s="118"/>
      <c r="C200" s="224"/>
      <c r="D200" s="228"/>
      <c r="E200" s="227"/>
      <c r="F200" s="136"/>
      <c r="G200" s="228" t="s">
        <v>14</v>
      </c>
      <c r="H200" s="226"/>
      <c r="I200" s="176" t="s">
        <v>124</v>
      </c>
      <c r="J200" s="224"/>
      <c r="K200" s="118">
        <v>25000</v>
      </c>
      <c r="L200" s="146"/>
    </row>
    <row r="201" spans="1:13" ht="15.6" x14ac:dyDescent="0.3">
      <c r="A201" s="166">
        <f>SUM(B189:B195)</f>
        <v>69400</v>
      </c>
      <c r="B201" s="58"/>
      <c r="C201" s="224"/>
      <c r="D201" s="228"/>
      <c r="E201" s="227"/>
      <c r="F201" s="136"/>
      <c r="G201" s="228"/>
      <c r="H201" s="226"/>
      <c r="I201" s="176"/>
      <c r="J201" s="224"/>
      <c r="K201" s="118"/>
      <c r="L201" s="146"/>
    </row>
    <row r="202" spans="1:13" ht="16.8" x14ac:dyDescent="0.3">
      <c r="A202" s="1"/>
      <c r="B202" s="166"/>
      <c r="C202" s="224"/>
      <c r="D202" s="228"/>
      <c r="E202" s="227"/>
      <c r="F202" s="136"/>
      <c r="G202" s="228" t="s">
        <v>14</v>
      </c>
      <c r="H202" s="226"/>
      <c r="I202" s="176" t="s">
        <v>125</v>
      </c>
      <c r="J202" s="224"/>
      <c r="K202" s="118">
        <v>23400</v>
      </c>
      <c r="L202" s="166">
        <f>SUM(K196:K202)</f>
        <v>69400</v>
      </c>
    </row>
    <row r="203" spans="1:13" ht="16.8" x14ac:dyDescent="0.3">
      <c r="A203" s="1"/>
      <c r="B203" s="165"/>
      <c r="C203" s="156"/>
      <c r="D203" s="159"/>
      <c r="E203" s="157"/>
      <c r="F203" s="27"/>
      <c r="L203" s="25"/>
    </row>
    <row r="204" spans="1:13" ht="16.8" x14ac:dyDescent="0.3">
      <c r="A204" s="1"/>
      <c r="C204" s="160"/>
      <c r="D204" s="158"/>
      <c r="E204" s="161"/>
      <c r="F204" s="26"/>
      <c r="G204" s="26"/>
      <c r="H204" s="162"/>
      <c r="I204" s="162"/>
      <c r="J204" s="157"/>
      <c r="K204" s="160"/>
      <c r="L204" s="25"/>
    </row>
    <row r="205" spans="1:13" ht="16.8" x14ac:dyDescent="0.3">
      <c r="A205" s="1"/>
      <c r="C205" s="3"/>
      <c r="E205" s="5"/>
      <c r="F205" s="5"/>
      <c r="H205" s="3"/>
      <c r="J205" s="3"/>
      <c r="K205" s="3"/>
    </row>
    <row r="206" spans="1:13" s="5" customFormat="1" ht="16.8" x14ac:dyDescent="0.3">
      <c r="A206" s="116"/>
      <c r="B206" s="260" t="s">
        <v>98</v>
      </c>
      <c r="C206" s="260"/>
      <c r="D206" s="2"/>
      <c r="E206" s="260" t="s">
        <v>86</v>
      </c>
      <c r="F206" s="260"/>
      <c r="I206" s="260" t="s">
        <v>97</v>
      </c>
      <c r="J206" s="260"/>
      <c r="L206" s="260" t="s">
        <v>94</v>
      </c>
      <c r="M206" s="260"/>
    </row>
    <row r="207" spans="1:13" s="5" customFormat="1" ht="16.8" x14ac:dyDescent="0.3">
      <c r="A207" s="116"/>
      <c r="B207" s="84"/>
      <c r="C207" s="58"/>
      <c r="D207" s="2"/>
      <c r="E207" s="84"/>
      <c r="F207" s="58"/>
      <c r="G207" s="20"/>
      <c r="H207" s="20"/>
      <c r="I207" s="84"/>
      <c r="J207" s="58"/>
      <c r="L207" s="84"/>
      <c r="M207" s="58"/>
    </row>
    <row r="208" spans="1:13" s="5" customFormat="1" ht="16.8" x14ac:dyDescent="0.3">
      <c r="A208" s="116"/>
      <c r="B208" s="169">
        <v>42000</v>
      </c>
      <c r="C208" s="88">
        <v>42000</v>
      </c>
      <c r="D208" s="2"/>
      <c r="E208" s="85">
        <v>6000</v>
      </c>
      <c r="F208" s="88">
        <v>6000</v>
      </c>
      <c r="I208" s="97">
        <v>16000</v>
      </c>
      <c r="J208" s="118">
        <v>16000</v>
      </c>
      <c r="L208" s="97">
        <v>10000</v>
      </c>
      <c r="M208" s="88"/>
    </row>
    <row r="209" spans="1:13" s="5" customFormat="1" ht="16.8" x14ac:dyDescent="0.3">
      <c r="A209" s="116"/>
      <c r="B209" s="85"/>
      <c r="C209" s="86"/>
      <c r="D209" s="2"/>
      <c r="E209" s="85"/>
      <c r="F209" s="86"/>
      <c r="G209" s="7"/>
      <c r="H209" s="7"/>
      <c r="I209" s="179"/>
      <c r="L209" s="85"/>
      <c r="M209" s="86">
        <v>10000</v>
      </c>
    </row>
    <row r="210" spans="1:13" s="5" customFormat="1" ht="16.8" x14ac:dyDescent="0.3">
      <c r="A210" s="116"/>
      <c r="B210" s="85"/>
      <c r="C210" s="2"/>
      <c r="D210" s="2"/>
      <c r="E210" s="169">
        <v>10000</v>
      </c>
      <c r="F210" s="86">
        <v>10000</v>
      </c>
      <c r="I210" s="262" t="s">
        <v>75</v>
      </c>
      <c r="J210" s="262"/>
      <c r="L210" s="85">
        <v>5000</v>
      </c>
      <c r="M210" s="86"/>
    </row>
    <row r="211" spans="1:13" s="5" customFormat="1" ht="16.8" x14ac:dyDescent="0.3">
      <c r="A211" s="116"/>
      <c r="B211" s="262" t="s">
        <v>137</v>
      </c>
      <c r="C211" s="262"/>
      <c r="D211" s="2"/>
      <c r="E211" s="262" t="s">
        <v>137</v>
      </c>
      <c r="F211" s="262"/>
      <c r="H211" s="11"/>
      <c r="I211" s="262"/>
      <c r="J211" s="262"/>
      <c r="L211" s="181"/>
      <c r="M211" s="118">
        <v>5000</v>
      </c>
    </row>
    <row r="212" spans="1:13" s="5" customFormat="1" ht="16.8" x14ac:dyDescent="0.3">
      <c r="A212" s="116"/>
      <c r="B212" s="119"/>
      <c r="C212" s="119"/>
      <c r="D212" s="2"/>
      <c r="E212" s="262"/>
      <c r="F212" s="262"/>
      <c r="H212" s="11"/>
      <c r="I212" s="11"/>
      <c r="L212" s="182"/>
      <c r="M212" s="180"/>
    </row>
    <row r="213" spans="1:13" s="5" customFormat="1" ht="16.8" x14ac:dyDescent="0.3">
      <c r="A213" s="116"/>
      <c r="B213" s="2"/>
      <c r="C213" s="2"/>
      <c r="D213" s="2"/>
      <c r="E213" s="2"/>
      <c r="F213" s="2"/>
      <c r="H213" s="11"/>
      <c r="I213" s="11"/>
      <c r="L213" s="262" t="s">
        <v>75</v>
      </c>
      <c r="M213" s="262"/>
    </row>
    <row r="214" spans="1:13" s="5" customFormat="1" ht="16.8" x14ac:dyDescent="0.3">
      <c r="A214" s="116"/>
      <c r="B214" s="2"/>
      <c r="C214" s="2"/>
      <c r="D214" s="2"/>
      <c r="E214" s="2"/>
      <c r="F214" s="2"/>
      <c r="H214" s="11"/>
      <c r="I214" s="11"/>
      <c r="L214" s="168"/>
      <c r="M214" s="98"/>
    </row>
    <row r="215" spans="1:13" s="5" customFormat="1" ht="16.8" x14ac:dyDescent="0.3">
      <c r="A215" s="116"/>
      <c r="B215" s="2"/>
      <c r="C215" s="2"/>
      <c r="D215" s="2"/>
      <c r="E215" s="2"/>
      <c r="F215" s="2"/>
      <c r="H215" s="11"/>
      <c r="I215" s="11"/>
      <c r="L215" s="168"/>
      <c r="M215" s="98"/>
    </row>
    <row r="216" spans="1:13" s="5" customFormat="1" ht="16.8" x14ac:dyDescent="0.3">
      <c r="A216" s="116"/>
      <c r="B216" s="2"/>
      <c r="C216" s="2"/>
      <c r="D216" s="2"/>
      <c r="E216" s="2"/>
      <c r="F216" s="2"/>
      <c r="H216" s="11"/>
      <c r="I216" s="11"/>
      <c r="L216" s="168"/>
      <c r="M216" s="98"/>
    </row>
    <row r="217" spans="1:13" s="5" customFormat="1" ht="16.8" x14ac:dyDescent="0.3">
      <c r="A217" s="116"/>
      <c r="B217" s="260" t="s">
        <v>90</v>
      </c>
      <c r="C217" s="260"/>
      <c r="D217" s="2"/>
      <c r="E217" s="260" t="s">
        <v>101</v>
      </c>
      <c r="F217" s="260"/>
      <c r="I217" s="260" t="s">
        <v>87</v>
      </c>
      <c r="J217" s="260"/>
      <c r="L217" s="260" t="s">
        <v>91</v>
      </c>
      <c r="M217" s="260"/>
    </row>
    <row r="218" spans="1:13" s="5" customFormat="1" ht="16.8" x14ac:dyDescent="0.3">
      <c r="A218" s="116"/>
      <c r="B218" s="84"/>
      <c r="C218" s="58"/>
      <c r="D218" s="2"/>
      <c r="E218" s="84"/>
      <c r="F218" s="58"/>
      <c r="G218" s="7"/>
      <c r="H218" s="7"/>
      <c r="I218" s="84"/>
      <c r="J218" s="58"/>
      <c r="L218" s="84"/>
      <c r="M218" s="58"/>
    </row>
    <row r="219" spans="1:13" s="5" customFormat="1" ht="16.8" x14ac:dyDescent="0.3">
      <c r="A219" s="116"/>
      <c r="B219" s="85">
        <v>600</v>
      </c>
      <c r="C219" s="88">
        <v>8000</v>
      </c>
      <c r="D219" s="2"/>
      <c r="E219" s="85">
        <v>15600</v>
      </c>
      <c r="F219" s="88"/>
      <c r="I219" s="85">
        <v>25000</v>
      </c>
      <c r="J219" s="118">
        <v>25000</v>
      </c>
      <c r="L219" s="97">
        <v>30000</v>
      </c>
      <c r="M219" s="88"/>
    </row>
    <row r="220" spans="1:13" s="5" customFormat="1" ht="16.8" x14ac:dyDescent="0.3">
      <c r="A220" s="116"/>
      <c r="B220" s="85"/>
      <c r="C220" s="86"/>
      <c r="D220" s="2"/>
      <c r="E220" s="85"/>
      <c r="F220" s="86">
        <v>25000</v>
      </c>
      <c r="H220" s="11"/>
      <c r="I220" s="85"/>
      <c r="J220" s="58"/>
      <c r="L220" s="85"/>
      <c r="M220" s="86">
        <v>6600</v>
      </c>
    </row>
    <row r="221" spans="1:13" s="5" customFormat="1" ht="16.8" x14ac:dyDescent="0.3">
      <c r="A221" s="116"/>
      <c r="B221" s="169">
        <v>8000</v>
      </c>
      <c r="C221" s="86">
        <v>600</v>
      </c>
      <c r="D221" s="2"/>
      <c r="E221" s="169">
        <v>9400</v>
      </c>
      <c r="F221" s="86"/>
      <c r="H221" s="11"/>
      <c r="I221" s="262" t="s">
        <v>75</v>
      </c>
      <c r="J221" s="262"/>
      <c r="L221" s="85"/>
      <c r="M221" s="72"/>
    </row>
    <row r="222" spans="1:13" s="5" customFormat="1" ht="16.8" x14ac:dyDescent="0.3">
      <c r="A222" s="116"/>
      <c r="B222" s="6"/>
      <c r="C222" s="2"/>
      <c r="D222" s="2"/>
      <c r="E222" s="183"/>
      <c r="F222" s="167"/>
      <c r="H222" s="11"/>
      <c r="I222" s="11"/>
      <c r="L222" s="85"/>
      <c r="M222" s="229">
        <v>23400</v>
      </c>
    </row>
    <row r="223" spans="1:13" s="5" customFormat="1" ht="16.8" x14ac:dyDescent="0.3">
      <c r="A223" s="116"/>
      <c r="B223" s="262" t="s">
        <v>75</v>
      </c>
      <c r="C223" s="262"/>
      <c r="D223" s="117"/>
      <c r="E223" s="262" t="s">
        <v>75</v>
      </c>
      <c r="F223" s="262"/>
      <c r="H223" s="11"/>
      <c r="I223" s="11"/>
      <c r="L223" s="8"/>
    </row>
    <row r="224" spans="1:13" s="5" customFormat="1" ht="16.8" x14ac:dyDescent="0.3">
      <c r="A224" s="116"/>
      <c r="D224" s="7"/>
      <c r="E224" s="7"/>
      <c r="G224" s="7"/>
      <c r="H224" s="7"/>
      <c r="I224" s="18"/>
      <c r="L224" s="262" t="s">
        <v>75</v>
      </c>
      <c r="M224" s="262"/>
    </row>
    <row r="225" spans="1:13" s="5" customFormat="1" ht="16.8" x14ac:dyDescent="0.3">
      <c r="A225" s="116"/>
      <c r="D225" s="7"/>
      <c r="E225" s="7"/>
      <c r="G225" s="7"/>
      <c r="H225" s="7"/>
      <c r="I225" s="18"/>
      <c r="L225" s="119"/>
      <c r="M225" s="119"/>
    </row>
    <row r="226" spans="1:13" s="5" customFormat="1" ht="16.8" x14ac:dyDescent="0.3">
      <c r="A226" s="116"/>
      <c r="D226" s="7"/>
      <c r="E226" s="7"/>
      <c r="G226" s="7"/>
      <c r="H226" s="7"/>
      <c r="I226" s="18"/>
      <c r="L226" s="11"/>
    </row>
    <row r="227" spans="1:13" s="5" customFormat="1" ht="16.8" x14ac:dyDescent="0.3">
      <c r="A227" s="116"/>
      <c r="L227" s="11"/>
    </row>
    <row r="228" spans="1:13" s="92" customFormat="1" ht="16.8" x14ac:dyDescent="0.3">
      <c r="B228" s="93" t="s">
        <v>103</v>
      </c>
      <c r="D228" s="95"/>
      <c r="M228" s="96"/>
    </row>
    <row r="229" spans="1:13" ht="16.8" x14ac:dyDescent="0.3">
      <c r="A229" s="1"/>
    </row>
    <row r="230" spans="1:13" ht="16.8" x14ac:dyDescent="0.3">
      <c r="A230" s="1"/>
    </row>
    <row r="231" spans="1:13" ht="15.6" x14ac:dyDescent="0.3">
      <c r="C231" s="263" t="s">
        <v>40</v>
      </c>
      <c r="D231" s="264"/>
      <c r="E231" s="264"/>
      <c r="F231" s="264"/>
      <c r="G231" s="264"/>
      <c r="H231" s="264"/>
      <c r="I231" s="264"/>
      <c r="J231" s="264"/>
      <c r="K231" s="264"/>
      <c r="L231" s="265"/>
    </row>
    <row r="232" spans="1:13" ht="15.6" x14ac:dyDescent="0.3">
      <c r="C232" s="31" t="s">
        <v>0</v>
      </c>
      <c r="D232" s="32"/>
      <c r="E232" s="32"/>
      <c r="F232" s="32"/>
      <c r="G232" s="32"/>
      <c r="H232" s="33" t="s">
        <v>1</v>
      </c>
      <c r="I232" s="32"/>
      <c r="J232" s="32"/>
      <c r="K232" s="32"/>
      <c r="L232" s="34"/>
    </row>
    <row r="233" spans="1:13" ht="15.6" x14ac:dyDescent="0.3">
      <c r="C233" s="266" t="s">
        <v>3</v>
      </c>
      <c r="D233" s="267"/>
      <c r="E233" s="267"/>
      <c r="F233" s="268"/>
      <c r="G233" s="35"/>
      <c r="H233" s="266" t="s">
        <v>2</v>
      </c>
      <c r="I233" s="267"/>
      <c r="J233" s="267"/>
      <c r="K233" s="268"/>
      <c r="L233" s="36"/>
    </row>
    <row r="234" spans="1:13" ht="15.6" x14ac:dyDescent="0.3">
      <c r="C234" s="37" t="s">
        <v>6</v>
      </c>
      <c r="D234" s="38"/>
      <c r="E234" s="38"/>
      <c r="F234" s="38"/>
      <c r="G234" s="39"/>
      <c r="H234" s="40" t="s">
        <v>10</v>
      </c>
      <c r="I234" s="38"/>
      <c r="J234" s="38"/>
      <c r="K234" s="38"/>
      <c r="L234" s="35">
        <f>SUM(L235:L236)</f>
        <v>51400</v>
      </c>
    </row>
    <row r="235" spans="1:13" ht="15.6" x14ac:dyDescent="0.3">
      <c r="C235" s="41" t="s">
        <v>41</v>
      </c>
      <c r="D235" s="38"/>
      <c r="E235" s="38"/>
      <c r="F235" s="114"/>
      <c r="G235" s="191">
        <v>16000</v>
      </c>
      <c r="H235" s="38" t="s">
        <v>25</v>
      </c>
      <c r="I235" s="38"/>
      <c r="J235" s="38"/>
      <c r="K235" s="38"/>
      <c r="L235" s="191">
        <v>42000</v>
      </c>
    </row>
    <row r="236" spans="1:13" ht="15.6" x14ac:dyDescent="0.3">
      <c r="C236" s="41"/>
      <c r="D236" s="38"/>
      <c r="E236" s="38"/>
      <c r="F236" s="38"/>
      <c r="G236" s="192"/>
      <c r="H236" s="38" t="s">
        <v>49</v>
      </c>
      <c r="I236" s="38"/>
      <c r="J236" s="38"/>
      <c r="K236" s="38"/>
      <c r="L236" s="191">
        <v>9400</v>
      </c>
    </row>
    <row r="237" spans="1:13" ht="15.6" x14ac:dyDescent="0.3">
      <c r="C237" s="269" t="s">
        <v>4</v>
      </c>
      <c r="D237" s="270"/>
      <c r="E237" s="270"/>
      <c r="F237" s="271"/>
      <c r="G237" s="193"/>
      <c r="H237" s="40"/>
      <c r="I237" s="38"/>
      <c r="J237" s="38"/>
      <c r="K237" s="38"/>
      <c r="L237" s="39"/>
    </row>
    <row r="238" spans="1:13" ht="15.6" x14ac:dyDescent="0.3">
      <c r="C238" s="37" t="s">
        <v>11</v>
      </c>
      <c r="D238" s="38"/>
      <c r="E238" s="38"/>
      <c r="F238" s="38"/>
      <c r="G238" s="191"/>
      <c r="H238" s="171" t="s">
        <v>5</v>
      </c>
      <c r="I238" s="172"/>
      <c r="J238" s="172"/>
      <c r="K238" s="173"/>
      <c r="L238" s="39"/>
    </row>
    <row r="239" spans="1:13" ht="15.6" x14ac:dyDescent="0.3">
      <c r="C239" s="41" t="s">
        <v>61</v>
      </c>
      <c r="D239" s="38"/>
      <c r="E239" s="38"/>
      <c r="F239" s="114"/>
      <c r="G239" s="191">
        <v>5000</v>
      </c>
      <c r="H239" s="43" t="s">
        <v>12</v>
      </c>
      <c r="I239" s="38"/>
      <c r="J239" s="38"/>
      <c r="K239" s="38"/>
      <c r="L239" s="35">
        <f>SUM(L240:L241)</f>
        <v>18000</v>
      </c>
    </row>
    <row r="240" spans="1:13" ht="15.6" x14ac:dyDescent="0.3">
      <c r="C240" s="37" t="s">
        <v>7</v>
      </c>
      <c r="D240" s="38"/>
      <c r="E240" s="38"/>
      <c r="F240" s="38"/>
      <c r="G240" s="192"/>
      <c r="H240" s="38" t="s">
        <v>51</v>
      </c>
      <c r="I240" s="38"/>
      <c r="J240" s="38"/>
      <c r="K240" s="38"/>
      <c r="L240" s="191">
        <v>10000</v>
      </c>
    </row>
    <row r="241" spans="2:13" ht="15.6" x14ac:dyDescent="0.3">
      <c r="C241" s="41" t="s">
        <v>26</v>
      </c>
      <c r="D241" s="38"/>
      <c r="E241" s="38"/>
      <c r="F241" s="38"/>
      <c r="G241" s="191">
        <v>25000</v>
      </c>
      <c r="H241" s="174" t="s">
        <v>50</v>
      </c>
      <c r="I241" s="38"/>
      <c r="J241" s="38"/>
      <c r="K241" s="38"/>
      <c r="L241" s="191">
        <v>8000</v>
      </c>
    </row>
    <row r="242" spans="2:13" ht="15.6" x14ac:dyDescent="0.3">
      <c r="C242" s="37" t="s">
        <v>8</v>
      </c>
      <c r="D242" s="38"/>
      <c r="E242" s="38"/>
      <c r="F242" s="38"/>
      <c r="G242" s="192"/>
      <c r="H242" s="38"/>
      <c r="I242" s="38"/>
      <c r="J242" s="38"/>
      <c r="K242" s="38"/>
      <c r="L242" s="39"/>
    </row>
    <row r="243" spans="2:13" ht="15.6" x14ac:dyDescent="0.3">
      <c r="C243" s="41" t="s">
        <v>48</v>
      </c>
      <c r="D243" s="38"/>
      <c r="E243" s="38"/>
      <c r="F243" s="38"/>
      <c r="G243" s="191">
        <v>23400</v>
      </c>
      <c r="H243" s="38"/>
      <c r="I243" s="38"/>
      <c r="J243" s="38"/>
      <c r="K243" s="38"/>
      <c r="L243" s="39"/>
    </row>
    <row r="244" spans="2:13" ht="15.6" x14ac:dyDescent="0.3">
      <c r="C244" s="41"/>
      <c r="D244" s="38"/>
      <c r="E244" s="38"/>
      <c r="F244" s="38"/>
      <c r="G244" s="42"/>
      <c r="H244" s="38"/>
      <c r="I244" s="44"/>
      <c r="J244" s="44"/>
      <c r="K244" s="44"/>
      <c r="L244" s="45"/>
    </row>
    <row r="245" spans="2:13" ht="15.6" x14ac:dyDescent="0.3">
      <c r="C245" s="46" t="s">
        <v>0</v>
      </c>
      <c r="D245" s="32"/>
      <c r="E245" s="32"/>
      <c r="F245" s="32"/>
      <c r="G245" s="47">
        <f>SUM(G233:G244)</f>
        <v>69400</v>
      </c>
      <c r="H245" s="33" t="s">
        <v>1</v>
      </c>
      <c r="I245" s="32"/>
      <c r="J245" s="32"/>
      <c r="K245" s="32"/>
      <c r="L245" s="47">
        <f>L234+L239</f>
        <v>69400</v>
      </c>
    </row>
    <row r="246" spans="2:13" x14ac:dyDescent="0.3">
      <c r="H246" s="3"/>
    </row>
    <row r="247" spans="2:13" x14ac:dyDescent="0.3">
      <c r="H247" s="3"/>
    </row>
    <row r="249" spans="2:13" s="92" customFormat="1" ht="16.8" x14ac:dyDescent="0.3">
      <c r="B249" s="93" t="s">
        <v>104</v>
      </c>
      <c r="D249" s="95"/>
      <c r="M249" s="96"/>
    </row>
    <row r="250" spans="2:13" x14ac:dyDescent="0.3">
      <c r="C250" s="13"/>
      <c r="D250" s="5"/>
      <c r="E250" s="5"/>
      <c r="F250" s="5"/>
      <c r="G250" s="14"/>
      <c r="H250" s="13"/>
      <c r="I250" s="5"/>
      <c r="J250" s="5"/>
      <c r="K250" s="5"/>
    </row>
    <row r="251" spans="2:13" ht="15.6" x14ac:dyDescent="0.3">
      <c r="B251" s="146"/>
      <c r="C251" s="175"/>
      <c r="D251" s="146"/>
      <c r="E251" s="146"/>
      <c r="F251" s="146"/>
      <c r="G251" s="146"/>
      <c r="H251" s="146"/>
      <c r="I251" s="121">
        <v>37257</v>
      </c>
      <c r="J251" s="136"/>
      <c r="K251" s="136"/>
      <c r="L251" s="146"/>
    </row>
    <row r="252" spans="2:13" ht="15.6" x14ac:dyDescent="0.3">
      <c r="B252" s="146"/>
      <c r="C252" s="175"/>
      <c r="D252" s="130"/>
      <c r="E252" s="130"/>
      <c r="F252" s="130"/>
      <c r="G252" s="130"/>
      <c r="H252" s="130"/>
      <c r="I252" s="130"/>
      <c r="J252" s="136"/>
      <c r="K252" s="118"/>
      <c r="L252" s="146"/>
    </row>
    <row r="253" spans="2:13" ht="15.6" x14ac:dyDescent="0.3">
      <c r="B253" s="118">
        <v>16000</v>
      </c>
      <c r="C253" s="175"/>
      <c r="D253" s="226" t="s">
        <v>113</v>
      </c>
      <c r="E253" s="146"/>
      <c r="F253" s="146"/>
      <c r="G253" s="146"/>
      <c r="H253" s="146"/>
      <c r="I253" s="136"/>
      <c r="J253" s="136"/>
      <c r="K253" s="118"/>
      <c r="L253" s="146"/>
    </row>
    <row r="254" spans="2:13" ht="15.6" x14ac:dyDescent="0.3">
      <c r="B254" s="118"/>
      <c r="C254" s="175"/>
      <c r="D254" s="226"/>
      <c r="E254" s="146"/>
      <c r="F254" s="146"/>
      <c r="G254" s="146"/>
      <c r="H254" s="146"/>
      <c r="I254" s="136"/>
      <c r="J254" s="136"/>
      <c r="K254" s="118"/>
      <c r="L254" s="146"/>
    </row>
    <row r="255" spans="2:13" ht="15.6" x14ac:dyDescent="0.3">
      <c r="B255" s="118">
        <v>5000</v>
      </c>
      <c r="C255" s="175"/>
      <c r="D255" s="226" t="s">
        <v>114</v>
      </c>
      <c r="E255" s="146"/>
      <c r="F255" s="146"/>
      <c r="G255" s="146"/>
      <c r="H255" s="146"/>
      <c r="I255" s="136"/>
      <c r="J255" s="136"/>
      <c r="K255" s="118"/>
      <c r="L255" s="146"/>
    </row>
    <row r="256" spans="2:13" ht="15.6" x14ac:dyDescent="0.3">
      <c r="B256" s="118"/>
      <c r="C256" s="175"/>
      <c r="D256" s="226"/>
      <c r="E256" s="146"/>
      <c r="F256" s="146"/>
      <c r="G256" s="146"/>
      <c r="H256" s="146"/>
      <c r="I256" s="136"/>
      <c r="J256" s="136"/>
      <c r="K256" s="118"/>
      <c r="L256" s="146"/>
    </row>
    <row r="257" spans="1:12" ht="15.6" x14ac:dyDescent="0.3">
      <c r="B257" s="118">
        <v>25000</v>
      </c>
      <c r="C257" s="175"/>
      <c r="D257" s="226" t="s">
        <v>115</v>
      </c>
      <c r="E257" s="146"/>
      <c r="F257" s="146"/>
      <c r="G257" s="146"/>
      <c r="H257" s="146"/>
      <c r="I257" s="136"/>
      <c r="J257" s="136"/>
      <c r="K257" s="118"/>
      <c r="L257" s="146"/>
    </row>
    <row r="258" spans="1:12" ht="15.6" x14ac:dyDescent="0.3">
      <c r="B258" s="118"/>
      <c r="C258" s="175"/>
      <c r="D258" s="226"/>
      <c r="E258" s="146"/>
      <c r="F258" s="146"/>
      <c r="G258" s="146"/>
      <c r="H258" s="146"/>
      <c r="I258" s="136"/>
      <c r="J258" s="136"/>
      <c r="K258" s="118"/>
      <c r="L258" s="146"/>
    </row>
    <row r="259" spans="1:12" ht="15.6" x14ac:dyDescent="0.3">
      <c r="B259" s="118">
        <v>23400</v>
      </c>
      <c r="C259" s="175"/>
      <c r="D259" s="226" t="s">
        <v>116</v>
      </c>
      <c r="E259" s="146"/>
      <c r="F259" s="146"/>
      <c r="G259" s="146" t="s">
        <v>16</v>
      </c>
      <c r="H259" s="146"/>
      <c r="I259" s="176" t="s">
        <v>109</v>
      </c>
      <c r="J259" s="136"/>
      <c r="K259" s="118">
        <v>42000</v>
      </c>
      <c r="L259" s="146"/>
    </row>
    <row r="260" spans="1:12" ht="15.6" x14ac:dyDescent="0.3">
      <c r="B260" s="146"/>
      <c r="C260" s="175"/>
      <c r="D260" s="136"/>
      <c r="E260" s="146"/>
      <c r="F260" s="146"/>
      <c r="G260" s="146"/>
      <c r="H260" s="146"/>
      <c r="I260" s="176"/>
      <c r="J260" s="136"/>
      <c r="K260" s="118"/>
      <c r="L260" s="146"/>
    </row>
    <row r="261" spans="1:12" ht="15.6" x14ac:dyDescent="0.3">
      <c r="B261" s="118"/>
      <c r="C261" s="175"/>
      <c r="D261" s="136"/>
      <c r="E261" s="146"/>
      <c r="F261" s="146"/>
      <c r="G261" s="146" t="s">
        <v>16</v>
      </c>
      <c r="H261" s="146"/>
      <c r="I261" s="176" t="s">
        <v>110</v>
      </c>
      <c r="J261" s="136"/>
      <c r="K261" s="118">
        <v>9400</v>
      </c>
      <c r="L261" s="146"/>
    </row>
    <row r="262" spans="1:12" ht="15.6" x14ac:dyDescent="0.3">
      <c r="A262" s="166">
        <f>SUM(B253:B259)</f>
        <v>69400</v>
      </c>
      <c r="C262" s="175"/>
      <c r="D262" s="136"/>
      <c r="E262" s="146"/>
      <c r="F262" s="146"/>
      <c r="G262" s="146"/>
      <c r="H262" s="146"/>
      <c r="I262" s="176"/>
      <c r="J262" s="136"/>
      <c r="K262" s="118"/>
      <c r="L262" s="146"/>
    </row>
    <row r="263" spans="1:12" ht="15.6" x14ac:dyDescent="0.3">
      <c r="B263" s="118"/>
      <c r="C263" s="175"/>
      <c r="D263" s="136"/>
      <c r="E263" s="146"/>
      <c r="F263" s="146"/>
      <c r="G263" s="146" t="s">
        <v>16</v>
      </c>
      <c r="H263" s="146"/>
      <c r="I263" s="176" t="s">
        <v>111</v>
      </c>
      <c r="J263" s="136"/>
      <c r="K263" s="118">
        <v>10000</v>
      </c>
      <c r="L263" s="146"/>
    </row>
    <row r="264" spans="1:12" ht="15.6" x14ac:dyDescent="0.3">
      <c r="B264" s="118"/>
      <c r="C264" s="175"/>
      <c r="D264" s="136"/>
      <c r="E264" s="146"/>
      <c r="F264" s="146"/>
      <c r="G264" s="146"/>
      <c r="H264" s="146"/>
      <c r="I264" s="176"/>
      <c r="J264" s="136"/>
      <c r="K264" s="118"/>
      <c r="L264" s="146"/>
    </row>
    <row r="265" spans="1:12" ht="15.6" x14ac:dyDescent="0.3">
      <c r="B265" s="118"/>
      <c r="C265" s="175"/>
      <c r="D265" s="136"/>
      <c r="E265" s="146"/>
      <c r="F265" s="146"/>
      <c r="G265" s="146" t="s">
        <v>16</v>
      </c>
      <c r="H265" s="146"/>
      <c r="I265" s="176" t="s">
        <v>112</v>
      </c>
      <c r="J265" s="136"/>
      <c r="K265" s="118">
        <v>8000</v>
      </c>
      <c r="L265" s="166">
        <f>SUM(K259:K265)</f>
        <v>69400</v>
      </c>
    </row>
    <row r="266" spans="1:12" ht="15.6" x14ac:dyDescent="0.3">
      <c r="B266" s="118"/>
      <c r="C266" s="175"/>
      <c r="D266" s="142"/>
      <c r="E266" s="142"/>
      <c r="F266" s="142"/>
      <c r="G266" s="142"/>
      <c r="H266" s="142"/>
      <c r="I266" s="142"/>
      <c r="J266" s="136"/>
      <c r="K266" s="118"/>
      <c r="L266" s="146"/>
    </row>
  </sheetData>
  <mergeCells count="53">
    <mergeCell ref="C237:F237"/>
    <mergeCell ref="G156:H156"/>
    <mergeCell ref="E212:F212"/>
    <mergeCell ref="I211:J211"/>
    <mergeCell ref="B223:C223"/>
    <mergeCell ref="E223:F223"/>
    <mergeCell ref="G157:H157"/>
    <mergeCell ref="F187:G187"/>
    <mergeCell ref="B211:C211"/>
    <mergeCell ref="E211:F211"/>
    <mergeCell ref="L224:M224"/>
    <mergeCell ref="C231:L231"/>
    <mergeCell ref="C233:F233"/>
    <mergeCell ref="H233:K233"/>
    <mergeCell ref="B217:C217"/>
    <mergeCell ref="E217:F217"/>
    <mergeCell ref="I217:J217"/>
    <mergeCell ref="L217:M217"/>
    <mergeCell ref="I221:J221"/>
    <mergeCell ref="L213:M213"/>
    <mergeCell ref="B206:C206"/>
    <mergeCell ref="E206:F206"/>
    <mergeCell ref="I206:J206"/>
    <mergeCell ref="D150:E150"/>
    <mergeCell ref="G150:H150"/>
    <mergeCell ref="D154:E154"/>
    <mergeCell ref="L206:M206"/>
    <mergeCell ref="I210:J210"/>
    <mergeCell ref="D143:E143"/>
    <mergeCell ref="G143:H143"/>
    <mergeCell ref="J143:K143"/>
    <mergeCell ref="D147:E147"/>
    <mergeCell ref="G147:H147"/>
    <mergeCell ref="P82:Q82"/>
    <mergeCell ref="M90:N90"/>
    <mergeCell ref="P90:Q90"/>
    <mergeCell ref="M100:N100"/>
    <mergeCell ref="P100:Q100"/>
    <mergeCell ref="P58:Q58"/>
    <mergeCell ref="M67:N67"/>
    <mergeCell ref="P67:Q67"/>
    <mergeCell ref="M74:N74"/>
    <mergeCell ref="P74:Q74"/>
    <mergeCell ref="E3:I3"/>
    <mergeCell ref="C9:J9"/>
    <mergeCell ref="D111:D112"/>
    <mergeCell ref="E111:H112"/>
    <mergeCell ref="M58:N58"/>
    <mergeCell ref="M82:N82"/>
    <mergeCell ref="I111:I112"/>
    <mergeCell ref="J111:J112"/>
    <mergeCell ref="K111:K112"/>
    <mergeCell ref="L111:L1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2:Q266"/>
  <sheetViews>
    <sheetView showGridLines="0" topLeftCell="A242" zoomScale="110" zoomScaleNormal="110" zoomScalePageLayoutView="130" workbookViewId="0">
      <selection activeCell="D131" sqref="D131"/>
    </sheetView>
  </sheetViews>
  <sheetFormatPr baseColWidth="10" defaultColWidth="10.77734375" defaultRowHeight="14.4" x14ac:dyDescent="0.3"/>
  <cols>
    <col min="1" max="1" width="10.77734375" style="2"/>
    <col min="2" max="2" width="12.44140625" style="2" customWidth="1"/>
    <col min="3" max="3" width="13" style="2" customWidth="1"/>
    <col min="4" max="4" width="12.44140625" style="2" customWidth="1"/>
    <col min="5" max="5" width="13.77734375" style="2" customWidth="1"/>
    <col min="6" max="6" width="10.77734375" style="2"/>
    <col min="7" max="7" width="15.6640625" style="2" customWidth="1"/>
    <col min="8" max="8" width="13.33203125" style="2" customWidth="1"/>
    <col min="9" max="9" width="13.44140625" style="2" customWidth="1"/>
    <col min="10" max="10" width="12" style="2" customWidth="1"/>
    <col min="11" max="11" width="14" style="2" customWidth="1"/>
    <col min="12" max="12" width="12.6640625" style="2" bestFit="1" customWidth="1"/>
    <col min="13" max="13" width="10.77734375" style="2" customWidth="1"/>
    <col min="14" max="16" width="10.77734375" style="2"/>
    <col min="17" max="17" width="14.109375" style="2" customWidth="1"/>
    <col min="18" max="16384" width="10.77734375" style="2"/>
  </cols>
  <sheetData>
    <row r="2" spans="1:12" s="16" customFormat="1" ht="21" x14ac:dyDescent="0.4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s="16" customFormat="1" ht="21" x14ac:dyDescent="0.4">
      <c r="A3" s="22"/>
      <c r="B3" s="22"/>
      <c r="C3" s="22"/>
      <c r="D3" s="22"/>
      <c r="E3" s="255" t="s">
        <v>78</v>
      </c>
      <c r="F3" s="255"/>
      <c r="G3" s="255"/>
      <c r="H3" s="255"/>
      <c r="I3" s="255"/>
      <c r="J3" s="22"/>
      <c r="K3" s="22"/>
      <c r="L3" s="22"/>
    </row>
    <row r="4" spans="1:12" s="16" customFormat="1" ht="21" x14ac:dyDescent="0.4">
      <c r="A4" s="22"/>
      <c r="B4" s="22"/>
      <c r="C4" s="22"/>
      <c r="D4" s="22"/>
      <c r="E4" s="23"/>
      <c r="F4" s="23"/>
      <c r="G4" s="23"/>
      <c r="H4" s="23"/>
      <c r="I4" s="23"/>
      <c r="J4" s="22"/>
      <c r="K4" s="22"/>
      <c r="L4" s="22"/>
    </row>
    <row r="6" spans="1:12" s="184" customFormat="1" ht="16.8" x14ac:dyDescent="0.3">
      <c r="C6" s="93" t="s">
        <v>64</v>
      </c>
    </row>
    <row r="7" spans="1:12" ht="16.8" x14ac:dyDescent="0.3">
      <c r="A7" s="1"/>
    </row>
    <row r="8" spans="1:12" ht="16.8" x14ac:dyDescent="0.3">
      <c r="A8" s="1"/>
    </row>
    <row r="9" spans="1:12" ht="18" x14ac:dyDescent="0.35">
      <c r="C9" s="256" t="s">
        <v>77</v>
      </c>
      <c r="D9" s="257"/>
      <c r="E9" s="257"/>
      <c r="F9" s="257"/>
      <c r="G9" s="257"/>
      <c r="H9" s="257"/>
      <c r="I9" s="257"/>
      <c r="J9" s="258"/>
    </row>
    <row r="10" spans="1:12" ht="15.6" x14ac:dyDescent="0.3">
      <c r="C10" s="194" t="s">
        <v>0</v>
      </c>
      <c r="D10" s="150"/>
      <c r="E10" s="150"/>
      <c r="F10" s="150"/>
      <c r="G10" s="195" t="s">
        <v>1</v>
      </c>
      <c r="H10" s="150"/>
      <c r="I10" s="150"/>
      <c r="J10" s="151"/>
    </row>
    <row r="11" spans="1:12" ht="15.6" x14ac:dyDescent="0.3">
      <c r="C11" s="196" t="s">
        <v>3</v>
      </c>
      <c r="D11" s="197"/>
      <c r="E11" s="197"/>
      <c r="F11" s="198"/>
      <c r="G11" s="196" t="s">
        <v>1</v>
      </c>
      <c r="H11" s="197"/>
      <c r="I11" s="197"/>
      <c r="J11" s="199"/>
    </row>
    <row r="12" spans="1:12" ht="15.6" x14ac:dyDescent="0.3">
      <c r="C12" s="200" t="s">
        <v>6</v>
      </c>
      <c r="D12" s="136"/>
      <c r="E12" s="136"/>
      <c r="F12" s="134"/>
      <c r="G12" s="175" t="s">
        <v>9</v>
      </c>
      <c r="H12" s="136"/>
      <c r="I12" s="136"/>
      <c r="J12" s="134"/>
    </row>
    <row r="13" spans="1:12" ht="15.6" x14ac:dyDescent="0.3">
      <c r="C13" s="135" t="s">
        <v>41</v>
      </c>
      <c r="D13" s="136"/>
      <c r="E13" s="136"/>
      <c r="F13" s="134">
        <v>16000</v>
      </c>
      <c r="G13" s="136" t="s">
        <v>25</v>
      </c>
      <c r="H13" s="136"/>
      <c r="I13" s="136"/>
      <c r="J13" s="134">
        <v>42000</v>
      </c>
    </row>
    <row r="14" spans="1:12" ht="15.6" x14ac:dyDescent="0.3">
      <c r="C14" s="135"/>
      <c r="D14" s="136"/>
      <c r="E14" s="136"/>
      <c r="F14" s="201"/>
      <c r="G14" s="175"/>
      <c r="H14" s="136"/>
      <c r="I14" s="136"/>
      <c r="J14" s="134"/>
    </row>
    <row r="15" spans="1:12" ht="15.6" x14ac:dyDescent="0.3">
      <c r="C15" s="202" t="s">
        <v>4</v>
      </c>
      <c r="D15" s="164"/>
      <c r="E15" s="164"/>
      <c r="F15" s="198"/>
      <c r="G15" s="202" t="s">
        <v>5</v>
      </c>
      <c r="H15" s="164"/>
      <c r="I15" s="164"/>
      <c r="J15" s="134"/>
    </row>
    <row r="16" spans="1:12" ht="15.6" x14ac:dyDescent="0.3">
      <c r="C16" s="200" t="s">
        <v>11</v>
      </c>
      <c r="D16" s="136"/>
      <c r="E16" s="136"/>
      <c r="F16" s="134"/>
      <c r="G16" s="203" t="s">
        <v>105</v>
      </c>
      <c r="H16" s="136"/>
      <c r="I16" s="136"/>
      <c r="J16" s="134"/>
    </row>
    <row r="17" spans="3:12" ht="15.6" x14ac:dyDescent="0.3">
      <c r="C17" s="135" t="s">
        <v>69</v>
      </c>
      <c r="D17" s="136"/>
      <c r="E17" s="136"/>
      <c r="F17" s="134">
        <v>10000</v>
      </c>
      <c r="G17" s="136" t="s">
        <v>51</v>
      </c>
      <c r="H17" s="136"/>
      <c r="I17" s="136"/>
      <c r="J17" s="134">
        <v>6000</v>
      </c>
    </row>
    <row r="18" spans="3:12" ht="15.6" x14ac:dyDescent="0.3">
      <c r="C18" s="200" t="s">
        <v>8</v>
      </c>
      <c r="D18" s="136"/>
      <c r="E18" s="136"/>
      <c r="F18" s="201"/>
      <c r="G18" s="136" t="s">
        <v>65</v>
      </c>
      <c r="H18" s="136"/>
      <c r="I18" s="136"/>
      <c r="J18" s="134">
        <v>8000</v>
      </c>
    </row>
    <row r="19" spans="3:12" ht="15.6" x14ac:dyDescent="0.3">
      <c r="C19" s="135" t="s">
        <v>48</v>
      </c>
      <c r="D19" s="136"/>
      <c r="E19" s="136"/>
      <c r="F19" s="134">
        <v>30000</v>
      </c>
      <c r="G19" s="136"/>
      <c r="H19" s="136"/>
      <c r="I19" s="136"/>
      <c r="J19" s="134"/>
    </row>
    <row r="20" spans="3:12" ht="15.6" x14ac:dyDescent="0.3">
      <c r="C20" s="135"/>
      <c r="D20" s="136"/>
      <c r="E20" s="136"/>
      <c r="F20" s="201"/>
      <c r="G20" s="136"/>
      <c r="H20" s="142"/>
      <c r="I20" s="142"/>
      <c r="J20" s="140"/>
    </row>
    <row r="21" spans="3:12" ht="15.6" x14ac:dyDescent="0.3">
      <c r="C21" s="204" t="s">
        <v>0</v>
      </c>
      <c r="D21" s="150"/>
      <c r="E21" s="150"/>
      <c r="F21" s="205">
        <f>SUM(F11:F20)</f>
        <v>56000</v>
      </c>
      <c r="G21" s="195" t="s">
        <v>1</v>
      </c>
      <c r="H21" s="150"/>
      <c r="I21" s="150"/>
      <c r="J21" s="205">
        <f>SUM(J12:J19)</f>
        <v>56000</v>
      </c>
    </row>
    <row r="22" spans="3:12" x14ac:dyDescent="0.3">
      <c r="C22" s="13"/>
      <c r="D22" s="5"/>
      <c r="E22" s="5"/>
      <c r="F22" s="5"/>
      <c r="G22" s="14"/>
      <c r="H22" s="13"/>
      <c r="I22" s="5"/>
      <c r="J22" s="5"/>
      <c r="K22" s="5"/>
      <c r="L22" s="14"/>
    </row>
    <row r="23" spans="3:12" x14ac:dyDescent="0.3">
      <c r="C23" s="13"/>
      <c r="D23" s="5"/>
      <c r="E23" s="5"/>
      <c r="F23" s="5"/>
      <c r="G23" s="14"/>
      <c r="H23" s="13"/>
      <c r="I23" s="5"/>
      <c r="J23" s="5"/>
      <c r="K23" s="5"/>
      <c r="L23" s="14"/>
    </row>
    <row r="24" spans="3:12" x14ac:dyDescent="0.3">
      <c r="C24" s="13"/>
      <c r="D24" s="5"/>
      <c r="E24" s="5"/>
      <c r="F24" s="5"/>
      <c r="G24" s="14"/>
      <c r="H24" s="13"/>
      <c r="I24" s="5"/>
      <c r="J24" s="5"/>
      <c r="K24" s="5"/>
      <c r="L24" s="14"/>
    </row>
    <row r="25" spans="3:12" s="184" customFormat="1" ht="16.8" x14ac:dyDescent="0.3">
      <c r="C25" s="93" t="s">
        <v>13</v>
      </c>
      <c r="D25" s="185"/>
      <c r="E25" s="186"/>
      <c r="F25" s="185"/>
      <c r="G25" s="187"/>
      <c r="H25" s="188"/>
      <c r="I25" s="185"/>
      <c r="J25" s="185"/>
      <c r="K25" s="185"/>
      <c r="L25" s="187"/>
    </row>
    <row r="26" spans="3:12" x14ac:dyDescent="0.3">
      <c r="C26" s="13"/>
      <c r="D26" s="5"/>
      <c r="E26" s="5"/>
      <c r="F26" s="5"/>
      <c r="G26" s="14"/>
      <c r="H26" s="13"/>
      <c r="I26" s="5"/>
      <c r="J26" s="5"/>
      <c r="K26" s="5"/>
      <c r="L26" s="14"/>
    </row>
    <row r="27" spans="3:12" ht="15.6" x14ac:dyDescent="0.3">
      <c r="C27" s="40"/>
      <c r="D27" s="48"/>
      <c r="E27" s="48"/>
      <c r="F27" s="48"/>
      <c r="G27" s="121">
        <v>36892</v>
      </c>
      <c r="H27" s="48"/>
      <c r="J27" s="5"/>
      <c r="K27" s="5"/>
      <c r="L27" s="14"/>
    </row>
    <row r="28" spans="3:12" ht="15.6" x14ac:dyDescent="0.3">
      <c r="C28" s="40"/>
      <c r="D28" s="49"/>
      <c r="E28" s="49"/>
      <c r="F28" s="49"/>
      <c r="G28" s="49"/>
      <c r="H28" s="38"/>
      <c r="I28" s="3"/>
      <c r="J28" s="14"/>
    </row>
    <row r="29" spans="3:12" ht="15.6" x14ac:dyDescent="0.3">
      <c r="C29" s="50">
        <f>F13</f>
        <v>16000</v>
      </c>
      <c r="D29" s="38" t="s">
        <v>113</v>
      </c>
      <c r="E29" s="48"/>
      <c r="F29" s="48"/>
      <c r="G29" s="38"/>
      <c r="H29" s="38"/>
      <c r="I29" s="3"/>
      <c r="J29" s="14"/>
    </row>
    <row r="30" spans="3:12" ht="15.6" x14ac:dyDescent="0.3">
      <c r="C30" s="50"/>
      <c r="D30" s="38"/>
      <c r="E30" s="48"/>
      <c r="F30" s="48"/>
      <c r="G30" s="38"/>
      <c r="H30" s="38"/>
      <c r="I30" s="3"/>
      <c r="J30" s="14"/>
    </row>
    <row r="31" spans="3:12" ht="15.6" x14ac:dyDescent="0.3">
      <c r="C31" s="50">
        <f>F17</f>
        <v>10000</v>
      </c>
      <c r="D31" s="38" t="s">
        <v>117</v>
      </c>
      <c r="E31" s="48"/>
      <c r="F31" s="48"/>
      <c r="G31" s="38"/>
      <c r="H31" s="38"/>
      <c r="I31" s="3"/>
      <c r="J31" s="14"/>
    </row>
    <row r="32" spans="3:12" ht="15.6" x14ac:dyDescent="0.3">
      <c r="C32" s="50"/>
      <c r="D32" s="38"/>
      <c r="E32" s="48"/>
      <c r="F32" s="48"/>
      <c r="G32" s="38"/>
      <c r="H32" s="38"/>
      <c r="I32" s="3"/>
      <c r="J32" s="14"/>
    </row>
    <row r="33" spans="1:12" ht="15.6" x14ac:dyDescent="0.3">
      <c r="C33" s="50">
        <f>F19</f>
        <v>30000</v>
      </c>
      <c r="D33" s="38" t="s">
        <v>116</v>
      </c>
      <c r="E33" s="48"/>
      <c r="F33" s="48" t="s">
        <v>16</v>
      </c>
      <c r="G33" s="56" t="s">
        <v>118</v>
      </c>
      <c r="H33" s="51">
        <f>J13</f>
        <v>42000</v>
      </c>
      <c r="J33" s="14"/>
    </row>
    <row r="34" spans="1:12" ht="15.6" x14ac:dyDescent="0.3">
      <c r="C34" s="40"/>
      <c r="D34" s="38"/>
      <c r="E34" s="48"/>
      <c r="F34" s="48"/>
      <c r="G34" s="56"/>
      <c r="H34" s="51"/>
      <c r="J34" s="14"/>
    </row>
    <row r="35" spans="1:12" ht="15.6" x14ac:dyDescent="0.3">
      <c r="B35" s="3"/>
      <c r="C35" s="40"/>
      <c r="D35" s="38"/>
      <c r="E35" s="48"/>
      <c r="F35" s="48" t="s">
        <v>16</v>
      </c>
      <c r="G35" s="56" t="s">
        <v>111</v>
      </c>
      <c r="H35" s="51">
        <f>J17</f>
        <v>6000</v>
      </c>
      <c r="J35" s="14"/>
    </row>
    <row r="36" spans="1:12" ht="15.6" x14ac:dyDescent="0.3">
      <c r="B36" s="3"/>
      <c r="C36" s="40"/>
      <c r="D36" s="38"/>
      <c r="E36" s="48"/>
      <c r="F36" s="48"/>
      <c r="G36" s="56"/>
      <c r="H36" s="51"/>
      <c r="J36" s="14"/>
    </row>
    <row r="37" spans="1:12" ht="15.6" x14ac:dyDescent="0.3">
      <c r="B37" s="3"/>
      <c r="C37" s="40"/>
      <c r="D37" s="38"/>
      <c r="E37" s="48"/>
      <c r="F37" s="48" t="s">
        <v>16</v>
      </c>
      <c r="G37" s="56" t="s">
        <v>112</v>
      </c>
      <c r="H37" s="51">
        <f>J18</f>
        <v>8000</v>
      </c>
      <c r="I37" s="165">
        <f>SUM(H33:H37)</f>
        <v>56000</v>
      </c>
      <c r="J37" s="14"/>
    </row>
    <row r="38" spans="1:12" ht="15.6" x14ac:dyDescent="0.3">
      <c r="B38" s="165">
        <f>SUM(C29:C33)</f>
        <v>56000</v>
      </c>
      <c r="C38" s="40"/>
      <c r="D38" s="44"/>
      <c r="E38" s="44"/>
      <c r="F38" s="44"/>
      <c r="G38" s="57"/>
      <c r="H38" s="52"/>
      <c r="J38" s="14"/>
    </row>
    <row r="39" spans="1:12" ht="15.6" x14ac:dyDescent="0.3">
      <c r="C39" s="53"/>
      <c r="D39" s="54"/>
      <c r="E39" s="54"/>
      <c r="F39" s="54"/>
      <c r="G39" s="55"/>
      <c r="H39" s="53"/>
      <c r="I39" s="5"/>
      <c r="J39" s="5"/>
      <c r="K39" s="5"/>
      <c r="L39" s="14"/>
    </row>
    <row r="40" spans="1:12" x14ac:dyDescent="0.3">
      <c r="C40" s="13"/>
      <c r="D40" s="5"/>
      <c r="E40" s="5"/>
      <c r="F40" s="5"/>
      <c r="G40" s="14"/>
      <c r="H40" s="13"/>
      <c r="I40" s="5"/>
      <c r="J40" s="5"/>
      <c r="K40" s="5"/>
      <c r="L40" s="14"/>
    </row>
    <row r="42" spans="1:12" ht="16.8" x14ac:dyDescent="0.3">
      <c r="C42" s="30" t="s">
        <v>106</v>
      </c>
    </row>
    <row r="43" spans="1:12" ht="16.8" x14ac:dyDescent="0.3">
      <c r="A43" s="1"/>
    </row>
    <row r="44" spans="1:12" x14ac:dyDescent="0.3">
      <c r="C44" s="4"/>
    </row>
    <row r="45" spans="1:12" ht="15.6" x14ac:dyDescent="0.3">
      <c r="B45" s="66" t="s">
        <v>79</v>
      </c>
      <c r="C45" s="82">
        <v>36892</v>
      </c>
      <c r="D45" s="60" t="s">
        <v>66</v>
      </c>
      <c r="E45" s="60"/>
      <c r="F45" s="60"/>
    </row>
    <row r="46" spans="1:12" ht="15.6" x14ac:dyDescent="0.3">
      <c r="B46" s="79" t="s">
        <v>80</v>
      </c>
      <c r="C46" s="83">
        <v>36984</v>
      </c>
      <c r="D46" s="62" t="s">
        <v>67</v>
      </c>
      <c r="E46" s="62"/>
      <c r="F46" s="58"/>
    </row>
    <row r="47" spans="1:12" ht="15.6" x14ac:dyDescent="0.3">
      <c r="B47" s="66" t="s">
        <v>81</v>
      </c>
      <c r="C47" s="82">
        <v>37078</v>
      </c>
      <c r="D47" s="60" t="s">
        <v>68</v>
      </c>
      <c r="E47" s="58"/>
      <c r="F47" s="58"/>
    </row>
    <row r="48" spans="1:12" ht="15.6" x14ac:dyDescent="0.3">
      <c r="B48" s="79" t="s">
        <v>82</v>
      </c>
      <c r="C48" s="83">
        <v>37112</v>
      </c>
      <c r="D48" s="62" t="s">
        <v>92</v>
      </c>
      <c r="E48" s="58"/>
      <c r="F48" s="58"/>
    </row>
    <row r="49" spans="2:17" ht="15.6" x14ac:dyDescent="0.3">
      <c r="B49" s="66" t="s">
        <v>83</v>
      </c>
      <c r="C49" s="82">
        <v>37256</v>
      </c>
      <c r="D49" s="60" t="s">
        <v>70</v>
      </c>
      <c r="E49" s="58"/>
      <c r="F49" s="58"/>
    </row>
    <row r="50" spans="2:17" ht="15.6" x14ac:dyDescent="0.3">
      <c r="B50" s="79" t="s">
        <v>84</v>
      </c>
      <c r="C50" s="83">
        <v>37256</v>
      </c>
      <c r="D50" s="62" t="s">
        <v>100</v>
      </c>
      <c r="E50" s="58"/>
      <c r="F50" s="58"/>
    </row>
    <row r="51" spans="2:17" x14ac:dyDescent="0.3">
      <c r="C51" s="17"/>
    </row>
    <row r="52" spans="2:17" x14ac:dyDescent="0.3">
      <c r="C52" s="17"/>
    </row>
    <row r="53" spans="2:17" x14ac:dyDescent="0.3">
      <c r="C53" s="17"/>
    </row>
    <row r="54" spans="2:17" s="92" customFormat="1" ht="16.8" x14ac:dyDescent="0.3">
      <c r="B54" s="93" t="s">
        <v>15</v>
      </c>
      <c r="C54" s="94"/>
      <c r="D54" s="95"/>
      <c r="M54" s="96" t="s">
        <v>17</v>
      </c>
    </row>
    <row r="55" spans="2:17" x14ac:dyDescent="0.3">
      <c r="C55" s="17"/>
      <c r="D55" s="19"/>
    </row>
    <row r="56" spans="2:17" x14ac:dyDescent="0.3">
      <c r="C56" s="17"/>
      <c r="D56" s="19"/>
    </row>
    <row r="57" spans="2:17" x14ac:dyDescent="0.3">
      <c r="C57" s="4"/>
      <c r="D57" s="19"/>
    </row>
    <row r="58" spans="2:17" ht="15.6" x14ac:dyDescent="0.3">
      <c r="B58" s="63"/>
      <c r="C58" s="63">
        <v>1</v>
      </c>
      <c r="D58" s="64" t="s">
        <v>62</v>
      </c>
      <c r="E58" s="87" t="s">
        <v>66</v>
      </c>
      <c r="F58" s="63"/>
      <c r="G58" s="63"/>
      <c r="H58" s="65" t="s">
        <v>63</v>
      </c>
      <c r="I58" s="59">
        <v>36892</v>
      </c>
      <c r="J58" s="63"/>
      <c r="K58" s="63"/>
      <c r="M58" s="260" t="s">
        <v>85</v>
      </c>
      <c r="N58" s="260"/>
      <c r="P58" s="260" t="s">
        <v>86</v>
      </c>
      <c r="Q58" s="260"/>
    </row>
    <row r="59" spans="2:17" ht="15.6" x14ac:dyDescent="0.3">
      <c r="B59" s="63"/>
      <c r="C59" s="63"/>
      <c r="D59" s="67"/>
      <c r="E59" s="68"/>
      <c r="F59" s="68"/>
      <c r="G59" s="68"/>
      <c r="H59" s="68"/>
      <c r="I59" s="68"/>
      <c r="J59" s="63"/>
      <c r="K59" s="63"/>
      <c r="M59" s="84"/>
      <c r="N59" s="58"/>
      <c r="P59" s="84"/>
      <c r="Q59" s="58"/>
    </row>
    <row r="60" spans="2:17" ht="15.6" x14ac:dyDescent="0.3">
      <c r="B60" s="86">
        <v>10000</v>
      </c>
      <c r="C60" s="60"/>
      <c r="D60" s="206">
        <v>600</v>
      </c>
      <c r="E60" s="60"/>
      <c r="F60" s="60"/>
      <c r="G60" s="60" t="s">
        <v>16</v>
      </c>
      <c r="H60" s="60"/>
      <c r="I60" s="207">
        <v>400</v>
      </c>
      <c r="J60" s="60"/>
      <c r="K60" s="86">
        <v>10000</v>
      </c>
      <c r="M60" s="85">
        <f>B60</f>
        <v>10000</v>
      </c>
      <c r="N60" s="58"/>
      <c r="P60" s="85">
        <f>H35</f>
        <v>6000</v>
      </c>
      <c r="Q60" s="88">
        <f>J17</f>
        <v>6000</v>
      </c>
    </row>
    <row r="61" spans="2:17" ht="15.6" x14ac:dyDescent="0.3">
      <c r="B61" s="69"/>
      <c r="C61" s="63"/>
      <c r="D61" s="70"/>
      <c r="E61" s="71"/>
      <c r="F61" s="71"/>
      <c r="G61" s="71"/>
      <c r="H61" s="71"/>
      <c r="I61" s="71"/>
      <c r="J61" s="63"/>
      <c r="K61" s="63"/>
      <c r="M61" s="85"/>
      <c r="N61" s="58"/>
      <c r="P61" s="85"/>
      <c r="Q61" s="58"/>
    </row>
    <row r="62" spans="2:17" ht="15.6" x14ac:dyDescent="0.3">
      <c r="B62" s="69"/>
      <c r="C62" s="63"/>
      <c r="D62" s="89"/>
      <c r="E62" s="90"/>
      <c r="F62" s="90"/>
      <c r="G62" s="90"/>
      <c r="H62" s="90"/>
      <c r="I62" s="90"/>
      <c r="J62" s="63"/>
      <c r="K62" s="63"/>
      <c r="M62" s="91"/>
      <c r="N62" s="58"/>
      <c r="P62" s="85"/>
      <c r="Q62" s="86">
        <f>K60</f>
        <v>10000</v>
      </c>
    </row>
    <row r="63" spans="2:17" ht="15.6" x14ac:dyDescent="0.3">
      <c r="B63" s="69"/>
      <c r="C63" s="63"/>
      <c r="D63" s="89"/>
      <c r="E63" s="90"/>
      <c r="F63" s="90"/>
      <c r="G63" s="90"/>
      <c r="H63" s="90"/>
      <c r="I63" s="90"/>
      <c r="J63" s="63"/>
      <c r="K63" s="63"/>
      <c r="M63" s="91"/>
      <c r="N63" s="58"/>
      <c r="Q63" s="58"/>
    </row>
    <row r="64" spans="2:17" x14ac:dyDescent="0.3">
      <c r="B64" s="3"/>
      <c r="D64" s="15"/>
      <c r="E64" s="5"/>
      <c r="F64" s="5"/>
      <c r="G64" s="5"/>
      <c r="H64" s="5"/>
      <c r="I64" s="5"/>
    </row>
    <row r="65" spans="2:17" x14ac:dyDescent="0.3">
      <c r="B65" s="3"/>
      <c r="D65" s="15"/>
      <c r="E65" s="5"/>
      <c r="F65" s="5"/>
      <c r="G65" s="5"/>
      <c r="H65" s="5"/>
      <c r="I65" s="5"/>
    </row>
    <row r="66" spans="2:17" x14ac:dyDescent="0.3">
      <c r="B66" s="3"/>
      <c r="D66" s="15"/>
      <c r="E66" s="5"/>
      <c r="F66" s="5"/>
      <c r="G66" s="5"/>
      <c r="H66" s="5"/>
      <c r="I66" s="5"/>
    </row>
    <row r="67" spans="2:17" s="72" customFormat="1" ht="15.6" x14ac:dyDescent="0.3">
      <c r="B67" s="73"/>
      <c r="C67" s="72">
        <v>2</v>
      </c>
      <c r="D67" s="74" t="s">
        <v>62</v>
      </c>
      <c r="E67" s="62" t="s">
        <v>67</v>
      </c>
      <c r="F67" s="75"/>
      <c r="G67" s="75"/>
      <c r="H67" s="76" t="s">
        <v>63</v>
      </c>
      <c r="I67" s="61">
        <v>36984</v>
      </c>
      <c r="M67" s="260" t="s">
        <v>87</v>
      </c>
      <c r="N67" s="260"/>
      <c r="O67" s="2"/>
      <c r="P67" s="260" t="s">
        <v>88</v>
      </c>
      <c r="Q67" s="260"/>
    </row>
    <row r="68" spans="2:17" s="72" customFormat="1" ht="15.6" x14ac:dyDescent="0.3">
      <c r="B68" s="73"/>
      <c r="D68" s="77"/>
      <c r="E68" s="78"/>
      <c r="F68" s="78"/>
      <c r="G68" s="78"/>
      <c r="H68" s="78"/>
      <c r="I68" s="78"/>
      <c r="M68" s="84"/>
      <c r="N68" s="58"/>
      <c r="O68" s="2"/>
      <c r="P68" s="84"/>
      <c r="Q68" s="58"/>
    </row>
    <row r="69" spans="2:17" s="62" customFormat="1" ht="15.6" x14ac:dyDescent="0.3">
      <c r="B69" s="208">
        <f>25000</f>
        <v>25000</v>
      </c>
      <c r="D69" s="209">
        <v>430</v>
      </c>
      <c r="G69" s="62" t="s">
        <v>16</v>
      </c>
      <c r="I69" s="210">
        <v>700</v>
      </c>
      <c r="K69" s="208">
        <f>25000</f>
        <v>25000</v>
      </c>
      <c r="M69" s="85">
        <f>B69</f>
        <v>25000</v>
      </c>
      <c r="N69" s="58"/>
      <c r="O69" s="58"/>
      <c r="P69" s="85"/>
      <c r="Q69" s="86">
        <f>K69</f>
        <v>25000</v>
      </c>
    </row>
    <row r="70" spans="2:17" s="72" customFormat="1" ht="15.6" x14ac:dyDescent="0.3">
      <c r="B70" s="73"/>
      <c r="D70" s="80"/>
      <c r="E70" s="81"/>
      <c r="F70" s="81"/>
      <c r="G70" s="81"/>
      <c r="H70" s="81"/>
      <c r="I70" s="81"/>
      <c r="M70" s="85"/>
      <c r="N70" s="58"/>
      <c r="O70" s="2"/>
      <c r="P70" s="85"/>
      <c r="Q70" s="58"/>
    </row>
    <row r="71" spans="2:17" x14ac:dyDescent="0.3">
      <c r="B71" s="3"/>
      <c r="D71" s="19"/>
    </row>
    <row r="72" spans="2:17" x14ac:dyDescent="0.3">
      <c r="B72" s="3"/>
      <c r="D72" s="19"/>
    </row>
    <row r="73" spans="2:17" x14ac:dyDescent="0.3">
      <c r="B73" s="3"/>
      <c r="D73" s="19"/>
    </row>
    <row r="74" spans="2:17" ht="15.6" x14ac:dyDescent="0.3">
      <c r="B74" s="69"/>
      <c r="C74" s="63">
        <v>3</v>
      </c>
      <c r="D74" s="64" t="s">
        <v>62</v>
      </c>
      <c r="E74" s="60" t="s">
        <v>68</v>
      </c>
      <c r="F74" s="63"/>
      <c r="G74" s="63"/>
      <c r="H74" s="65" t="s">
        <v>63</v>
      </c>
      <c r="I74" s="59">
        <v>37078</v>
      </c>
      <c r="J74" s="63"/>
      <c r="K74" s="63"/>
      <c r="M74" s="260" t="s">
        <v>89</v>
      </c>
      <c r="N74" s="260"/>
      <c r="P74" s="260" t="s">
        <v>90</v>
      </c>
      <c r="Q74" s="260"/>
    </row>
    <row r="75" spans="2:17" ht="15.6" x14ac:dyDescent="0.3">
      <c r="B75" s="69"/>
      <c r="C75" s="63"/>
      <c r="D75" s="67"/>
      <c r="E75" s="68"/>
      <c r="F75" s="68"/>
      <c r="G75" s="68"/>
      <c r="H75" s="68"/>
      <c r="I75" s="68"/>
      <c r="J75" s="63"/>
      <c r="K75" s="63"/>
      <c r="M75" s="84"/>
      <c r="N75" s="58"/>
      <c r="P75" s="84"/>
      <c r="Q75" s="58"/>
    </row>
    <row r="76" spans="2:17" ht="15.6" x14ac:dyDescent="0.3">
      <c r="B76" s="86">
        <v>600</v>
      </c>
      <c r="C76" s="60"/>
      <c r="D76" s="206">
        <v>628</v>
      </c>
      <c r="E76" s="60"/>
      <c r="F76" s="60"/>
      <c r="G76" s="60" t="s">
        <v>16</v>
      </c>
      <c r="H76" s="60"/>
      <c r="I76" s="207">
        <v>410</v>
      </c>
      <c r="J76" s="60"/>
      <c r="K76" s="86">
        <v>600</v>
      </c>
      <c r="M76" s="85">
        <f>B76</f>
        <v>600</v>
      </c>
      <c r="N76" s="58"/>
      <c r="P76" s="85">
        <f>K76</f>
        <v>600</v>
      </c>
      <c r="Q76" s="88">
        <f>J18</f>
        <v>8000</v>
      </c>
    </row>
    <row r="77" spans="2:17" ht="15.6" x14ac:dyDescent="0.3">
      <c r="B77" s="69"/>
      <c r="C77" s="63"/>
      <c r="D77" s="70"/>
      <c r="E77" s="71"/>
      <c r="F77" s="71"/>
      <c r="G77" s="71"/>
      <c r="H77" s="71"/>
      <c r="I77" s="71"/>
      <c r="J77" s="63"/>
      <c r="K77" s="63"/>
      <c r="M77" s="85"/>
      <c r="N77" s="58"/>
      <c r="P77" s="85"/>
      <c r="Q77" s="86"/>
    </row>
    <row r="78" spans="2:17" ht="15.6" x14ac:dyDescent="0.3">
      <c r="B78" s="3"/>
      <c r="D78" s="19"/>
      <c r="P78" s="85"/>
      <c r="Q78" s="86">
        <f>K76</f>
        <v>600</v>
      </c>
    </row>
    <row r="79" spans="2:17" ht="15.6" x14ac:dyDescent="0.3">
      <c r="B79" s="3"/>
      <c r="D79" s="19"/>
      <c r="Q79" s="86"/>
    </row>
    <row r="80" spans="2:17" x14ac:dyDescent="0.3">
      <c r="B80" s="3"/>
      <c r="D80" s="19"/>
    </row>
    <row r="81" spans="2:17" x14ac:dyDescent="0.3">
      <c r="B81" s="3"/>
      <c r="D81" s="19"/>
    </row>
    <row r="82" spans="2:17" s="72" customFormat="1" ht="15.6" x14ac:dyDescent="0.3">
      <c r="B82" s="73"/>
      <c r="C82" s="72">
        <v>4</v>
      </c>
      <c r="D82" s="74" t="s">
        <v>62</v>
      </c>
      <c r="E82" s="62" t="s">
        <v>92</v>
      </c>
      <c r="H82" s="76" t="s">
        <v>63</v>
      </c>
      <c r="I82" s="61">
        <v>37112</v>
      </c>
      <c r="M82" s="261"/>
      <c r="N82" s="261"/>
      <c r="O82" s="2"/>
      <c r="P82" s="260" t="s">
        <v>91</v>
      </c>
      <c r="Q82" s="260"/>
    </row>
    <row r="83" spans="2:17" s="72" customFormat="1" ht="15.6" x14ac:dyDescent="0.3">
      <c r="B83" s="73"/>
      <c r="D83" s="77"/>
      <c r="E83" s="78"/>
      <c r="F83" s="78"/>
      <c r="G83" s="78"/>
      <c r="H83" s="78"/>
      <c r="I83" s="78"/>
      <c r="M83" s="54"/>
      <c r="N83" s="54"/>
      <c r="O83" s="2"/>
      <c r="P83" s="84"/>
      <c r="Q83" s="58"/>
    </row>
    <row r="84" spans="2:17" s="72" customFormat="1" ht="15.6" x14ac:dyDescent="0.3">
      <c r="B84" s="208">
        <f>K76</f>
        <v>600</v>
      </c>
      <c r="C84" s="62"/>
      <c r="D84" s="209">
        <v>410</v>
      </c>
      <c r="E84" s="62"/>
      <c r="F84" s="62"/>
      <c r="G84" s="62" t="s">
        <v>16</v>
      </c>
      <c r="H84" s="62"/>
      <c r="I84" s="210"/>
      <c r="J84" s="208"/>
      <c r="K84" s="73"/>
      <c r="M84" s="91"/>
      <c r="N84" s="54"/>
      <c r="O84" s="2"/>
      <c r="P84" s="97">
        <f>F19</f>
        <v>30000</v>
      </c>
      <c r="Q84" s="86">
        <f>K86</f>
        <v>6600</v>
      </c>
    </row>
    <row r="85" spans="2:17" s="72" customFormat="1" ht="15.6" x14ac:dyDescent="0.3">
      <c r="B85" s="208"/>
      <c r="C85" s="62"/>
      <c r="D85" s="209"/>
      <c r="E85" s="62"/>
      <c r="F85" s="62"/>
      <c r="G85" s="62"/>
      <c r="H85" s="62"/>
      <c r="I85" s="210"/>
      <c r="J85" s="208"/>
      <c r="K85" s="73"/>
      <c r="M85" s="91"/>
      <c r="N85" s="54"/>
      <c r="O85" s="2"/>
      <c r="P85" s="85"/>
      <c r="Q85" s="86"/>
    </row>
    <row r="86" spans="2:17" s="72" customFormat="1" ht="15.6" x14ac:dyDescent="0.3">
      <c r="B86" s="208">
        <f>J17</f>
        <v>6000</v>
      </c>
      <c r="C86" s="62"/>
      <c r="D86" s="209">
        <v>400</v>
      </c>
      <c r="E86" s="62"/>
      <c r="F86" s="62"/>
      <c r="G86" s="62" t="s">
        <v>16</v>
      </c>
      <c r="H86" s="62"/>
      <c r="I86" s="210" t="s">
        <v>72</v>
      </c>
      <c r="J86" s="208"/>
      <c r="K86" s="208">
        <f>B84+B86</f>
        <v>6600</v>
      </c>
      <c r="M86" s="5"/>
      <c r="N86" s="5"/>
      <c r="O86" s="2"/>
      <c r="P86" s="85"/>
      <c r="Q86" s="73"/>
    </row>
    <row r="87" spans="2:17" s="72" customFormat="1" ht="15.6" x14ac:dyDescent="0.3">
      <c r="B87" s="62"/>
      <c r="C87" s="208"/>
      <c r="D87" s="211"/>
      <c r="E87" s="212"/>
      <c r="F87" s="212"/>
      <c r="G87" s="212"/>
      <c r="H87" s="212"/>
      <c r="I87" s="212"/>
      <c r="J87" s="62"/>
      <c r="P87" s="91"/>
      <c r="Q87" s="75"/>
    </row>
    <row r="88" spans="2:17" x14ac:dyDescent="0.3">
      <c r="C88" s="3"/>
      <c r="D88" s="15"/>
      <c r="E88" s="5"/>
      <c r="F88" s="5"/>
      <c r="G88" s="5"/>
      <c r="H88" s="5"/>
      <c r="I88" s="5"/>
    </row>
    <row r="89" spans="2:17" x14ac:dyDescent="0.3">
      <c r="D89" s="15"/>
      <c r="E89" s="5"/>
      <c r="F89" s="5"/>
      <c r="G89" s="5"/>
      <c r="H89" s="5"/>
      <c r="I89" s="5"/>
    </row>
    <row r="90" spans="2:17" ht="15.6" x14ac:dyDescent="0.3">
      <c r="B90" s="63"/>
      <c r="C90" s="63">
        <v>5</v>
      </c>
      <c r="D90" s="64" t="s">
        <v>62</v>
      </c>
      <c r="E90" s="60" t="s">
        <v>95</v>
      </c>
      <c r="F90" s="58"/>
      <c r="G90" s="58"/>
      <c r="H90" s="65" t="s">
        <v>63</v>
      </c>
      <c r="I90" s="59">
        <v>37256</v>
      </c>
      <c r="J90" s="63"/>
      <c r="K90" s="63"/>
      <c r="M90" s="260" t="s">
        <v>93</v>
      </c>
      <c r="N90" s="260"/>
      <c r="P90" s="260" t="s">
        <v>94</v>
      </c>
      <c r="Q90" s="260"/>
    </row>
    <row r="91" spans="2:17" ht="15.6" x14ac:dyDescent="0.3">
      <c r="B91" s="63"/>
      <c r="C91" s="63"/>
      <c r="D91" s="67"/>
      <c r="E91" s="68"/>
      <c r="F91" s="68"/>
      <c r="G91" s="68"/>
      <c r="H91" s="68"/>
      <c r="I91" s="68"/>
      <c r="J91" s="63"/>
      <c r="K91" s="63"/>
      <c r="M91" s="84"/>
      <c r="N91" s="58"/>
      <c r="P91" s="84"/>
      <c r="Q91" s="58"/>
    </row>
    <row r="92" spans="2:17" s="58" customFormat="1" ht="15.6" x14ac:dyDescent="0.3">
      <c r="B92" s="86">
        <v>10000</v>
      </c>
      <c r="C92" s="60"/>
      <c r="D92" s="206">
        <v>610</v>
      </c>
      <c r="E92" s="60"/>
      <c r="F92" s="60"/>
      <c r="G92" s="60" t="s">
        <v>16</v>
      </c>
      <c r="H92" s="60"/>
      <c r="I92" s="207">
        <v>300</v>
      </c>
      <c r="J92" s="60"/>
      <c r="K92" s="86">
        <v>10000</v>
      </c>
      <c r="M92" s="85">
        <f>B92</f>
        <v>10000</v>
      </c>
      <c r="P92" s="97">
        <f>F17</f>
        <v>10000</v>
      </c>
      <c r="Q92" s="88"/>
    </row>
    <row r="93" spans="2:17" ht="15.6" x14ac:dyDescent="0.3">
      <c r="B93" s="63"/>
      <c r="C93" s="63"/>
      <c r="D93" s="70"/>
      <c r="E93" s="71"/>
      <c r="F93" s="71"/>
      <c r="G93" s="71"/>
      <c r="H93" s="71"/>
      <c r="I93" s="71"/>
      <c r="J93" s="63"/>
      <c r="K93" s="63"/>
      <c r="M93" s="85"/>
      <c r="N93" s="86">
        <f>K98</f>
        <v>5000</v>
      </c>
      <c r="P93" s="85"/>
      <c r="Q93" s="86">
        <f>K92</f>
        <v>10000</v>
      </c>
    </row>
    <row r="94" spans="2:17" ht="15.6" x14ac:dyDescent="0.3">
      <c r="D94" s="15"/>
      <c r="E94" s="5"/>
      <c r="F94" s="5"/>
      <c r="G94" s="5"/>
      <c r="H94" s="5"/>
      <c r="I94" s="5"/>
      <c r="M94" s="85"/>
      <c r="P94" s="85">
        <f>B98</f>
        <v>5000</v>
      </c>
    </row>
    <row r="95" spans="2:17" ht="15.6" x14ac:dyDescent="0.3">
      <c r="D95" s="15"/>
      <c r="E95" s="5"/>
      <c r="F95" s="5"/>
      <c r="G95" s="5"/>
      <c r="H95" s="5"/>
      <c r="I95" s="5"/>
      <c r="M95" s="91"/>
      <c r="N95" s="86"/>
    </row>
    <row r="96" spans="2:17" s="72" customFormat="1" ht="15.6" x14ac:dyDescent="0.3">
      <c r="C96" s="79">
        <v>6</v>
      </c>
      <c r="D96" s="74" t="s">
        <v>62</v>
      </c>
      <c r="E96" s="62" t="s">
        <v>107</v>
      </c>
      <c r="F96" s="75"/>
      <c r="G96" s="75"/>
      <c r="H96" s="76" t="s">
        <v>63</v>
      </c>
      <c r="I96" s="83">
        <v>37256</v>
      </c>
      <c r="M96" s="99" t="s">
        <v>96</v>
      </c>
      <c r="N96" s="98">
        <f>M92-N93</f>
        <v>5000</v>
      </c>
      <c r="P96" s="99">
        <f>P94</f>
        <v>5000</v>
      </c>
      <c r="Q96" s="98" t="s">
        <v>96</v>
      </c>
    </row>
    <row r="97" spans="1:17" s="72" customFormat="1" x14ac:dyDescent="0.3">
      <c r="D97" s="77"/>
      <c r="E97" s="78"/>
      <c r="F97" s="78"/>
      <c r="G97" s="78"/>
      <c r="H97" s="78"/>
      <c r="I97" s="78"/>
    </row>
    <row r="98" spans="1:17" s="72" customFormat="1" ht="15.6" x14ac:dyDescent="0.3">
      <c r="B98" s="208">
        <v>5000</v>
      </c>
      <c r="C98" s="62"/>
      <c r="D98" s="209">
        <v>300</v>
      </c>
      <c r="E98" s="62"/>
      <c r="F98" s="62"/>
      <c r="G98" s="62" t="s">
        <v>16</v>
      </c>
      <c r="H98" s="62"/>
      <c r="I98" s="210">
        <v>610</v>
      </c>
      <c r="J98" s="62"/>
      <c r="K98" s="208">
        <v>5000</v>
      </c>
    </row>
    <row r="99" spans="1:17" s="72" customFormat="1" x14ac:dyDescent="0.3">
      <c r="D99" s="81"/>
      <c r="E99" s="81"/>
      <c r="F99" s="81"/>
      <c r="G99" s="81"/>
      <c r="H99" s="81"/>
      <c r="I99" s="81"/>
    </row>
    <row r="100" spans="1:17" s="72" customFormat="1" ht="15.6" x14ac:dyDescent="0.3">
      <c r="D100" s="75"/>
      <c r="E100" s="75"/>
      <c r="F100" s="75"/>
      <c r="G100" s="75"/>
      <c r="H100" s="75"/>
      <c r="I100" s="75"/>
      <c r="M100" s="260" t="s">
        <v>97</v>
      </c>
      <c r="N100" s="260"/>
      <c r="O100" s="2"/>
      <c r="P100" s="260" t="s">
        <v>98</v>
      </c>
      <c r="Q100" s="260"/>
    </row>
    <row r="101" spans="1:17" ht="15.6" x14ac:dyDescent="0.3">
      <c r="M101" s="84"/>
      <c r="N101" s="58"/>
      <c r="P101" s="84"/>
      <c r="Q101" s="58"/>
    </row>
    <row r="102" spans="1:17" ht="15.6" x14ac:dyDescent="0.3">
      <c r="M102" s="97">
        <f>F13</f>
        <v>16000</v>
      </c>
      <c r="N102" s="58"/>
      <c r="P102" s="97"/>
      <c r="Q102" s="88">
        <f>J13</f>
        <v>42000</v>
      </c>
    </row>
    <row r="103" spans="1:17" ht="16.8" x14ac:dyDescent="0.3">
      <c r="A103" s="1"/>
      <c r="M103" s="85"/>
      <c r="N103" s="86"/>
      <c r="P103" s="85"/>
      <c r="Q103" s="86"/>
    </row>
    <row r="104" spans="1:17" ht="16.8" x14ac:dyDescent="0.3">
      <c r="A104" s="1"/>
      <c r="M104" s="85"/>
      <c r="P104" s="85"/>
    </row>
    <row r="105" spans="1:17" ht="16.8" x14ac:dyDescent="0.3">
      <c r="A105" s="1"/>
      <c r="B105" s="3"/>
    </row>
    <row r="108" spans="1:17" s="92" customFormat="1" ht="16.8" x14ac:dyDescent="0.3">
      <c r="B108" s="93" t="s">
        <v>18</v>
      </c>
      <c r="C108" s="94"/>
      <c r="D108" s="95"/>
      <c r="M108" s="96"/>
    </row>
    <row r="109" spans="1:17" ht="16.8" x14ac:dyDescent="0.3">
      <c r="A109" s="1"/>
    </row>
    <row r="111" spans="1:17" ht="30" customHeight="1" x14ac:dyDescent="0.3">
      <c r="D111" s="259" t="s">
        <v>19</v>
      </c>
      <c r="E111" s="259" t="s">
        <v>20</v>
      </c>
      <c r="F111" s="259"/>
      <c r="G111" s="259"/>
      <c r="H111" s="259"/>
      <c r="I111" s="259" t="s">
        <v>21</v>
      </c>
      <c r="J111" s="259" t="s">
        <v>22</v>
      </c>
      <c r="K111" s="259" t="s">
        <v>23</v>
      </c>
      <c r="L111" s="259" t="s">
        <v>24</v>
      </c>
    </row>
    <row r="112" spans="1:17" x14ac:dyDescent="0.3">
      <c r="D112" s="259"/>
      <c r="E112" s="259"/>
      <c r="F112" s="259"/>
      <c r="G112" s="259"/>
      <c r="H112" s="259"/>
      <c r="I112" s="259"/>
      <c r="J112" s="259"/>
      <c r="K112" s="259"/>
      <c r="L112" s="259"/>
      <c r="N112" s="3"/>
    </row>
    <row r="113" spans="2:13" ht="15.6" x14ac:dyDescent="0.3">
      <c r="D113" s="231">
        <v>100</v>
      </c>
      <c r="E113" s="232" t="s">
        <v>25</v>
      </c>
      <c r="F113" s="233"/>
      <c r="G113" s="233"/>
      <c r="H113" s="233"/>
      <c r="I113" s="39"/>
      <c r="J113" s="39">
        <f>Q102</f>
        <v>42000</v>
      </c>
      <c r="K113" s="230"/>
      <c r="L113" s="230">
        <f>Q102</f>
        <v>42000</v>
      </c>
    </row>
    <row r="114" spans="2:13" ht="15.6" x14ac:dyDescent="0.3">
      <c r="D114" s="231">
        <v>216</v>
      </c>
      <c r="E114" s="232" t="s">
        <v>41</v>
      </c>
      <c r="F114" s="233"/>
      <c r="G114" s="233"/>
      <c r="H114" s="233"/>
      <c r="I114" s="39">
        <f>M102</f>
        <v>16000</v>
      </c>
      <c r="J114" s="39"/>
      <c r="K114" s="230">
        <f>M102</f>
        <v>16000</v>
      </c>
      <c r="L114" s="230"/>
    </row>
    <row r="115" spans="2:13" ht="15.6" x14ac:dyDescent="0.3">
      <c r="D115" s="234">
        <v>300</v>
      </c>
      <c r="E115" s="232" t="s">
        <v>69</v>
      </c>
      <c r="F115" s="232"/>
      <c r="G115" s="232"/>
      <c r="H115" s="235"/>
      <c r="I115" s="39">
        <f>P92+P94</f>
        <v>15000</v>
      </c>
      <c r="J115" s="39">
        <f>Q93</f>
        <v>10000</v>
      </c>
      <c r="K115" s="230">
        <f>I115-J115</f>
        <v>5000</v>
      </c>
      <c r="L115" s="230"/>
    </row>
    <row r="116" spans="2:13" ht="15.6" x14ac:dyDescent="0.3">
      <c r="D116" s="236">
        <v>400</v>
      </c>
      <c r="E116" s="237" t="s">
        <v>71</v>
      </c>
      <c r="F116" s="232"/>
      <c r="G116" s="238"/>
      <c r="H116" s="235"/>
      <c r="I116" s="39">
        <f>P60</f>
        <v>6000</v>
      </c>
      <c r="J116" s="39">
        <f>Q60+Q62</f>
        <v>16000</v>
      </c>
      <c r="K116" s="230"/>
      <c r="L116" s="230">
        <f>J116-I116</f>
        <v>10000</v>
      </c>
    </row>
    <row r="117" spans="2:13" ht="15.6" x14ac:dyDescent="0.3">
      <c r="D117" s="236">
        <v>410</v>
      </c>
      <c r="E117" s="237" t="s">
        <v>50</v>
      </c>
      <c r="F117" s="232"/>
      <c r="G117" s="238"/>
      <c r="H117" s="235"/>
      <c r="I117" s="39">
        <f>P76</f>
        <v>600</v>
      </c>
      <c r="J117" s="39">
        <f>Q76+Q78</f>
        <v>8600</v>
      </c>
      <c r="K117" s="230"/>
      <c r="L117" s="230">
        <f>J117-I117</f>
        <v>8000</v>
      </c>
    </row>
    <row r="118" spans="2:13" ht="15.6" x14ac:dyDescent="0.3">
      <c r="D118" s="236">
        <v>430</v>
      </c>
      <c r="E118" s="237" t="s">
        <v>26</v>
      </c>
      <c r="F118" s="232"/>
      <c r="G118" s="238"/>
      <c r="H118" s="235"/>
      <c r="I118" s="39">
        <f>M69</f>
        <v>25000</v>
      </c>
      <c r="J118" s="39"/>
      <c r="K118" s="230">
        <f>I118</f>
        <v>25000</v>
      </c>
      <c r="L118" s="230"/>
    </row>
    <row r="119" spans="2:13" ht="15.6" x14ac:dyDescent="0.3">
      <c r="D119" s="236">
        <v>572</v>
      </c>
      <c r="E119" s="237" t="s">
        <v>27</v>
      </c>
      <c r="F119" s="232"/>
      <c r="G119" s="238"/>
      <c r="H119" s="235"/>
      <c r="I119" s="39">
        <f>P84</f>
        <v>30000</v>
      </c>
      <c r="J119" s="39">
        <f>Q84</f>
        <v>6600</v>
      </c>
      <c r="K119" s="230">
        <f>I119-J119</f>
        <v>23400</v>
      </c>
      <c r="L119" s="230"/>
    </row>
    <row r="120" spans="2:13" ht="15.6" x14ac:dyDescent="0.3">
      <c r="D120" s="213">
        <v>600</v>
      </c>
      <c r="E120" s="214" t="s">
        <v>52</v>
      </c>
      <c r="F120" s="215"/>
      <c r="G120" s="216"/>
      <c r="H120" s="217"/>
      <c r="I120" s="39">
        <f>M60</f>
        <v>10000</v>
      </c>
      <c r="J120" s="39"/>
      <c r="K120" s="218">
        <f>I120</f>
        <v>10000</v>
      </c>
      <c r="L120" s="218"/>
    </row>
    <row r="121" spans="2:13" ht="15.6" x14ac:dyDescent="0.3">
      <c r="D121" s="213">
        <v>610</v>
      </c>
      <c r="E121" s="214" t="s">
        <v>53</v>
      </c>
      <c r="F121" s="215"/>
      <c r="G121" s="216"/>
      <c r="H121" s="217"/>
      <c r="I121" s="39">
        <f>M92</f>
        <v>10000</v>
      </c>
      <c r="J121" s="39">
        <f>N93</f>
        <v>5000</v>
      </c>
      <c r="K121" s="218">
        <f>I121-J121</f>
        <v>5000</v>
      </c>
      <c r="L121" s="218"/>
    </row>
    <row r="122" spans="2:13" ht="15.6" x14ac:dyDescent="0.3">
      <c r="D122" s="213">
        <v>628</v>
      </c>
      <c r="E122" s="214" t="s">
        <v>28</v>
      </c>
      <c r="F122" s="215"/>
      <c r="G122" s="216"/>
      <c r="H122" s="217"/>
      <c r="I122" s="39">
        <f>M76</f>
        <v>600</v>
      </c>
      <c r="J122" s="39"/>
      <c r="K122" s="218">
        <f>I122</f>
        <v>600</v>
      </c>
      <c r="L122" s="218"/>
    </row>
    <row r="123" spans="2:13" ht="16.2" thickBot="1" x14ac:dyDescent="0.35">
      <c r="D123" s="213">
        <v>700</v>
      </c>
      <c r="E123" s="214" t="s">
        <v>54</v>
      </c>
      <c r="F123" s="215"/>
      <c r="G123" s="216"/>
      <c r="H123" s="217"/>
      <c r="I123" s="39"/>
      <c r="J123" s="39">
        <f>Q69</f>
        <v>25000</v>
      </c>
      <c r="K123" s="218"/>
      <c r="L123" s="218">
        <f>J123</f>
        <v>25000</v>
      </c>
    </row>
    <row r="124" spans="2:13" ht="16.2" thickBot="1" x14ac:dyDescent="0.35">
      <c r="D124" s="107"/>
      <c r="E124" s="108" t="s">
        <v>29</v>
      </c>
      <c r="F124" s="109"/>
      <c r="G124" s="109"/>
      <c r="H124" s="110"/>
      <c r="I124" s="111">
        <f>SUM(I113:I123)</f>
        <v>113200</v>
      </c>
      <c r="J124" s="111">
        <f t="shared" ref="J124:L124" si="0">SUM(J113:J123)</f>
        <v>113200</v>
      </c>
      <c r="K124" s="111">
        <f t="shared" si="0"/>
        <v>85000</v>
      </c>
      <c r="L124" s="111">
        <f t="shared" si="0"/>
        <v>85000</v>
      </c>
    </row>
    <row r="125" spans="2:13" x14ac:dyDescent="0.3">
      <c r="D125" s="5"/>
      <c r="E125" s="9"/>
      <c r="F125" s="9"/>
      <c r="G125" s="9"/>
      <c r="H125" s="9"/>
      <c r="I125" s="10"/>
      <c r="J125" s="10"/>
      <c r="K125" s="10"/>
      <c r="L125" s="10"/>
    </row>
    <row r="126" spans="2:13" x14ac:dyDescent="0.3">
      <c r="D126" s="5"/>
      <c r="E126" s="9"/>
      <c r="F126" s="9"/>
      <c r="G126" s="9"/>
      <c r="H126" s="9"/>
      <c r="I126" s="10"/>
      <c r="J126" s="10"/>
      <c r="K126" s="10"/>
      <c r="L126" s="10"/>
    </row>
    <row r="127" spans="2:13" x14ac:dyDescent="0.3">
      <c r="I127" s="10"/>
    </row>
    <row r="128" spans="2:13" s="92" customFormat="1" ht="16.8" x14ac:dyDescent="0.3">
      <c r="B128" s="93" t="s">
        <v>30</v>
      </c>
      <c r="D128" s="95"/>
      <c r="M128" s="96"/>
    </row>
    <row r="129" spans="1:13" ht="16.8" x14ac:dyDescent="0.3">
      <c r="A129" s="1"/>
    </row>
    <row r="131" spans="1:13" ht="15.6" x14ac:dyDescent="0.3">
      <c r="D131" s="128">
        <f>SUM(L131:L133)</f>
        <v>15600</v>
      </c>
      <c r="E131" s="129" t="s">
        <v>31</v>
      </c>
      <c r="F131" s="130"/>
      <c r="G131" s="131"/>
      <c r="H131" s="132" t="s">
        <v>14</v>
      </c>
      <c r="I131" s="129" t="s">
        <v>73</v>
      </c>
      <c r="J131" s="130"/>
      <c r="K131" s="130"/>
      <c r="L131" s="133">
        <f>K120</f>
        <v>10000</v>
      </c>
    </row>
    <row r="132" spans="1:13" ht="15.6" x14ac:dyDescent="0.3">
      <c r="D132" s="134"/>
      <c r="E132" s="135"/>
      <c r="F132" s="136"/>
      <c r="G132" s="137"/>
      <c r="H132" s="138" t="s">
        <v>14</v>
      </c>
      <c r="I132" s="135" t="s">
        <v>55</v>
      </c>
      <c r="J132" s="136"/>
      <c r="K132" s="136"/>
      <c r="L132" s="139">
        <f>K121</f>
        <v>5000</v>
      </c>
    </row>
    <row r="133" spans="1:13" ht="15.6" x14ac:dyDescent="0.3">
      <c r="D133" s="140"/>
      <c r="E133" s="141"/>
      <c r="F133" s="142"/>
      <c r="G133" s="143"/>
      <c r="H133" s="144" t="s">
        <v>14</v>
      </c>
      <c r="I133" s="141" t="s">
        <v>74</v>
      </c>
      <c r="J133" s="142"/>
      <c r="K133" s="142"/>
      <c r="L133" s="145">
        <f>K122</f>
        <v>600</v>
      </c>
    </row>
    <row r="134" spans="1:13" ht="15.6" x14ac:dyDescent="0.3">
      <c r="D134" s="146"/>
      <c r="E134" s="146"/>
      <c r="F134" s="146"/>
      <c r="G134" s="146"/>
      <c r="H134" s="146"/>
      <c r="I134" s="147"/>
      <c r="J134" s="146"/>
      <c r="K134" s="146"/>
      <c r="L134" s="146"/>
    </row>
    <row r="135" spans="1:13" ht="15.6" x14ac:dyDescent="0.3">
      <c r="D135" s="146"/>
      <c r="E135" s="146"/>
      <c r="F135" s="146"/>
      <c r="G135" s="146"/>
      <c r="H135" s="146"/>
      <c r="I135" s="147"/>
      <c r="J135" s="146"/>
      <c r="K135" s="146"/>
      <c r="L135" s="146"/>
    </row>
    <row r="136" spans="1:13" ht="15.6" x14ac:dyDescent="0.3">
      <c r="D136" s="148">
        <f>L123</f>
        <v>25000</v>
      </c>
      <c r="E136" s="149" t="s">
        <v>56</v>
      </c>
      <c r="F136" s="150"/>
      <c r="G136" s="151"/>
      <c r="H136" s="152" t="s">
        <v>14</v>
      </c>
      <c r="I136" s="149" t="s">
        <v>31</v>
      </c>
      <c r="J136" s="150"/>
      <c r="K136" s="150"/>
      <c r="L136" s="153">
        <f>D136</f>
        <v>25000</v>
      </c>
    </row>
    <row r="137" spans="1:13" x14ac:dyDescent="0.3">
      <c r="H137" s="21"/>
      <c r="L137" s="3"/>
    </row>
    <row r="138" spans="1:13" ht="15.6" x14ac:dyDescent="0.3">
      <c r="G138" s="3"/>
      <c r="H138" s="21"/>
      <c r="L138" s="219">
        <f>L136-D131</f>
        <v>9400</v>
      </c>
      <c r="M138" s="220" t="s">
        <v>108</v>
      </c>
    </row>
    <row r="139" spans="1:13" x14ac:dyDescent="0.3">
      <c r="H139" s="21"/>
      <c r="L139" s="3"/>
    </row>
    <row r="140" spans="1:13" s="92" customFormat="1" ht="16.8" x14ac:dyDescent="0.3">
      <c r="B140" s="93" t="s">
        <v>43</v>
      </c>
      <c r="D140" s="95"/>
      <c r="M140" s="96"/>
    </row>
    <row r="141" spans="1:13" ht="16.8" x14ac:dyDescent="0.3">
      <c r="A141" s="1"/>
      <c r="H141" s="21"/>
      <c r="L141" s="3"/>
    </row>
    <row r="142" spans="1:13" s="5" customFormat="1" ht="16.8" x14ac:dyDescent="0.3">
      <c r="A142" s="116"/>
      <c r="H142" s="12"/>
      <c r="L142" s="11"/>
    </row>
    <row r="143" spans="1:13" s="5" customFormat="1" ht="15.6" x14ac:dyDescent="0.3">
      <c r="D143" s="260" t="s">
        <v>85</v>
      </c>
      <c r="E143" s="260"/>
      <c r="G143" s="260" t="s">
        <v>88</v>
      </c>
      <c r="H143" s="260"/>
      <c r="I143" s="18"/>
      <c r="J143" s="260" t="s">
        <v>101</v>
      </c>
      <c r="K143" s="260"/>
      <c r="L143" s="11"/>
    </row>
    <row r="144" spans="1:13" s="5" customFormat="1" ht="15.6" x14ac:dyDescent="0.3">
      <c r="D144" s="84"/>
      <c r="E144" s="58"/>
      <c r="G144" s="84"/>
      <c r="H144" s="58"/>
      <c r="J144" s="84"/>
      <c r="K144" s="58"/>
      <c r="L144" s="11"/>
    </row>
    <row r="145" spans="4:12" s="5" customFormat="1" ht="15.6" x14ac:dyDescent="0.3">
      <c r="D145" s="85">
        <f>M60</f>
        <v>10000</v>
      </c>
      <c r="E145" s="118">
        <f>L131</f>
        <v>10000</v>
      </c>
      <c r="G145" s="169">
        <f>D136</f>
        <v>25000</v>
      </c>
      <c r="H145" s="86">
        <v>25000</v>
      </c>
      <c r="I145" s="11"/>
      <c r="J145" s="85">
        <f>D131</f>
        <v>15600</v>
      </c>
      <c r="K145" s="118">
        <f>L136</f>
        <v>25000</v>
      </c>
      <c r="L145" s="11"/>
    </row>
    <row r="146" spans="4:12" s="5" customFormat="1" ht="15.6" x14ac:dyDescent="0.3">
      <c r="D146" s="85"/>
      <c r="E146" s="58"/>
      <c r="G146" s="85"/>
      <c r="H146" s="11"/>
      <c r="I146" s="11"/>
      <c r="J146" s="85"/>
      <c r="K146" s="86"/>
      <c r="L146" s="11"/>
    </row>
    <row r="147" spans="4:12" s="5" customFormat="1" ht="15.6" x14ac:dyDescent="0.3">
      <c r="D147" s="262" t="s">
        <v>75</v>
      </c>
      <c r="E147" s="262"/>
      <c r="G147" s="262" t="s">
        <v>75</v>
      </c>
      <c r="H147" s="262"/>
      <c r="I147" s="11"/>
      <c r="J147" s="85"/>
      <c r="K147" s="2"/>
      <c r="L147" s="11"/>
    </row>
    <row r="148" spans="4:12" s="5" customFormat="1" ht="15.6" x14ac:dyDescent="0.3">
      <c r="D148" s="11"/>
      <c r="H148" s="11"/>
      <c r="I148" s="221"/>
      <c r="J148" s="222">
        <f>K145-J145</f>
        <v>9400</v>
      </c>
      <c r="K148" s="223" t="s">
        <v>99</v>
      </c>
      <c r="L148" s="11"/>
    </row>
    <row r="149" spans="4:12" s="5" customFormat="1" ht="15.6" x14ac:dyDescent="0.3">
      <c r="D149" s="11"/>
      <c r="F149" s="18"/>
      <c r="H149" s="11"/>
      <c r="I149" s="11"/>
      <c r="J149" s="177"/>
      <c r="K149" s="178"/>
      <c r="L149" s="11"/>
    </row>
    <row r="150" spans="4:12" s="5" customFormat="1" ht="15.6" x14ac:dyDescent="0.3">
      <c r="D150" s="260" t="s">
        <v>89</v>
      </c>
      <c r="E150" s="260"/>
      <c r="G150" s="260" t="s">
        <v>93</v>
      </c>
      <c r="H150" s="260"/>
      <c r="L150" s="11"/>
    </row>
    <row r="151" spans="4:12" s="5" customFormat="1" ht="15.6" x14ac:dyDescent="0.3">
      <c r="D151" s="84"/>
      <c r="E151" s="58"/>
      <c r="G151" s="84"/>
      <c r="H151" s="58"/>
      <c r="I151" s="18"/>
      <c r="L151" s="11"/>
    </row>
    <row r="152" spans="4:12" s="5" customFormat="1" ht="15.6" x14ac:dyDescent="0.3">
      <c r="D152" s="85">
        <v>600</v>
      </c>
      <c r="E152" s="118">
        <f>L133</f>
        <v>600</v>
      </c>
      <c r="G152" s="85">
        <f>M92</f>
        <v>10000</v>
      </c>
      <c r="H152" s="58"/>
      <c r="L152" s="11"/>
    </row>
    <row r="153" spans="4:12" s="5" customFormat="1" ht="15.6" x14ac:dyDescent="0.3">
      <c r="D153" s="11"/>
      <c r="G153" s="85"/>
      <c r="H153" s="86">
        <v>5000</v>
      </c>
      <c r="I153" s="117"/>
      <c r="L153" s="11"/>
    </row>
    <row r="154" spans="4:12" s="5" customFormat="1" ht="15.6" x14ac:dyDescent="0.3">
      <c r="D154" s="262" t="s">
        <v>75</v>
      </c>
      <c r="E154" s="262"/>
      <c r="F154" s="18"/>
      <c r="G154" s="85"/>
      <c r="H154" s="2"/>
      <c r="I154" s="11"/>
      <c r="L154" s="11"/>
    </row>
    <row r="155" spans="4:12" s="5" customFormat="1" ht="15.6" x14ac:dyDescent="0.3">
      <c r="D155" s="11"/>
      <c r="F155" s="18"/>
      <c r="G155" s="85"/>
      <c r="H155" s="118">
        <f>L132</f>
        <v>5000</v>
      </c>
      <c r="I155" s="11"/>
      <c r="L155" s="11"/>
    </row>
    <row r="156" spans="4:12" s="5" customFormat="1" ht="15.6" x14ac:dyDescent="0.3">
      <c r="D156" s="11"/>
      <c r="F156" s="18"/>
      <c r="G156" s="262" t="s">
        <v>75</v>
      </c>
      <c r="H156" s="262"/>
      <c r="I156" s="11"/>
      <c r="L156" s="11"/>
    </row>
    <row r="157" spans="4:12" s="5" customFormat="1" ht="15.6" x14ac:dyDescent="0.3">
      <c r="D157" s="7"/>
      <c r="E157" s="7"/>
      <c r="G157" s="262"/>
      <c r="H157" s="262"/>
      <c r="I157" s="18"/>
      <c r="L157" s="11"/>
    </row>
    <row r="158" spans="4:12" s="5" customFormat="1" x14ac:dyDescent="0.3">
      <c r="L158" s="11"/>
    </row>
    <row r="159" spans="4:12" s="5" customFormat="1" x14ac:dyDescent="0.3">
      <c r="D159" s="117"/>
      <c r="H159" s="11"/>
      <c r="I159" s="11"/>
      <c r="L159" s="11"/>
    </row>
    <row r="160" spans="4:12" s="5" customFormat="1" x14ac:dyDescent="0.3">
      <c r="F160" s="18"/>
      <c r="L160" s="11"/>
    </row>
    <row r="161" spans="1:14" s="92" customFormat="1" ht="16.8" x14ac:dyDescent="0.3">
      <c r="B161" s="93" t="s">
        <v>102</v>
      </c>
      <c r="D161" s="95"/>
      <c r="M161" s="96"/>
    </row>
    <row r="162" spans="1:14" ht="16.8" x14ac:dyDescent="0.3">
      <c r="A162" s="1"/>
    </row>
    <row r="163" spans="1:14" ht="15.6" x14ac:dyDescent="0.3">
      <c r="C163" s="48"/>
      <c r="D163" s="48"/>
      <c r="E163" s="48"/>
      <c r="F163" s="48"/>
      <c r="G163" s="48"/>
      <c r="H163" s="48"/>
      <c r="I163" s="48"/>
      <c r="J163" s="48"/>
      <c r="K163" s="48"/>
    </row>
    <row r="164" spans="1:14" ht="15.6" x14ac:dyDescent="0.3">
      <c r="C164" s="112"/>
      <c r="D164" s="49"/>
      <c r="E164" s="49"/>
      <c r="F164" s="49"/>
      <c r="G164" s="49"/>
      <c r="H164" s="49"/>
      <c r="I164" s="49"/>
      <c r="J164" s="122"/>
      <c r="K164" s="48"/>
      <c r="L164" s="3"/>
    </row>
    <row r="165" spans="1:14" ht="15.6" x14ac:dyDescent="0.3">
      <c r="C165" s="113"/>
      <c r="D165" s="48" t="s">
        <v>44</v>
      </c>
      <c r="E165" s="48"/>
      <c r="F165" s="48"/>
      <c r="G165" s="48"/>
      <c r="H165" s="48"/>
      <c r="I165" s="48"/>
      <c r="J165" s="123"/>
      <c r="K165" s="48"/>
    </row>
    <row r="166" spans="1:14" ht="15.6" x14ac:dyDescent="0.3">
      <c r="C166" s="113"/>
      <c r="D166" s="48" t="s">
        <v>57</v>
      </c>
      <c r="E166" s="48"/>
      <c r="F166" s="48"/>
      <c r="G166" s="48"/>
      <c r="H166" s="48"/>
      <c r="I166" s="48"/>
      <c r="J166" s="189">
        <f>D136</f>
        <v>25000</v>
      </c>
      <c r="K166" s="48"/>
      <c r="N166" s="3"/>
    </row>
    <row r="167" spans="1:14" ht="15.6" x14ac:dyDescent="0.3">
      <c r="C167" s="113"/>
      <c r="D167" s="48" t="s">
        <v>58</v>
      </c>
      <c r="E167" s="48"/>
      <c r="F167" s="48"/>
      <c r="G167" s="48"/>
      <c r="H167" s="48"/>
      <c r="I167" s="48"/>
      <c r="J167" s="189"/>
      <c r="K167" s="48"/>
      <c r="N167" s="3"/>
    </row>
    <row r="168" spans="1:14" ht="15.6" x14ac:dyDescent="0.3">
      <c r="C168" s="113"/>
      <c r="D168" s="38" t="s">
        <v>59</v>
      </c>
      <c r="E168" s="48"/>
      <c r="F168" s="48"/>
      <c r="G168" s="48"/>
      <c r="H168" s="48"/>
      <c r="I168" s="48"/>
      <c r="J168" s="189">
        <f>L131</f>
        <v>10000</v>
      </c>
      <c r="K168" s="48"/>
    </row>
    <row r="169" spans="1:14" ht="15.6" x14ac:dyDescent="0.3">
      <c r="C169" s="113"/>
      <c r="D169" s="38" t="s">
        <v>60</v>
      </c>
      <c r="E169" s="48"/>
      <c r="F169" s="48"/>
      <c r="G169" s="48"/>
      <c r="H169" s="48"/>
      <c r="I169" s="48"/>
      <c r="J169" s="190">
        <f>L132</f>
        <v>5000</v>
      </c>
      <c r="K169" s="48"/>
    </row>
    <row r="170" spans="1:14" ht="15.6" x14ac:dyDescent="0.3">
      <c r="C170" s="113"/>
      <c r="D170" s="38" t="s">
        <v>45</v>
      </c>
      <c r="E170" s="48"/>
      <c r="F170" s="48"/>
      <c r="G170" s="48"/>
      <c r="H170" s="48"/>
      <c r="I170" s="48"/>
      <c r="J170" s="189"/>
      <c r="K170" s="48"/>
    </row>
    <row r="171" spans="1:14" ht="15.6" x14ac:dyDescent="0.3">
      <c r="C171" s="113"/>
      <c r="D171" s="41" t="s">
        <v>46</v>
      </c>
      <c r="E171" s="38"/>
      <c r="F171" s="38"/>
      <c r="G171" s="48"/>
      <c r="H171" s="48"/>
      <c r="I171" s="48"/>
      <c r="J171" s="190">
        <f>L133</f>
        <v>600</v>
      </c>
      <c r="K171" s="48"/>
    </row>
    <row r="172" spans="1:14" ht="15.6" x14ac:dyDescent="0.3">
      <c r="C172" s="113"/>
      <c r="D172" s="124" t="s">
        <v>47</v>
      </c>
      <c r="E172" s="48"/>
      <c r="F172" s="48"/>
      <c r="G172" s="48"/>
      <c r="H172" s="48"/>
      <c r="I172" s="48"/>
      <c r="J172" s="52">
        <f>J166-J168-J169-J171</f>
        <v>9400</v>
      </c>
      <c r="K172" s="48"/>
    </row>
    <row r="173" spans="1:14" ht="15.6" x14ac:dyDescent="0.3">
      <c r="C173" s="113"/>
      <c r="D173" s="124" t="s">
        <v>32</v>
      </c>
      <c r="E173" s="124"/>
      <c r="F173" s="124"/>
      <c r="G173" s="48"/>
      <c r="H173" s="48"/>
      <c r="I173" s="48"/>
      <c r="J173" s="126"/>
      <c r="K173" s="48"/>
      <c r="L173" s="3"/>
    </row>
    <row r="174" spans="1:14" ht="15.6" x14ac:dyDescent="0.3">
      <c r="C174" s="113"/>
      <c r="D174" s="38" t="s">
        <v>33</v>
      </c>
      <c r="E174" s="48"/>
      <c r="F174" s="48"/>
      <c r="G174" s="48"/>
      <c r="H174" s="48"/>
      <c r="I174" s="48"/>
      <c r="J174" s="52"/>
      <c r="K174" s="48"/>
    </row>
    <row r="175" spans="1:14" ht="15.6" x14ac:dyDescent="0.3">
      <c r="C175" s="113"/>
      <c r="D175" s="38" t="s">
        <v>34</v>
      </c>
      <c r="E175" s="48"/>
      <c r="F175" s="48"/>
      <c r="G175" s="48"/>
      <c r="H175" s="48"/>
      <c r="I175" s="48"/>
      <c r="J175" s="51"/>
      <c r="K175" s="48"/>
    </row>
    <row r="176" spans="1:14" ht="15.6" x14ac:dyDescent="0.3">
      <c r="C176" s="113"/>
      <c r="D176" s="38" t="s">
        <v>35</v>
      </c>
      <c r="E176" s="48"/>
      <c r="F176" s="48"/>
      <c r="G176" s="48"/>
      <c r="H176" s="48"/>
      <c r="I176" s="48"/>
      <c r="J176" s="52"/>
      <c r="K176" s="48"/>
    </row>
    <row r="177" spans="1:13" ht="15.6" x14ac:dyDescent="0.3">
      <c r="C177" s="113"/>
      <c r="D177" s="38" t="s">
        <v>36</v>
      </c>
      <c r="E177" s="48"/>
      <c r="F177" s="48"/>
      <c r="G177" s="48"/>
      <c r="H177" s="48"/>
      <c r="I177" s="48"/>
      <c r="J177" s="52"/>
      <c r="K177" s="48"/>
    </row>
    <row r="178" spans="1:13" ht="15.6" x14ac:dyDescent="0.3">
      <c r="C178" s="113"/>
      <c r="D178" s="38" t="s">
        <v>37</v>
      </c>
      <c r="E178" s="48"/>
      <c r="F178" s="48"/>
      <c r="G178" s="48"/>
      <c r="H178" s="48"/>
      <c r="I178" s="48"/>
      <c r="J178" s="52"/>
      <c r="K178" s="48"/>
    </row>
    <row r="179" spans="1:13" ht="15.6" x14ac:dyDescent="0.3">
      <c r="C179" s="113"/>
      <c r="D179" s="124" t="s">
        <v>38</v>
      </c>
      <c r="E179" s="48"/>
      <c r="F179" s="48"/>
      <c r="G179" s="48"/>
      <c r="H179" s="48"/>
      <c r="I179" s="48"/>
      <c r="J179" s="51">
        <v>0</v>
      </c>
      <c r="K179" s="48"/>
    </row>
    <row r="180" spans="1:13" ht="15.6" x14ac:dyDescent="0.3">
      <c r="C180" s="115"/>
      <c r="D180" s="125" t="s">
        <v>76</v>
      </c>
      <c r="E180" s="44"/>
      <c r="F180" s="44"/>
      <c r="G180" s="44"/>
      <c r="H180" s="44"/>
      <c r="I180" s="44"/>
      <c r="J180" s="127">
        <f>J172</f>
        <v>9400</v>
      </c>
      <c r="K180" s="38"/>
      <c r="L180" s="5"/>
    </row>
    <row r="181" spans="1:13" x14ac:dyDescent="0.3">
      <c r="H181" s="21"/>
      <c r="L181" s="3"/>
      <c r="M181" s="5"/>
    </row>
    <row r="182" spans="1:13" x14ac:dyDescent="0.3">
      <c r="H182" s="21"/>
      <c r="L182" s="3"/>
    </row>
    <row r="183" spans="1:13" x14ac:dyDescent="0.3">
      <c r="D183" s="3"/>
      <c r="F183" s="5"/>
      <c r="G183" s="5"/>
      <c r="I183" s="3"/>
      <c r="L183" s="3"/>
    </row>
    <row r="184" spans="1:13" s="92" customFormat="1" ht="16.8" x14ac:dyDescent="0.3">
      <c r="B184" s="93" t="s">
        <v>39</v>
      </c>
      <c r="D184" s="95"/>
      <c r="M184" s="96"/>
    </row>
    <row r="185" spans="1:13" ht="16.8" x14ac:dyDescent="0.3">
      <c r="A185" s="1"/>
      <c r="D185" s="3"/>
      <c r="F185" s="5"/>
      <c r="G185" s="5"/>
      <c r="I185" s="3"/>
      <c r="L185" s="3"/>
    </row>
    <row r="186" spans="1:13" ht="16.8" x14ac:dyDescent="0.3">
      <c r="A186" s="1"/>
      <c r="D186" s="3"/>
      <c r="F186" s="5"/>
      <c r="G186" s="5"/>
      <c r="I186" s="3"/>
      <c r="L186" s="3"/>
    </row>
    <row r="187" spans="1:13" ht="16.8" x14ac:dyDescent="0.3">
      <c r="A187" s="1"/>
      <c r="B187" s="25"/>
      <c r="C187" s="25"/>
      <c r="E187" s="164"/>
      <c r="F187" s="272" t="s">
        <v>42</v>
      </c>
      <c r="G187" s="272"/>
      <c r="H187" s="164"/>
      <c r="I187" s="164"/>
      <c r="J187" s="25"/>
      <c r="K187" s="25"/>
      <c r="L187" s="29"/>
    </row>
    <row r="188" spans="1:13" ht="16.8" x14ac:dyDescent="0.3">
      <c r="A188" s="1"/>
      <c r="B188" s="25"/>
      <c r="C188" s="25"/>
      <c r="D188" s="29"/>
      <c r="E188" s="28"/>
      <c r="F188" s="154"/>
      <c r="G188" s="154"/>
      <c r="H188" s="154"/>
      <c r="I188" s="154"/>
      <c r="J188" s="155"/>
      <c r="K188" s="27"/>
      <c r="L188" s="29"/>
    </row>
    <row r="189" spans="1:13" ht="16.8" x14ac:dyDescent="0.3">
      <c r="A189" s="1"/>
      <c r="B189" s="118">
        <f>L113</f>
        <v>42000</v>
      </c>
      <c r="C189" s="224"/>
      <c r="D189" s="225" t="s">
        <v>119</v>
      </c>
      <c r="E189" s="136"/>
      <c r="F189" s="163"/>
      <c r="G189" s="163"/>
      <c r="H189" s="163"/>
      <c r="I189" s="163"/>
      <c r="J189" s="163"/>
      <c r="K189" s="136"/>
      <c r="L189" s="118"/>
    </row>
    <row r="190" spans="1:13" ht="16.8" x14ac:dyDescent="0.3">
      <c r="A190" s="1"/>
      <c r="B190" s="118"/>
      <c r="C190" s="224"/>
      <c r="D190" s="226"/>
      <c r="E190" s="227"/>
      <c r="F190" s="136"/>
      <c r="G190" s="228"/>
      <c r="H190" s="228"/>
      <c r="I190" s="227"/>
      <c r="J190" s="224"/>
      <c r="K190" s="118"/>
      <c r="L190" s="146"/>
    </row>
    <row r="191" spans="1:13" ht="16.8" x14ac:dyDescent="0.3">
      <c r="A191" s="1"/>
      <c r="B191" s="118">
        <f>L116</f>
        <v>10000</v>
      </c>
      <c r="C191" s="224"/>
      <c r="D191" s="226" t="s">
        <v>120</v>
      </c>
      <c r="E191" s="227"/>
      <c r="F191" s="136"/>
      <c r="G191" s="228"/>
      <c r="H191" s="228"/>
      <c r="I191" s="227"/>
      <c r="J191" s="224"/>
      <c r="K191" s="118"/>
      <c r="L191" s="146"/>
    </row>
    <row r="192" spans="1:13" ht="16.8" x14ac:dyDescent="0.3">
      <c r="A192" s="1"/>
      <c r="B192" s="118"/>
      <c r="C192" s="224"/>
      <c r="D192" s="226"/>
      <c r="E192" s="227"/>
      <c r="F192" s="136"/>
      <c r="G192" s="228"/>
      <c r="H192" s="226"/>
      <c r="I192" s="227"/>
      <c r="J192" s="224"/>
      <c r="K192" s="58"/>
      <c r="L192" s="146"/>
    </row>
    <row r="193" spans="1:13" ht="16.8" x14ac:dyDescent="0.3">
      <c r="A193" s="1"/>
      <c r="B193" s="118">
        <f>L117</f>
        <v>8000</v>
      </c>
      <c r="C193" s="224"/>
      <c r="D193" s="226" t="s">
        <v>121</v>
      </c>
      <c r="E193" s="227"/>
      <c r="F193" s="136"/>
      <c r="G193" s="228"/>
      <c r="H193" s="226"/>
      <c r="I193" s="227"/>
      <c r="J193" s="224"/>
      <c r="K193" s="118"/>
      <c r="L193" s="146"/>
    </row>
    <row r="194" spans="1:13" ht="16.8" x14ac:dyDescent="0.3">
      <c r="A194" s="1"/>
      <c r="B194" s="118"/>
      <c r="C194" s="224"/>
      <c r="D194" s="226"/>
      <c r="E194" s="227"/>
      <c r="F194" s="136"/>
      <c r="G194" s="228"/>
      <c r="H194" s="226"/>
      <c r="I194" s="227"/>
      <c r="J194" s="224"/>
      <c r="K194" s="118"/>
      <c r="L194" s="146"/>
    </row>
    <row r="195" spans="1:13" ht="16.8" x14ac:dyDescent="0.3">
      <c r="A195" s="1"/>
      <c r="B195" s="118">
        <f>J148</f>
        <v>9400</v>
      </c>
      <c r="C195" s="224"/>
      <c r="D195" s="226" t="s">
        <v>31</v>
      </c>
      <c r="E195" s="227"/>
      <c r="F195" s="136"/>
      <c r="G195" s="228"/>
      <c r="H195" s="226"/>
      <c r="I195" s="227"/>
      <c r="J195" s="224"/>
      <c r="K195" s="118"/>
      <c r="L195" s="146"/>
    </row>
    <row r="196" spans="1:13" ht="16.8" x14ac:dyDescent="0.3">
      <c r="A196" s="1"/>
      <c r="B196" s="58"/>
      <c r="C196" s="58"/>
      <c r="D196" s="58"/>
      <c r="E196" s="227"/>
      <c r="F196" s="136"/>
      <c r="G196" s="228" t="s">
        <v>14</v>
      </c>
      <c r="H196" s="226"/>
      <c r="I196" s="176" t="s">
        <v>122</v>
      </c>
      <c r="J196" s="224"/>
      <c r="K196" s="118">
        <f>K114</f>
        <v>16000</v>
      </c>
      <c r="L196" s="146"/>
    </row>
    <row r="197" spans="1:13" ht="16.8" x14ac:dyDescent="0.3">
      <c r="A197" s="1"/>
      <c r="B197" s="118"/>
      <c r="C197" s="224"/>
      <c r="D197" s="226"/>
      <c r="E197" s="227"/>
      <c r="F197" s="136"/>
      <c r="G197" s="228"/>
      <c r="H197" s="226"/>
      <c r="I197" s="176"/>
      <c r="J197" s="224"/>
      <c r="K197" s="118"/>
      <c r="L197" s="146"/>
    </row>
    <row r="198" spans="1:13" ht="16.8" x14ac:dyDescent="0.3">
      <c r="A198" s="1"/>
      <c r="B198" s="118"/>
      <c r="C198" s="146"/>
      <c r="D198" s="226"/>
      <c r="E198" s="227"/>
      <c r="F198" s="136"/>
      <c r="G198" s="228" t="s">
        <v>14</v>
      </c>
      <c r="H198" s="226"/>
      <c r="I198" s="176" t="s">
        <v>123</v>
      </c>
      <c r="J198" s="224"/>
      <c r="K198" s="118">
        <f>K115</f>
        <v>5000</v>
      </c>
      <c r="L198" s="146"/>
    </row>
    <row r="199" spans="1:13" ht="16.8" x14ac:dyDescent="0.3">
      <c r="A199" s="1"/>
      <c r="B199" s="118"/>
      <c r="C199" s="146"/>
      <c r="D199" s="226"/>
      <c r="E199" s="227"/>
      <c r="F199" s="136"/>
      <c r="G199" s="228"/>
      <c r="H199" s="226"/>
      <c r="I199" s="176"/>
      <c r="J199" s="224"/>
      <c r="K199" s="118"/>
      <c r="L199" s="146"/>
    </row>
    <row r="200" spans="1:13" ht="16.8" x14ac:dyDescent="0.3">
      <c r="A200" s="1"/>
      <c r="B200" s="118"/>
      <c r="C200" s="224"/>
      <c r="D200" s="228"/>
      <c r="E200" s="227"/>
      <c r="F200" s="136"/>
      <c r="G200" s="228" t="s">
        <v>14</v>
      </c>
      <c r="H200" s="226"/>
      <c r="I200" s="176" t="s">
        <v>124</v>
      </c>
      <c r="J200" s="224"/>
      <c r="K200" s="118">
        <f>K118</f>
        <v>25000</v>
      </c>
      <c r="L200" s="146"/>
    </row>
    <row r="201" spans="1:13" ht="15.6" x14ac:dyDescent="0.3">
      <c r="A201" s="166">
        <f>SUM(B189:B195)</f>
        <v>69400</v>
      </c>
      <c r="B201" s="58"/>
      <c r="C201" s="224"/>
      <c r="D201" s="228"/>
      <c r="E201" s="227"/>
      <c r="F201" s="136"/>
      <c r="G201" s="228"/>
      <c r="H201" s="226"/>
      <c r="I201" s="176"/>
      <c r="J201" s="224"/>
      <c r="K201" s="118"/>
      <c r="L201" s="146"/>
    </row>
    <row r="202" spans="1:13" ht="16.8" x14ac:dyDescent="0.3">
      <c r="A202" s="1"/>
      <c r="B202" s="166"/>
      <c r="C202" s="224"/>
      <c r="D202" s="228"/>
      <c r="E202" s="227"/>
      <c r="F202" s="136"/>
      <c r="G202" s="228" t="s">
        <v>14</v>
      </c>
      <c r="H202" s="226"/>
      <c r="I202" s="176" t="s">
        <v>125</v>
      </c>
      <c r="J202" s="224"/>
      <c r="K202" s="118">
        <f>K119</f>
        <v>23400</v>
      </c>
      <c r="L202" s="166">
        <f>SUM(K196:K202)</f>
        <v>69400</v>
      </c>
    </row>
    <row r="203" spans="1:13" ht="16.8" x14ac:dyDescent="0.3">
      <c r="A203" s="1"/>
      <c r="B203" s="165"/>
      <c r="C203" s="156"/>
      <c r="D203" s="159"/>
      <c r="E203" s="157"/>
      <c r="F203" s="27"/>
      <c r="L203" s="25"/>
    </row>
    <row r="204" spans="1:13" ht="16.8" x14ac:dyDescent="0.3">
      <c r="A204" s="1"/>
      <c r="C204" s="160"/>
      <c r="D204" s="158"/>
      <c r="E204" s="161"/>
      <c r="F204" s="26"/>
      <c r="G204" s="26"/>
      <c r="H204" s="162"/>
      <c r="I204" s="162"/>
      <c r="J204" s="157"/>
      <c r="K204" s="160"/>
      <c r="L204" s="25"/>
    </row>
    <row r="205" spans="1:13" ht="16.8" x14ac:dyDescent="0.3">
      <c r="A205" s="1"/>
      <c r="C205" s="3"/>
      <c r="E205" s="5"/>
      <c r="F205" s="5"/>
      <c r="H205" s="3"/>
      <c r="J205" s="3"/>
      <c r="K205" s="3"/>
    </row>
    <row r="206" spans="1:13" s="5" customFormat="1" ht="16.8" x14ac:dyDescent="0.3">
      <c r="A206" s="116"/>
      <c r="B206" s="260" t="s">
        <v>98</v>
      </c>
      <c r="C206" s="260"/>
      <c r="D206" s="2"/>
      <c r="E206" s="260" t="s">
        <v>86</v>
      </c>
      <c r="F206" s="260"/>
      <c r="I206" s="260" t="s">
        <v>97</v>
      </c>
      <c r="J206" s="260"/>
      <c r="L206" s="260" t="s">
        <v>94</v>
      </c>
      <c r="M206" s="260"/>
    </row>
    <row r="207" spans="1:13" s="5" customFormat="1" ht="16.8" x14ac:dyDescent="0.3">
      <c r="A207" s="116"/>
      <c r="B207" s="84"/>
      <c r="C207" s="58"/>
      <c r="D207" s="2"/>
      <c r="E207" s="84"/>
      <c r="F207" s="58"/>
      <c r="G207" s="20"/>
      <c r="H207" s="20"/>
      <c r="I207" s="84"/>
      <c r="J207" s="58"/>
      <c r="L207" s="84"/>
      <c r="M207" s="58"/>
    </row>
    <row r="208" spans="1:13" s="5" customFormat="1" ht="16.8" x14ac:dyDescent="0.3">
      <c r="A208" s="116"/>
      <c r="B208" s="169">
        <f>B189</f>
        <v>42000</v>
      </c>
      <c r="C208" s="88">
        <f>H33</f>
        <v>42000</v>
      </c>
      <c r="D208" s="2"/>
      <c r="E208" s="85">
        <v>6000</v>
      </c>
      <c r="F208" s="88">
        <v>6000</v>
      </c>
      <c r="I208" s="97">
        <v>16000</v>
      </c>
      <c r="J208" s="118">
        <f>K196</f>
        <v>16000</v>
      </c>
      <c r="L208" s="97">
        <v>10000</v>
      </c>
      <c r="M208" s="88"/>
    </row>
    <row r="209" spans="1:13" s="5" customFormat="1" ht="16.8" x14ac:dyDescent="0.3">
      <c r="A209" s="116"/>
      <c r="B209" s="85"/>
      <c r="C209" s="86"/>
      <c r="D209" s="2"/>
      <c r="E209" s="85"/>
      <c r="F209" s="86"/>
      <c r="G209" s="7"/>
      <c r="H209" s="7"/>
      <c r="I209" s="179"/>
      <c r="L209" s="85"/>
      <c r="M209" s="86">
        <v>10000</v>
      </c>
    </row>
    <row r="210" spans="1:13" s="5" customFormat="1" ht="16.8" x14ac:dyDescent="0.3">
      <c r="A210" s="116"/>
      <c r="B210" s="85"/>
      <c r="C210" s="2"/>
      <c r="D210" s="2"/>
      <c r="E210" s="169">
        <f>B191</f>
        <v>10000</v>
      </c>
      <c r="F210" s="86">
        <v>10000</v>
      </c>
      <c r="I210" s="262"/>
      <c r="J210" s="262"/>
      <c r="L210" s="85">
        <v>5000</v>
      </c>
      <c r="M210" s="86"/>
    </row>
    <row r="211" spans="1:13" s="5" customFormat="1" ht="16.8" x14ac:dyDescent="0.3">
      <c r="A211" s="116"/>
      <c r="B211" s="262" t="s">
        <v>75</v>
      </c>
      <c r="C211" s="262"/>
      <c r="D211" s="2"/>
      <c r="E211" s="262"/>
      <c r="F211" s="262"/>
      <c r="H211" s="11"/>
      <c r="I211" s="262" t="s">
        <v>75</v>
      </c>
      <c r="J211" s="262"/>
      <c r="L211" s="181"/>
      <c r="M211" s="118">
        <f>K198</f>
        <v>5000</v>
      </c>
    </row>
    <row r="212" spans="1:13" s="5" customFormat="1" ht="16.8" x14ac:dyDescent="0.3">
      <c r="A212" s="116"/>
      <c r="B212" s="120"/>
      <c r="C212" s="120"/>
      <c r="D212" s="2"/>
      <c r="E212" s="262" t="s">
        <v>75</v>
      </c>
      <c r="F212" s="262"/>
      <c r="H212" s="11"/>
      <c r="I212" s="11"/>
      <c r="L212" s="182"/>
      <c r="M212" s="180"/>
    </row>
    <row r="213" spans="1:13" s="5" customFormat="1" ht="16.8" x14ac:dyDescent="0.3">
      <c r="A213" s="116"/>
      <c r="B213" s="2"/>
      <c r="C213" s="2"/>
      <c r="D213" s="2"/>
      <c r="E213" s="2"/>
      <c r="F213" s="2"/>
      <c r="H213" s="11"/>
      <c r="I213" s="11"/>
      <c r="L213" s="262" t="s">
        <v>75</v>
      </c>
      <c r="M213" s="262"/>
    </row>
    <row r="214" spans="1:13" s="5" customFormat="1" ht="16.8" x14ac:dyDescent="0.3">
      <c r="A214" s="116"/>
      <c r="B214" s="2"/>
      <c r="C214" s="2"/>
      <c r="D214" s="2"/>
      <c r="E214" s="2"/>
      <c r="F214" s="2"/>
      <c r="H214" s="11"/>
      <c r="I214" s="11"/>
      <c r="L214" s="168"/>
      <c r="M214" s="98"/>
    </row>
    <row r="215" spans="1:13" s="5" customFormat="1" ht="16.8" x14ac:dyDescent="0.3">
      <c r="A215" s="116"/>
      <c r="B215" s="2"/>
      <c r="C215" s="2"/>
      <c r="D215" s="2"/>
      <c r="E215" s="2"/>
      <c r="F215" s="2"/>
      <c r="H215" s="11"/>
      <c r="I215" s="11"/>
      <c r="L215" s="168"/>
      <c r="M215" s="98"/>
    </row>
    <row r="216" spans="1:13" s="5" customFormat="1" ht="16.8" x14ac:dyDescent="0.3">
      <c r="A216" s="116"/>
      <c r="B216" s="2"/>
      <c r="C216" s="2"/>
      <c r="D216" s="2"/>
      <c r="E216" s="2"/>
      <c r="F216" s="2"/>
      <c r="H216" s="11"/>
      <c r="I216" s="11"/>
      <c r="L216" s="168"/>
      <c r="M216" s="98"/>
    </row>
    <row r="217" spans="1:13" s="5" customFormat="1" ht="16.8" x14ac:dyDescent="0.3">
      <c r="A217" s="116"/>
      <c r="B217" s="260" t="s">
        <v>90</v>
      </c>
      <c r="C217" s="260"/>
      <c r="D217" s="2"/>
      <c r="E217" s="260" t="s">
        <v>101</v>
      </c>
      <c r="F217" s="260"/>
      <c r="I217" s="260" t="s">
        <v>87</v>
      </c>
      <c r="J217" s="260"/>
      <c r="L217" s="260" t="s">
        <v>91</v>
      </c>
      <c r="M217" s="260"/>
    </row>
    <row r="218" spans="1:13" s="5" customFormat="1" ht="16.8" x14ac:dyDescent="0.3">
      <c r="A218" s="116"/>
      <c r="B218" s="84"/>
      <c r="C218" s="58"/>
      <c r="D218" s="2"/>
      <c r="E218" s="84"/>
      <c r="F218" s="58"/>
      <c r="G218" s="7"/>
      <c r="H218" s="7"/>
      <c r="I218" s="84"/>
      <c r="J218" s="58"/>
      <c r="L218" s="84"/>
      <c r="M218" s="58"/>
    </row>
    <row r="219" spans="1:13" s="5" customFormat="1" ht="16.8" x14ac:dyDescent="0.3">
      <c r="A219" s="116"/>
      <c r="B219" s="85">
        <v>600</v>
      </c>
      <c r="C219" s="88">
        <v>8000</v>
      </c>
      <c r="D219" s="2"/>
      <c r="E219" s="85">
        <v>15600</v>
      </c>
      <c r="F219" s="88"/>
      <c r="I219" s="85">
        <f>M69</f>
        <v>25000</v>
      </c>
      <c r="J219" s="118">
        <f>K200</f>
        <v>25000</v>
      </c>
      <c r="L219" s="97">
        <f>P84</f>
        <v>30000</v>
      </c>
      <c r="M219" s="88"/>
    </row>
    <row r="220" spans="1:13" s="5" customFormat="1" ht="16.8" x14ac:dyDescent="0.3">
      <c r="A220" s="116"/>
      <c r="B220" s="85"/>
      <c r="C220" s="86"/>
      <c r="D220" s="2"/>
      <c r="E220" s="85"/>
      <c r="F220" s="86">
        <v>25000</v>
      </c>
      <c r="H220" s="11"/>
      <c r="I220" s="85"/>
      <c r="J220" s="58"/>
      <c r="L220" s="85"/>
      <c r="M220" s="86">
        <v>6600</v>
      </c>
    </row>
    <row r="221" spans="1:13" s="5" customFormat="1" ht="16.8" x14ac:dyDescent="0.3">
      <c r="A221" s="116"/>
      <c r="B221" s="169">
        <f>B193</f>
        <v>8000</v>
      </c>
      <c r="C221" s="86">
        <v>600</v>
      </c>
      <c r="D221" s="2"/>
      <c r="E221" s="169">
        <f>B195</f>
        <v>9400</v>
      </c>
      <c r="F221" s="86"/>
      <c r="H221" s="11"/>
      <c r="I221" s="262" t="s">
        <v>75</v>
      </c>
      <c r="J221" s="262"/>
      <c r="L221" s="85"/>
      <c r="M221" s="72"/>
    </row>
    <row r="222" spans="1:13" s="5" customFormat="1" ht="16.8" x14ac:dyDescent="0.3">
      <c r="A222" s="116"/>
      <c r="B222" s="6"/>
      <c r="C222" s="2"/>
      <c r="D222" s="2"/>
      <c r="E222" s="183"/>
      <c r="F222" s="167"/>
      <c r="H222" s="11"/>
      <c r="I222" s="11"/>
      <c r="L222" s="85"/>
      <c r="M222" s="229">
        <f>K202</f>
        <v>23400</v>
      </c>
    </row>
    <row r="223" spans="1:13" s="5" customFormat="1" ht="16.8" x14ac:dyDescent="0.3">
      <c r="A223" s="116"/>
      <c r="B223" s="262" t="s">
        <v>75</v>
      </c>
      <c r="C223" s="262"/>
      <c r="D223" s="117"/>
      <c r="E223" s="262" t="s">
        <v>75</v>
      </c>
      <c r="F223" s="262"/>
      <c r="H223" s="11"/>
      <c r="I223" s="11"/>
      <c r="L223" s="8"/>
    </row>
    <row r="224" spans="1:13" s="5" customFormat="1" ht="16.8" x14ac:dyDescent="0.3">
      <c r="A224" s="116"/>
      <c r="D224" s="7"/>
      <c r="E224" s="7"/>
      <c r="G224" s="7"/>
      <c r="H224" s="7"/>
      <c r="I224" s="18"/>
      <c r="L224" s="262" t="s">
        <v>75</v>
      </c>
      <c r="M224" s="262"/>
    </row>
    <row r="225" spans="1:13" s="5" customFormat="1" ht="16.8" x14ac:dyDescent="0.3">
      <c r="A225" s="116"/>
      <c r="D225" s="7"/>
      <c r="E225" s="7"/>
      <c r="G225" s="7"/>
      <c r="H225" s="7"/>
      <c r="I225" s="18"/>
      <c r="L225" s="120"/>
      <c r="M225" s="120"/>
    </row>
    <row r="226" spans="1:13" s="5" customFormat="1" ht="16.8" x14ac:dyDescent="0.3">
      <c r="A226" s="116"/>
      <c r="D226" s="7"/>
      <c r="E226" s="7"/>
      <c r="G226" s="7"/>
      <c r="H226" s="7"/>
      <c r="I226" s="18"/>
      <c r="L226" s="11"/>
    </row>
    <row r="227" spans="1:13" s="5" customFormat="1" ht="16.8" x14ac:dyDescent="0.3">
      <c r="A227" s="116"/>
      <c r="L227" s="11"/>
    </row>
    <row r="228" spans="1:13" s="92" customFormat="1" ht="16.8" x14ac:dyDescent="0.3">
      <c r="B228" s="93" t="s">
        <v>103</v>
      </c>
      <c r="D228" s="95"/>
      <c r="M228" s="96"/>
    </row>
    <row r="229" spans="1:13" ht="16.8" x14ac:dyDescent="0.3">
      <c r="A229" s="1"/>
    </row>
    <row r="230" spans="1:13" ht="16.8" x14ac:dyDescent="0.3">
      <c r="A230" s="1"/>
    </row>
    <row r="231" spans="1:13" ht="15.6" x14ac:dyDescent="0.3">
      <c r="C231" s="263" t="s">
        <v>40</v>
      </c>
      <c r="D231" s="264"/>
      <c r="E231" s="264"/>
      <c r="F231" s="264"/>
      <c r="G231" s="264"/>
      <c r="H231" s="264"/>
      <c r="I231" s="264"/>
      <c r="J231" s="264"/>
      <c r="K231" s="264"/>
      <c r="L231" s="265"/>
    </row>
    <row r="232" spans="1:13" ht="15.6" x14ac:dyDescent="0.3">
      <c r="C232" s="170" t="s">
        <v>0</v>
      </c>
      <c r="D232" s="32"/>
      <c r="E232" s="32"/>
      <c r="F232" s="32"/>
      <c r="G232" s="32"/>
      <c r="H232" s="33" t="s">
        <v>1</v>
      </c>
      <c r="I232" s="32"/>
      <c r="J232" s="32"/>
      <c r="K232" s="32"/>
      <c r="L232" s="34"/>
    </row>
    <row r="233" spans="1:13" ht="15.6" x14ac:dyDescent="0.3">
      <c r="C233" s="266" t="s">
        <v>3</v>
      </c>
      <c r="D233" s="267"/>
      <c r="E233" s="267"/>
      <c r="F233" s="268"/>
      <c r="G233" s="35"/>
      <c r="H233" s="266" t="s">
        <v>2</v>
      </c>
      <c r="I233" s="267"/>
      <c r="J233" s="267"/>
      <c r="K233" s="268"/>
      <c r="L233" s="36"/>
    </row>
    <row r="234" spans="1:13" ht="15.6" x14ac:dyDescent="0.3">
      <c r="C234" s="37" t="s">
        <v>6</v>
      </c>
      <c r="D234" s="38"/>
      <c r="E234" s="38"/>
      <c r="F234" s="38"/>
      <c r="G234" s="39"/>
      <c r="H234" s="40" t="s">
        <v>10</v>
      </c>
      <c r="I234" s="38"/>
      <c r="J234" s="38"/>
      <c r="K234" s="38"/>
      <c r="L234" s="35">
        <f>SUM(L235:L236)</f>
        <v>51400</v>
      </c>
    </row>
    <row r="235" spans="1:13" ht="15.6" x14ac:dyDescent="0.3">
      <c r="C235" s="41" t="s">
        <v>41</v>
      </c>
      <c r="D235" s="38"/>
      <c r="E235" s="38"/>
      <c r="F235" s="114"/>
      <c r="G235" s="191">
        <f>K196</f>
        <v>16000</v>
      </c>
      <c r="H235" s="38" t="s">
        <v>25</v>
      </c>
      <c r="I235" s="38"/>
      <c r="J235" s="38"/>
      <c r="K235" s="38"/>
      <c r="L235" s="191">
        <f>B189</f>
        <v>42000</v>
      </c>
    </row>
    <row r="236" spans="1:13" ht="15.6" x14ac:dyDescent="0.3">
      <c r="C236" s="41"/>
      <c r="D236" s="38"/>
      <c r="E236" s="38"/>
      <c r="F236" s="38"/>
      <c r="G236" s="192"/>
      <c r="H236" s="38" t="s">
        <v>49</v>
      </c>
      <c r="I236" s="38"/>
      <c r="J236" s="38"/>
      <c r="K236" s="38"/>
      <c r="L236" s="191">
        <f>B195</f>
        <v>9400</v>
      </c>
    </row>
    <row r="237" spans="1:13" ht="15.6" x14ac:dyDescent="0.3">
      <c r="C237" s="269" t="s">
        <v>4</v>
      </c>
      <c r="D237" s="270"/>
      <c r="E237" s="270"/>
      <c r="F237" s="271"/>
      <c r="G237" s="193"/>
      <c r="H237" s="40"/>
      <c r="I237" s="38"/>
      <c r="J237" s="38"/>
      <c r="K237" s="38"/>
      <c r="L237" s="39"/>
    </row>
    <row r="238" spans="1:13" ht="15.6" x14ac:dyDescent="0.3">
      <c r="C238" s="37" t="s">
        <v>11</v>
      </c>
      <c r="D238" s="38"/>
      <c r="E238" s="38"/>
      <c r="F238" s="38"/>
      <c r="G238" s="191"/>
      <c r="H238" s="171" t="s">
        <v>5</v>
      </c>
      <c r="I238" s="172"/>
      <c r="J238" s="172"/>
      <c r="K238" s="173"/>
      <c r="L238" s="39"/>
    </row>
    <row r="239" spans="1:13" ht="15.6" x14ac:dyDescent="0.3">
      <c r="C239" s="41" t="s">
        <v>61</v>
      </c>
      <c r="D239" s="38"/>
      <c r="E239" s="38"/>
      <c r="F239" s="114"/>
      <c r="G239" s="191">
        <f>K198</f>
        <v>5000</v>
      </c>
      <c r="H239" s="43" t="s">
        <v>12</v>
      </c>
      <c r="I239" s="38"/>
      <c r="J239" s="38"/>
      <c r="K239" s="38"/>
      <c r="L239" s="35">
        <f>SUM(L240:L241)</f>
        <v>18000</v>
      </c>
    </row>
    <row r="240" spans="1:13" ht="15.6" x14ac:dyDescent="0.3">
      <c r="C240" s="37" t="s">
        <v>7</v>
      </c>
      <c r="D240" s="38"/>
      <c r="E240" s="38"/>
      <c r="F240" s="38"/>
      <c r="G240" s="192"/>
      <c r="H240" s="38" t="s">
        <v>51</v>
      </c>
      <c r="I240" s="38"/>
      <c r="J240" s="38"/>
      <c r="K240" s="38"/>
      <c r="L240" s="191">
        <f>B191</f>
        <v>10000</v>
      </c>
    </row>
    <row r="241" spans="2:13" ht="15.6" x14ac:dyDescent="0.3">
      <c r="C241" s="41" t="s">
        <v>26</v>
      </c>
      <c r="D241" s="38"/>
      <c r="E241" s="38"/>
      <c r="F241" s="38"/>
      <c r="G241" s="191">
        <f>K200</f>
        <v>25000</v>
      </c>
      <c r="H241" s="174" t="s">
        <v>50</v>
      </c>
      <c r="I241" s="38"/>
      <c r="J241" s="38"/>
      <c r="K241" s="38"/>
      <c r="L241" s="191">
        <f>B193</f>
        <v>8000</v>
      </c>
    </row>
    <row r="242" spans="2:13" ht="15.6" x14ac:dyDescent="0.3">
      <c r="C242" s="37" t="s">
        <v>8</v>
      </c>
      <c r="D242" s="38"/>
      <c r="E242" s="38"/>
      <c r="F242" s="38"/>
      <c r="G242" s="192"/>
      <c r="H242" s="38"/>
      <c r="I242" s="38"/>
      <c r="J242" s="38"/>
      <c r="K242" s="38"/>
      <c r="L242" s="39"/>
    </row>
    <row r="243" spans="2:13" ht="15.6" x14ac:dyDescent="0.3">
      <c r="C243" s="41" t="s">
        <v>48</v>
      </c>
      <c r="D243" s="38"/>
      <c r="E243" s="38"/>
      <c r="F243" s="38"/>
      <c r="G243" s="191">
        <f>K202</f>
        <v>23400</v>
      </c>
      <c r="H243" s="38"/>
      <c r="I243" s="38"/>
      <c r="J243" s="38"/>
      <c r="K243" s="38"/>
      <c r="L243" s="39"/>
    </row>
    <row r="244" spans="2:13" ht="15.6" x14ac:dyDescent="0.3">
      <c r="C244" s="41"/>
      <c r="D244" s="38"/>
      <c r="E244" s="38"/>
      <c r="F244" s="38"/>
      <c r="G244" s="42"/>
      <c r="H244" s="38"/>
      <c r="I244" s="44"/>
      <c r="J244" s="44"/>
      <c r="K244" s="44"/>
      <c r="L244" s="45"/>
    </row>
    <row r="245" spans="2:13" ht="15.6" x14ac:dyDescent="0.3">
      <c r="C245" s="46" t="s">
        <v>0</v>
      </c>
      <c r="D245" s="32"/>
      <c r="E245" s="32"/>
      <c r="F245" s="32"/>
      <c r="G245" s="47">
        <f>SUM(G233:G244)</f>
        <v>69400</v>
      </c>
      <c r="H245" s="33" t="s">
        <v>1</v>
      </c>
      <c r="I245" s="32"/>
      <c r="J245" s="32"/>
      <c r="K245" s="32"/>
      <c r="L245" s="47">
        <f>L234+L239</f>
        <v>69400</v>
      </c>
    </row>
    <row r="246" spans="2:13" x14ac:dyDescent="0.3">
      <c r="H246" s="3"/>
    </row>
    <row r="247" spans="2:13" x14ac:dyDescent="0.3">
      <c r="H247" s="3"/>
    </row>
    <row r="249" spans="2:13" s="92" customFormat="1" ht="16.8" x14ac:dyDescent="0.3">
      <c r="B249" s="93" t="s">
        <v>104</v>
      </c>
      <c r="D249" s="95"/>
      <c r="M249" s="96"/>
    </row>
    <row r="250" spans="2:13" x14ac:dyDescent="0.3">
      <c r="C250" s="13"/>
      <c r="D250" s="5"/>
      <c r="E250" s="5"/>
      <c r="F250" s="5"/>
      <c r="G250" s="14"/>
      <c r="H250" s="13"/>
      <c r="I250" s="5"/>
      <c r="J250" s="5"/>
      <c r="K250" s="5"/>
    </row>
    <row r="251" spans="2:13" ht="15.6" x14ac:dyDescent="0.3">
      <c r="B251" s="146"/>
      <c r="C251" s="175"/>
      <c r="D251" s="146"/>
      <c r="E251" s="146"/>
      <c r="F251" s="146"/>
      <c r="G251" s="146"/>
      <c r="H251" s="146"/>
      <c r="I251" s="121">
        <v>37257</v>
      </c>
      <c r="J251" s="136"/>
      <c r="K251" s="136"/>
      <c r="L251" s="146"/>
    </row>
    <row r="252" spans="2:13" ht="15.6" x14ac:dyDescent="0.3">
      <c r="B252" s="146"/>
      <c r="C252" s="175"/>
      <c r="D252" s="130"/>
      <c r="E252" s="130"/>
      <c r="F252" s="130"/>
      <c r="G252" s="130"/>
      <c r="H252" s="130"/>
      <c r="I252" s="130"/>
      <c r="J252" s="136"/>
      <c r="K252" s="118"/>
      <c r="L252" s="146"/>
    </row>
    <row r="253" spans="2:13" ht="15.6" x14ac:dyDescent="0.3">
      <c r="B253" s="118">
        <f>K196</f>
        <v>16000</v>
      </c>
      <c r="C253" s="175"/>
      <c r="D253" s="226" t="s">
        <v>113</v>
      </c>
      <c r="E253" s="146"/>
      <c r="F253" s="146"/>
      <c r="G253" s="146"/>
      <c r="H253" s="146"/>
      <c r="I253" s="136"/>
      <c r="J253" s="136"/>
      <c r="K253" s="118"/>
      <c r="L253" s="146"/>
    </row>
    <row r="254" spans="2:13" ht="15.6" x14ac:dyDescent="0.3">
      <c r="B254" s="118"/>
      <c r="C254" s="175"/>
      <c r="D254" s="226"/>
      <c r="E254" s="146"/>
      <c r="F254" s="146"/>
      <c r="G254" s="146"/>
      <c r="H254" s="146"/>
      <c r="I254" s="136"/>
      <c r="J254" s="136"/>
      <c r="K254" s="118"/>
      <c r="L254" s="146"/>
    </row>
    <row r="255" spans="2:13" ht="15.6" x14ac:dyDescent="0.3">
      <c r="B255" s="118">
        <f>K198</f>
        <v>5000</v>
      </c>
      <c r="C255" s="175"/>
      <c r="D255" s="226" t="s">
        <v>114</v>
      </c>
      <c r="E255" s="146"/>
      <c r="F255" s="146"/>
      <c r="G255" s="146"/>
      <c r="H255" s="146"/>
      <c r="I255" s="136"/>
      <c r="J255" s="136"/>
      <c r="K255" s="118"/>
      <c r="L255" s="146"/>
    </row>
    <row r="256" spans="2:13" ht="15.6" x14ac:dyDescent="0.3">
      <c r="B256" s="118"/>
      <c r="C256" s="175"/>
      <c r="D256" s="226"/>
      <c r="E256" s="146"/>
      <c r="F256" s="146"/>
      <c r="G256" s="146"/>
      <c r="H256" s="146"/>
      <c r="I256" s="136"/>
      <c r="J256" s="136"/>
      <c r="K256" s="118"/>
      <c r="L256" s="146"/>
    </row>
    <row r="257" spans="1:12" ht="15.6" x14ac:dyDescent="0.3">
      <c r="B257" s="118">
        <f>K200</f>
        <v>25000</v>
      </c>
      <c r="C257" s="175"/>
      <c r="D257" s="226" t="s">
        <v>115</v>
      </c>
      <c r="E257" s="146"/>
      <c r="F257" s="146"/>
      <c r="G257" s="146"/>
      <c r="H257" s="146"/>
      <c r="I257" s="136"/>
      <c r="J257" s="136"/>
      <c r="K257" s="118"/>
      <c r="L257" s="146"/>
    </row>
    <row r="258" spans="1:12" ht="15.6" x14ac:dyDescent="0.3">
      <c r="B258" s="118"/>
      <c r="C258" s="175"/>
      <c r="D258" s="226"/>
      <c r="E258" s="146"/>
      <c r="F258" s="146"/>
      <c r="G258" s="146"/>
      <c r="H258" s="146"/>
      <c r="I258" s="136"/>
      <c r="J258" s="136"/>
      <c r="K258" s="118"/>
      <c r="L258" s="146"/>
    </row>
    <row r="259" spans="1:12" ht="15.6" x14ac:dyDescent="0.3">
      <c r="B259" s="118">
        <f>K202</f>
        <v>23400</v>
      </c>
      <c r="C259" s="175"/>
      <c r="D259" s="226" t="s">
        <v>116</v>
      </c>
      <c r="E259" s="146"/>
      <c r="F259" s="146"/>
      <c r="G259" s="146" t="s">
        <v>16</v>
      </c>
      <c r="H259" s="146"/>
      <c r="I259" s="176" t="s">
        <v>109</v>
      </c>
      <c r="J259" s="136"/>
      <c r="K259" s="118">
        <f>B189</f>
        <v>42000</v>
      </c>
      <c r="L259" s="146"/>
    </row>
    <row r="260" spans="1:12" ht="15.6" x14ac:dyDescent="0.3">
      <c r="B260" s="146"/>
      <c r="C260" s="175"/>
      <c r="D260" s="136"/>
      <c r="E260" s="146"/>
      <c r="F260" s="146"/>
      <c r="G260" s="146"/>
      <c r="H260" s="146"/>
      <c r="I260" s="176"/>
      <c r="J260" s="136"/>
      <c r="K260" s="118"/>
      <c r="L260" s="146"/>
    </row>
    <row r="261" spans="1:12" ht="15.6" x14ac:dyDescent="0.3">
      <c r="B261" s="118"/>
      <c r="C261" s="175"/>
      <c r="D261" s="136"/>
      <c r="E261" s="146"/>
      <c r="F261" s="146"/>
      <c r="G261" s="146" t="s">
        <v>16</v>
      </c>
      <c r="H261" s="146"/>
      <c r="I261" s="176" t="s">
        <v>110</v>
      </c>
      <c r="J261" s="136"/>
      <c r="K261" s="118">
        <f>B195</f>
        <v>9400</v>
      </c>
      <c r="L261" s="146"/>
    </row>
    <row r="262" spans="1:12" ht="15.6" x14ac:dyDescent="0.3">
      <c r="A262" s="166">
        <f>SUM(B253:B259)</f>
        <v>69400</v>
      </c>
      <c r="C262" s="175"/>
      <c r="D262" s="136"/>
      <c r="E262" s="146"/>
      <c r="F262" s="146"/>
      <c r="G262" s="146"/>
      <c r="H262" s="146"/>
      <c r="I262" s="176"/>
      <c r="J262" s="136"/>
      <c r="K262" s="118"/>
      <c r="L262" s="146"/>
    </row>
    <row r="263" spans="1:12" ht="15.6" x14ac:dyDescent="0.3">
      <c r="B263" s="118"/>
      <c r="C263" s="175"/>
      <c r="D263" s="136"/>
      <c r="E263" s="146"/>
      <c r="F263" s="146"/>
      <c r="G263" s="146" t="s">
        <v>16</v>
      </c>
      <c r="H263" s="146"/>
      <c r="I263" s="176" t="s">
        <v>111</v>
      </c>
      <c r="J263" s="136"/>
      <c r="K263" s="118">
        <f>B191</f>
        <v>10000</v>
      </c>
      <c r="L263" s="146"/>
    </row>
    <row r="264" spans="1:12" ht="15.6" x14ac:dyDescent="0.3">
      <c r="B264" s="118"/>
      <c r="C264" s="175"/>
      <c r="D264" s="136"/>
      <c r="E264" s="146"/>
      <c r="F264" s="146"/>
      <c r="G264" s="146"/>
      <c r="H264" s="146"/>
      <c r="I264" s="176"/>
      <c r="J264" s="136"/>
      <c r="K264" s="118"/>
      <c r="L264" s="146"/>
    </row>
    <row r="265" spans="1:12" ht="15.6" x14ac:dyDescent="0.3">
      <c r="B265" s="118"/>
      <c r="C265" s="175"/>
      <c r="D265" s="136"/>
      <c r="E265" s="146"/>
      <c r="F265" s="146"/>
      <c r="G265" s="146" t="s">
        <v>16</v>
      </c>
      <c r="H265" s="146"/>
      <c r="I265" s="176" t="s">
        <v>112</v>
      </c>
      <c r="J265" s="136"/>
      <c r="K265" s="118">
        <f>B193</f>
        <v>8000</v>
      </c>
      <c r="L265" s="166">
        <f>SUM(K259:K265)</f>
        <v>69400</v>
      </c>
    </row>
    <row r="266" spans="1:12" ht="15.6" x14ac:dyDescent="0.3">
      <c r="B266" s="118"/>
      <c r="C266" s="175"/>
      <c r="D266" s="142"/>
      <c r="E266" s="142"/>
      <c r="F266" s="142"/>
      <c r="G266" s="142"/>
      <c r="H266" s="142"/>
      <c r="I266" s="142"/>
      <c r="J266" s="136"/>
      <c r="K266" s="118"/>
      <c r="L266" s="146"/>
    </row>
  </sheetData>
  <mergeCells count="53">
    <mergeCell ref="L224:M224"/>
    <mergeCell ref="B223:C223"/>
    <mergeCell ref="I210:J210"/>
    <mergeCell ref="L213:M213"/>
    <mergeCell ref="E223:F223"/>
    <mergeCell ref="I221:J221"/>
    <mergeCell ref="B217:C217"/>
    <mergeCell ref="E217:F217"/>
    <mergeCell ref="L206:M206"/>
    <mergeCell ref="I217:J217"/>
    <mergeCell ref="L217:M217"/>
    <mergeCell ref="B211:C211"/>
    <mergeCell ref="E211:F211"/>
    <mergeCell ref="M82:N82"/>
    <mergeCell ref="P82:Q82"/>
    <mergeCell ref="M90:N90"/>
    <mergeCell ref="P90:Q90"/>
    <mergeCell ref="M100:N100"/>
    <mergeCell ref="P100:Q100"/>
    <mergeCell ref="M58:N58"/>
    <mergeCell ref="P58:Q58"/>
    <mergeCell ref="M67:N67"/>
    <mergeCell ref="P67:Q67"/>
    <mergeCell ref="M74:N74"/>
    <mergeCell ref="P74:Q74"/>
    <mergeCell ref="C237:F237"/>
    <mergeCell ref="D111:D112"/>
    <mergeCell ref="E111:H112"/>
    <mergeCell ref="I111:I112"/>
    <mergeCell ref="J111:J112"/>
    <mergeCell ref="C231:L231"/>
    <mergeCell ref="C233:F233"/>
    <mergeCell ref="H233:K233"/>
    <mergeCell ref="K111:K112"/>
    <mergeCell ref="L111:L112"/>
    <mergeCell ref="D143:E143"/>
    <mergeCell ref="G143:H143"/>
    <mergeCell ref="G147:H147"/>
    <mergeCell ref="D150:E150"/>
    <mergeCell ref="J143:K143"/>
    <mergeCell ref="G157:H157"/>
    <mergeCell ref="E3:I3"/>
    <mergeCell ref="C9:J9"/>
    <mergeCell ref="G156:H156"/>
    <mergeCell ref="I211:J211"/>
    <mergeCell ref="E212:F212"/>
    <mergeCell ref="D147:E147"/>
    <mergeCell ref="D154:E154"/>
    <mergeCell ref="F187:G187"/>
    <mergeCell ref="B206:C206"/>
    <mergeCell ref="E206:F206"/>
    <mergeCell ref="G150:H150"/>
    <mergeCell ref="I206:J20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Supuesto1</vt:lpstr>
      <vt:lpstr>SoluciónSup1</vt:lpstr>
    </vt:vector>
  </TitlesOfParts>
  <Company>Mensoft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Mensoft Consultores</dc:creator>
  <cp:lastModifiedBy>Anica, Oscar Esteban</cp:lastModifiedBy>
  <cp:lastPrinted>2016-07-07T13:23:45Z</cp:lastPrinted>
  <dcterms:created xsi:type="dcterms:W3CDTF">2016-07-07T09:19:26Z</dcterms:created>
  <dcterms:modified xsi:type="dcterms:W3CDTF">2023-12-07T23:29:26Z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3caa80-b45a-41c4-be35-6a080a795a59_Enabled">
    <vt:lpwstr>true</vt:lpwstr>
  </property>
  <property fmtid="{D5CDD505-2E9C-101B-9397-08002B2CF9AE}" pid="3" name="MSIP_Label_ec3caa80-b45a-41c4-be35-6a080a795a59_SetDate">
    <vt:lpwstr>2023-12-06T17:17:48Z</vt:lpwstr>
  </property>
  <property fmtid="{D5CDD505-2E9C-101B-9397-08002B2CF9AE}" pid="4" name="MSIP_Label_ec3caa80-b45a-41c4-be35-6a080a795a59_Method">
    <vt:lpwstr>Privileged</vt:lpwstr>
  </property>
  <property fmtid="{D5CDD505-2E9C-101B-9397-08002B2CF9AE}" pid="5" name="MSIP_Label_ec3caa80-b45a-41c4-be35-6a080a795a59_Name">
    <vt:lpwstr>ec3caa80-b45a-41c4-be35-6a080a795a59</vt:lpwstr>
  </property>
  <property fmtid="{D5CDD505-2E9C-101B-9397-08002B2CF9AE}" pid="6" name="MSIP_Label_ec3caa80-b45a-41c4-be35-6a080a795a59_SiteId">
    <vt:lpwstr>fee2180b-69b6-4afe-9f14-ccd70bd4c737</vt:lpwstr>
  </property>
  <property fmtid="{D5CDD505-2E9C-101B-9397-08002B2CF9AE}" pid="7" name="MSIP_Label_ec3caa80-b45a-41c4-be35-6a080a795a59_ActionId">
    <vt:lpwstr>47a682ab-1c2d-423e-b880-183b70a4b4b4</vt:lpwstr>
  </property>
  <property fmtid="{D5CDD505-2E9C-101B-9397-08002B2CF9AE}" pid="8" name="MSIP_Label_ec3caa80-b45a-41c4-be35-6a080a795a59_ContentBits">
    <vt:lpwstr>0</vt:lpwstr>
  </property>
</Properties>
</file>