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OANICA\Cursos\Contabilidad\Recursos\Practicas\"/>
    </mc:Choice>
  </mc:AlternateContent>
  <xr:revisionPtr revIDLastSave="0" documentId="13_ncr:1_{CB46B782-6B17-488C-9649-330F8792EEC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upuesto1" sheetId="9" r:id="rId1"/>
    <sheet name="SoluciónSup1" sheetId="10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16" i="9" l="1"/>
  <c r="D211" i="9"/>
  <c r="L208" i="9"/>
  <c r="Q63" i="9"/>
  <c r="I187" i="9"/>
  <c r="B187" i="9"/>
  <c r="B175" i="9"/>
  <c r="I175" i="9"/>
  <c r="I161" i="9"/>
  <c r="B161" i="9"/>
  <c r="B153" i="9"/>
  <c r="I153" i="9"/>
  <c r="B114" i="9"/>
  <c r="I114" i="9"/>
  <c r="I68" i="9"/>
  <c r="I99" i="9"/>
  <c r="B99" i="9"/>
  <c r="I86" i="9"/>
  <c r="B80" i="9"/>
  <c r="I80" i="9"/>
  <c r="B68" i="9"/>
  <c r="B59" i="9"/>
  <c r="I59" i="9"/>
  <c r="B50" i="9"/>
  <c r="I50" i="9"/>
  <c r="B187" i="10"/>
  <c r="I187" i="10" s="1"/>
  <c r="K184" i="10"/>
  <c r="L212" i="10" s="1"/>
  <c r="I175" i="10"/>
  <c r="B175" i="10" s="1"/>
  <c r="N64" i="10" s="1"/>
  <c r="B161" i="10"/>
  <c r="I161" i="10" s="1"/>
  <c r="K158" i="10"/>
  <c r="L213" i="10" s="1"/>
  <c r="I153" i="10"/>
  <c r="B153" i="10"/>
  <c r="I114" i="10"/>
  <c r="B114" i="10" s="1"/>
  <c r="L111" i="10"/>
  <c r="D208" i="10" s="1"/>
  <c r="B99" i="10"/>
  <c r="I99" i="10" s="1"/>
  <c r="I105" i="10" s="1"/>
  <c r="R74" i="10" s="1"/>
  <c r="K97" i="10"/>
  <c r="L211" i="10" s="1"/>
  <c r="D211" i="10" s="1"/>
  <c r="I80" i="10"/>
  <c r="B80" i="10" s="1"/>
  <c r="L78" i="10"/>
  <c r="D207" i="10" s="1"/>
  <c r="J78" i="10"/>
  <c r="I68" i="10"/>
  <c r="B68" i="10" s="1"/>
  <c r="L66" i="10"/>
  <c r="D206" i="10" s="1"/>
  <c r="R60" i="10"/>
  <c r="N60" i="10"/>
  <c r="I59" i="10"/>
  <c r="B59" i="10" s="1"/>
  <c r="I129" i="10" s="1"/>
  <c r="B129" i="10" s="1"/>
  <c r="Q78" i="10" s="1"/>
  <c r="R58" i="10"/>
  <c r="L57" i="10"/>
  <c r="D205" i="10" s="1"/>
  <c r="Q54" i="10"/>
  <c r="R50" i="10"/>
  <c r="I50" i="10"/>
  <c r="B50" i="10"/>
  <c r="I123" i="10" s="1"/>
  <c r="B123" i="10" s="1"/>
  <c r="Q76" i="10" s="1"/>
  <c r="R48" i="10"/>
  <c r="N48" i="10"/>
  <c r="O48" i="10" s="1"/>
  <c r="L48" i="10"/>
  <c r="D204" i="10" s="1"/>
  <c r="I141" i="10" l="1"/>
  <c r="B141" i="10" s="1"/>
  <c r="Q82" i="10" s="1"/>
  <c r="N58" i="10"/>
  <c r="O58" i="10" s="1"/>
  <c r="I135" i="10"/>
  <c r="B135" i="10" s="1"/>
  <c r="Q80" i="10" s="1"/>
  <c r="N52" i="10"/>
  <c r="O52" i="10" s="1"/>
  <c r="R52" i="10"/>
  <c r="I167" i="10"/>
  <c r="B167" i="10"/>
  <c r="O60" i="10"/>
  <c r="N54" i="10"/>
  <c r="I86" i="10"/>
  <c r="O54" i="10" s="1"/>
  <c r="B86" i="10"/>
  <c r="Q74" i="10" s="1"/>
  <c r="R88" i="10" s="1"/>
  <c r="J81" i="10"/>
  <c r="L208" i="10"/>
  <c r="L216" i="10" s="1"/>
  <c r="I194" i="10"/>
  <c r="B194" i="10"/>
  <c r="O62" i="10"/>
  <c r="N50" i="10"/>
  <c r="O50" i="10" s="1"/>
  <c r="R54" i="10"/>
  <c r="J80" i="10"/>
  <c r="B105" i="10"/>
  <c r="O68" i="10" l="1"/>
  <c r="O68" i="9"/>
  <c r="R88" i="9"/>
</calcChain>
</file>

<file path=xl/sharedStrings.xml><?xml version="1.0" encoding="utf-8"?>
<sst xmlns="http://schemas.openxmlformats.org/spreadsheetml/2006/main" count="263" uniqueCount="80">
  <si>
    <t>D</t>
  </si>
  <si>
    <t>H</t>
  </si>
  <si>
    <t>Para el siguiente ejercicio utilizaremos las siguientes Cuentas:</t>
  </si>
  <si>
    <t>a</t>
  </si>
  <si>
    <t>Clientes</t>
  </si>
  <si>
    <t>INGRESOS DE EXPLOTACIÓN</t>
  </si>
  <si>
    <t>venta de productos terminados</t>
  </si>
  <si>
    <t>venta de productos semiterminados</t>
  </si>
  <si>
    <t>venta de subproductos y residuos</t>
  </si>
  <si>
    <t>prestación de servicios</t>
  </si>
  <si>
    <t>descuentos sobre ventas por pronto pago</t>
  </si>
  <si>
    <t>devoluciones de ventas y operaciones similares</t>
  </si>
  <si>
    <t>Rappels por ventas</t>
  </si>
  <si>
    <t>Ventas de mercaderías</t>
  </si>
  <si>
    <t>Contabilizar los siguientes Hechos contables correspondientes al año 1 de la empresa A:</t>
  </si>
  <si>
    <t>Libro diario</t>
  </si>
  <si>
    <t>Libro mayor</t>
  </si>
  <si>
    <t>D               572               H</t>
  </si>
  <si>
    <t>Sd:</t>
  </si>
  <si>
    <t>4´</t>
  </si>
  <si>
    <t>8´</t>
  </si>
  <si>
    <t>Asiento de regularización</t>
  </si>
  <si>
    <t>(129) Resultado del ejercicio</t>
  </si>
  <si>
    <t>Venta de mercaderías por 30.000 (Factura1)</t>
  </si>
  <si>
    <t>D                 700                 H</t>
  </si>
  <si>
    <t>D                477               H</t>
  </si>
  <si>
    <t>D                430               H</t>
  </si>
  <si>
    <t>Venta de productos terminados por 39.000</t>
  </si>
  <si>
    <t xml:space="preserve">Vendemos productos semiterminados por 50.000 </t>
  </si>
  <si>
    <t>D                 701                 H</t>
  </si>
  <si>
    <t>D               702                 H</t>
  </si>
  <si>
    <t>Vendemos subproductos y residuos por 4.000</t>
  </si>
  <si>
    <t>Cobramos la anterior factura por banco.</t>
  </si>
  <si>
    <t>Por la venta de subproductos</t>
  </si>
  <si>
    <t>Por el cobro por banco de la factura</t>
  </si>
  <si>
    <t>D                 703                 H</t>
  </si>
  <si>
    <t>D               706                 H</t>
  </si>
  <si>
    <t xml:space="preserve">Al pagar el anterior cliente antes de lo acordado, le hacemos </t>
  </si>
  <si>
    <t>Pagamos el importe del descuento por banco.</t>
  </si>
  <si>
    <t>5´</t>
  </si>
  <si>
    <t>Por el pago del descuento por banco</t>
  </si>
  <si>
    <t>un descuento por pronto pago fuera de factura por importe de 800 (Factura2)</t>
  </si>
  <si>
    <t>Al pagar el anterior cliente antes de lo acordado, le hacemos un descuento por pronto pago fuera de factura por importe de 800 (Factura2)</t>
  </si>
  <si>
    <t>Por la emisión del descuento</t>
  </si>
  <si>
    <t>La empresa presta un servicio formativo a otra empresa, facturando por ello 19.000</t>
  </si>
  <si>
    <t>D               705                H</t>
  </si>
  <si>
    <t>Por el cobro de la factura 1</t>
  </si>
  <si>
    <t>Por el cobro de la factura 2</t>
  </si>
  <si>
    <t>Por el cobro de la factura 3</t>
  </si>
  <si>
    <t>7`</t>
  </si>
  <si>
    <t>7``</t>
  </si>
  <si>
    <t>Cobramos las facturas 1,2 3 y 6</t>
  </si>
  <si>
    <t>Por el cobro de la factura 6</t>
  </si>
  <si>
    <t xml:space="preserve">La empresa vende productos terminados por 89.000, por volumen de pedido, </t>
  </si>
  <si>
    <t>Por la contabilización de la factura</t>
  </si>
  <si>
    <t>Por el descuento obtenido fuera de factura por 6.000 (Factura3)</t>
  </si>
  <si>
    <t>D               709                H</t>
  </si>
  <si>
    <t xml:space="preserve">La empresa vende productos terminados por 89.000, por volumen de pedido, ofrecemos al cliente un descuento fuera de factura </t>
  </si>
  <si>
    <t>por importe de 6.000 (Factura3). Pagamos por banco el descuento.</t>
  </si>
  <si>
    <t>8´´</t>
  </si>
  <si>
    <t>Vendemos mercaderías por 17.000</t>
  </si>
  <si>
    <t xml:space="preserve">Por defectos de calidad, el anterior cliente devuelve mercancía por valor de 3.400 </t>
  </si>
  <si>
    <t>Por la devolución de la mercancía</t>
  </si>
  <si>
    <t>D               708                H</t>
  </si>
  <si>
    <t>Pagamos el importe correspondiente a la anterior devolución por banco.</t>
  </si>
  <si>
    <t>Por el pago por banco de la anterior devolución</t>
  </si>
  <si>
    <t>700 (Ventas de mercaderías)</t>
  </si>
  <si>
    <t>701 (venta de productos terminados)</t>
  </si>
  <si>
    <t>705 (prestación de servicios)</t>
  </si>
  <si>
    <t>706 (descuentos s/v por pronto pago)</t>
  </si>
  <si>
    <t>708 (dev.ventas y operaciones similares)</t>
  </si>
  <si>
    <t>709 (Rappels por ventas)</t>
  </si>
  <si>
    <t>703 (venta subproductos y residuos)</t>
  </si>
  <si>
    <t>Beneficio</t>
  </si>
  <si>
    <t>Por defectos de calidad, el anterior cliente devuelve mercancía por valor de 3.400 (Factura4)</t>
  </si>
  <si>
    <t>H.P. IVA repercutidoo</t>
  </si>
  <si>
    <t>Por el pago por banco del anterior descuento</t>
  </si>
  <si>
    <t xml:space="preserve">ofrecemos al cliente un descuento fuera de factura por importe de 6.000 </t>
  </si>
  <si>
    <t>702 (venta de prod.semiterminados)</t>
  </si>
  <si>
    <t>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</si>
</sst>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3"/>
      <color rgb="FF0070C0"/>
      <name val="Arial"/>
      <family val="2"/>
    </font>
    <font>
      <sz val="11"/>
      <color rgb="FF0070C0"/>
      <name val="Calibri"/>
      <family val="2"/>
      <scheme val="minor"/>
    </font>
    <font>
      <b/>
      <sz val="16"/>
      <color theme="9" tint="-0.499984740745262"/>
      <name val="Calibri"/>
      <family val="2"/>
      <scheme val="minor"/>
    </font>
    <font>
      <b/>
      <sz val="18"/>
      <color theme="9" tint="-0.499984740745262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rgb="FF0070C0"/>
      <name val="Arial"/>
      <family val="2"/>
    </font>
    <font>
      <sz val="12"/>
      <color rgb="FF00B050"/>
      <name val="Calibri"/>
      <family val="2"/>
      <scheme val="minor"/>
    </font>
    <font>
      <sz val="12"/>
      <color rgb="FFC00000"/>
      <name val="Calibri"/>
      <family val="2"/>
      <scheme val="minor"/>
    </font>
    <font>
      <sz val="11"/>
      <color rgb="FF0070C0"/>
      <name val="Arial"/>
      <family val="2"/>
    </font>
    <font>
      <sz val="12"/>
      <color rgb="FF7030A0"/>
      <name val="Calibri"/>
      <family val="2"/>
      <scheme val="minor"/>
    </font>
    <font>
      <sz val="12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u/>
      <sz val="13"/>
      <color rgb="FF0070C0"/>
      <name val="Arial"/>
      <family val="2"/>
    </font>
    <font>
      <sz val="12"/>
      <color rgb="FF7030A0"/>
      <name val="Arial"/>
      <family val="2"/>
    </font>
    <font>
      <i/>
      <sz val="12"/>
      <color theme="0" tint="-0.499984740745262"/>
      <name val="Calibri"/>
      <family val="2"/>
      <scheme val="minor"/>
    </font>
    <font>
      <i/>
      <sz val="12"/>
      <color rgb="FF0070C0"/>
      <name val="Calibri"/>
      <family val="2"/>
      <scheme val="minor"/>
    </font>
    <font>
      <b/>
      <u/>
      <sz val="12"/>
      <color rgb="FFC00000"/>
      <name val="Calibri"/>
      <family val="2"/>
      <scheme val="minor"/>
    </font>
    <font>
      <i/>
      <sz val="12"/>
      <color rgb="FF7030A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0">
    <xf numFmtId="0" fontId="0" fillId="0" borderId="0" xfId="0"/>
    <xf numFmtId="0" fontId="2" fillId="0" borderId="0" xfId="0" applyFont="1" applyFill="1"/>
    <xf numFmtId="0" fontId="0" fillId="0" borderId="0" xfId="0" applyFont="1" applyFill="1"/>
    <xf numFmtId="4" fontId="0" fillId="0" borderId="0" xfId="0" applyNumberFormat="1" applyFont="1" applyFill="1"/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right" vertical="center"/>
    </xf>
    <xf numFmtId="0" fontId="0" fillId="0" borderId="0" xfId="0" applyFont="1" applyFill="1" applyAlignment="1">
      <alignment horizontal="center"/>
    </xf>
    <xf numFmtId="0" fontId="6" fillId="0" borderId="0" xfId="0" applyFont="1" applyFill="1"/>
    <xf numFmtId="0" fontId="7" fillId="0" borderId="0" xfId="0" applyFont="1" applyFill="1"/>
    <xf numFmtId="0" fontId="8" fillId="0" borderId="0" xfId="0" applyFont="1" applyFill="1" applyAlignment="1"/>
    <xf numFmtId="0" fontId="10" fillId="0" borderId="0" xfId="0" applyFont="1" applyFill="1"/>
    <xf numFmtId="0" fontId="1" fillId="0" borderId="0" xfId="0" applyFont="1" applyFill="1"/>
    <xf numFmtId="0" fontId="1" fillId="2" borderId="0" xfId="0" applyFont="1" applyFill="1"/>
    <xf numFmtId="0" fontId="11" fillId="2" borderId="0" xfId="0" applyFont="1" applyFill="1"/>
    <xf numFmtId="0" fontId="12" fillId="0" borderId="0" xfId="0" applyFont="1" applyFill="1"/>
    <xf numFmtId="0" fontId="12" fillId="0" borderId="0" xfId="0" applyFont="1" applyFill="1" applyAlignment="1">
      <alignment horizontal="center"/>
    </xf>
    <xf numFmtId="0" fontId="13" fillId="0" borderId="0" xfId="0" applyFont="1" applyFill="1"/>
    <xf numFmtId="0" fontId="7" fillId="2" borderId="0" xfId="0" applyFont="1" applyFill="1"/>
    <xf numFmtId="0" fontId="6" fillId="2" borderId="0" xfId="0" applyFont="1" applyFill="1"/>
    <xf numFmtId="0" fontId="14" fillId="0" borderId="0" xfId="0" applyFont="1" applyFill="1" applyAlignment="1">
      <alignment horizontal="left" vertical="center"/>
    </xf>
    <xf numFmtId="0" fontId="15" fillId="0" borderId="0" xfId="0" applyFont="1" applyFill="1"/>
    <xf numFmtId="14" fontId="15" fillId="0" borderId="0" xfId="0" applyNumberFormat="1" applyFont="1" applyFill="1" applyAlignment="1">
      <alignment horizontal="right"/>
    </xf>
    <xf numFmtId="0" fontId="16" fillId="0" borderId="0" xfId="0" applyFont="1" applyFill="1"/>
    <xf numFmtId="14" fontId="16" fillId="0" borderId="0" xfId="0" applyNumberFormat="1" applyFont="1" applyFill="1" applyAlignment="1">
      <alignment horizontal="right"/>
    </xf>
    <xf numFmtId="0" fontId="16" fillId="0" borderId="0" xfId="0" applyFont="1" applyFill="1" applyAlignment="1">
      <alignment horizontal="right"/>
    </xf>
    <xf numFmtId="0" fontId="17" fillId="0" borderId="0" xfId="0" applyFont="1" applyFill="1"/>
    <xf numFmtId="0" fontId="16" fillId="0" borderId="0" xfId="0" applyFont="1" applyFill="1" applyAlignment="1">
      <alignment horizontal="left"/>
    </xf>
    <xf numFmtId="0" fontId="0" fillId="2" borderId="0" xfId="0" applyFont="1" applyFill="1"/>
    <xf numFmtId="0" fontId="18" fillId="2" borderId="0" xfId="0" applyFont="1" applyFill="1"/>
    <xf numFmtId="0" fontId="3" fillId="2" borderId="0" xfId="0" applyFont="1" applyFill="1" applyAlignment="1">
      <alignment horizontal="right" vertical="center"/>
    </xf>
    <xf numFmtId="0" fontId="0" fillId="2" borderId="0" xfId="0" applyFont="1" applyFill="1" applyAlignment="1">
      <alignment horizontal="left"/>
    </xf>
    <xf numFmtId="0" fontId="14" fillId="0" borderId="0" xfId="0" applyFont="1" applyFill="1" applyAlignment="1">
      <alignment horizontal="right" vertical="center"/>
    </xf>
    <xf numFmtId="0" fontId="19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right"/>
    </xf>
    <xf numFmtId="0" fontId="15" fillId="0" borderId="3" xfId="0" applyFont="1" applyFill="1" applyBorder="1"/>
    <xf numFmtId="0" fontId="1" fillId="0" borderId="5" xfId="0" applyFont="1" applyFill="1" applyBorder="1"/>
    <xf numFmtId="4" fontId="15" fillId="3" borderId="0" xfId="0" applyNumberFormat="1" applyFont="1" applyFill="1"/>
    <xf numFmtId="4" fontId="15" fillId="0" borderId="0" xfId="0" applyNumberFormat="1" applyFont="1" applyFill="1"/>
    <xf numFmtId="0" fontId="15" fillId="0" borderId="0" xfId="0" applyFont="1" applyFill="1" applyAlignment="1">
      <alignment horizontal="left"/>
    </xf>
    <xf numFmtId="4" fontId="15" fillId="3" borderId="6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4" fontId="15" fillId="0" borderId="6" xfId="0" applyNumberFormat="1" applyFont="1" applyFill="1" applyBorder="1" applyAlignment="1">
      <alignment horizontal="center"/>
    </xf>
    <xf numFmtId="4" fontId="15" fillId="3" borderId="0" xfId="0" applyNumberFormat="1" applyFont="1" applyFill="1" applyAlignment="1">
      <alignment horizontal="center"/>
    </xf>
    <xf numFmtId="4" fontId="15" fillId="0" borderId="6" xfId="0" applyNumberFormat="1" applyFont="1" applyFill="1" applyBorder="1" applyAlignment="1">
      <alignment horizontal="left"/>
    </xf>
    <xf numFmtId="4" fontId="15" fillId="3" borderId="0" xfId="0" applyNumberFormat="1" applyFont="1" applyFill="1" applyAlignment="1">
      <alignment horizontal="left"/>
    </xf>
    <xf numFmtId="4" fontId="15" fillId="0" borderId="0" xfId="0" applyNumberFormat="1" applyFont="1" applyFill="1" applyBorder="1" applyAlignment="1">
      <alignment horizontal="left"/>
    </xf>
    <xf numFmtId="4" fontId="16" fillId="3" borderId="0" xfId="0" applyNumberFormat="1" applyFont="1" applyFill="1" applyAlignment="1">
      <alignment horizontal="center"/>
    </xf>
    <xf numFmtId="4" fontId="16" fillId="0" borderId="6" xfId="0" applyNumberFormat="1" applyFont="1" applyFill="1" applyBorder="1" applyAlignment="1">
      <alignment horizontal="center"/>
    </xf>
    <xf numFmtId="4" fontId="15" fillId="0" borderId="0" xfId="0" applyNumberFormat="1" applyFont="1" applyFill="1" applyAlignment="1">
      <alignment horizontal="center"/>
    </xf>
    <xf numFmtId="0" fontId="15" fillId="0" borderId="4" xfId="0" applyFont="1" applyFill="1" applyBorder="1"/>
    <xf numFmtId="4" fontId="7" fillId="0" borderId="0" xfId="0" applyNumberFormat="1" applyFont="1" applyFill="1"/>
    <xf numFmtId="0" fontId="7" fillId="0" borderId="0" xfId="0" applyFont="1" applyFill="1" applyBorder="1"/>
    <xf numFmtId="4" fontId="16" fillId="0" borderId="0" xfId="0" applyNumberFormat="1" applyFont="1" applyFill="1" applyAlignment="1">
      <alignment horizontal="center"/>
    </xf>
    <xf numFmtId="4" fontId="16" fillId="0" borderId="6" xfId="0" applyNumberFormat="1" applyFont="1" applyFill="1" applyBorder="1" applyAlignment="1">
      <alignment horizontal="right"/>
    </xf>
    <xf numFmtId="0" fontId="7" fillId="0" borderId="0" xfId="0" applyFont="1" applyFill="1" applyAlignment="1">
      <alignment horizontal="left"/>
    </xf>
    <xf numFmtId="4" fontId="16" fillId="0" borderId="0" xfId="0" applyNumberFormat="1" applyFont="1" applyFill="1"/>
    <xf numFmtId="0" fontId="16" fillId="0" borderId="0" xfId="0" applyFont="1" applyFill="1" applyBorder="1"/>
    <xf numFmtId="4" fontId="16" fillId="3" borderId="6" xfId="0" applyNumberFormat="1" applyFont="1" applyFill="1" applyBorder="1" applyAlignment="1">
      <alignment horizontal="center"/>
    </xf>
    <xf numFmtId="0" fontId="16" fillId="0" borderId="3" xfId="0" applyFont="1" applyFill="1" applyBorder="1"/>
    <xf numFmtId="0" fontId="16" fillId="0" borderId="5" xfId="0" applyFont="1" applyFill="1" applyBorder="1"/>
    <xf numFmtId="4" fontId="16" fillId="3" borderId="0" xfId="0" applyNumberFormat="1" applyFont="1" applyFill="1"/>
    <xf numFmtId="4" fontId="16" fillId="0" borderId="6" xfId="0" applyNumberFormat="1" applyFont="1" applyFill="1" applyBorder="1" applyAlignment="1">
      <alignment horizontal="left"/>
    </xf>
    <xf numFmtId="4" fontId="16" fillId="3" borderId="0" xfId="0" applyNumberFormat="1" applyFont="1" applyFill="1" applyAlignment="1">
      <alignment horizontal="left"/>
    </xf>
    <xf numFmtId="0" fontId="16" fillId="0" borderId="4" xfId="0" applyFont="1" applyFill="1" applyBorder="1"/>
    <xf numFmtId="4" fontId="20" fillId="0" borderId="0" xfId="0" applyNumberFormat="1" applyFont="1" applyFill="1"/>
    <xf numFmtId="4" fontId="13" fillId="0" borderId="6" xfId="0" applyNumberFormat="1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15" fillId="0" borderId="4" xfId="0" applyFont="1" applyFill="1" applyBorder="1" applyAlignment="1">
      <alignment horizontal="left"/>
    </xf>
    <xf numFmtId="4" fontId="17" fillId="0" borderId="0" xfId="0" applyNumberFormat="1" applyFont="1" applyFill="1"/>
    <xf numFmtId="4" fontId="20" fillId="0" borderId="6" xfId="0" applyNumberFormat="1" applyFont="1" applyFill="1" applyBorder="1" applyAlignment="1">
      <alignment horizontal="right"/>
    </xf>
    <xf numFmtId="4" fontId="16" fillId="0" borderId="0" xfId="0" applyNumberFormat="1" applyFont="1" applyFill="1" applyAlignment="1">
      <alignment horizontal="left"/>
    </xf>
    <xf numFmtId="0" fontId="21" fillId="0" borderId="0" xfId="0" applyFont="1" applyFill="1" applyAlignment="1">
      <alignment horizontal="left"/>
    </xf>
    <xf numFmtId="0" fontId="16" fillId="0" borderId="3" xfId="0" applyFont="1" applyFill="1" applyBorder="1" applyAlignment="1">
      <alignment horizontal="left"/>
    </xf>
    <xf numFmtId="0" fontId="16" fillId="0" borderId="4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0" fontId="21" fillId="0" borderId="0" xfId="0" applyFont="1" applyFill="1" applyBorder="1" applyAlignment="1">
      <alignment horizontal="left"/>
    </xf>
    <xf numFmtId="4" fontId="16" fillId="0" borderId="0" xfId="0" applyNumberFormat="1" applyFont="1" applyFill="1" applyAlignment="1">
      <alignment horizontal="right"/>
    </xf>
    <xf numFmtId="0" fontId="15" fillId="0" borderId="0" xfId="0" applyFont="1" applyFill="1" applyBorder="1"/>
    <xf numFmtId="0" fontId="15" fillId="0" borderId="3" xfId="0" applyFont="1" applyFill="1" applyBorder="1" applyAlignment="1">
      <alignment horizontal="left"/>
    </xf>
    <xf numFmtId="4" fontId="15" fillId="0" borderId="0" xfId="0" applyNumberFormat="1" applyFont="1" applyFill="1" applyAlignment="1">
      <alignment horizontal="left"/>
    </xf>
    <xf numFmtId="0" fontId="15" fillId="0" borderId="0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right"/>
    </xf>
    <xf numFmtId="0" fontId="15" fillId="0" borderId="4" xfId="0" applyFont="1" applyFill="1" applyBorder="1" applyAlignment="1">
      <alignment horizontal="right"/>
    </xf>
    <xf numFmtId="0" fontId="10" fillId="0" borderId="0" xfId="0" applyFont="1" applyFill="1" applyAlignment="1">
      <alignment horizontal="right"/>
    </xf>
    <xf numFmtId="4" fontId="12" fillId="0" borderId="7" xfId="0" applyNumberFormat="1" applyFont="1" applyFill="1" applyBorder="1"/>
    <xf numFmtId="0" fontId="12" fillId="0" borderId="2" xfId="0" applyFont="1" applyFill="1" applyBorder="1"/>
    <xf numFmtId="0" fontId="12" fillId="0" borderId="3" xfId="0" applyFont="1" applyFill="1" applyBorder="1"/>
    <xf numFmtId="0" fontId="12" fillId="0" borderId="5" xfId="0" applyFont="1" applyFill="1" applyBorder="1"/>
    <xf numFmtId="0" fontId="12" fillId="0" borderId="2" xfId="0" applyFont="1" applyFill="1" applyBorder="1" applyAlignment="1">
      <alignment horizontal="left"/>
    </xf>
    <xf numFmtId="0" fontId="12" fillId="0" borderId="3" xfId="0" applyFont="1" applyFill="1" applyBorder="1" applyAlignment="1">
      <alignment horizontal="left"/>
    </xf>
    <xf numFmtId="4" fontId="12" fillId="0" borderId="8" xfId="0" applyNumberFormat="1" applyFont="1" applyFill="1" applyBorder="1"/>
    <xf numFmtId="0" fontId="12" fillId="0" borderId="1" xfId="0" applyFont="1" applyFill="1" applyBorder="1"/>
    <xf numFmtId="0" fontId="12" fillId="0" borderId="0" xfId="0" applyFont="1" applyFill="1" applyBorder="1"/>
    <xf numFmtId="0" fontId="12" fillId="0" borderId="6" xfId="0" applyFont="1" applyFill="1" applyBorder="1"/>
    <xf numFmtId="0" fontId="12" fillId="0" borderId="1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4" fontId="12" fillId="0" borderId="9" xfId="0" applyNumberFormat="1" applyFont="1" applyFill="1" applyBorder="1"/>
    <xf numFmtId="0" fontId="12" fillId="0" borderId="10" xfId="0" applyFont="1" applyFill="1" applyBorder="1"/>
    <xf numFmtId="0" fontId="12" fillId="0" borderId="4" xfId="0" applyFont="1" applyFill="1" applyBorder="1"/>
    <xf numFmtId="0" fontId="12" fillId="0" borderId="11" xfId="0" applyFont="1" applyFill="1" applyBorder="1"/>
    <xf numFmtId="0" fontId="12" fillId="0" borderId="10" xfId="0" applyFont="1" applyFill="1" applyBorder="1" applyAlignment="1">
      <alignment horizontal="left"/>
    </xf>
    <xf numFmtId="0" fontId="12" fillId="0" borderId="4" xfId="0" applyFont="1" applyFill="1" applyBorder="1" applyAlignment="1">
      <alignment horizontal="left"/>
    </xf>
    <xf numFmtId="4" fontId="22" fillId="0" borderId="12" xfId="0" applyNumberFormat="1" applyFont="1" applyFill="1" applyBorder="1"/>
    <xf numFmtId="0" fontId="22" fillId="0" borderId="13" xfId="0" quotePrefix="1" applyFont="1" applyFill="1" applyBorder="1"/>
    <xf numFmtId="4" fontId="16" fillId="0" borderId="0" xfId="0" applyNumberFormat="1" applyFont="1" applyFill="1" applyBorder="1" applyAlignment="1">
      <alignment horizontal="center"/>
    </xf>
    <xf numFmtId="4" fontId="20" fillId="0" borderId="0" xfId="0" applyNumberFormat="1" applyFont="1" applyFill="1" applyAlignment="1">
      <alignment horizontal="right"/>
    </xf>
    <xf numFmtId="4" fontId="20" fillId="0" borderId="0" xfId="0" quotePrefix="1" applyNumberFormat="1" applyFont="1" applyFill="1"/>
    <xf numFmtId="0" fontId="23" fillId="0" borderId="0" xfId="0" applyFont="1" applyFill="1" applyAlignment="1">
      <alignment horizontal="left"/>
    </xf>
    <xf numFmtId="0" fontId="23" fillId="0" borderId="0" xfId="0" applyFont="1" applyFill="1" applyBorder="1" applyAlignment="1">
      <alignment horizontal="left"/>
    </xf>
    <xf numFmtId="4" fontId="15" fillId="0" borderId="0" xfId="0" applyNumberFormat="1" applyFont="1" applyFill="1" applyAlignment="1">
      <alignment horizontal="right"/>
    </xf>
    <xf numFmtId="0" fontId="16" fillId="0" borderId="0" xfId="0" applyFont="1" applyFill="1" applyBorder="1" applyAlignment="1"/>
    <xf numFmtId="0" fontId="21" fillId="0" borderId="0" xfId="0" applyFont="1" applyFill="1"/>
    <xf numFmtId="0" fontId="16" fillId="0" borderId="0" xfId="0" applyFont="1" applyFill="1" applyBorder="1" applyAlignment="1">
      <alignment horizontal="right"/>
    </xf>
    <xf numFmtId="0" fontId="16" fillId="0" borderId="4" xfId="0" applyFont="1" applyFill="1" applyBorder="1" applyAlignment="1">
      <alignment horizontal="right"/>
    </xf>
    <xf numFmtId="4" fontId="16" fillId="0" borderId="0" xfId="0" applyNumberFormat="1" applyFont="1" applyFill="1" applyBorder="1" applyAlignment="1">
      <alignment horizontal="left"/>
    </xf>
    <xf numFmtId="0" fontId="12" fillId="0" borderId="1" xfId="0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0" fontId="12" fillId="0" borderId="1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20" fillId="0" borderId="0" xfId="0" applyFont="1" applyFill="1"/>
    <xf numFmtId="0" fontId="15" fillId="0" borderId="0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1" fillId="0" borderId="4" xfId="0" applyFont="1" applyFill="1" applyBorder="1" applyAlignment="1">
      <alignment horizontal="center"/>
    </xf>
    <xf numFmtId="4" fontId="0" fillId="0" borderId="0" xfId="0" applyNumberFormat="1" applyFont="1" applyFill="1" applyAlignment="1">
      <alignment horizontal="center"/>
    </xf>
    <xf numFmtId="4" fontId="1" fillId="0" borderId="0" xfId="0" applyNumberFormat="1" applyFont="1" applyFill="1" applyAlignment="1">
      <alignment horizontal="center"/>
    </xf>
    <xf numFmtId="4" fontId="7" fillId="0" borderId="0" xfId="0" applyNumberFormat="1" applyFont="1" applyFill="1" applyAlignment="1">
      <alignment horizontal="left"/>
    </xf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2" defaultPivotStyle="PivotStyleLight16"/>
  <colors>
    <mruColors>
      <color rgb="FFF87A86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32"/>
  <sheetViews>
    <sheetView showGridLines="0" tabSelected="1" topLeftCell="B202" zoomScale="130" zoomScaleNormal="130" zoomScalePageLayoutView="130" workbookViewId="0">
      <selection activeCell="D211" sqref="D211"/>
    </sheetView>
  </sheetViews>
  <sheetFormatPr baseColWidth="10" defaultColWidth="10.77734375" defaultRowHeight="14.4" x14ac:dyDescent="0.3"/>
  <cols>
    <col min="1" max="1" width="10.77734375" style="2"/>
    <col min="2" max="2" width="11" style="2" bestFit="1" customWidth="1"/>
    <col min="3" max="3" width="11.6640625" style="2" bestFit="1" customWidth="1"/>
    <col min="4" max="4" width="15.109375" style="2" customWidth="1"/>
    <col min="5" max="6" width="10.77734375" style="2"/>
    <col min="7" max="7" width="16.109375" style="2" customWidth="1"/>
    <col min="8" max="8" width="9.77734375" style="2" customWidth="1"/>
    <col min="9" max="9" width="13.44140625" style="2" customWidth="1"/>
    <col min="10" max="10" width="12" style="2" customWidth="1"/>
    <col min="11" max="11" width="10.77734375" style="2"/>
    <col min="12" max="12" width="12.6640625" style="2" bestFit="1" customWidth="1"/>
    <col min="13" max="13" width="17.6640625" style="2" customWidth="1"/>
    <col min="14" max="14" width="10.77734375" style="2"/>
    <col min="15" max="15" width="13.5546875" style="2" customWidth="1"/>
    <col min="16" max="16384" width="10.77734375" style="2"/>
  </cols>
  <sheetData>
    <row r="2" spans="1:12" s="8" customFormat="1" ht="33" customHeight="1" x14ac:dyDescent="0.45">
      <c r="B2" s="9"/>
      <c r="C2" s="9"/>
      <c r="D2" s="9"/>
      <c r="E2" s="125" t="s">
        <v>5</v>
      </c>
      <c r="F2" s="125"/>
      <c r="G2" s="125"/>
      <c r="H2" s="125"/>
      <c r="I2" s="125"/>
      <c r="J2" s="9"/>
      <c r="K2" s="9"/>
      <c r="L2" s="9"/>
    </row>
    <row r="6" spans="1:12" s="12" customFormat="1" ht="17.399999999999999" x14ac:dyDescent="0.3">
      <c r="B6" s="13" t="s">
        <v>2</v>
      </c>
      <c r="C6" s="13"/>
    </row>
    <row r="7" spans="1:12" ht="16.8" x14ac:dyDescent="0.3">
      <c r="A7" s="1"/>
      <c r="C7" s="4"/>
    </row>
    <row r="8" spans="1:12" ht="16.8" x14ac:dyDescent="0.3">
      <c r="A8" s="1"/>
      <c r="C8" s="4"/>
    </row>
    <row r="9" spans="1:12" x14ac:dyDescent="0.3">
      <c r="C9" s="4"/>
    </row>
    <row r="10" spans="1:12" ht="15.6" x14ac:dyDescent="0.3">
      <c r="C10" s="14"/>
      <c r="D10" s="14"/>
      <c r="E10" s="14"/>
      <c r="F10" s="14">
        <v>700</v>
      </c>
      <c r="G10" s="14" t="s">
        <v>13</v>
      </c>
      <c r="H10" s="14"/>
      <c r="I10" s="14"/>
    </row>
    <row r="11" spans="1:12" ht="15.6" x14ac:dyDescent="0.3">
      <c r="C11" s="14"/>
      <c r="D11" s="14"/>
      <c r="E11" s="14"/>
      <c r="F11" s="14">
        <v>701</v>
      </c>
      <c r="G11" s="14" t="s">
        <v>6</v>
      </c>
      <c r="H11" s="14"/>
      <c r="I11" s="14"/>
    </row>
    <row r="12" spans="1:12" ht="15.6" x14ac:dyDescent="0.3">
      <c r="C12" s="14"/>
      <c r="D12" s="14"/>
      <c r="E12" s="14"/>
      <c r="F12" s="14">
        <v>702</v>
      </c>
      <c r="G12" s="14" t="s">
        <v>7</v>
      </c>
      <c r="H12" s="14"/>
      <c r="I12" s="14"/>
    </row>
    <row r="13" spans="1:12" ht="15.6" x14ac:dyDescent="0.3">
      <c r="C13" s="11"/>
      <c r="D13" s="11"/>
      <c r="E13" s="11"/>
      <c r="F13" s="14">
        <v>703</v>
      </c>
      <c r="G13" s="14" t="s">
        <v>8</v>
      </c>
      <c r="H13" s="14"/>
      <c r="I13" s="14"/>
    </row>
    <row r="14" spans="1:12" ht="15.6" x14ac:dyDescent="0.3">
      <c r="C14" s="11"/>
      <c r="D14" s="11"/>
      <c r="E14" s="11"/>
      <c r="F14" s="14">
        <v>705</v>
      </c>
      <c r="G14" s="14" t="s">
        <v>9</v>
      </c>
      <c r="H14" s="14"/>
      <c r="I14" s="14"/>
    </row>
    <row r="15" spans="1:12" ht="15" customHeight="1" x14ac:dyDescent="0.3">
      <c r="C15" s="14"/>
      <c r="D15" s="14"/>
      <c r="E15" s="15"/>
      <c r="F15" s="16">
        <v>706</v>
      </c>
      <c r="G15" s="16" t="s">
        <v>10</v>
      </c>
      <c r="H15" s="16"/>
      <c r="I15" s="16"/>
    </row>
    <row r="16" spans="1:12" ht="16.05" customHeight="1" x14ac:dyDescent="0.3">
      <c r="C16" s="14"/>
      <c r="D16" s="14"/>
      <c r="E16" s="15"/>
      <c r="F16" s="16">
        <v>708</v>
      </c>
      <c r="G16" s="16" t="s">
        <v>11</v>
      </c>
      <c r="H16" s="16"/>
      <c r="I16" s="16"/>
    </row>
    <row r="17" spans="1:12" ht="15" customHeight="1" x14ac:dyDescent="0.3">
      <c r="C17" s="14"/>
      <c r="D17" s="14"/>
      <c r="E17" s="15"/>
      <c r="F17" s="16">
        <v>709</v>
      </c>
      <c r="G17" s="16" t="s">
        <v>12</v>
      </c>
      <c r="H17" s="16"/>
      <c r="I17" s="16"/>
    </row>
    <row r="18" spans="1:12" ht="15.6" x14ac:dyDescent="0.3">
      <c r="C18" s="14">
        <v>430</v>
      </c>
      <c r="D18" s="14" t="s">
        <v>4</v>
      </c>
      <c r="E18" s="15" t="s">
        <v>3</v>
      </c>
      <c r="F18" s="14">
        <v>477</v>
      </c>
      <c r="G18" s="14" t="s">
        <v>75</v>
      </c>
      <c r="H18" s="14"/>
      <c r="I18" s="14"/>
    </row>
    <row r="19" spans="1:12" ht="15.6" x14ac:dyDescent="0.3">
      <c r="C19" s="11"/>
      <c r="D19" s="11"/>
      <c r="E19" s="11"/>
      <c r="F19" s="11"/>
      <c r="G19" s="11"/>
      <c r="H19" s="11"/>
      <c r="I19" s="11"/>
    </row>
    <row r="22" spans="1:12" s="17" customFormat="1" ht="16.8" x14ac:dyDescent="0.3">
      <c r="B22" s="18" t="s">
        <v>14</v>
      </c>
    </row>
    <row r="23" spans="1:12" s="8" customFormat="1" ht="16.8" x14ac:dyDescent="0.3">
      <c r="A23" s="7"/>
    </row>
    <row r="24" spans="1:12" s="8" customFormat="1" x14ac:dyDescent="0.3">
      <c r="C24" s="19"/>
    </row>
    <row r="25" spans="1:12" s="8" customFormat="1" ht="15.6" x14ac:dyDescent="0.3">
      <c r="B25" s="20">
        <v>1</v>
      </c>
      <c r="C25" s="21">
        <v>36892</v>
      </c>
      <c r="D25" s="20" t="s">
        <v>23</v>
      </c>
      <c r="E25" s="20"/>
      <c r="F25" s="20"/>
    </row>
    <row r="26" spans="1:12" s="8" customFormat="1" ht="15.6" x14ac:dyDescent="0.3">
      <c r="B26" s="22">
        <v>2</v>
      </c>
      <c r="C26" s="23">
        <v>36924</v>
      </c>
      <c r="D26" s="22" t="s">
        <v>27</v>
      </c>
      <c r="E26" s="22"/>
      <c r="F26" s="22"/>
    </row>
    <row r="27" spans="1:12" s="8" customFormat="1" ht="15.6" x14ac:dyDescent="0.3">
      <c r="B27" s="20">
        <v>3</v>
      </c>
      <c r="C27" s="21">
        <v>36962</v>
      </c>
      <c r="D27" s="20" t="s">
        <v>28</v>
      </c>
      <c r="E27" s="20"/>
      <c r="F27" s="20"/>
    </row>
    <row r="28" spans="1:12" s="8" customFormat="1" ht="15.6" x14ac:dyDescent="0.3">
      <c r="B28" s="22">
        <v>4</v>
      </c>
      <c r="C28" s="23">
        <v>36986</v>
      </c>
      <c r="D28" s="22" t="s">
        <v>31</v>
      </c>
      <c r="E28" s="22"/>
      <c r="F28" s="22"/>
    </row>
    <row r="29" spans="1:12" s="8" customFormat="1" ht="15.6" x14ac:dyDescent="0.3">
      <c r="B29" s="22"/>
      <c r="C29" s="24"/>
      <c r="D29" s="22" t="s">
        <v>32</v>
      </c>
      <c r="E29" s="22"/>
      <c r="F29" s="22"/>
    </row>
    <row r="30" spans="1:12" s="8" customFormat="1" ht="15.6" x14ac:dyDescent="0.3">
      <c r="B30" s="20">
        <v>5</v>
      </c>
      <c r="C30" s="21">
        <v>37012</v>
      </c>
      <c r="D30" s="20" t="s">
        <v>42</v>
      </c>
      <c r="E30" s="20"/>
      <c r="F30" s="20"/>
      <c r="G30" s="25"/>
      <c r="H30" s="25"/>
      <c r="I30" s="25"/>
      <c r="J30" s="25"/>
      <c r="K30" s="25"/>
      <c r="L30" s="25"/>
    </row>
    <row r="31" spans="1:12" s="8" customFormat="1" ht="15.6" x14ac:dyDescent="0.3">
      <c r="B31" s="20"/>
      <c r="C31" s="21"/>
      <c r="D31" s="20" t="s">
        <v>38</v>
      </c>
      <c r="E31" s="20"/>
      <c r="F31" s="20"/>
      <c r="G31" s="25"/>
      <c r="H31" s="25"/>
      <c r="I31" s="25"/>
      <c r="J31" s="25"/>
      <c r="K31" s="25"/>
      <c r="L31" s="25"/>
    </row>
    <row r="32" spans="1:12" s="8" customFormat="1" ht="15.6" x14ac:dyDescent="0.3">
      <c r="B32" s="22">
        <v>6</v>
      </c>
      <c r="C32" s="23">
        <v>37057</v>
      </c>
      <c r="D32" s="22" t="s">
        <v>44</v>
      </c>
      <c r="E32" s="22"/>
      <c r="F32" s="22"/>
    </row>
    <row r="33" spans="1:18" s="8" customFormat="1" ht="15.6" x14ac:dyDescent="0.3">
      <c r="B33" s="20">
        <v>7</v>
      </c>
      <c r="C33" s="21">
        <v>37073</v>
      </c>
      <c r="D33" s="20" t="s">
        <v>51</v>
      </c>
      <c r="E33" s="20"/>
      <c r="F33" s="20"/>
      <c r="G33" s="25"/>
      <c r="H33" s="25"/>
      <c r="I33" s="25"/>
      <c r="J33" s="25"/>
      <c r="K33" s="25"/>
      <c r="L33" s="25"/>
    </row>
    <row r="34" spans="1:18" s="8" customFormat="1" ht="15.6" x14ac:dyDescent="0.3">
      <c r="B34" s="22">
        <v>8</v>
      </c>
      <c r="C34" s="23">
        <v>37108</v>
      </c>
      <c r="D34" s="22" t="s">
        <v>57</v>
      </c>
      <c r="E34" s="22"/>
      <c r="F34" s="22"/>
    </row>
    <row r="35" spans="1:18" s="8" customFormat="1" ht="15.6" x14ac:dyDescent="0.3">
      <c r="B35" s="22"/>
      <c r="C35" s="23"/>
      <c r="D35" s="22" t="s">
        <v>58</v>
      </c>
      <c r="E35" s="22"/>
      <c r="F35" s="22"/>
    </row>
    <row r="36" spans="1:18" s="8" customFormat="1" ht="15.6" x14ac:dyDescent="0.3">
      <c r="B36" s="20">
        <v>9</v>
      </c>
      <c r="C36" s="21">
        <v>37144</v>
      </c>
      <c r="D36" s="20" t="s">
        <v>60</v>
      </c>
      <c r="E36" s="20"/>
      <c r="F36" s="20"/>
    </row>
    <row r="37" spans="1:18" s="8" customFormat="1" ht="15.6" x14ac:dyDescent="0.3">
      <c r="B37" s="22">
        <v>10</v>
      </c>
      <c r="C37" s="23">
        <v>37165</v>
      </c>
      <c r="D37" s="26" t="s">
        <v>61</v>
      </c>
    </row>
    <row r="38" spans="1:18" s="8" customFormat="1" ht="15.6" x14ac:dyDescent="0.3">
      <c r="B38" s="22"/>
      <c r="C38" s="23"/>
      <c r="D38" s="26" t="s">
        <v>64</v>
      </c>
    </row>
    <row r="39" spans="1:18" x14ac:dyDescent="0.3">
      <c r="C39" s="5"/>
    </row>
    <row r="40" spans="1:18" ht="16.8" x14ac:dyDescent="0.3">
      <c r="A40" s="1"/>
      <c r="C40" s="5"/>
    </row>
    <row r="41" spans="1:18" x14ac:dyDescent="0.3">
      <c r="C41" s="5"/>
    </row>
    <row r="42" spans="1:18" s="27" customFormat="1" ht="16.8" x14ac:dyDescent="0.3">
      <c r="B42" s="28" t="s">
        <v>15</v>
      </c>
      <c r="C42" s="29"/>
      <c r="D42" s="30"/>
      <c r="M42" s="18" t="s">
        <v>16</v>
      </c>
    </row>
    <row r="43" spans="1:18" s="8" customFormat="1" x14ac:dyDescent="0.3">
      <c r="C43" s="31"/>
    </row>
    <row r="44" spans="1:18" s="8" customFormat="1" x14ac:dyDescent="0.3">
      <c r="C44" s="31"/>
    </row>
    <row r="45" spans="1:18" s="20" customFormat="1" ht="15.6" x14ac:dyDescent="0.3">
      <c r="C45" s="32"/>
      <c r="D45" s="20" t="s">
        <v>23</v>
      </c>
      <c r="G45" s="8"/>
    </row>
    <row r="46" spans="1:18" s="20" customFormat="1" ht="15.6" x14ac:dyDescent="0.3">
      <c r="C46" s="20">
        <v>1</v>
      </c>
      <c r="D46" s="20" t="s">
        <v>0</v>
      </c>
      <c r="F46" s="33" t="s">
        <v>1</v>
      </c>
      <c r="G46" s="21">
        <v>36892</v>
      </c>
      <c r="K46" s="124" t="s">
        <v>24</v>
      </c>
      <c r="L46" s="124"/>
      <c r="M46" s="2"/>
      <c r="N46" s="126" t="s">
        <v>26</v>
      </c>
      <c r="O46" s="126"/>
      <c r="Q46" s="126" t="s">
        <v>25</v>
      </c>
      <c r="R46" s="126"/>
    </row>
    <row r="47" spans="1:18" s="20" customFormat="1" ht="15.6" x14ac:dyDescent="0.3">
      <c r="D47" s="34"/>
      <c r="E47" s="34"/>
      <c r="F47" s="34"/>
      <c r="G47" s="34"/>
      <c r="K47" s="35"/>
      <c r="L47" s="11"/>
      <c r="M47" s="2"/>
      <c r="N47" s="35"/>
      <c r="O47" s="11"/>
      <c r="Q47" s="35"/>
      <c r="R47" s="11"/>
    </row>
    <row r="48" spans="1:18" s="20" customFormat="1" ht="15.6" x14ac:dyDescent="0.3">
      <c r="B48" s="37"/>
      <c r="C48" s="37"/>
      <c r="D48" s="38"/>
      <c r="G48" s="20">
        <v>700</v>
      </c>
      <c r="I48" s="79">
        <v>30000</v>
      </c>
      <c r="K48" s="41"/>
      <c r="L48" s="48">
        <v>30000</v>
      </c>
      <c r="M48" s="2"/>
      <c r="N48" s="41">
        <v>36300</v>
      </c>
      <c r="O48" s="48">
        <v>4840</v>
      </c>
      <c r="Q48" s="41">
        <v>168</v>
      </c>
      <c r="R48" s="48">
        <v>6300</v>
      </c>
    </row>
    <row r="49" spans="2:18" s="20" customFormat="1" ht="15.6" x14ac:dyDescent="0.3">
      <c r="B49" s="37"/>
      <c r="C49" s="37"/>
      <c r="D49" s="38"/>
      <c r="I49" s="37"/>
      <c r="K49" s="43"/>
      <c r="L49" s="11"/>
      <c r="M49" s="2"/>
      <c r="N49" s="41">
        <v>47190</v>
      </c>
      <c r="O49" s="40">
        <v>968</v>
      </c>
      <c r="Q49" s="41">
        <v>1260</v>
      </c>
      <c r="R49" s="128">
        <v>8190</v>
      </c>
    </row>
    <row r="50" spans="2:18" s="20" customFormat="1" ht="15.6" x14ac:dyDescent="0.3">
      <c r="B50" s="37">
        <f>SUM(I48:I50)</f>
        <v>36300</v>
      </c>
      <c r="C50" s="37"/>
      <c r="D50" s="38">
        <v>430</v>
      </c>
      <c r="F50" s="20" t="s">
        <v>3</v>
      </c>
      <c r="G50" s="20">
        <v>477</v>
      </c>
      <c r="I50" s="79">
        <f>I48*0.21</f>
        <v>6300</v>
      </c>
      <c r="K50" s="43"/>
      <c r="L50" s="48">
        <v>17000</v>
      </c>
      <c r="M50" s="2"/>
      <c r="N50" s="47">
        <v>60500</v>
      </c>
      <c r="O50" s="52">
        <v>36300</v>
      </c>
      <c r="Q50" s="47">
        <v>714</v>
      </c>
      <c r="R50" s="48">
        <v>10500</v>
      </c>
    </row>
    <row r="51" spans="2:18" s="20" customFormat="1" ht="15.6" x14ac:dyDescent="0.3">
      <c r="B51" s="37"/>
      <c r="D51" s="49"/>
      <c r="E51" s="49"/>
      <c r="F51" s="49"/>
      <c r="G51" s="49"/>
      <c r="K51" s="45"/>
      <c r="L51" s="11"/>
      <c r="M51" s="2"/>
      <c r="N51" s="41">
        <v>4840</v>
      </c>
      <c r="O51" s="37">
        <v>47190</v>
      </c>
      <c r="Q51" s="47"/>
      <c r="R51" s="20">
        <v>840</v>
      </c>
    </row>
    <row r="52" spans="2:18" s="8" customFormat="1" ht="15.6" x14ac:dyDescent="0.3">
      <c r="B52" s="50"/>
      <c r="D52" s="51"/>
      <c r="E52" s="51"/>
      <c r="F52" s="51"/>
      <c r="G52" s="51"/>
      <c r="H52" s="51"/>
      <c r="I52" s="51"/>
      <c r="K52" s="2"/>
      <c r="L52" s="2"/>
      <c r="M52" s="2"/>
      <c r="N52" s="41">
        <v>968</v>
      </c>
      <c r="O52" s="48">
        <v>60500</v>
      </c>
      <c r="Q52" s="41"/>
      <c r="R52" s="48">
        <v>3990</v>
      </c>
    </row>
    <row r="53" spans="2:18" s="8" customFormat="1" ht="15.6" x14ac:dyDescent="0.3">
      <c r="B53" s="50"/>
      <c r="D53" s="51"/>
      <c r="E53" s="51"/>
      <c r="F53" s="51"/>
      <c r="G53" s="51"/>
      <c r="H53" s="51"/>
      <c r="I53" s="51"/>
      <c r="K53" s="2"/>
      <c r="L53" s="2"/>
      <c r="M53" s="2"/>
      <c r="N53" s="41">
        <v>107690</v>
      </c>
      <c r="O53" s="127">
        <v>22990</v>
      </c>
      <c r="Q53" s="53"/>
      <c r="R53" s="129">
        <v>18690</v>
      </c>
    </row>
    <row r="54" spans="2:18" s="22" customFormat="1" ht="15.6" x14ac:dyDescent="0.3">
      <c r="B54" s="55"/>
      <c r="D54" s="22" t="s">
        <v>27</v>
      </c>
      <c r="E54" s="56"/>
      <c r="F54" s="56"/>
      <c r="G54" s="56"/>
      <c r="H54" s="56"/>
      <c r="I54" s="56"/>
      <c r="K54" s="2"/>
      <c r="L54" s="2"/>
      <c r="M54" s="2"/>
      <c r="N54" s="47">
        <v>7260</v>
      </c>
      <c r="O54" s="52">
        <v>7260</v>
      </c>
      <c r="Q54" s="41"/>
      <c r="R54" s="48">
        <v>3570</v>
      </c>
    </row>
    <row r="55" spans="2:18" s="22" customFormat="1" ht="15.6" x14ac:dyDescent="0.3">
      <c r="B55" s="55"/>
      <c r="C55" s="22">
        <v>2</v>
      </c>
      <c r="D55" s="22" t="s">
        <v>0</v>
      </c>
      <c r="E55" s="56"/>
      <c r="F55" s="56"/>
      <c r="G55" s="23">
        <v>36924</v>
      </c>
      <c r="K55" s="123" t="s">
        <v>29</v>
      </c>
      <c r="L55" s="123"/>
      <c r="M55" s="2"/>
      <c r="N55" s="41">
        <v>20570</v>
      </c>
      <c r="O55" s="127">
        <v>4114</v>
      </c>
      <c r="Q55" s="53"/>
      <c r="R55" s="26"/>
    </row>
    <row r="56" spans="2:18" s="22" customFormat="1" ht="15.6" x14ac:dyDescent="0.3">
      <c r="B56" s="55"/>
      <c r="D56" s="58"/>
      <c r="E56" s="58"/>
      <c r="F56" s="58"/>
      <c r="G56" s="58"/>
      <c r="K56" s="59"/>
      <c r="M56" s="2"/>
      <c r="N56" s="41">
        <v>4114</v>
      </c>
      <c r="O56" s="48"/>
      <c r="Q56" s="47"/>
      <c r="R56" s="52"/>
    </row>
    <row r="57" spans="2:18" s="22" customFormat="1" ht="15.6" x14ac:dyDescent="0.3">
      <c r="B57" s="55"/>
      <c r="D57" s="26"/>
      <c r="G57" s="22">
        <v>701</v>
      </c>
      <c r="I57" s="70">
        <v>39000</v>
      </c>
      <c r="K57" s="47"/>
      <c r="L57" s="70">
        <v>39000</v>
      </c>
      <c r="M57" s="2"/>
      <c r="N57" s="41">
        <v>22990</v>
      </c>
      <c r="O57" s="48"/>
      <c r="Q57" s="47"/>
    </row>
    <row r="58" spans="2:18" s="22" customFormat="1" ht="15.6" x14ac:dyDescent="0.3">
      <c r="B58" s="55"/>
      <c r="D58" s="26"/>
      <c r="G58" s="24"/>
      <c r="I58" s="55"/>
      <c r="K58" s="61"/>
      <c r="M58" s="2"/>
      <c r="N58" s="41"/>
      <c r="O58" s="52"/>
      <c r="Q58" s="47"/>
      <c r="R58" s="52"/>
    </row>
    <row r="59" spans="2:18" s="22" customFormat="1" ht="15.6" x14ac:dyDescent="0.3">
      <c r="B59" s="55">
        <f>SUM(I57:I59)</f>
        <v>47190</v>
      </c>
      <c r="D59" s="26">
        <v>430</v>
      </c>
      <c r="F59" s="22" t="s">
        <v>3</v>
      </c>
      <c r="G59" s="24">
        <v>477</v>
      </c>
      <c r="I59" s="70">
        <f>I57*0.21</f>
        <v>8190</v>
      </c>
      <c r="K59" s="47"/>
      <c r="L59" s="70">
        <v>89000</v>
      </c>
      <c r="M59" s="2"/>
      <c r="N59" s="41"/>
      <c r="O59" s="52"/>
      <c r="Q59" s="47"/>
      <c r="R59" s="52"/>
    </row>
    <row r="60" spans="2:18" s="22" customFormat="1" ht="15.6" x14ac:dyDescent="0.3">
      <c r="B60" s="55"/>
      <c r="D60" s="63"/>
      <c r="E60" s="63"/>
      <c r="F60" s="63"/>
      <c r="G60" s="63"/>
      <c r="K60" s="61"/>
      <c r="N60" s="41"/>
      <c r="O60" s="52"/>
      <c r="Q60" s="47"/>
      <c r="R60" s="52"/>
    </row>
    <row r="61" spans="2:18" s="22" customFormat="1" ht="15.6" x14ac:dyDescent="0.3">
      <c r="B61" s="55"/>
      <c r="K61" s="47"/>
      <c r="N61" s="41"/>
      <c r="O61" s="52"/>
      <c r="Q61" s="47"/>
    </row>
    <row r="62" spans="2:18" s="8" customFormat="1" ht="15.6" x14ac:dyDescent="0.3">
      <c r="B62" s="50"/>
      <c r="N62" s="41"/>
      <c r="O62" s="52"/>
      <c r="Q62" s="47"/>
      <c r="R62" s="55"/>
    </row>
    <row r="63" spans="2:18" s="8" customFormat="1" ht="15.6" x14ac:dyDescent="0.3">
      <c r="B63" s="37"/>
      <c r="C63" s="20"/>
      <c r="D63" s="20" t="s">
        <v>28</v>
      </c>
      <c r="E63" s="20"/>
      <c r="F63" s="20"/>
      <c r="G63" s="20"/>
      <c r="H63" s="20"/>
      <c r="I63" s="20"/>
      <c r="N63" s="41"/>
      <c r="O63" s="52"/>
      <c r="Q63" s="104">
        <f>SUM(R48:R54)-SUM(Q48:Q50)</f>
        <v>49938</v>
      </c>
      <c r="R63" s="50" t="s">
        <v>79</v>
      </c>
    </row>
    <row r="64" spans="2:18" s="8" customFormat="1" ht="15.6" x14ac:dyDescent="0.3">
      <c r="B64" s="37"/>
      <c r="C64" s="20">
        <v>3</v>
      </c>
      <c r="D64" s="20" t="s">
        <v>0</v>
      </c>
      <c r="E64" s="20"/>
      <c r="F64" s="20"/>
      <c r="G64" s="21">
        <v>36962</v>
      </c>
      <c r="H64" s="20"/>
      <c r="I64" s="20"/>
      <c r="K64" s="124" t="s">
        <v>30</v>
      </c>
      <c r="L64" s="124"/>
      <c r="N64" s="41"/>
      <c r="O64" s="48"/>
      <c r="Q64" s="104"/>
      <c r="R64" s="50"/>
    </row>
    <row r="65" spans="2:18" s="8" customFormat="1" ht="15.6" x14ac:dyDescent="0.3">
      <c r="B65" s="37"/>
      <c r="C65" s="20"/>
      <c r="D65" s="34"/>
      <c r="E65" s="34"/>
      <c r="F65" s="34"/>
      <c r="G65" s="34"/>
      <c r="H65" s="20"/>
      <c r="I65" s="20"/>
      <c r="K65" s="35"/>
      <c r="L65" s="11"/>
      <c r="N65" s="41"/>
      <c r="O65" s="48"/>
      <c r="Q65" s="104"/>
      <c r="R65" s="50"/>
    </row>
    <row r="66" spans="2:18" s="8" customFormat="1" ht="15.6" x14ac:dyDescent="0.3">
      <c r="B66" s="37"/>
      <c r="C66" s="20"/>
      <c r="D66" s="38"/>
      <c r="E66" s="20"/>
      <c r="F66" s="20"/>
      <c r="G66" s="20">
        <v>702</v>
      </c>
      <c r="H66" s="20"/>
      <c r="I66" s="79">
        <v>50000</v>
      </c>
      <c r="K66" s="41"/>
      <c r="L66" s="79">
        <v>50000</v>
      </c>
      <c r="N66" s="47"/>
      <c r="O66" s="48"/>
      <c r="Q66" s="104"/>
      <c r="R66" s="50"/>
    </row>
    <row r="67" spans="2:18" s="8" customFormat="1" ht="15.6" x14ac:dyDescent="0.3">
      <c r="B67" s="37"/>
      <c r="C67" s="20"/>
      <c r="D67" s="38"/>
      <c r="E67" s="20"/>
      <c r="F67" s="20"/>
      <c r="G67" s="33"/>
      <c r="H67" s="20"/>
      <c r="I67" s="37"/>
      <c r="K67" s="41"/>
      <c r="L67" s="40"/>
      <c r="N67" s="43"/>
      <c r="O67" s="2"/>
      <c r="Q67" s="104"/>
      <c r="R67" s="50"/>
    </row>
    <row r="68" spans="2:18" s="8" customFormat="1" ht="15.6" x14ac:dyDescent="0.3">
      <c r="B68" s="37">
        <f>SUM(I66:I68)</f>
        <v>60500</v>
      </c>
      <c r="C68" s="20"/>
      <c r="D68" s="38">
        <v>430</v>
      </c>
      <c r="E68" s="20"/>
      <c r="F68" s="20" t="s">
        <v>3</v>
      </c>
      <c r="G68" s="33">
        <v>477</v>
      </c>
      <c r="H68" s="20"/>
      <c r="I68" s="79">
        <f>I66*0.21</f>
        <v>10500</v>
      </c>
      <c r="K68" s="66"/>
      <c r="L68" s="66"/>
      <c r="N68" s="105" t="s">
        <v>18</v>
      </c>
      <c r="O68" s="106">
        <f>SUM(N48:N67)-SUM(O48:O67)</f>
        <v>128260</v>
      </c>
      <c r="Q68" s="104"/>
      <c r="R68" s="50"/>
    </row>
    <row r="69" spans="2:18" s="8" customFormat="1" ht="15.6" x14ac:dyDescent="0.3">
      <c r="B69" s="37"/>
      <c r="C69" s="20"/>
      <c r="D69" s="67"/>
      <c r="E69" s="49"/>
      <c r="F69" s="49"/>
      <c r="G69" s="49"/>
      <c r="H69" s="20"/>
      <c r="I69" s="20"/>
      <c r="N69" s="22"/>
      <c r="O69" s="22"/>
    </row>
    <row r="70" spans="2:18" s="8" customFormat="1" ht="15.6" x14ac:dyDescent="0.3">
      <c r="B70" s="68"/>
      <c r="C70" s="25"/>
      <c r="D70" s="25"/>
      <c r="E70" s="25"/>
      <c r="F70" s="25"/>
      <c r="G70" s="25"/>
      <c r="H70" s="25"/>
      <c r="I70" s="25"/>
      <c r="N70" s="22"/>
      <c r="O70" s="22"/>
      <c r="Q70" s="124" t="s">
        <v>17</v>
      </c>
      <c r="R70" s="124"/>
    </row>
    <row r="71" spans="2:18" s="8" customFormat="1" ht="15.6" x14ac:dyDescent="0.3">
      <c r="B71" s="50"/>
      <c r="N71" s="22"/>
      <c r="O71" s="22"/>
      <c r="Q71" s="35"/>
      <c r="R71" s="11"/>
    </row>
    <row r="72" spans="2:18" s="22" customFormat="1" ht="15.6" x14ac:dyDescent="0.3">
      <c r="B72" s="55"/>
      <c r="D72" s="22" t="s">
        <v>31</v>
      </c>
      <c r="N72" s="8"/>
      <c r="O72" s="8"/>
      <c r="Q72" s="65">
        <v>97000</v>
      </c>
      <c r="R72" s="48"/>
    </row>
    <row r="73" spans="2:18" s="22" customFormat="1" ht="15.6" x14ac:dyDescent="0.3">
      <c r="B73" s="55"/>
      <c r="D73" s="22" t="s">
        <v>32</v>
      </c>
      <c r="Q73" s="41">
        <v>4840</v>
      </c>
      <c r="R73" s="40">
        <v>968</v>
      </c>
    </row>
    <row r="74" spans="2:18" s="22" customFormat="1" ht="15.6" x14ac:dyDescent="0.3">
      <c r="B74" s="55"/>
      <c r="D74" s="26"/>
      <c r="N74" s="8"/>
      <c r="O74" s="8"/>
      <c r="Q74" s="47">
        <v>36300</v>
      </c>
      <c r="R74" s="48">
        <v>7260</v>
      </c>
    </row>
    <row r="75" spans="2:18" s="22" customFormat="1" ht="15.6" x14ac:dyDescent="0.3">
      <c r="B75" s="55"/>
      <c r="D75" s="71" t="s">
        <v>33</v>
      </c>
      <c r="I75" s="26"/>
      <c r="N75" s="8"/>
      <c r="O75" s="8"/>
      <c r="Q75" s="47">
        <v>47190</v>
      </c>
      <c r="R75" s="48">
        <v>4114</v>
      </c>
    </row>
    <row r="76" spans="2:18" s="22" customFormat="1" ht="15.6" x14ac:dyDescent="0.3">
      <c r="B76" s="55"/>
      <c r="C76" s="22">
        <v>4</v>
      </c>
      <c r="D76" s="26" t="s">
        <v>0</v>
      </c>
      <c r="G76" s="23">
        <v>36986</v>
      </c>
      <c r="I76" s="26"/>
      <c r="K76" s="123" t="s">
        <v>35</v>
      </c>
      <c r="L76" s="123"/>
      <c r="N76" s="8"/>
      <c r="O76" s="8"/>
      <c r="Q76" s="41">
        <v>60500</v>
      </c>
      <c r="R76" s="52"/>
    </row>
    <row r="77" spans="2:18" s="22" customFormat="1" ht="15.6" x14ac:dyDescent="0.3">
      <c r="B77" s="55"/>
      <c r="D77" s="72"/>
      <c r="E77" s="58"/>
      <c r="F77" s="58"/>
      <c r="G77" s="58"/>
      <c r="I77" s="26"/>
      <c r="K77" s="59"/>
      <c r="N77" s="8"/>
      <c r="O77" s="8"/>
      <c r="Q77" s="41">
        <v>22990</v>
      </c>
    </row>
    <row r="78" spans="2:18" s="22" customFormat="1" ht="15.6" x14ac:dyDescent="0.3">
      <c r="B78" s="55"/>
      <c r="D78" s="74"/>
      <c r="E78" s="56"/>
      <c r="F78" s="56"/>
      <c r="G78" s="56">
        <v>703</v>
      </c>
      <c r="I78" s="55">
        <v>4000</v>
      </c>
      <c r="J78" s="64">
        <v>0</v>
      </c>
      <c r="K78" s="61"/>
      <c r="L78" s="55">
        <v>4000</v>
      </c>
      <c r="N78" s="8"/>
      <c r="O78" s="8"/>
      <c r="Q78" s="41"/>
      <c r="R78" s="52"/>
    </row>
    <row r="79" spans="2:18" s="22" customFormat="1" ht="15.6" x14ac:dyDescent="0.3">
      <c r="B79" s="55"/>
      <c r="D79" s="74"/>
      <c r="E79" s="56"/>
      <c r="F79" s="56"/>
      <c r="G79" s="56"/>
      <c r="I79" s="121"/>
      <c r="J79" s="121"/>
      <c r="K79" s="61"/>
      <c r="N79" s="8"/>
      <c r="O79" s="8"/>
      <c r="Q79" s="41"/>
    </row>
    <row r="80" spans="2:18" s="22" customFormat="1" ht="15.6" x14ac:dyDescent="0.3">
      <c r="B80" s="55">
        <f>SUM(I78:I80)</f>
        <v>4840</v>
      </c>
      <c r="D80" s="26">
        <v>430</v>
      </c>
      <c r="F80" s="22" t="s">
        <v>3</v>
      </c>
      <c r="G80" s="24">
        <v>477</v>
      </c>
      <c r="H80" s="55"/>
      <c r="I80" s="55">
        <f>I78*0.21</f>
        <v>840</v>
      </c>
      <c r="J80" s="64">
        <v>0</v>
      </c>
      <c r="N80" s="8"/>
      <c r="O80" s="8"/>
      <c r="Q80" s="41"/>
    </row>
    <row r="81" spans="2:18" s="22" customFormat="1" ht="15.6" x14ac:dyDescent="0.3">
      <c r="C81" s="55"/>
      <c r="D81" s="73"/>
      <c r="E81" s="63"/>
      <c r="F81" s="63"/>
      <c r="G81" s="63"/>
      <c r="I81" s="64"/>
      <c r="J81" s="64">
        <v>0</v>
      </c>
      <c r="N81" s="8"/>
      <c r="O81" s="8"/>
      <c r="Q81" s="41"/>
    </row>
    <row r="82" spans="2:18" s="22" customFormat="1" ht="15.6" x14ac:dyDescent="0.3">
      <c r="C82" s="55"/>
      <c r="D82" s="74"/>
      <c r="E82" s="56"/>
      <c r="F82" s="56"/>
      <c r="G82" s="56"/>
      <c r="I82" s="26"/>
      <c r="N82" s="8"/>
      <c r="O82" s="8"/>
      <c r="Q82" s="41"/>
    </row>
    <row r="83" spans="2:18" s="22" customFormat="1" ht="15.6" x14ac:dyDescent="0.3">
      <c r="C83" s="55"/>
      <c r="D83" s="75" t="s">
        <v>34</v>
      </c>
      <c r="E83" s="56"/>
      <c r="F83" s="56"/>
      <c r="G83" s="56"/>
      <c r="I83" s="26"/>
      <c r="N83" s="8"/>
      <c r="O83" s="8"/>
      <c r="Q83" s="41"/>
      <c r="R83" s="66"/>
    </row>
    <row r="84" spans="2:18" s="22" customFormat="1" ht="15.6" x14ac:dyDescent="0.3">
      <c r="C84" s="76" t="s">
        <v>19</v>
      </c>
      <c r="D84" s="74"/>
      <c r="E84" s="56"/>
      <c r="F84" s="56"/>
      <c r="G84" s="56"/>
      <c r="I84" s="26"/>
      <c r="Q84" s="43"/>
      <c r="R84" s="52"/>
    </row>
    <row r="85" spans="2:18" s="22" customFormat="1" ht="15.6" x14ac:dyDescent="0.3">
      <c r="C85" s="55"/>
      <c r="D85" s="72"/>
      <c r="E85" s="58"/>
      <c r="F85" s="58"/>
      <c r="G85" s="58"/>
      <c r="I85" s="26"/>
      <c r="Q85" s="43"/>
      <c r="R85" s="8"/>
    </row>
    <row r="86" spans="2:18" s="22" customFormat="1" ht="15.6" x14ac:dyDescent="0.3">
      <c r="B86" s="55">
        <v>4840</v>
      </c>
      <c r="C86" s="55"/>
      <c r="D86" s="74">
        <v>572</v>
      </c>
      <c r="E86" s="56"/>
      <c r="F86" s="22" t="s">
        <v>3</v>
      </c>
      <c r="G86" s="56">
        <v>430</v>
      </c>
      <c r="I86" s="70">
        <f>B80</f>
        <v>4840</v>
      </c>
      <c r="Q86" s="43"/>
      <c r="R86" s="52"/>
    </row>
    <row r="87" spans="2:18" s="22" customFormat="1" ht="15.6" x14ac:dyDescent="0.3">
      <c r="C87" s="55"/>
      <c r="D87" s="73"/>
      <c r="E87" s="63"/>
      <c r="F87" s="63"/>
      <c r="G87" s="63"/>
      <c r="I87" s="26"/>
      <c r="Q87" s="43"/>
    </row>
    <row r="88" spans="2:18" s="22" customFormat="1" ht="15.6" x14ac:dyDescent="0.3">
      <c r="C88" s="55"/>
      <c r="D88" s="74"/>
      <c r="E88" s="56"/>
      <c r="F88" s="56"/>
      <c r="G88" s="56"/>
      <c r="I88" s="26"/>
      <c r="Q88" s="69" t="s">
        <v>18</v>
      </c>
      <c r="R88" s="70">
        <f>SUM(Q72:Q87)-SUM(R72:R87)</f>
        <v>256478</v>
      </c>
    </row>
    <row r="89" spans="2:18" s="22" customFormat="1" ht="15.6" x14ac:dyDescent="0.3">
      <c r="C89" s="55"/>
      <c r="D89" s="74"/>
      <c r="E89" s="56"/>
      <c r="F89" s="56"/>
      <c r="G89" s="56"/>
      <c r="I89" s="26"/>
    </row>
    <row r="90" spans="2:18" s="22" customFormat="1" ht="15.6" x14ac:dyDescent="0.3">
      <c r="C90" s="55"/>
      <c r="D90" s="74"/>
      <c r="E90" s="56"/>
      <c r="F90" s="56"/>
      <c r="G90" s="56"/>
      <c r="I90" s="26"/>
    </row>
    <row r="91" spans="2:18" s="20" customFormat="1" ht="15.6" x14ac:dyDescent="0.3">
      <c r="C91" s="37"/>
      <c r="D91" s="20" t="s">
        <v>37</v>
      </c>
      <c r="E91" s="77"/>
      <c r="F91" s="77"/>
      <c r="G91" s="77"/>
      <c r="I91" s="38"/>
      <c r="N91" s="22"/>
      <c r="O91" s="22"/>
      <c r="Q91" s="22"/>
      <c r="R91" s="22"/>
    </row>
    <row r="92" spans="2:18" s="20" customFormat="1" ht="15.6" x14ac:dyDescent="0.3">
      <c r="C92" s="37"/>
      <c r="D92" s="38" t="s">
        <v>41</v>
      </c>
      <c r="E92" s="77"/>
      <c r="F92" s="77"/>
      <c r="G92" s="77"/>
      <c r="I92" s="38"/>
      <c r="N92" s="22"/>
      <c r="O92" s="22"/>
      <c r="Q92" s="22"/>
      <c r="R92" s="22"/>
    </row>
    <row r="93" spans="2:18" s="20" customFormat="1" ht="15.6" x14ac:dyDescent="0.3">
      <c r="C93" s="37"/>
      <c r="D93" s="38"/>
      <c r="E93" s="77"/>
      <c r="F93" s="77"/>
      <c r="G93" s="77"/>
      <c r="I93" s="38"/>
      <c r="N93" s="22"/>
      <c r="O93" s="22"/>
      <c r="Q93" s="22"/>
      <c r="R93" s="22"/>
    </row>
    <row r="94" spans="2:18" s="20" customFormat="1" ht="15.6" x14ac:dyDescent="0.3">
      <c r="C94" s="37"/>
      <c r="D94" s="107" t="s">
        <v>43</v>
      </c>
      <c r="E94" s="77"/>
      <c r="F94" s="77"/>
      <c r="G94" s="77"/>
      <c r="I94" s="38"/>
      <c r="N94" s="22"/>
      <c r="O94" s="22"/>
      <c r="Q94" s="22"/>
      <c r="R94" s="22"/>
    </row>
    <row r="95" spans="2:18" s="20" customFormat="1" ht="15.6" x14ac:dyDescent="0.3">
      <c r="C95" s="20">
        <v>5</v>
      </c>
      <c r="D95" s="38" t="s">
        <v>0</v>
      </c>
      <c r="G95" s="21">
        <v>37012</v>
      </c>
      <c r="I95" s="38"/>
      <c r="K95" s="124" t="s">
        <v>36</v>
      </c>
      <c r="L95" s="124"/>
      <c r="N95" s="22"/>
      <c r="O95" s="22"/>
      <c r="Q95" s="22"/>
      <c r="R95" s="22"/>
    </row>
    <row r="96" spans="2:18" s="20" customFormat="1" ht="15.6" x14ac:dyDescent="0.3">
      <c r="D96" s="78"/>
      <c r="E96" s="34"/>
      <c r="F96" s="34"/>
      <c r="G96" s="34"/>
      <c r="I96" s="38"/>
      <c r="K96" s="59"/>
      <c r="L96" s="22"/>
      <c r="N96" s="22"/>
      <c r="O96" s="22"/>
      <c r="Q96" s="22"/>
      <c r="R96" s="22"/>
    </row>
    <row r="97" spans="2:18" s="20" customFormat="1" ht="15.6" x14ac:dyDescent="0.3">
      <c r="B97" s="37">
        <v>800</v>
      </c>
      <c r="D97" s="38">
        <v>706</v>
      </c>
      <c r="I97" s="38"/>
      <c r="K97" s="37">
        <v>800</v>
      </c>
      <c r="L97" s="48"/>
      <c r="N97" s="22"/>
      <c r="O97" s="22"/>
      <c r="Q97" s="22"/>
      <c r="R97" s="22"/>
    </row>
    <row r="98" spans="2:18" s="20" customFormat="1" ht="15.6" x14ac:dyDescent="0.3">
      <c r="B98" s="37"/>
      <c r="D98" s="38"/>
      <c r="G98" s="33"/>
      <c r="I98" s="79"/>
      <c r="K98" s="61"/>
      <c r="L98" s="22"/>
      <c r="N98" s="22"/>
      <c r="O98" s="22"/>
      <c r="Q98" s="22"/>
      <c r="R98" s="22"/>
    </row>
    <row r="99" spans="2:18" s="20" customFormat="1" ht="15.6" x14ac:dyDescent="0.3">
      <c r="B99" s="37">
        <f>B97*0.21</f>
        <v>168</v>
      </c>
      <c r="D99" s="38">
        <v>477</v>
      </c>
      <c r="F99" s="20" t="s">
        <v>3</v>
      </c>
      <c r="G99" s="33">
        <v>430</v>
      </c>
      <c r="I99" s="79">
        <f>SUM(B97:B99)</f>
        <v>968</v>
      </c>
      <c r="N99" s="22"/>
      <c r="O99" s="22"/>
      <c r="Q99" s="22"/>
      <c r="R99" s="22"/>
    </row>
    <row r="100" spans="2:18" s="20" customFormat="1" ht="15.6" x14ac:dyDescent="0.3">
      <c r="D100" s="67"/>
      <c r="E100" s="49"/>
      <c r="F100" s="49"/>
      <c r="G100" s="49"/>
      <c r="I100" s="38"/>
      <c r="N100" s="22"/>
      <c r="O100" s="22"/>
      <c r="Q100" s="22"/>
      <c r="R100" s="22"/>
    </row>
    <row r="101" spans="2:18" s="22" customFormat="1" ht="15.6" x14ac:dyDescent="0.3">
      <c r="D101" s="74"/>
      <c r="E101" s="56"/>
      <c r="F101" s="56"/>
      <c r="G101" s="56"/>
      <c r="I101" s="26"/>
    </row>
    <row r="102" spans="2:18" s="22" customFormat="1" ht="15.6" x14ac:dyDescent="0.3">
      <c r="B102" s="20"/>
      <c r="C102" s="37"/>
      <c r="D102" s="108" t="s">
        <v>40</v>
      </c>
      <c r="E102" s="77"/>
      <c r="F102" s="77"/>
      <c r="G102" s="77"/>
      <c r="H102" s="20"/>
      <c r="I102" s="38"/>
      <c r="N102" s="20"/>
      <c r="O102" s="20"/>
    </row>
    <row r="103" spans="2:18" s="22" customFormat="1" ht="15.6" x14ac:dyDescent="0.3">
      <c r="B103" s="20"/>
      <c r="C103" s="109" t="s">
        <v>39</v>
      </c>
      <c r="D103" s="80"/>
      <c r="E103" s="77"/>
      <c r="F103" s="77"/>
      <c r="G103" s="77"/>
      <c r="H103" s="20"/>
      <c r="I103" s="38"/>
      <c r="N103" s="20"/>
      <c r="O103" s="20"/>
    </row>
    <row r="104" spans="2:18" s="22" customFormat="1" ht="15.6" x14ac:dyDescent="0.3">
      <c r="B104" s="20"/>
      <c r="C104" s="37"/>
      <c r="D104" s="78"/>
      <c r="E104" s="34"/>
      <c r="F104" s="34"/>
      <c r="G104" s="34"/>
      <c r="H104" s="20"/>
      <c r="I104" s="38"/>
      <c r="N104" s="20"/>
      <c r="O104" s="20"/>
    </row>
    <row r="105" spans="2:18" s="22" customFormat="1" ht="15.6" x14ac:dyDescent="0.3">
      <c r="B105" s="37">
        <v>968</v>
      </c>
      <c r="C105" s="37"/>
      <c r="D105" s="80">
        <v>430</v>
      </c>
      <c r="E105" s="77"/>
      <c r="F105" s="20" t="s">
        <v>3</v>
      </c>
      <c r="G105" s="77">
        <v>572</v>
      </c>
      <c r="H105" s="20"/>
      <c r="I105" s="79">
        <v>968</v>
      </c>
      <c r="N105" s="20"/>
      <c r="O105" s="20"/>
      <c r="Q105" s="20"/>
      <c r="R105" s="20"/>
    </row>
    <row r="106" spans="2:18" s="22" customFormat="1" ht="15.6" x14ac:dyDescent="0.3">
      <c r="B106" s="20"/>
      <c r="C106" s="37"/>
      <c r="D106" s="67"/>
      <c r="E106" s="49"/>
      <c r="F106" s="49"/>
      <c r="G106" s="49"/>
      <c r="H106" s="20"/>
      <c r="I106" s="38"/>
      <c r="N106" s="20"/>
      <c r="O106" s="20"/>
      <c r="Q106" s="20"/>
      <c r="R106" s="20"/>
    </row>
    <row r="107" spans="2:18" s="20" customFormat="1" ht="15.6" x14ac:dyDescent="0.3"/>
    <row r="108" spans="2:18" s="22" customFormat="1" ht="15.6" x14ac:dyDescent="0.3">
      <c r="D108" s="74"/>
      <c r="E108" s="56"/>
      <c r="F108" s="56"/>
      <c r="G108" s="56"/>
      <c r="I108" s="26"/>
      <c r="N108" s="20"/>
      <c r="O108" s="20"/>
      <c r="Q108" s="20"/>
      <c r="R108" s="20"/>
    </row>
    <row r="109" spans="2:18" s="22" customFormat="1" ht="15.6" x14ac:dyDescent="0.3">
      <c r="D109" s="22" t="s">
        <v>44</v>
      </c>
      <c r="E109" s="56"/>
      <c r="F109" s="56"/>
      <c r="G109" s="56"/>
      <c r="I109" s="26"/>
      <c r="K109" s="123" t="s">
        <v>45</v>
      </c>
      <c r="L109" s="123"/>
      <c r="N109" s="20"/>
      <c r="O109" s="20"/>
      <c r="Q109" s="20"/>
      <c r="R109" s="20"/>
    </row>
    <row r="110" spans="2:18" s="22" customFormat="1" ht="15.6" x14ac:dyDescent="0.3">
      <c r="C110" s="22">
        <v>6</v>
      </c>
      <c r="D110" s="26" t="s">
        <v>0</v>
      </c>
      <c r="G110" s="23">
        <v>37057</v>
      </c>
      <c r="I110" s="26"/>
      <c r="K110" s="59"/>
      <c r="N110" s="20"/>
      <c r="O110" s="20"/>
      <c r="Q110" s="20"/>
      <c r="R110" s="20"/>
    </row>
    <row r="111" spans="2:18" s="22" customFormat="1" ht="15.6" x14ac:dyDescent="0.3">
      <c r="D111" s="72"/>
      <c r="E111" s="58"/>
      <c r="F111" s="58"/>
      <c r="G111" s="58"/>
      <c r="I111" s="26"/>
      <c r="K111" s="47"/>
      <c r="L111" s="70">
        <v>19000</v>
      </c>
      <c r="N111" s="20"/>
      <c r="O111" s="20"/>
      <c r="Q111" s="20"/>
      <c r="R111" s="20"/>
    </row>
    <row r="112" spans="2:18" s="22" customFormat="1" ht="15.6" x14ac:dyDescent="0.3">
      <c r="B112" s="55"/>
      <c r="D112" s="26"/>
      <c r="G112" s="22">
        <v>705</v>
      </c>
      <c r="I112" s="70">
        <v>19000</v>
      </c>
      <c r="K112" s="61"/>
      <c r="N112" s="20"/>
      <c r="O112" s="20"/>
      <c r="Q112" s="20"/>
      <c r="R112" s="20"/>
    </row>
    <row r="113" spans="2:18" s="22" customFormat="1" ht="15.6" x14ac:dyDescent="0.3">
      <c r="B113" s="55"/>
      <c r="D113" s="26"/>
      <c r="I113" s="26"/>
      <c r="N113" s="20"/>
      <c r="O113" s="20"/>
      <c r="Q113" s="20"/>
      <c r="R113" s="20"/>
    </row>
    <row r="114" spans="2:18" s="22" customFormat="1" ht="15.6" x14ac:dyDescent="0.3">
      <c r="B114" s="55">
        <f>SUM(I112:I114)</f>
        <v>22990</v>
      </c>
      <c r="D114" s="26">
        <v>430</v>
      </c>
      <c r="F114" s="22" t="s">
        <v>3</v>
      </c>
      <c r="G114" s="24">
        <v>477</v>
      </c>
      <c r="I114" s="70">
        <f>I112*0.21</f>
        <v>3990</v>
      </c>
      <c r="N114" s="20"/>
      <c r="O114" s="20"/>
      <c r="Q114" s="20"/>
      <c r="R114" s="20"/>
    </row>
    <row r="115" spans="2:18" s="22" customFormat="1" ht="15.6" x14ac:dyDescent="0.3">
      <c r="D115" s="73"/>
      <c r="E115" s="63"/>
      <c r="F115" s="63"/>
      <c r="G115" s="63"/>
      <c r="I115" s="70"/>
      <c r="N115" s="20"/>
      <c r="O115" s="20"/>
    </row>
    <row r="116" spans="2:18" s="22" customFormat="1" ht="15.6" x14ac:dyDescent="0.3">
      <c r="D116" s="74"/>
      <c r="E116" s="56"/>
      <c r="F116" s="56"/>
      <c r="G116" s="56"/>
      <c r="I116" s="26"/>
      <c r="N116" s="20"/>
      <c r="O116" s="20"/>
    </row>
    <row r="117" spans="2:18" s="22" customFormat="1" ht="15.6" x14ac:dyDescent="0.3">
      <c r="D117" s="74"/>
      <c r="E117" s="56"/>
      <c r="F117" s="56"/>
      <c r="G117" s="56"/>
      <c r="I117" s="26"/>
    </row>
    <row r="118" spans="2:18" s="22" customFormat="1" ht="15.6" x14ac:dyDescent="0.3">
      <c r="B118" s="20"/>
      <c r="C118" s="20"/>
      <c r="D118" s="20" t="s">
        <v>51</v>
      </c>
      <c r="E118" s="77"/>
      <c r="F118" s="77"/>
      <c r="G118" s="77"/>
      <c r="H118" s="20"/>
      <c r="I118" s="38"/>
      <c r="J118" s="20"/>
      <c r="K118" s="20"/>
      <c r="L118" s="20"/>
    </row>
    <row r="119" spans="2:18" s="22" customFormat="1" ht="15.6" x14ac:dyDescent="0.3">
      <c r="B119" s="20"/>
      <c r="C119" s="20"/>
      <c r="D119" s="20"/>
      <c r="E119" s="77"/>
      <c r="F119" s="77"/>
      <c r="G119" s="77"/>
      <c r="H119" s="20"/>
      <c r="I119" s="38"/>
      <c r="J119" s="20"/>
      <c r="K119" s="20"/>
      <c r="L119" s="20"/>
    </row>
    <row r="120" spans="2:18" s="22" customFormat="1" ht="15.6" x14ac:dyDescent="0.3">
      <c r="B120" s="20"/>
      <c r="C120" s="20"/>
      <c r="D120" s="107" t="s">
        <v>46</v>
      </c>
      <c r="E120" s="77"/>
      <c r="F120" s="77"/>
      <c r="G120" s="77"/>
      <c r="H120" s="20"/>
      <c r="I120" s="38"/>
      <c r="J120" s="20"/>
      <c r="K120" s="20"/>
      <c r="L120" s="20"/>
    </row>
    <row r="121" spans="2:18" s="22" customFormat="1" ht="15.6" x14ac:dyDescent="0.3">
      <c r="B121" s="20"/>
      <c r="C121" s="20">
        <v>7</v>
      </c>
      <c r="D121" s="38" t="s">
        <v>0</v>
      </c>
      <c r="E121" s="77"/>
      <c r="F121" s="77"/>
      <c r="G121" s="21">
        <v>37073</v>
      </c>
      <c r="H121" s="20"/>
      <c r="I121" s="38"/>
      <c r="J121" s="20"/>
      <c r="K121" s="122"/>
      <c r="L121" s="122"/>
      <c r="Q121" s="20"/>
      <c r="R121" s="20"/>
    </row>
    <row r="122" spans="2:18" s="22" customFormat="1" ht="15.6" x14ac:dyDescent="0.3">
      <c r="B122" s="20"/>
      <c r="C122" s="20"/>
      <c r="D122" s="78"/>
      <c r="E122" s="34"/>
      <c r="F122" s="34"/>
      <c r="G122" s="34"/>
      <c r="H122" s="20"/>
      <c r="I122" s="38"/>
      <c r="J122" s="20"/>
      <c r="K122" s="77"/>
      <c r="L122" s="77"/>
    </row>
    <row r="123" spans="2:18" s="22" customFormat="1" ht="15.6" x14ac:dyDescent="0.3">
      <c r="B123" s="37">
        <v>36300</v>
      </c>
      <c r="C123" s="20"/>
      <c r="D123" s="38">
        <v>572</v>
      </c>
      <c r="E123" s="20"/>
      <c r="F123" s="20" t="s">
        <v>3</v>
      </c>
      <c r="G123" s="33">
        <v>430</v>
      </c>
      <c r="H123" s="20"/>
      <c r="I123" s="79">
        <v>36300</v>
      </c>
      <c r="J123" s="20"/>
      <c r="K123" s="77"/>
      <c r="L123" s="77"/>
    </row>
    <row r="124" spans="2:18" s="22" customFormat="1" ht="15.6" x14ac:dyDescent="0.3">
      <c r="B124" s="20"/>
      <c r="C124" s="20"/>
      <c r="D124" s="67"/>
      <c r="E124" s="49"/>
      <c r="F124" s="49"/>
      <c r="G124" s="49"/>
      <c r="H124" s="20"/>
      <c r="I124" s="38"/>
      <c r="J124" s="20"/>
      <c r="K124" s="20"/>
      <c r="L124" s="20"/>
    </row>
    <row r="125" spans="2:18" s="22" customFormat="1" ht="15.6" x14ac:dyDescent="0.3">
      <c r="B125" s="20"/>
      <c r="C125" s="20"/>
      <c r="D125" s="80"/>
      <c r="E125" s="77"/>
      <c r="F125" s="77"/>
      <c r="G125" s="77"/>
      <c r="H125" s="20"/>
      <c r="I125" s="38"/>
      <c r="J125" s="20"/>
      <c r="K125" s="20"/>
      <c r="L125" s="20"/>
    </row>
    <row r="126" spans="2:18" s="22" customFormat="1" ht="15.6" x14ac:dyDescent="0.3">
      <c r="B126" s="20"/>
      <c r="C126" s="20"/>
      <c r="D126" s="107" t="s">
        <v>47</v>
      </c>
      <c r="E126" s="77"/>
      <c r="F126" s="77"/>
      <c r="G126" s="77"/>
      <c r="H126" s="20"/>
      <c r="I126" s="38"/>
      <c r="J126" s="20"/>
      <c r="K126" s="20"/>
      <c r="L126" s="20"/>
    </row>
    <row r="127" spans="2:18" s="22" customFormat="1" ht="15.6" x14ac:dyDescent="0.3">
      <c r="B127" s="20"/>
      <c r="C127" s="33" t="s">
        <v>49</v>
      </c>
      <c r="D127" s="38" t="s">
        <v>0</v>
      </c>
      <c r="E127" s="77"/>
      <c r="F127" s="77"/>
      <c r="G127" s="21">
        <v>37073</v>
      </c>
      <c r="H127" s="20"/>
      <c r="I127" s="38"/>
      <c r="J127" s="20"/>
      <c r="K127" s="20"/>
      <c r="L127" s="20"/>
    </row>
    <row r="128" spans="2:18" s="22" customFormat="1" ht="15.6" x14ac:dyDescent="0.3">
      <c r="B128" s="20"/>
      <c r="C128" s="33"/>
      <c r="D128" s="78"/>
      <c r="E128" s="34"/>
      <c r="F128" s="34"/>
      <c r="G128" s="34"/>
      <c r="H128" s="20"/>
      <c r="I128" s="38"/>
      <c r="J128" s="20"/>
      <c r="K128" s="20"/>
      <c r="L128" s="20"/>
    </row>
    <row r="129" spans="2:12" s="22" customFormat="1" ht="15.6" x14ac:dyDescent="0.3">
      <c r="B129" s="37">
        <v>47190</v>
      </c>
      <c r="C129" s="33"/>
      <c r="D129" s="38">
        <v>572</v>
      </c>
      <c r="E129" s="20"/>
      <c r="F129" s="20" t="s">
        <v>3</v>
      </c>
      <c r="G129" s="33">
        <v>430</v>
      </c>
      <c r="H129" s="20"/>
      <c r="I129" s="79">
        <v>47190</v>
      </c>
      <c r="J129" s="20"/>
      <c r="K129" s="20"/>
      <c r="L129" s="20"/>
    </row>
    <row r="130" spans="2:12" s="22" customFormat="1" ht="15.6" x14ac:dyDescent="0.3">
      <c r="B130" s="20"/>
      <c r="C130" s="33"/>
      <c r="D130" s="67"/>
      <c r="E130" s="49"/>
      <c r="F130" s="49"/>
      <c r="G130" s="49"/>
      <c r="H130" s="20"/>
      <c r="I130" s="38"/>
      <c r="J130" s="20"/>
      <c r="K130" s="20"/>
      <c r="L130" s="20"/>
    </row>
    <row r="131" spans="2:12" s="22" customFormat="1" ht="15.6" x14ac:dyDescent="0.3">
      <c r="B131" s="20"/>
      <c r="C131" s="33"/>
      <c r="D131" s="80"/>
      <c r="E131" s="77"/>
      <c r="F131" s="77"/>
      <c r="G131" s="77"/>
      <c r="H131" s="20"/>
      <c r="I131" s="38"/>
      <c r="J131" s="20"/>
      <c r="K131" s="20"/>
      <c r="L131" s="20"/>
    </row>
    <row r="132" spans="2:12" s="22" customFormat="1" ht="15.6" x14ac:dyDescent="0.3">
      <c r="B132" s="20"/>
      <c r="C132" s="33"/>
      <c r="D132" s="107" t="s">
        <v>48</v>
      </c>
      <c r="E132" s="77"/>
      <c r="F132" s="77"/>
      <c r="G132" s="77"/>
      <c r="H132" s="20"/>
      <c r="I132" s="38"/>
      <c r="J132" s="20"/>
      <c r="K132" s="20"/>
      <c r="L132" s="20"/>
    </row>
    <row r="133" spans="2:12" s="22" customFormat="1" ht="15.6" x14ac:dyDescent="0.3">
      <c r="B133" s="20"/>
      <c r="C133" s="33" t="s">
        <v>50</v>
      </c>
      <c r="D133" s="38" t="s">
        <v>0</v>
      </c>
      <c r="E133" s="77"/>
      <c r="F133" s="77"/>
      <c r="G133" s="21">
        <v>37073</v>
      </c>
      <c r="H133" s="20"/>
      <c r="I133" s="38"/>
      <c r="J133" s="20"/>
      <c r="K133" s="20"/>
      <c r="L133" s="20"/>
    </row>
    <row r="134" spans="2:12" s="22" customFormat="1" ht="15.6" x14ac:dyDescent="0.3">
      <c r="B134" s="20"/>
      <c r="C134" s="33"/>
      <c r="D134" s="78"/>
      <c r="E134" s="34"/>
      <c r="F134" s="34"/>
      <c r="G134" s="34"/>
      <c r="H134" s="20"/>
      <c r="I134" s="38"/>
      <c r="J134" s="20"/>
      <c r="K134" s="20"/>
      <c r="L134" s="20"/>
    </row>
    <row r="135" spans="2:12" s="22" customFormat="1" ht="15.6" x14ac:dyDescent="0.3">
      <c r="B135" s="37">
        <v>60500</v>
      </c>
      <c r="C135" s="33"/>
      <c r="D135" s="38">
        <v>572</v>
      </c>
      <c r="E135" s="20"/>
      <c r="F135" s="20" t="s">
        <v>3</v>
      </c>
      <c r="G135" s="33">
        <v>430</v>
      </c>
      <c r="H135" s="20"/>
      <c r="I135" s="79">
        <v>60500</v>
      </c>
      <c r="J135" s="20"/>
      <c r="K135" s="20"/>
      <c r="L135" s="20"/>
    </row>
    <row r="136" spans="2:12" s="22" customFormat="1" ht="15.6" x14ac:dyDescent="0.3">
      <c r="B136" s="20"/>
      <c r="C136" s="33"/>
      <c r="D136" s="67"/>
      <c r="E136" s="49"/>
      <c r="F136" s="49"/>
      <c r="G136" s="49"/>
      <c r="H136" s="20"/>
      <c r="I136" s="38"/>
      <c r="J136" s="20"/>
      <c r="K136" s="20"/>
      <c r="L136" s="20"/>
    </row>
    <row r="137" spans="2:12" s="22" customFormat="1" ht="15.6" x14ac:dyDescent="0.3">
      <c r="B137" s="20"/>
      <c r="C137" s="33"/>
      <c r="D137" s="80"/>
      <c r="E137" s="77"/>
      <c r="F137" s="77"/>
      <c r="G137" s="77"/>
      <c r="H137" s="20"/>
      <c r="I137" s="38"/>
      <c r="J137" s="20"/>
      <c r="K137" s="20"/>
      <c r="L137" s="20"/>
    </row>
    <row r="138" spans="2:12" s="22" customFormat="1" ht="15.6" x14ac:dyDescent="0.3">
      <c r="B138" s="20"/>
      <c r="C138" s="33"/>
      <c r="D138" s="107" t="s">
        <v>52</v>
      </c>
      <c r="E138" s="77"/>
      <c r="F138" s="77"/>
      <c r="G138" s="77"/>
      <c r="H138" s="20"/>
      <c r="I138" s="38"/>
      <c r="J138" s="20"/>
      <c r="K138" s="20"/>
      <c r="L138" s="20"/>
    </row>
    <row r="139" spans="2:12" s="22" customFormat="1" ht="15.6" x14ac:dyDescent="0.3">
      <c r="B139" s="20"/>
      <c r="C139" s="33" t="s">
        <v>50</v>
      </c>
      <c r="D139" s="38" t="s">
        <v>0</v>
      </c>
      <c r="E139" s="77"/>
      <c r="F139" s="77"/>
      <c r="G139" s="21">
        <v>37073</v>
      </c>
      <c r="H139" s="20"/>
      <c r="I139" s="38"/>
      <c r="J139" s="20"/>
      <c r="K139" s="20"/>
      <c r="L139" s="20"/>
    </row>
    <row r="140" spans="2:12" s="22" customFormat="1" ht="15.6" x14ac:dyDescent="0.3">
      <c r="B140" s="20"/>
      <c r="C140" s="20"/>
      <c r="D140" s="78"/>
      <c r="E140" s="34"/>
      <c r="F140" s="34"/>
      <c r="G140" s="34"/>
      <c r="H140" s="20"/>
      <c r="I140" s="38"/>
      <c r="J140" s="20"/>
      <c r="K140" s="20"/>
      <c r="L140" s="20"/>
    </row>
    <row r="141" spans="2:12" s="22" customFormat="1" ht="15.6" x14ac:dyDescent="0.3">
      <c r="B141" s="37">
        <v>22990</v>
      </c>
      <c r="C141" s="20"/>
      <c r="D141" s="38">
        <v>572</v>
      </c>
      <c r="E141" s="20"/>
      <c r="F141" s="20" t="s">
        <v>3</v>
      </c>
      <c r="G141" s="33">
        <v>430</v>
      </c>
      <c r="H141" s="20"/>
      <c r="I141" s="79">
        <v>22990</v>
      </c>
      <c r="J141" s="20"/>
      <c r="K141" s="20"/>
      <c r="L141" s="20"/>
    </row>
    <row r="142" spans="2:12" s="22" customFormat="1" ht="15.6" x14ac:dyDescent="0.3">
      <c r="B142" s="20"/>
      <c r="C142" s="20"/>
      <c r="D142" s="67"/>
      <c r="E142" s="49"/>
      <c r="F142" s="49"/>
      <c r="G142" s="49"/>
      <c r="H142" s="20"/>
      <c r="I142" s="38"/>
      <c r="J142" s="20"/>
      <c r="K142" s="20"/>
      <c r="L142" s="20"/>
    </row>
    <row r="143" spans="2:12" s="22" customFormat="1" ht="15.6" x14ac:dyDescent="0.3">
      <c r="B143" s="20"/>
      <c r="C143" s="20"/>
      <c r="D143" s="80"/>
      <c r="E143" s="77"/>
      <c r="F143" s="77"/>
      <c r="G143" s="77"/>
      <c r="H143" s="20"/>
      <c r="I143" s="38"/>
      <c r="J143" s="20"/>
      <c r="K143" s="20"/>
      <c r="L143" s="20"/>
    </row>
    <row r="144" spans="2:12" s="22" customFormat="1" ht="15.6" x14ac:dyDescent="0.3">
      <c r="D144" s="74"/>
      <c r="E144" s="56"/>
      <c r="F144" s="56"/>
      <c r="G144" s="56"/>
      <c r="I144" s="26"/>
    </row>
    <row r="145" spans="2:12" s="22" customFormat="1" ht="15.6" x14ac:dyDescent="0.3">
      <c r="D145" s="22" t="s">
        <v>53</v>
      </c>
      <c r="E145" s="56"/>
      <c r="F145" s="56"/>
      <c r="G145" s="56"/>
      <c r="I145" s="26"/>
      <c r="K145" s="110"/>
      <c r="L145" s="110"/>
    </row>
    <row r="146" spans="2:12" s="22" customFormat="1" ht="15.6" x14ac:dyDescent="0.3">
      <c r="D146" s="22" t="s">
        <v>77</v>
      </c>
      <c r="E146" s="56"/>
      <c r="F146" s="56"/>
      <c r="G146" s="56"/>
      <c r="I146" s="26"/>
      <c r="K146" s="110"/>
      <c r="L146" s="110"/>
    </row>
    <row r="147" spans="2:12" s="22" customFormat="1" ht="15.6" x14ac:dyDescent="0.3">
      <c r="E147" s="56"/>
      <c r="F147" s="56"/>
      <c r="G147" s="56"/>
      <c r="I147" s="26"/>
      <c r="K147" s="110"/>
      <c r="L147" s="110"/>
    </row>
    <row r="148" spans="2:12" s="22" customFormat="1" ht="15.6" x14ac:dyDescent="0.3">
      <c r="D148" s="111" t="s">
        <v>54</v>
      </c>
      <c r="E148" s="56"/>
      <c r="F148" s="56"/>
      <c r="G148" s="56"/>
      <c r="I148" s="26"/>
      <c r="K148" s="110"/>
      <c r="L148" s="110"/>
    </row>
    <row r="149" spans="2:12" s="22" customFormat="1" ht="15.6" x14ac:dyDescent="0.3">
      <c r="C149" s="22">
        <v>8</v>
      </c>
      <c r="D149" s="26" t="s">
        <v>0</v>
      </c>
      <c r="E149" s="56"/>
      <c r="F149" s="56"/>
      <c r="G149" s="23">
        <v>37108</v>
      </c>
      <c r="I149" s="26"/>
      <c r="K149" s="56"/>
      <c r="L149" s="56"/>
    </row>
    <row r="150" spans="2:12" s="22" customFormat="1" ht="15.6" x14ac:dyDescent="0.3">
      <c r="D150" s="72"/>
      <c r="E150" s="58"/>
      <c r="F150" s="58"/>
      <c r="G150" s="58"/>
      <c r="I150" s="26"/>
      <c r="K150" s="104"/>
      <c r="L150" s="104"/>
    </row>
    <row r="151" spans="2:12" s="22" customFormat="1" ht="15.6" x14ac:dyDescent="0.3">
      <c r="B151" s="55"/>
      <c r="D151" s="26"/>
      <c r="G151" s="22">
        <v>701</v>
      </c>
      <c r="I151" s="70">
        <v>89000</v>
      </c>
    </row>
    <row r="152" spans="2:12" s="22" customFormat="1" ht="15.6" x14ac:dyDescent="0.3">
      <c r="B152" s="55"/>
      <c r="D152" s="26"/>
      <c r="G152" s="24"/>
      <c r="I152" s="70"/>
    </row>
    <row r="153" spans="2:12" s="22" customFormat="1" ht="15.6" x14ac:dyDescent="0.3">
      <c r="B153" s="55">
        <f>SUM(I151:I153)</f>
        <v>107690</v>
      </c>
      <c r="D153" s="26">
        <v>430</v>
      </c>
      <c r="F153" s="22" t="s">
        <v>3</v>
      </c>
      <c r="G153" s="24">
        <v>477</v>
      </c>
      <c r="I153" s="70">
        <f>I151*0.21</f>
        <v>18690</v>
      </c>
    </row>
    <row r="154" spans="2:12" s="22" customFormat="1" ht="15.6" x14ac:dyDescent="0.3">
      <c r="D154" s="73"/>
      <c r="E154" s="63"/>
      <c r="F154" s="63"/>
      <c r="G154" s="63"/>
      <c r="I154" s="26"/>
    </row>
    <row r="155" spans="2:12" s="22" customFormat="1" ht="15.6" x14ac:dyDescent="0.3">
      <c r="D155" s="74"/>
      <c r="E155" s="56"/>
      <c r="F155" s="56"/>
      <c r="G155" s="56"/>
      <c r="I155" s="26"/>
    </row>
    <row r="156" spans="2:12" s="22" customFormat="1" ht="15.6" x14ac:dyDescent="0.3">
      <c r="D156" s="75" t="s">
        <v>55</v>
      </c>
      <c r="E156" s="56"/>
      <c r="F156" s="56"/>
      <c r="G156" s="56"/>
      <c r="I156" s="26"/>
      <c r="K156" s="123" t="s">
        <v>56</v>
      </c>
      <c r="L156" s="123"/>
    </row>
    <row r="157" spans="2:12" s="22" customFormat="1" ht="15.6" x14ac:dyDescent="0.3">
      <c r="C157" s="76" t="s">
        <v>20</v>
      </c>
      <c r="D157" s="74"/>
      <c r="E157" s="56"/>
      <c r="F157" s="56"/>
      <c r="G157" s="56"/>
      <c r="I157" s="26"/>
      <c r="K157" s="59"/>
    </row>
    <row r="158" spans="2:12" s="22" customFormat="1" ht="15.6" x14ac:dyDescent="0.3">
      <c r="C158" s="55"/>
      <c r="D158" s="72"/>
      <c r="E158" s="58"/>
      <c r="F158" s="58"/>
      <c r="G158" s="58"/>
      <c r="I158" s="26"/>
      <c r="K158" s="55">
        <v>6000</v>
      </c>
      <c r="L158" s="52"/>
    </row>
    <row r="159" spans="2:12" s="22" customFormat="1" ht="15.6" x14ac:dyDescent="0.3">
      <c r="B159" s="55">
        <v>6000</v>
      </c>
      <c r="D159" s="26">
        <v>709</v>
      </c>
      <c r="E159" s="56"/>
      <c r="G159" s="56"/>
      <c r="I159" s="70"/>
      <c r="K159" s="61"/>
    </row>
    <row r="160" spans="2:12" s="22" customFormat="1" ht="15.6" x14ac:dyDescent="0.3">
      <c r="B160" s="55"/>
      <c r="C160" s="55"/>
      <c r="D160" s="74"/>
      <c r="E160" s="56"/>
      <c r="G160" s="56"/>
      <c r="I160" s="70"/>
    </row>
    <row r="161" spans="1:18" s="22" customFormat="1" ht="15.6" x14ac:dyDescent="0.3">
      <c r="B161" s="55">
        <f>B159*0.21</f>
        <v>1260</v>
      </c>
      <c r="C161" s="55"/>
      <c r="D161" s="74">
        <v>477</v>
      </c>
      <c r="E161" s="56"/>
      <c r="F161" s="22" t="s">
        <v>3</v>
      </c>
      <c r="G161" s="56">
        <v>430</v>
      </c>
      <c r="I161" s="70">
        <f>SUM(B159:B161)</f>
        <v>7260</v>
      </c>
    </row>
    <row r="162" spans="1:18" s="22" customFormat="1" ht="15.6" x14ac:dyDescent="0.3">
      <c r="C162" s="55"/>
      <c r="D162" s="73"/>
      <c r="E162" s="63"/>
      <c r="F162" s="63"/>
      <c r="G162" s="63"/>
      <c r="I162" s="26"/>
    </row>
    <row r="163" spans="1:18" s="8" customFormat="1" ht="15.6" x14ac:dyDescent="0.3">
      <c r="D163" s="51"/>
      <c r="E163" s="51"/>
      <c r="F163" s="51"/>
      <c r="G163" s="51"/>
      <c r="N163" s="22"/>
      <c r="O163" s="22"/>
      <c r="Q163" s="22"/>
      <c r="R163" s="22"/>
    </row>
    <row r="164" spans="1:18" s="8" customFormat="1" ht="15.6" x14ac:dyDescent="0.3">
      <c r="A164" s="22"/>
      <c r="B164" s="22"/>
      <c r="C164" s="22"/>
      <c r="D164" s="75" t="s">
        <v>76</v>
      </c>
      <c r="E164" s="56"/>
      <c r="F164" s="56"/>
      <c r="G164" s="56"/>
      <c r="H164" s="22"/>
      <c r="I164" s="26"/>
      <c r="N164" s="22"/>
      <c r="O164" s="22"/>
      <c r="Q164" s="22"/>
      <c r="R164" s="22"/>
    </row>
    <row r="165" spans="1:18" s="8" customFormat="1" ht="15.6" x14ac:dyDescent="0.3">
      <c r="A165" s="22"/>
      <c r="B165" s="22"/>
      <c r="C165" s="76" t="s">
        <v>59</v>
      </c>
      <c r="D165" s="74"/>
      <c r="E165" s="56"/>
      <c r="F165" s="56"/>
      <c r="G165" s="56"/>
      <c r="H165" s="22"/>
      <c r="I165" s="26"/>
      <c r="N165" s="22"/>
      <c r="O165" s="22"/>
      <c r="Q165" s="22"/>
      <c r="R165" s="22"/>
    </row>
    <row r="166" spans="1:18" s="8" customFormat="1" ht="15.6" x14ac:dyDescent="0.3">
      <c r="A166" s="22"/>
      <c r="B166" s="22"/>
      <c r="C166" s="55"/>
      <c r="D166" s="72"/>
      <c r="E166" s="58"/>
      <c r="F166" s="58"/>
      <c r="G166" s="58"/>
      <c r="H166" s="22"/>
      <c r="I166" s="26"/>
      <c r="N166" s="22"/>
      <c r="O166" s="22"/>
      <c r="Q166" s="22"/>
      <c r="R166" s="22"/>
    </row>
    <row r="167" spans="1:18" s="8" customFormat="1" ht="15.6" x14ac:dyDescent="0.3">
      <c r="A167" s="22"/>
      <c r="B167" s="55">
        <v>7260</v>
      </c>
      <c r="C167" s="55"/>
      <c r="D167" s="74">
        <v>430</v>
      </c>
      <c r="E167" s="56"/>
      <c r="F167" s="22" t="s">
        <v>3</v>
      </c>
      <c r="G167" s="56">
        <v>572</v>
      </c>
      <c r="H167" s="22"/>
      <c r="I167" s="70">
        <v>7260</v>
      </c>
      <c r="N167" s="22"/>
      <c r="O167" s="22"/>
      <c r="Q167" s="22"/>
      <c r="R167" s="22"/>
    </row>
    <row r="168" spans="1:18" s="8" customFormat="1" ht="15.6" x14ac:dyDescent="0.3">
      <c r="A168" s="22"/>
      <c r="B168" s="22"/>
      <c r="C168" s="55"/>
      <c r="D168" s="73"/>
      <c r="E168" s="63"/>
      <c r="F168" s="63"/>
      <c r="G168" s="63"/>
      <c r="H168" s="22"/>
      <c r="I168" s="26"/>
      <c r="N168" s="22"/>
      <c r="O168" s="22"/>
      <c r="Q168" s="22"/>
      <c r="R168" s="22"/>
    </row>
    <row r="169" spans="1:18" s="8" customFormat="1" ht="15.6" x14ac:dyDescent="0.3">
      <c r="N169" s="22"/>
      <c r="O169" s="22"/>
      <c r="Q169" s="22"/>
      <c r="R169" s="22"/>
    </row>
    <row r="170" spans="1:18" s="8" customFormat="1" ht="16.8" x14ac:dyDescent="0.3">
      <c r="A170" s="7"/>
      <c r="B170" s="50"/>
      <c r="D170" s="20" t="s">
        <v>60</v>
      </c>
      <c r="G170" s="51"/>
      <c r="H170" s="50"/>
      <c r="I170" s="50"/>
      <c r="K170" s="51"/>
      <c r="L170" s="51"/>
      <c r="N170" s="22"/>
      <c r="O170" s="22"/>
      <c r="Q170" s="22"/>
      <c r="R170" s="22"/>
    </row>
    <row r="171" spans="1:18" s="22" customFormat="1" ht="15.6" x14ac:dyDescent="0.3">
      <c r="B171" s="20"/>
      <c r="C171" s="20">
        <v>9</v>
      </c>
      <c r="D171" s="38"/>
      <c r="E171" s="77"/>
      <c r="F171" s="77"/>
      <c r="G171" s="21">
        <v>37144</v>
      </c>
      <c r="H171" s="20"/>
      <c r="I171" s="38"/>
      <c r="J171" s="20"/>
      <c r="K171" s="122"/>
      <c r="L171" s="122"/>
    </row>
    <row r="172" spans="1:18" s="22" customFormat="1" ht="15.6" x14ac:dyDescent="0.3">
      <c r="B172" s="20"/>
      <c r="C172" s="20"/>
      <c r="D172" s="78"/>
      <c r="E172" s="34"/>
      <c r="F172" s="34"/>
      <c r="G172" s="34"/>
      <c r="H172" s="20"/>
      <c r="I172" s="38"/>
      <c r="J172" s="20"/>
      <c r="K172" s="77"/>
      <c r="L172" s="77"/>
    </row>
    <row r="173" spans="1:18" s="22" customFormat="1" ht="15.6" x14ac:dyDescent="0.3">
      <c r="B173" s="37"/>
      <c r="C173" s="20"/>
      <c r="D173" s="80"/>
      <c r="E173" s="77"/>
      <c r="G173" s="81">
        <v>700</v>
      </c>
      <c r="H173" s="20"/>
      <c r="I173" s="79">
        <v>17000</v>
      </c>
      <c r="J173" s="20"/>
      <c r="K173" s="45"/>
      <c r="L173" s="77"/>
    </row>
    <row r="174" spans="1:18" s="22" customFormat="1" ht="15.6" x14ac:dyDescent="0.3">
      <c r="B174" s="37"/>
      <c r="C174" s="20"/>
      <c r="D174" s="80"/>
      <c r="E174" s="77"/>
      <c r="F174" s="77"/>
      <c r="G174" s="81"/>
      <c r="H174" s="20"/>
      <c r="I174" s="79"/>
      <c r="J174" s="20"/>
      <c r="K174" s="45"/>
      <c r="L174" s="77"/>
    </row>
    <row r="175" spans="1:18" s="22" customFormat="1" ht="15.6" x14ac:dyDescent="0.3">
      <c r="B175" s="37">
        <f>SUM(I173:I175)</f>
        <v>20570</v>
      </c>
      <c r="C175" s="20"/>
      <c r="D175" s="80">
        <v>430</v>
      </c>
      <c r="E175" s="77"/>
      <c r="F175" s="77" t="s">
        <v>3</v>
      </c>
      <c r="G175" s="81">
        <v>477</v>
      </c>
      <c r="H175" s="20"/>
      <c r="I175" s="79">
        <f>I173*0.21</f>
        <v>3570</v>
      </c>
      <c r="J175" s="20"/>
      <c r="K175" s="45"/>
      <c r="L175" s="77"/>
    </row>
    <row r="176" spans="1:18" s="22" customFormat="1" ht="15.6" x14ac:dyDescent="0.3">
      <c r="B176" s="37"/>
      <c r="C176" s="20"/>
      <c r="D176" s="67"/>
      <c r="E176" s="49"/>
      <c r="F176" s="49"/>
      <c r="G176" s="82"/>
      <c r="H176" s="20"/>
      <c r="I176" s="79"/>
      <c r="J176" s="20"/>
      <c r="K176" s="77"/>
      <c r="L176" s="77"/>
    </row>
    <row r="177" spans="1:18" s="22" customFormat="1" ht="15.6" x14ac:dyDescent="0.3">
      <c r="B177" s="20"/>
      <c r="C177" s="20"/>
      <c r="D177" s="38"/>
      <c r="E177" s="77"/>
      <c r="F177" s="77"/>
      <c r="G177" s="33"/>
      <c r="H177" s="20"/>
      <c r="I177" s="38"/>
      <c r="J177" s="20"/>
      <c r="K177" s="122"/>
      <c r="L177" s="122"/>
      <c r="Q177" s="8"/>
      <c r="R177" s="8"/>
    </row>
    <row r="178" spans="1:18" s="8" customFormat="1" ht="15.6" x14ac:dyDescent="0.3">
      <c r="N178" s="22"/>
      <c r="O178" s="22"/>
    </row>
    <row r="179" spans="1:18" s="8" customFormat="1" ht="16.8" x14ac:dyDescent="0.3">
      <c r="A179" s="7"/>
      <c r="B179" s="50"/>
      <c r="D179" s="26" t="s">
        <v>74</v>
      </c>
      <c r="G179" s="51"/>
      <c r="H179" s="50"/>
      <c r="I179" s="50"/>
      <c r="K179" s="51"/>
      <c r="L179" s="51"/>
      <c r="N179" s="22"/>
      <c r="O179" s="22"/>
    </row>
    <row r="180" spans="1:18" s="8" customFormat="1" ht="16.8" x14ac:dyDescent="0.3">
      <c r="A180" s="7"/>
      <c r="B180" s="50"/>
      <c r="D180" s="26" t="s">
        <v>64</v>
      </c>
      <c r="G180" s="51"/>
      <c r="H180" s="50"/>
      <c r="I180" s="50"/>
      <c r="K180" s="51"/>
      <c r="L180" s="51"/>
      <c r="N180" s="22"/>
      <c r="O180" s="22"/>
    </row>
    <row r="181" spans="1:18" s="8" customFormat="1" ht="16.8" x14ac:dyDescent="0.3">
      <c r="A181" s="7"/>
      <c r="B181" s="50"/>
      <c r="D181" s="26"/>
      <c r="G181" s="51"/>
      <c r="H181" s="50"/>
      <c r="I181" s="50"/>
      <c r="K181" s="51"/>
      <c r="L181" s="51"/>
      <c r="N181" s="22"/>
      <c r="O181" s="22"/>
    </row>
    <row r="182" spans="1:18" s="8" customFormat="1" ht="16.8" x14ac:dyDescent="0.3">
      <c r="A182" s="7"/>
      <c r="B182" s="50"/>
      <c r="D182" s="71" t="s">
        <v>62</v>
      </c>
      <c r="G182" s="51"/>
      <c r="H182" s="50"/>
      <c r="I182" s="50"/>
      <c r="K182" s="123" t="s">
        <v>63</v>
      </c>
      <c r="L182" s="123"/>
      <c r="N182" s="22"/>
      <c r="O182" s="22"/>
    </row>
    <row r="183" spans="1:18" s="22" customFormat="1" ht="15.6" x14ac:dyDescent="0.3">
      <c r="C183" s="24">
        <v>10</v>
      </c>
      <c r="D183" s="26"/>
      <c r="E183" s="56"/>
      <c r="F183" s="56"/>
      <c r="G183" s="23">
        <v>37144</v>
      </c>
      <c r="I183" s="26"/>
      <c r="J183" s="20"/>
      <c r="K183" s="59"/>
      <c r="Q183" s="8"/>
      <c r="R183" s="8"/>
    </row>
    <row r="184" spans="1:18" s="22" customFormat="1" ht="15.6" x14ac:dyDescent="0.3">
      <c r="D184" s="72"/>
      <c r="E184" s="58"/>
      <c r="F184" s="58"/>
      <c r="G184" s="58"/>
      <c r="I184" s="26"/>
      <c r="J184" s="20"/>
      <c r="K184" s="55">
        <v>3400</v>
      </c>
      <c r="L184" s="52"/>
      <c r="Q184" s="8"/>
      <c r="R184" s="8"/>
    </row>
    <row r="185" spans="1:18" s="22" customFormat="1" ht="15.6" x14ac:dyDescent="0.3">
      <c r="B185" s="55">
        <v>3400</v>
      </c>
      <c r="D185" s="74">
        <v>708</v>
      </c>
      <c r="E185" s="56"/>
      <c r="F185" s="56"/>
      <c r="G185" s="56"/>
      <c r="I185" s="26"/>
      <c r="J185" s="20"/>
      <c r="K185" s="47"/>
      <c r="L185" s="52"/>
    </row>
    <row r="186" spans="1:18" s="22" customFormat="1" ht="15.6" x14ac:dyDescent="0.3">
      <c r="D186" s="74"/>
      <c r="E186" s="56"/>
      <c r="F186" s="56"/>
      <c r="G186" s="56"/>
      <c r="I186" s="26"/>
      <c r="J186" s="20"/>
      <c r="K186" s="104"/>
      <c r="L186" s="104"/>
      <c r="N186" s="8"/>
      <c r="O186" s="8"/>
    </row>
    <row r="187" spans="1:18" s="22" customFormat="1" ht="15.6" x14ac:dyDescent="0.3">
      <c r="B187" s="55">
        <f>B185*0.21</f>
        <v>714</v>
      </c>
      <c r="D187" s="74">
        <v>477</v>
      </c>
      <c r="E187" s="56"/>
      <c r="F187" s="56" t="s">
        <v>3</v>
      </c>
      <c r="G187" s="112">
        <v>430</v>
      </c>
      <c r="I187" s="70">
        <f>SUM(B185:B187)</f>
        <v>4114</v>
      </c>
      <c r="J187" s="20"/>
      <c r="K187" s="114"/>
      <c r="L187" s="56"/>
      <c r="N187" s="8"/>
      <c r="O187" s="8"/>
    </row>
    <row r="188" spans="1:18" s="22" customFormat="1" ht="15.6" x14ac:dyDescent="0.3">
      <c r="B188" s="55"/>
      <c r="D188" s="73"/>
      <c r="E188" s="63"/>
      <c r="F188" s="63"/>
      <c r="G188" s="113"/>
      <c r="I188" s="70"/>
      <c r="J188" s="20"/>
      <c r="K188" s="77"/>
      <c r="L188" s="77"/>
      <c r="N188" s="8"/>
      <c r="O188" s="8"/>
    </row>
    <row r="189" spans="1:18" s="8" customFormat="1" ht="15.6" x14ac:dyDescent="0.3">
      <c r="N189" s="22"/>
      <c r="O189" s="22"/>
      <c r="Q189" s="22"/>
      <c r="R189" s="22"/>
    </row>
    <row r="190" spans="1:18" s="8" customFormat="1" ht="15.6" x14ac:dyDescent="0.3">
      <c r="N190" s="22"/>
      <c r="O190" s="22"/>
      <c r="Q190" s="22"/>
      <c r="R190" s="22"/>
    </row>
    <row r="191" spans="1:18" s="22" customFormat="1" ht="15.6" x14ac:dyDescent="0.3">
      <c r="B191" s="20"/>
      <c r="C191" s="20"/>
      <c r="D191" s="71" t="s">
        <v>65</v>
      </c>
      <c r="E191" s="77"/>
      <c r="F191" s="77"/>
      <c r="G191" s="77"/>
      <c r="H191" s="20"/>
      <c r="I191" s="38"/>
      <c r="J191" s="20"/>
      <c r="K191" s="20"/>
      <c r="L191" s="20"/>
    </row>
    <row r="192" spans="1:18" s="22" customFormat="1" ht="15.6" x14ac:dyDescent="0.3">
      <c r="C192" s="22">
        <v>10</v>
      </c>
      <c r="D192" s="26"/>
      <c r="E192" s="56"/>
      <c r="F192" s="56"/>
      <c r="G192" s="23">
        <v>37165</v>
      </c>
      <c r="I192" s="26"/>
      <c r="J192" s="20"/>
      <c r="K192" s="122"/>
      <c r="L192" s="122"/>
    </row>
    <row r="193" spans="1:18" s="22" customFormat="1" ht="15.6" x14ac:dyDescent="0.3">
      <c r="D193" s="72"/>
      <c r="E193" s="58"/>
      <c r="F193" s="58"/>
      <c r="G193" s="58"/>
      <c r="I193" s="26"/>
      <c r="J193" s="20"/>
      <c r="K193" s="77"/>
      <c r="L193" s="77"/>
    </row>
    <row r="194" spans="1:18" s="22" customFormat="1" ht="15.6" x14ac:dyDescent="0.3">
      <c r="B194" s="70">
        <v>4114</v>
      </c>
      <c r="D194" s="26">
        <v>430</v>
      </c>
      <c r="F194" s="22" t="s">
        <v>3</v>
      </c>
      <c r="G194" s="24">
        <v>572</v>
      </c>
      <c r="I194" s="70">
        <v>4114</v>
      </c>
      <c r="J194" s="20"/>
      <c r="K194" s="77"/>
      <c r="L194" s="77"/>
    </row>
    <row r="195" spans="1:18" s="22" customFormat="1" ht="15.6" x14ac:dyDescent="0.3">
      <c r="D195" s="73"/>
      <c r="E195" s="63"/>
      <c r="F195" s="63"/>
      <c r="G195" s="63"/>
      <c r="I195" s="26"/>
      <c r="J195" s="20"/>
      <c r="K195" s="20"/>
      <c r="L195" s="20"/>
      <c r="Q195" s="8"/>
      <c r="R195" s="8"/>
    </row>
    <row r="196" spans="1:18" s="8" customFormat="1" ht="15.6" x14ac:dyDescent="0.3">
      <c r="N196" s="22"/>
      <c r="O196" s="22"/>
    </row>
    <row r="197" spans="1:18" s="8" customFormat="1" ht="15.6" x14ac:dyDescent="0.3">
      <c r="N197" s="22"/>
      <c r="O197" s="22"/>
    </row>
    <row r="198" spans="1:18" s="8" customFormat="1" ht="15.6" x14ac:dyDescent="0.3">
      <c r="N198" s="22"/>
      <c r="O198" s="22"/>
    </row>
    <row r="199" spans="1:18" s="27" customFormat="1" ht="16.8" x14ac:dyDescent="0.3">
      <c r="B199" s="28" t="s">
        <v>21</v>
      </c>
      <c r="D199" s="30"/>
      <c r="M199" s="18"/>
    </row>
    <row r="200" spans="1:18" ht="16.8" x14ac:dyDescent="0.3">
      <c r="A200" s="1"/>
    </row>
    <row r="201" spans="1:18" ht="16.8" x14ac:dyDescent="0.3">
      <c r="A201" s="1"/>
    </row>
    <row r="202" spans="1:18" ht="16.8" x14ac:dyDescent="0.3">
      <c r="A202" s="1"/>
    </row>
    <row r="203" spans="1:18" ht="16.8" x14ac:dyDescent="0.3">
      <c r="A203" s="1"/>
      <c r="D203" s="14"/>
      <c r="E203" s="10" t="s">
        <v>0</v>
      </c>
      <c r="F203" s="10"/>
      <c r="G203" s="10"/>
      <c r="H203" s="10"/>
      <c r="I203" s="10"/>
      <c r="J203" s="10"/>
      <c r="K203" s="83" t="s">
        <v>1</v>
      </c>
    </row>
    <row r="204" spans="1:18" ht="16.8" x14ac:dyDescent="0.3">
      <c r="A204" s="1"/>
      <c r="D204" s="84">
        <v>47000</v>
      </c>
      <c r="E204" s="88" t="s">
        <v>66</v>
      </c>
      <c r="F204" s="86"/>
      <c r="G204" s="87"/>
      <c r="H204" s="119" t="s">
        <v>3</v>
      </c>
      <c r="I204" s="85"/>
      <c r="J204" s="86"/>
      <c r="K204" s="87"/>
      <c r="L204" s="84"/>
    </row>
    <row r="205" spans="1:18" ht="16.8" x14ac:dyDescent="0.3">
      <c r="A205" s="1"/>
      <c r="D205" s="90">
        <v>128000</v>
      </c>
      <c r="E205" s="94" t="s">
        <v>67</v>
      </c>
      <c r="F205" s="92"/>
      <c r="G205" s="93"/>
      <c r="H205" s="118" t="s">
        <v>3</v>
      </c>
      <c r="I205" s="91"/>
      <c r="J205" s="92"/>
      <c r="K205" s="93"/>
      <c r="L205" s="90"/>
    </row>
    <row r="206" spans="1:18" ht="16.8" x14ac:dyDescent="0.3">
      <c r="A206" s="1"/>
      <c r="D206" s="90">
        <v>50000</v>
      </c>
      <c r="E206" s="94" t="s">
        <v>78</v>
      </c>
      <c r="F206" s="92"/>
      <c r="G206" s="93"/>
      <c r="H206" s="118" t="s">
        <v>3</v>
      </c>
      <c r="I206" s="91"/>
      <c r="J206" s="92"/>
      <c r="K206" s="93"/>
      <c r="L206" s="90"/>
    </row>
    <row r="207" spans="1:18" ht="16.8" x14ac:dyDescent="0.3">
      <c r="A207" s="1"/>
      <c r="D207" s="90">
        <v>4000</v>
      </c>
      <c r="E207" s="94" t="s">
        <v>72</v>
      </c>
      <c r="F207" s="92"/>
      <c r="G207" s="93"/>
      <c r="H207" s="118" t="s">
        <v>3</v>
      </c>
      <c r="I207" s="91"/>
      <c r="J207" s="92"/>
      <c r="K207" s="93"/>
      <c r="L207" s="90"/>
    </row>
    <row r="208" spans="1:18" ht="16.8" x14ac:dyDescent="0.3">
      <c r="A208" s="1"/>
      <c r="D208" s="96">
        <v>19000</v>
      </c>
      <c r="E208" s="100" t="s">
        <v>68</v>
      </c>
      <c r="F208" s="98"/>
      <c r="G208" s="99"/>
      <c r="H208" s="120" t="s">
        <v>3</v>
      </c>
      <c r="I208" s="97" t="s">
        <v>22</v>
      </c>
      <c r="J208" s="98"/>
      <c r="K208" s="99"/>
      <c r="L208" s="96">
        <f>SUM(D204:D208)</f>
        <v>248000</v>
      </c>
    </row>
    <row r="209" spans="1:13" ht="16.8" x14ac:dyDescent="0.3">
      <c r="A209" s="1"/>
    </row>
    <row r="210" spans="1:13" x14ac:dyDescent="0.3">
      <c r="E210" s="10" t="s">
        <v>0</v>
      </c>
      <c r="F210" s="10"/>
      <c r="G210" s="10"/>
      <c r="H210" s="10"/>
      <c r="I210" s="10"/>
      <c r="J210" s="10"/>
      <c r="K210" s="83" t="s">
        <v>1</v>
      </c>
    </row>
    <row r="211" spans="1:13" ht="15.6" x14ac:dyDescent="0.3">
      <c r="D211" s="84">
        <f>SUM(L211:L213)</f>
        <v>10200</v>
      </c>
      <c r="E211" s="85" t="s">
        <v>22</v>
      </c>
      <c r="F211" s="86"/>
      <c r="G211" s="87"/>
      <c r="H211" s="116" t="s">
        <v>3</v>
      </c>
      <c r="I211" s="88" t="s">
        <v>69</v>
      </c>
      <c r="J211" s="89"/>
      <c r="K211" s="87"/>
      <c r="L211" s="84">
        <v>800</v>
      </c>
    </row>
    <row r="212" spans="1:13" ht="15.6" x14ac:dyDescent="0.3">
      <c r="D212" s="90"/>
      <c r="E212" s="91"/>
      <c r="F212" s="92"/>
      <c r="G212" s="93"/>
      <c r="H212" s="115" t="s">
        <v>3</v>
      </c>
      <c r="I212" s="94" t="s">
        <v>70</v>
      </c>
      <c r="J212" s="95"/>
      <c r="K212" s="93"/>
      <c r="L212" s="90">
        <v>3400</v>
      </c>
    </row>
    <row r="213" spans="1:13" ht="15.6" x14ac:dyDescent="0.3">
      <c r="D213" s="96"/>
      <c r="E213" s="97"/>
      <c r="F213" s="98"/>
      <c r="G213" s="99"/>
      <c r="H213" s="117" t="s">
        <v>3</v>
      </c>
      <c r="I213" s="100" t="s">
        <v>71</v>
      </c>
      <c r="J213" s="101"/>
      <c r="K213" s="99"/>
      <c r="L213" s="96">
        <v>6000</v>
      </c>
    </row>
    <row r="214" spans="1:13" ht="15.6" x14ac:dyDescent="0.3">
      <c r="D214" s="14"/>
      <c r="E214" s="14"/>
      <c r="F214" s="14"/>
      <c r="G214" s="14"/>
      <c r="H214" s="14"/>
      <c r="I214" s="15"/>
      <c r="J214" s="14"/>
      <c r="K214" s="14"/>
      <c r="L214" s="14"/>
    </row>
    <row r="215" spans="1:13" x14ac:dyDescent="0.3">
      <c r="H215" s="6"/>
      <c r="L215" s="3"/>
    </row>
    <row r="216" spans="1:13" s="8" customFormat="1" ht="15.6" x14ac:dyDescent="0.3">
      <c r="D216" s="2"/>
      <c r="E216" s="2"/>
      <c r="F216" s="2"/>
      <c r="G216" s="2"/>
      <c r="H216" s="2"/>
      <c r="I216" s="2"/>
      <c r="L216" s="102">
        <f>L208-D211</f>
        <v>237800</v>
      </c>
      <c r="M216" s="103" t="s">
        <v>73</v>
      </c>
    </row>
    <row r="217" spans="1:13" ht="16.8" x14ac:dyDescent="0.3">
      <c r="A217" s="1"/>
      <c r="B217" s="3"/>
    </row>
    <row r="218" spans="1:13" ht="16.8" x14ac:dyDescent="0.3">
      <c r="A218" s="1"/>
      <c r="B218" s="3"/>
    </row>
    <row r="219" spans="1:13" ht="16.8" x14ac:dyDescent="0.3">
      <c r="A219" s="1"/>
      <c r="B219" s="3"/>
    </row>
    <row r="220" spans="1:13" ht="16.8" x14ac:dyDescent="0.3">
      <c r="A220" s="1"/>
      <c r="B220" s="3"/>
    </row>
    <row r="221" spans="1:13" ht="16.8" x14ac:dyDescent="0.3">
      <c r="A221" s="1"/>
      <c r="B221" s="3"/>
    </row>
    <row r="222" spans="1:13" ht="16.8" x14ac:dyDescent="0.3">
      <c r="A222" s="1"/>
      <c r="B222" s="3"/>
    </row>
    <row r="223" spans="1:13" ht="16.8" x14ac:dyDescent="0.3">
      <c r="A223" s="1"/>
      <c r="B223" s="3"/>
    </row>
    <row r="224" spans="1:13" ht="16.8" x14ac:dyDescent="0.3">
      <c r="A224" s="1"/>
      <c r="B224" s="3"/>
    </row>
    <row r="225" spans="1:2" ht="16.8" x14ac:dyDescent="0.3">
      <c r="A225" s="1"/>
      <c r="B225" s="3"/>
    </row>
    <row r="226" spans="1:2" ht="16.8" x14ac:dyDescent="0.3">
      <c r="A226" s="1"/>
      <c r="B226" s="3"/>
    </row>
    <row r="227" spans="1:2" ht="16.8" x14ac:dyDescent="0.3">
      <c r="A227" s="1"/>
      <c r="B227" s="3"/>
    </row>
    <row r="228" spans="1:2" ht="16.8" x14ac:dyDescent="0.3">
      <c r="A228" s="1"/>
      <c r="B228" s="3"/>
    </row>
    <row r="229" spans="1:2" ht="16.8" x14ac:dyDescent="0.3">
      <c r="A229" s="1"/>
      <c r="B229" s="3"/>
    </row>
    <row r="230" spans="1:2" ht="16.8" x14ac:dyDescent="0.3">
      <c r="A230" s="1"/>
      <c r="B230" s="3"/>
    </row>
    <row r="231" spans="1:2" ht="16.8" x14ac:dyDescent="0.3">
      <c r="A231" s="1"/>
      <c r="B231" s="3"/>
    </row>
    <row r="232" spans="1:2" ht="16.8" x14ac:dyDescent="0.3">
      <c r="A232" s="1"/>
      <c r="B232" s="3"/>
    </row>
  </sheetData>
  <mergeCells count="16">
    <mergeCell ref="E2:I2"/>
    <mergeCell ref="K46:L46"/>
    <mergeCell ref="N46:O46"/>
    <mergeCell ref="Q46:R46"/>
    <mergeCell ref="K55:L55"/>
    <mergeCell ref="K64:L64"/>
    <mergeCell ref="Q70:R70"/>
    <mergeCell ref="K76:L76"/>
    <mergeCell ref="K95:L95"/>
    <mergeCell ref="K182:L182"/>
    <mergeCell ref="K192:L192"/>
    <mergeCell ref="K109:L109"/>
    <mergeCell ref="K121:L121"/>
    <mergeCell ref="K156:L156"/>
    <mergeCell ref="K171:L171"/>
    <mergeCell ref="K177:L17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R232"/>
  <sheetViews>
    <sheetView showGridLines="0" topLeftCell="A209" zoomScale="130" zoomScaleNormal="130" zoomScalePageLayoutView="130" workbookViewId="0">
      <selection activeCell="A77" sqref="A77"/>
    </sheetView>
  </sheetViews>
  <sheetFormatPr baseColWidth="10" defaultColWidth="10.77734375" defaultRowHeight="14.4" x14ac:dyDescent="0.3"/>
  <cols>
    <col min="1" max="2" width="10.77734375" style="2"/>
    <col min="3" max="3" width="8.44140625" style="2" customWidth="1"/>
    <col min="4" max="4" width="15.109375" style="2" customWidth="1"/>
    <col min="5" max="7" width="10.77734375" style="2"/>
    <col min="8" max="8" width="9.77734375" style="2" customWidth="1"/>
    <col min="9" max="9" width="13.44140625" style="2" customWidth="1"/>
    <col min="10" max="10" width="12" style="2" customWidth="1"/>
    <col min="11" max="11" width="10.77734375" style="2"/>
    <col min="12" max="12" width="12.6640625" style="2" bestFit="1" customWidth="1"/>
    <col min="13" max="13" width="17.6640625" style="2" customWidth="1"/>
    <col min="14" max="14" width="10.77734375" style="2"/>
    <col min="15" max="15" width="14.77734375" style="2" customWidth="1"/>
    <col min="16" max="16384" width="10.77734375" style="2"/>
  </cols>
  <sheetData>
    <row r="2" spans="1:12" s="8" customFormat="1" ht="33" customHeight="1" x14ac:dyDescent="0.45">
      <c r="B2" s="9"/>
      <c r="C2" s="9"/>
      <c r="D2" s="9"/>
      <c r="E2" s="125" t="s">
        <v>5</v>
      </c>
      <c r="F2" s="125"/>
      <c r="G2" s="125"/>
      <c r="H2" s="125"/>
      <c r="I2" s="125"/>
      <c r="J2" s="9"/>
      <c r="K2" s="9"/>
      <c r="L2" s="9"/>
    </row>
    <row r="6" spans="1:12" s="12" customFormat="1" ht="17.399999999999999" x14ac:dyDescent="0.3">
      <c r="B6" s="13" t="s">
        <v>2</v>
      </c>
      <c r="C6" s="13"/>
    </row>
    <row r="7" spans="1:12" ht="16.8" x14ac:dyDescent="0.3">
      <c r="A7" s="1"/>
      <c r="C7" s="4"/>
    </row>
    <row r="8" spans="1:12" ht="16.8" x14ac:dyDescent="0.3">
      <c r="A8" s="1"/>
      <c r="C8" s="4"/>
    </row>
    <row r="9" spans="1:12" x14ac:dyDescent="0.3">
      <c r="C9" s="4"/>
    </row>
    <row r="10" spans="1:12" ht="15.6" x14ac:dyDescent="0.3">
      <c r="C10" s="14"/>
      <c r="D10" s="14"/>
      <c r="E10" s="14"/>
      <c r="F10" s="14">
        <v>700</v>
      </c>
      <c r="G10" s="14" t="s">
        <v>13</v>
      </c>
      <c r="H10" s="14"/>
      <c r="I10" s="14"/>
    </row>
    <row r="11" spans="1:12" ht="15.6" x14ac:dyDescent="0.3">
      <c r="C11" s="14"/>
      <c r="D11" s="14"/>
      <c r="E11" s="14"/>
      <c r="F11" s="14">
        <v>701</v>
      </c>
      <c r="G11" s="14" t="s">
        <v>6</v>
      </c>
      <c r="H11" s="14"/>
      <c r="I11" s="14"/>
    </row>
    <row r="12" spans="1:12" ht="15.6" x14ac:dyDescent="0.3">
      <c r="C12" s="14"/>
      <c r="D12" s="14"/>
      <c r="E12" s="14"/>
      <c r="F12" s="14">
        <v>702</v>
      </c>
      <c r="G12" s="14" t="s">
        <v>7</v>
      </c>
      <c r="H12" s="14"/>
      <c r="I12" s="14"/>
    </row>
    <row r="13" spans="1:12" ht="15.6" x14ac:dyDescent="0.3">
      <c r="C13" s="11"/>
      <c r="D13" s="11"/>
      <c r="E13" s="11"/>
      <c r="F13" s="14">
        <v>703</v>
      </c>
      <c r="G13" s="14" t="s">
        <v>8</v>
      </c>
      <c r="H13" s="14"/>
      <c r="I13" s="14"/>
    </row>
    <row r="14" spans="1:12" ht="15.6" x14ac:dyDescent="0.3">
      <c r="C14" s="11"/>
      <c r="D14" s="11"/>
      <c r="E14" s="11"/>
      <c r="F14" s="14">
        <v>705</v>
      </c>
      <c r="G14" s="14" t="s">
        <v>9</v>
      </c>
      <c r="H14" s="14"/>
      <c r="I14" s="14"/>
    </row>
    <row r="15" spans="1:12" ht="15" customHeight="1" x14ac:dyDescent="0.3">
      <c r="C15" s="14"/>
      <c r="D15" s="14"/>
      <c r="E15" s="15"/>
      <c r="F15" s="16">
        <v>706</v>
      </c>
      <c r="G15" s="16" t="s">
        <v>10</v>
      </c>
      <c r="H15" s="16"/>
      <c r="I15" s="16"/>
    </row>
    <row r="16" spans="1:12" ht="16.05" customHeight="1" x14ac:dyDescent="0.3">
      <c r="C16" s="14"/>
      <c r="D16" s="14"/>
      <c r="E16" s="15"/>
      <c r="F16" s="16">
        <v>708</v>
      </c>
      <c r="G16" s="16" t="s">
        <v>11</v>
      </c>
      <c r="H16" s="16"/>
      <c r="I16" s="16"/>
    </row>
    <row r="17" spans="1:12" ht="15" customHeight="1" x14ac:dyDescent="0.3">
      <c r="C17" s="14"/>
      <c r="D17" s="14"/>
      <c r="E17" s="15"/>
      <c r="F17" s="16">
        <v>709</v>
      </c>
      <c r="G17" s="16" t="s">
        <v>12</v>
      </c>
      <c r="H17" s="16"/>
      <c r="I17" s="16"/>
    </row>
    <row r="18" spans="1:12" ht="15.6" x14ac:dyDescent="0.3">
      <c r="C18" s="14">
        <v>430</v>
      </c>
      <c r="D18" s="14" t="s">
        <v>4</v>
      </c>
      <c r="E18" s="15" t="s">
        <v>3</v>
      </c>
      <c r="F18" s="14">
        <v>477</v>
      </c>
      <c r="G18" s="14" t="s">
        <v>75</v>
      </c>
      <c r="H18" s="14"/>
      <c r="I18" s="14"/>
    </row>
    <row r="19" spans="1:12" ht="15.6" x14ac:dyDescent="0.3">
      <c r="C19" s="11"/>
      <c r="D19" s="11"/>
      <c r="E19" s="11"/>
      <c r="F19" s="11"/>
      <c r="G19" s="11"/>
      <c r="H19" s="11"/>
      <c r="I19" s="11"/>
    </row>
    <row r="22" spans="1:12" s="17" customFormat="1" ht="16.8" x14ac:dyDescent="0.3">
      <c r="B22" s="18" t="s">
        <v>14</v>
      </c>
    </row>
    <row r="23" spans="1:12" s="8" customFormat="1" ht="16.8" x14ac:dyDescent="0.3">
      <c r="A23" s="7"/>
    </row>
    <row r="24" spans="1:12" s="8" customFormat="1" x14ac:dyDescent="0.3">
      <c r="C24" s="19"/>
    </row>
    <row r="25" spans="1:12" s="8" customFormat="1" ht="15.6" x14ac:dyDescent="0.3">
      <c r="B25" s="20">
        <v>1</v>
      </c>
      <c r="C25" s="21">
        <v>36892</v>
      </c>
      <c r="D25" s="20" t="s">
        <v>23</v>
      </c>
      <c r="E25" s="20"/>
      <c r="F25" s="20"/>
    </row>
    <row r="26" spans="1:12" s="8" customFormat="1" ht="15.6" x14ac:dyDescent="0.3">
      <c r="B26" s="22">
        <v>2</v>
      </c>
      <c r="C26" s="23">
        <v>36924</v>
      </c>
      <c r="D26" s="22" t="s">
        <v>27</v>
      </c>
      <c r="E26" s="22"/>
      <c r="F26" s="22"/>
    </row>
    <row r="27" spans="1:12" s="8" customFormat="1" ht="15.6" x14ac:dyDescent="0.3">
      <c r="B27" s="20">
        <v>3</v>
      </c>
      <c r="C27" s="21">
        <v>36962</v>
      </c>
      <c r="D27" s="20" t="s">
        <v>28</v>
      </c>
      <c r="E27" s="20"/>
      <c r="F27" s="20"/>
    </row>
    <row r="28" spans="1:12" s="8" customFormat="1" ht="15.6" x14ac:dyDescent="0.3">
      <c r="B28" s="22">
        <v>4</v>
      </c>
      <c r="C28" s="23">
        <v>36986</v>
      </c>
      <c r="D28" s="22" t="s">
        <v>31</v>
      </c>
      <c r="E28" s="22"/>
      <c r="F28" s="22"/>
    </row>
    <row r="29" spans="1:12" s="8" customFormat="1" ht="15.6" x14ac:dyDescent="0.3">
      <c r="B29" s="22"/>
      <c r="C29" s="24"/>
      <c r="D29" s="22" t="s">
        <v>32</v>
      </c>
      <c r="E29" s="22"/>
      <c r="F29" s="22"/>
    </row>
    <row r="30" spans="1:12" s="8" customFormat="1" ht="15.6" x14ac:dyDescent="0.3">
      <c r="B30" s="20">
        <v>5</v>
      </c>
      <c r="C30" s="21">
        <v>37012</v>
      </c>
      <c r="D30" s="20" t="s">
        <v>42</v>
      </c>
      <c r="E30" s="20"/>
      <c r="F30" s="20"/>
      <c r="G30" s="25"/>
      <c r="H30" s="25"/>
      <c r="I30" s="25"/>
      <c r="J30" s="25"/>
      <c r="K30" s="25"/>
      <c r="L30" s="25"/>
    </row>
    <row r="31" spans="1:12" s="8" customFormat="1" ht="15.6" x14ac:dyDescent="0.3">
      <c r="B31" s="20"/>
      <c r="C31" s="21"/>
      <c r="D31" s="20" t="s">
        <v>38</v>
      </c>
      <c r="E31" s="20"/>
      <c r="F31" s="20"/>
      <c r="G31" s="25"/>
      <c r="H31" s="25"/>
      <c r="I31" s="25"/>
      <c r="J31" s="25"/>
      <c r="K31" s="25"/>
      <c r="L31" s="25"/>
    </row>
    <row r="32" spans="1:12" s="8" customFormat="1" ht="15.6" x14ac:dyDescent="0.3">
      <c r="B32" s="22">
        <v>6</v>
      </c>
      <c r="C32" s="23">
        <v>37057</v>
      </c>
      <c r="D32" s="22" t="s">
        <v>44</v>
      </c>
      <c r="E32" s="22"/>
      <c r="F32" s="22"/>
    </row>
    <row r="33" spans="1:18" s="8" customFormat="1" ht="15.6" x14ac:dyDescent="0.3">
      <c r="B33" s="20">
        <v>7</v>
      </c>
      <c r="C33" s="21">
        <v>37073</v>
      </c>
      <c r="D33" s="20" t="s">
        <v>51</v>
      </c>
      <c r="E33" s="20"/>
      <c r="F33" s="20"/>
      <c r="G33" s="25"/>
      <c r="H33" s="25"/>
      <c r="I33" s="25"/>
      <c r="J33" s="25"/>
      <c r="K33" s="25"/>
      <c r="L33" s="25"/>
    </row>
    <row r="34" spans="1:18" s="8" customFormat="1" ht="15.6" x14ac:dyDescent="0.3">
      <c r="B34" s="22">
        <v>8</v>
      </c>
      <c r="C34" s="23">
        <v>37108</v>
      </c>
      <c r="D34" s="22" t="s">
        <v>57</v>
      </c>
      <c r="E34" s="22"/>
      <c r="F34" s="22"/>
    </row>
    <row r="35" spans="1:18" s="8" customFormat="1" ht="15.6" x14ac:dyDescent="0.3">
      <c r="B35" s="22"/>
      <c r="C35" s="23"/>
      <c r="D35" s="22" t="s">
        <v>58</v>
      </c>
      <c r="E35" s="22"/>
      <c r="F35" s="22"/>
    </row>
    <row r="36" spans="1:18" s="8" customFormat="1" ht="15.6" x14ac:dyDescent="0.3">
      <c r="B36" s="20">
        <v>9</v>
      </c>
      <c r="C36" s="21">
        <v>37144</v>
      </c>
      <c r="D36" s="20" t="s">
        <v>60</v>
      </c>
      <c r="E36" s="20"/>
      <c r="F36" s="20"/>
    </row>
    <row r="37" spans="1:18" s="8" customFormat="1" ht="15.6" x14ac:dyDescent="0.3">
      <c r="B37" s="22">
        <v>10</v>
      </c>
      <c r="C37" s="23">
        <v>37165</v>
      </c>
      <c r="D37" s="26" t="s">
        <v>61</v>
      </c>
    </row>
    <row r="38" spans="1:18" s="8" customFormat="1" ht="15.6" x14ac:dyDescent="0.3">
      <c r="B38" s="22"/>
      <c r="C38" s="23"/>
      <c r="D38" s="26" t="s">
        <v>64</v>
      </c>
    </row>
    <row r="39" spans="1:18" x14ac:dyDescent="0.3">
      <c r="C39" s="5"/>
    </row>
    <row r="40" spans="1:18" ht="16.8" x14ac:dyDescent="0.3">
      <c r="A40" s="1"/>
      <c r="C40" s="5"/>
    </row>
    <row r="41" spans="1:18" x14ac:dyDescent="0.3">
      <c r="C41" s="5"/>
    </row>
    <row r="42" spans="1:18" s="27" customFormat="1" ht="16.8" x14ac:dyDescent="0.3">
      <c r="B42" s="28" t="s">
        <v>15</v>
      </c>
      <c r="C42" s="29"/>
      <c r="D42" s="30"/>
      <c r="M42" s="18" t="s">
        <v>16</v>
      </c>
    </row>
    <row r="43" spans="1:18" s="8" customFormat="1" x14ac:dyDescent="0.3">
      <c r="C43" s="31"/>
    </row>
    <row r="44" spans="1:18" s="8" customFormat="1" x14ac:dyDescent="0.3">
      <c r="C44" s="31"/>
    </row>
    <row r="45" spans="1:18" s="20" customFormat="1" ht="15.6" x14ac:dyDescent="0.3">
      <c r="C45" s="32"/>
      <c r="D45" s="20" t="s">
        <v>23</v>
      </c>
      <c r="G45" s="8"/>
    </row>
    <row r="46" spans="1:18" s="20" customFormat="1" ht="15.6" x14ac:dyDescent="0.3">
      <c r="C46" s="20">
        <v>1</v>
      </c>
      <c r="D46" s="20" t="s">
        <v>0</v>
      </c>
      <c r="F46" s="33" t="s">
        <v>1</v>
      </c>
      <c r="G46" s="21">
        <v>36892</v>
      </c>
      <c r="K46" s="124" t="s">
        <v>24</v>
      </c>
      <c r="L46" s="124"/>
      <c r="M46" s="2"/>
      <c r="N46" s="126" t="s">
        <v>26</v>
      </c>
      <c r="O46" s="126"/>
      <c r="Q46" s="126" t="s">
        <v>25</v>
      </c>
      <c r="R46" s="126"/>
    </row>
    <row r="47" spans="1:18" s="20" customFormat="1" ht="15.6" x14ac:dyDescent="0.3">
      <c r="D47" s="34"/>
      <c r="E47" s="34"/>
      <c r="F47" s="34"/>
      <c r="G47" s="34"/>
      <c r="K47" s="35"/>
      <c r="L47" s="11"/>
      <c r="M47" s="2"/>
      <c r="N47" s="35"/>
      <c r="O47" s="11"/>
      <c r="Q47" s="35"/>
      <c r="R47" s="11"/>
    </row>
    <row r="48" spans="1:18" s="20" customFormat="1" ht="15.6" x14ac:dyDescent="0.3">
      <c r="B48" s="37"/>
      <c r="C48" s="37"/>
      <c r="D48" s="38"/>
      <c r="G48" s="20">
        <v>700</v>
      </c>
      <c r="I48" s="44">
        <v>30000</v>
      </c>
      <c r="K48" s="41"/>
      <c r="L48" s="48">
        <f>I48</f>
        <v>30000</v>
      </c>
      <c r="M48" s="2"/>
      <c r="N48" s="39">
        <f>B50</f>
        <v>36300</v>
      </c>
      <c r="O48" s="42">
        <f>N48</f>
        <v>36300</v>
      </c>
      <c r="Q48" s="41"/>
      <c r="R48" s="48">
        <f>I50</f>
        <v>6300</v>
      </c>
    </row>
    <row r="49" spans="2:18" s="20" customFormat="1" ht="15.6" x14ac:dyDescent="0.3">
      <c r="B49" s="37"/>
      <c r="C49" s="37"/>
      <c r="D49" s="38"/>
      <c r="I49" s="37"/>
      <c r="K49" s="43"/>
      <c r="L49" s="11"/>
      <c r="M49" s="2"/>
      <c r="N49" s="41"/>
      <c r="O49" s="40"/>
      <c r="Q49" s="41"/>
      <c r="R49" s="40"/>
    </row>
    <row r="50" spans="2:18" s="20" customFormat="1" ht="15.6" x14ac:dyDescent="0.3">
      <c r="B50" s="36">
        <f>I48+I50</f>
        <v>36300</v>
      </c>
      <c r="C50" s="37"/>
      <c r="D50" s="38">
        <v>430</v>
      </c>
      <c r="F50" s="20" t="s">
        <v>3</v>
      </c>
      <c r="G50" s="20">
        <v>477</v>
      </c>
      <c r="I50" s="44">
        <f>I48*0.21</f>
        <v>6300</v>
      </c>
      <c r="K50" s="43"/>
      <c r="L50" s="48">
        <v>17000</v>
      </c>
      <c r="M50" s="2"/>
      <c r="N50" s="57">
        <f>B59</f>
        <v>47190</v>
      </c>
      <c r="O50" s="46">
        <f>N50</f>
        <v>47190</v>
      </c>
      <c r="Q50" s="47"/>
      <c r="R50" s="48">
        <f>I59</f>
        <v>8190</v>
      </c>
    </row>
    <row r="51" spans="2:18" s="20" customFormat="1" ht="15.6" x14ac:dyDescent="0.3">
      <c r="B51" s="37"/>
      <c r="D51" s="49"/>
      <c r="E51" s="49"/>
      <c r="F51" s="49"/>
      <c r="G51" s="49"/>
      <c r="K51" s="45"/>
      <c r="L51" s="11"/>
      <c r="M51" s="2"/>
      <c r="N51" s="41"/>
      <c r="Q51" s="47"/>
    </row>
    <row r="52" spans="2:18" s="8" customFormat="1" ht="15.6" x14ac:dyDescent="0.3">
      <c r="B52" s="50"/>
      <c r="D52" s="51"/>
      <c r="E52" s="51"/>
      <c r="F52" s="51"/>
      <c r="G52" s="51"/>
      <c r="H52" s="51"/>
      <c r="I52" s="51"/>
      <c r="K52" s="2"/>
      <c r="L52" s="2"/>
      <c r="M52" s="2"/>
      <c r="N52" s="39">
        <f>B68</f>
        <v>60500</v>
      </c>
      <c r="O52" s="42">
        <f>N52</f>
        <v>60500</v>
      </c>
      <c r="Q52" s="41"/>
      <c r="R52" s="48">
        <f>I68</f>
        <v>10500</v>
      </c>
    </row>
    <row r="53" spans="2:18" s="8" customFormat="1" ht="15.6" x14ac:dyDescent="0.3">
      <c r="B53" s="50"/>
      <c r="D53" s="51"/>
      <c r="E53" s="51"/>
      <c r="F53" s="51"/>
      <c r="G53" s="51"/>
      <c r="H53" s="51"/>
      <c r="I53" s="51"/>
      <c r="K53" s="2"/>
      <c r="L53" s="2"/>
      <c r="M53" s="2"/>
      <c r="N53" s="41"/>
      <c r="O53" s="6"/>
      <c r="Q53" s="53"/>
      <c r="R53" s="54"/>
    </row>
    <row r="54" spans="2:18" s="22" customFormat="1" ht="15.6" x14ac:dyDescent="0.3">
      <c r="B54" s="55"/>
      <c r="D54" s="22" t="s">
        <v>27</v>
      </c>
      <c r="E54" s="56"/>
      <c r="F54" s="56"/>
      <c r="G54" s="56"/>
      <c r="H54" s="56"/>
      <c r="I54" s="56"/>
      <c r="K54" s="2"/>
      <c r="L54" s="2"/>
      <c r="M54" s="2"/>
      <c r="N54" s="57">
        <f>B80</f>
        <v>4840</v>
      </c>
      <c r="O54" s="46">
        <f>I86</f>
        <v>4840</v>
      </c>
      <c r="Q54" s="41">
        <f>B99</f>
        <v>168</v>
      </c>
      <c r="R54" s="48">
        <f>I80</f>
        <v>840</v>
      </c>
    </row>
    <row r="55" spans="2:18" s="22" customFormat="1" ht="15.6" x14ac:dyDescent="0.3">
      <c r="B55" s="55"/>
      <c r="C55" s="22">
        <v>2</v>
      </c>
      <c r="D55" s="22" t="s">
        <v>0</v>
      </c>
      <c r="E55" s="56"/>
      <c r="F55" s="56"/>
      <c r="G55" s="23">
        <v>36924</v>
      </c>
      <c r="K55" s="123" t="s">
        <v>29</v>
      </c>
      <c r="L55" s="123"/>
      <c r="M55" s="2"/>
      <c r="N55" s="41"/>
      <c r="O55" s="6"/>
      <c r="Q55" s="53"/>
      <c r="R55" s="26"/>
    </row>
    <row r="56" spans="2:18" s="22" customFormat="1" ht="15.6" x14ac:dyDescent="0.3">
      <c r="B56" s="55"/>
      <c r="D56" s="58"/>
      <c r="E56" s="58"/>
      <c r="F56" s="58"/>
      <c r="G56" s="58"/>
      <c r="K56" s="59"/>
      <c r="M56" s="2"/>
      <c r="N56" s="39">
        <v>968</v>
      </c>
      <c r="O56" s="42">
        <v>968</v>
      </c>
      <c r="Q56" s="47">
        <v>1260</v>
      </c>
      <c r="R56" s="52">
        <v>3990</v>
      </c>
    </row>
    <row r="57" spans="2:18" s="22" customFormat="1" ht="15.6" x14ac:dyDescent="0.3">
      <c r="B57" s="55"/>
      <c r="D57" s="26"/>
      <c r="G57" s="22">
        <v>701</v>
      </c>
      <c r="I57" s="62">
        <v>39000</v>
      </c>
      <c r="K57" s="47"/>
      <c r="L57" s="52">
        <f>I57</f>
        <v>39000</v>
      </c>
      <c r="M57" s="2"/>
      <c r="N57" s="41"/>
      <c r="O57" s="48"/>
      <c r="Q57" s="47"/>
    </row>
    <row r="58" spans="2:18" s="22" customFormat="1" ht="15.6" x14ac:dyDescent="0.3">
      <c r="B58" s="55"/>
      <c r="D58" s="26"/>
      <c r="G58" s="24"/>
      <c r="I58" s="55"/>
      <c r="K58" s="61"/>
      <c r="M58" s="2"/>
      <c r="N58" s="39">
        <f>B114</f>
        <v>22990</v>
      </c>
      <c r="O58" s="46">
        <f>N58</f>
        <v>22990</v>
      </c>
      <c r="Q58" s="47">
        <v>714</v>
      </c>
      <c r="R58" s="52">
        <f>I153</f>
        <v>18690</v>
      </c>
    </row>
    <row r="59" spans="2:18" s="22" customFormat="1" ht="15.6" x14ac:dyDescent="0.3">
      <c r="B59" s="60">
        <f>I57+I59</f>
        <v>47190</v>
      </c>
      <c r="D59" s="26">
        <v>430</v>
      </c>
      <c r="F59" s="22" t="s">
        <v>3</v>
      </c>
      <c r="G59" s="24">
        <v>477</v>
      </c>
      <c r="I59" s="62">
        <f>I57*0.21</f>
        <v>8190</v>
      </c>
      <c r="K59" s="47"/>
      <c r="L59" s="52">
        <v>89000</v>
      </c>
      <c r="M59" s="2"/>
      <c r="N59" s="41"/>
      <c r="O59" s="52"/>
      <c r="Q59" s="47"/>
      <c r="R59" s="52"/>
    </row>
    <row r="60" spans="2:18" s="22" customFormat="1" ht="15.6" x14ac:dyDescent="0.3">
      <c r="B60" s="55"/>
      <c r="D60" s="63"/>
      <c r="E60" s="63"/>
      <c r="F60" s="63"/>
      <c r="G60" s="63"/>
      <c r="K60" s="61"/>
      <c r="N60" s="41">
        <f>B153</f>
        <v>107690</v>
      </c>
      <c r="O60" s="46">
        <f>I161</f>
        <v>7260</v>
      </c>
      <c r="Q60" s="47"/>
      <c r="R60" s="52">
        <f>I175</f>
        <v>3570</v>
      </c>
    </row>
    <row r="61" spans="2:18" s="22" customFormat="1" ht="15.6" x14ac:dyDescent="0.3">
      <c r="B61" s="55"/>
      <c r="K61" s="47"/>
      <c r="N61" s="41"/>
      <c r="O61" s="52"/>
      <c r="Q61" s="47"/>
    </row>
    <row r="62" spans="2:18" s="8" customFormat="1" ht="15.6" x14ac:dyDescent="0.3">
      <c r="B62" s="50"/>
      <c r="N62" s="39">
        <v>7260</v>
      </c>
      <c r="O62" s="46">
        <f>I187</f>
        <v>4114</v>
      </c>
      <c r="Q62" s="47"/>
      <c r="R62" s="55"/>
    </row>
    <row r="63" spans="2:18" s="8" customFormat="1" ht="15.6" x14ac:dyDescent="0.3">
      <c r="B63" s="37"/>
      <c r="C63" s="20"/>
      <c r="D63" s="20" t="s">
        <v>28</v>
      </c>
      <c r="E63" s="20"/>
      <c r="F63" s="20"/>
      <c r="G63" s="20"/>
      <c r="H63" s="20"/>
      <c r="I63" s="20"/>
      <c r="N63" s="41"/>
      <c r="O63" s="52"/>
      <c r="Q63" s="104"/>
      <c r="R63" s="50"/>
    </row>
    <row r="64" spans="2:18" s="8" customFormat="1" ht="15.6" x14ac:dyDescent="0.3">
      <c r="B64" s="37"/>
      <c r="C64" s="20">
        <v>3</v>
      </c>
      <c r="D64" s="20" t="s">
        <v>0</v>
      </c>
      <c r="E64" s="20"/>
      <c r="F64" s="20"/>
      <c r="G64" s="21">
        <v>36962</v>
      </c>
      <c r="H64" s="20"/>
      <c r="I64" s="20"/>
      <c r="K64" s="124" t="s">
        <v>30</v>
      </c>
      <c r="L64" s="124"/>
      <c r="N64" s="41">
        <f>B175</f>
        <v>20570</v>
      </c>
      <c r="O64" s="48"/>
      <c r="Q64" s="104"/>
      <c r="R64" s="50"/>
    </row>
    <row r="65" spans="2:18" s="8" customFormat="1" ht="15.6" x14ac:dyDescent="0.3">
      <c r="B65" s="37"/>
      <c r="C65" s="20"/>
      <c r="D65" s="34"/>
      <c r="E65" s="34"/>
      <c r="F65" s="34"/>
      <c r="G65" s="34"/>
      <c r="H65" s="20"/>
      <c r="I65" s="20"/>
      <c r="K65" s="35"/>
      <c r="L65" s="11"/>
      <c r="N65" s="41"/>
      <c r="O65" s="48"/>
      <c r="Q65" s="104"/>
      <c r="R65" s="50"/>
    </row>
    <row r="66" spans="2:18" s="8" customFormat="1" ht="15.6" x14ac:dyDescent="0.3">
      <c r="B66" s="37"/>
      <c r="C66" s="20"/>
      <c r="D66" s="38"/>
      <c r="E66" s="20"/>
      <c r="F66" s="20"/>
      <c r="G66" s="20">
        <v>702</v>
      </c>
      <c r="H66" s="20"/>
      <c r="I66" s="44">
        <v>50000</v>
      </c>
      <c r="K66" s="41"/>
      <c r="L66" s="48">
        <f>I66</f>
        <v>50000</v>
      </c>
      <c r="N66" s="57">
        <v>4114</v>
      </c>
      <c r="O66" s="48"/>
      <c r="Q66" s="104"/>
      <c r="R66" s="50"/>
    </row>
    <row r="67" spans="2:18" s="8" customFormat="1" ht="15.6" x14ac:dyDescent="0.3">
      <c r="B67" s="37"/>
      <c r="C67" s="20"/>
      <c r="D67" s="38"/>
      <c r="E67" s="20"/>
      <c r="F67" s="20"/>
      <c r="G67" s="33"/>
      <c r="H67" s="20"/>
      <c r="I67" s="37"/>
      <c r="K67" s="41"/>
      <c r="L67" s="40"/>
      <c r="N67" s="43"/>
      <c r="O67" s="2"/>
      <c r="Q67" s="104"/>
      <c r="R67" s="50"/>
    </row>
    <row r="68" spans="2:18" s="8" customFormat="1" ht="15.6" x14ac:dyDescent="0.3">
      <c r="B68" s="36">
        <f>I66+I68</f>
        <v>60500</v>
      </c>
      <c r="C68" s="20"/>
      <c r="D68" s="38">
        <v>430</v>
      </c>
      <c r="E68" s="20"/>
      <c r="F68" s="20" t="s">
        <v>3</v>
      </c>
      <c r="G68" s="33">
        <v>477</v>
      </c>
      <c r="H68" s="20"/>
      <c r="I68" s="44">
        <f>I66*0.21</f>
        <v>10500</v>
      </c>
      <c r="K68" s="66"/>
      <c r="L68" s="66"/>
      <c r="N68" s="105" t="s">
        <v>18</v>
      </c>
      <c r="O68" s="106">
        <f>SUM(N48:N67)-SUM(O48:O67)</f>
        <v>128260</v>
      </c>
      <c r="Q68" s="104"/>
      <c r="R68" s="50"/>
    </row>
    <row r="69" spans="2:18" s="8" customFormat="1" ht="15.6" x14ac:dyDescent="0.3">
      <c r="B69" s="37"/>
      <c r="C69" s="20"/>
      <c r="D69" s="67"/>
      <c r="E69" s="49"/>
      <c r="F69" s="49"/>
      <c r="G69" s="49"/>
      <c r="H69" s="20"/>
      <c r="I69" s="20"/>
      <c r="N69" s="22"/>
      <c r="O69" s="22"/>
    </row>
    <row r="70" spans="2:18" s="8" customFormat="1" ht="15.6" x14ac:dyDescent="0.3">
      <c r="B70" s="68"/>
      <c r="C70" s="25"/>
      <c r="D70" s="25"/>
      <c r="E70" s="25"/>
      <c r="F70" s="25"/>
      <c r="G70" s="25"/>
      <c r="H70" s="25"/>
      <c r="I70" s="25"/>
      <c r="N70" s="22"/>
      <c r="O70" s="22"/>
      <c r="Q70" s="124" t="s">
        <v>17</v>
      </c>
      <c r="R70" s="124"/>
    </row>
    <row r="71" spans="2:18" s="8" customFormat="1" ht="15.6" x14ac:dyDescent="0.3">
      <c r="B71" s="50"/>
      <c r="N71" s="22"/>
      <c r="O71" s="22"/>
      <c r="Q71" s="35"/>
      <c r="R71" s="11"/>
    </row>
    <row r="72" spans="2:18" s="22" customFormat="1" ht="15.6" x14ac:dyDescent="0.3">
      <c r="B72" s="55"/>
      <c r="D72" s="22" t="s">
        <v>31</v>
      </c>
      <c r="N72" s="8"/>
      <c r="O72" s="8"/>
      <c r="Q72" s="65">
        <v>97000</v>
      </c>
      <c r="R72" s="48"/>
    </row>
    <row r="73" spans="2:18" s="22" customFormat="1" ht="15.6" x14ac:dyDescent="0.3">
      <c r="B73" s="55"/>
      <c r="D73" s="22" t="s">
        <v>32</v>
      </c>
      <c r="Q73" s="41"/>
      <c r="R73" s="40"/>
    </row>
    <row r="74" spans="2:18" s="22" customFormat="1" ht="15.6" x14ac:dyDescent="0.3">
      <c r="B74" s="55"/>
      <c r="D74" s="26"/>
      <c r="N74" s="8"/>
      <c r="O74" s="8"/>
      <c r="Q74" s="47">
        <f>B86</f>
        <v>4840</v>
      </c>
      <c r="R74" s="48">
        <f>I105</f>
        <v>968</v>
      </c>
    </row>
    <row r="75" spans="2:18" s="22" customFormat="1" ht="15.6" x14ac:dyDescent="0.3">
      <c r="B75" s="55"/>
      <c r="D75" s="71" t="s">
        <v>33</v>
      </c>
      <c r="I75" s="26"/>
      <c r="N75" s="8"/>
      <c r="O75" s="8"/>
      <c r="Q75" s="47"/>
      <c r="R75" s="48"/>
    </row>
    <row r="76" spans="2:18" s="22" customFormat="1" ht="15.6" x14ac:dyDescent="0.3">
      <c r="B76" s="55"/>
      <c r="C76" s="22">
        <v>4</v>
      </c>
      <c r="D76" s="26" t="s">
        <v>0</v>
      </c>
      <c r="G76" s="23">
        <v>36986</v>
      </c>
      <c r="I76" s="26"/>
      <c r="K76" s="123" t="s">
        <v>35</v>
      </c>
      <c r="L76" s="123"/>
      <c r="N76" s="8"/>
      <c r="O76" s="8"/>
      <c r="Q76" s="41">
        <f>B123</f>
        <v>36300</v>
      </c>
      <c r="R76" s="52">
        <v>7260</v>
      </c>
    </row>
    <row r="77" spans="2:18" s="22" customFormat="1" ht="15.6" x14ac:dyDescent="0.3">
      <c r="B77" s="55"/>
      <c r="D77" s="72"/>
      <c r="E77" s="58"/>
      <c r="F77" s="58"/>
      <c r="G77" s="58"/>
      <c r="I77" s="26"/>
      <c r="K77" s="59"/>
      <c r="N77" s="8"/>
      <c r="O77" s="8"/>
      <c r="Q77" s="41"/>
    </row>
    <row r="78" spans="2:18" s="22" customFormat="1" ht="15.6" x14ac:dyDescent="0.3">
      <c r="B78" s="55"/>
      <c r="D78" s="74"/>
      <c r="E78" s="56"/>
      <c r="F78" s="56"/>
      <c r="G78" s="56">
        <v>703</v>
      </c>
      <c r="I78" s="60">
        <v>4000</v>
      </c>
      <c r="J78" s="64">
        <f>I78-B97</f>
        <v>3200</v>
      </c>
      <c r="K78" s="61"/>
      <c r="L78" s="52">
        <f>I78</f>
        <v>4000</v>
      </c>
      <c r="N78" s="8"/>
      <c r="O78" s="8"/>
      <c r="Q78" s="41">
        <f>B129</f>
        <v>47190</v>
      </c>
      <c r="R78" s="52">
        <v>4114</v>
      </c>
    </row>
    <row r="79" spans="2:18" s="22" customFormat="1" ht="15.6" x14ac:dyDescent="0.3">
      <c r="B79" s="55"/>
      <c r="D79" s="74"/>
      <c r="E79" s="56"/>
      <c r="F79" s="56"/>
      <c r="G79" s="56"/>
      <c r="I79" s="121"/>
      <c r="J79" s="121"/>
      <c r="K79" s="61"/>
      <c r="N79" s="8"/>
      <c r="O79" s="8"/>
      <c r="Q79" s="41"/>
    </row>
    <row r="80" spans="2:18" s="22" customFormat="1" ht="15.6" x14ac:dyDescent="0.3">
      <c r="B80" s="60">
        <f>I78+I80</f>
        <v>4840</v>
      </c>
      <c r="D80" s="26">
        <v>430</v>
      </c>
      <c r="F80" s="22" t="s">
        <v>3</v>
      </c>
      <c r="G80" s="24">
        <v>477</v>
      </c>
      <c r="H80" s="55"/>
      <c r="I80" s="60">
        <f>I78*0.21</f>
        <v>840</v>
      </c>
      <c r="J80" s="64">
        <f>I80-B99</f>
        <v>672</v>
      </c>
      <c r="N80" s="8"/>
      <c r="O80" s="8"/>
      <c r="Q80" s="41">
        <f>B135</f>
        <v>60500</v>
      </c>
    </row>
    <row r="81" spans="2:18" s="22" customFormat="1" ht="15.6" x14ac:dyDescent="0.3">
      <c r="C81" s="55"/>
      <c r="D81" s="73"/>
      <c r="E81" s="63"/>
      <c r="F81" s="63"/>
      <c r="G81" s="63"/>
      <c r="I81" s="64"/>
      <c r="J81" s="64">
        <f>B80-I99</f>
        <v>3872</v>
      </c>
      <c r="N81" s="8"/>
      <c r="O81" s="8"/>
      <c r="Q81" s="41"/>
    </row>
    <row r="82" spans="2:18" s="22" customFormat="1" ht="15.6" x14ac:dyDescent="0.3">
      <c r="C82" s="55"/>
      <c r="D82" s="74"/>
      <c r="E82" s="56"/>
      <c r="F82" s="56"/>
      <c r="G82" s="56"/>
      <c r="I82" s="26"/>
      <c r="N82" s="8"/>
      <c r="O82" s="8"/>
      <c r="Q82" s="41">
        <f>B141</f>
        <v>22990</v>
      </c>
    </row>
    <row r="83" spans="2:18" s="22" customFormat="1" ht="15.6" x14ac:dyDescent="0.3">
      <c r="C83" s="55"/>
      <c r="D83" s="75" t="s">
        <v>34</v>
      </c>
      <c r="E83" s="56"/>
      <c r="F83" s="56"/>
      <c r="G83" s="56"/>
      <c r="I83" s="26"/>
      <c r="N83" s="8"/>
      <c r="O83" s="8"/>
      <c r="Q83" s="41"/>
      <c r="R83" s="66"/>
    </row>
    <row r="84" spans="2:18" s="22" customFormat="1" ht="15.6" x14ac:dyDescent="0.3">
      <c r="C84" s="76" t="s">
        <v>19</v>
      </c>
      <c r="D84" s="74"/>
      <c r="E84" s="56"/>
      <c r="F84" s="56"/>
      <c r="G84" s="56"/>
      <c r="I84" s="26"/>
      <c r="Q84" s="43"/>
      <c r="R84" s="52"/>
    </row>
    <row r="85" spans="2:18" s="22" customFormat="1" ht="15.6" x14ac:dyDescent="0.3">
      <c r="C85" s="55"/>
      <c r="D85" s="72"/>
      <c r="E85" s="58"/>
      <c r="F85" s="58"/>
      <c r="G85" s="58"/>
      <c r="I85" s="26"/>
      <c r="Q85" s="43"/>
      <c r="R85" s="8"/>
    </row>
    <row r="86" spans="2:18" s="22" customFormat="1" ht="15.6" x14ac:dyDescent="0.3">
      <c r="B86" s="60">
        <f>B80</f>
        <v>4840</v>
      </c>
      <c r="C86" s="55"/>
      <c r="D86" s="74">
        <v>572</v>
      </c>
      <c r="E86" s="56"/>
      <c r="F86" s="22" t="s">
        <v>3</v>
      </c>
      <c r="G86" s="56">
        <v>430</v>
      </c>
      <c r="I86" s="62">
        <f>B80</f>
        <v>4840</v>
      </c>
      <c r="Q86" s="43"/>
      <c r="R86" s="52"/>
    </row>
    <row r="87" spans="2:18" s="22" customFormat="1" ht="15.6" x14ac:dyDescent="0.3">
      <c r="C87" s="55"/>
      <c r="D87" s="73"/>
      <c r="E87" s="63"/>
      <c r="F87" s="63"/>
      <c r="G87" s="63"/>
      <c r="I87" s="26"/>
      <c r="Q87" s="43"/>
    </row>
    <row r="88" spans="2:18" s="22" customFormat="1" ht="15.6" x14ac:dyDescent="0.3">
      <c r="C88" s="55"/>
      <c r="D88" s="74"/>
      <c r="E88" s="56"/>
      <c r="F88" s="56"/>
      <c r="G88" s="56"/>
      <c r="I88" s="26"/>
      <c r="Q88" s="69" t="s">
        <v>18</v>
      </c>
      <c r="R88" s="70">
        <f>SUM(Q72:Q87)-SUM(R72:R87)</f>
        <v>256478</v>
      </c>
    </row>
    <row r="89" spans="2:18" s="22" customFormat="1" ht="15.6" x14ac:dyDescent="0.3">
      <c r="C89" s="55"/>
      <c r="D89" s="74"/>
      <c r="E89" s="56"/>
      <c r="F89" s="56"/>
      <c r="G89" s="56"/>
      <c r="I89" s="26"/>
    </row>
    <row r="90" spans="2:18" s="22" customFormat="1" ht="15.6" x14ac:dyDescent="0.3">
      <c r="C90" s="55"/>
      <c r="D90" s="74"/>
      <c r="E90" s="56"/>
      <c r="F90" s="56"/>
      <c r="G90" s="56"/>
      <c r="I90" s="26"/>
    </row>
    <row r="91" spans="2:18" s="20" customFormat="1" ht="15.6" x14ac:dyDescent="0.3">
      <c r="C91" s="37"/>
      <c r="D91" s="20" t="s">
        <v>37</v>
      </c>
      <c r="E91" s="77"/>
      <c r="F91" s="77"/>
      <c r="G91" s="77"/>
      <c r="I91" s="38"/>
      <c r="N91" s="22"/>
      <c r="O91" s="22"/>
      <c r="Q91" s="22"/>
      <c r="R91" s="22"/>
    </row>
    <row r="92" spans="2:18" s="20" customFormat="1" ht="15.6" x14ac:dyDescent="0.3">
      <c r="C92" s="37"/>
      <c r="D92" s="38" t="s">
        <v>41</v>
      </c>
      <c r="E92" s="77"/>
      <c r="F92" s="77"/>
      <c r="G92" s="77"/>
      <c r="I92" s="38"/>
      <c r="N92" s="22"/>
      <c r="O92" s="22"/>
      <c r="Q92" s="22"/>
      <c r="R92" s="22"/>
    </row>
    <row r="93" spans="2:18" s="20" customFormat="1" ht="15.6" x14ac:dyDescent="0.3">
      <c r="C93" s="37"/>
      <c r="D93" s="38"/>
      <c r="E93" s="77"/>
      <c r="F93" s="77"/>
      <c r="G93" s="77"/>
      <c r="I93" s="38"/>
      <c r="N93" s="22"/>
      <c r="O93" s="22"/>
      <c r="Q93" s="22"/>
      <c r="R93" s="22"/>
    </row>
    <row r="94" spans="2:18" s="20" customFormat="1" ht="15.6" x14ac:dyDescent="0.3">
      <c r="C94" s="37"/>
      <c r="D94" s="107" t="s">
        <v>43</v>
      </c>
      <c r="E94" s="77"/>
      <c r="F94" s="77"/>
      <c r="G94" s="77"/>
      <c r="I94" s="38"/>
      <c r="N94" s="22"/>
      <c r="O94" s="22"/>
      <c r="Q94" s="22"/>
      <c r="R94" s="22"/>
    </row>
    <row r="95" spans="2:18" s="20" customFormat="1" ht="15.6" x14ac:dyDescent="0.3">
      <c r="C95" s="20">
        <v>5</v>
      </c>
      <c r="D95" s="38" t="s">
        <v>0</v>
      </c>
      <c r="G95" s="21">
        <v>37012</v>
      </c>
      <c r="I95" s="38"/>
      <c r="K95" s="124" t="s">
        <v>36</v>
      </c>
      <c r="L95" s="124"/>
      <c r="N95" s="22"/>
      <c r="O95" s="22"/>
      <c r="Q95" s="22"/>
      <c r="R95" s="22"/>
    </row>
    <row r="96" spans="2:18" s="20" customFormat="1" ht="15.6" x14ac:dyDescent="0.3">
      <c r="D96" s="78"/>
      <c r="E96" s="34"/>
      <c r="F96" s="34"/>
      <c r="G96" s="34"/>
      <c r="I96" s="38"/>
      <c r="K96" s="59"/>
      <c r="L96" s="22"/>
      <c r="N96" s="22"/>
      <c r="O96" s="22"/>
      <c r="Q96" s="22"/>
      <c r="R96" s="22"/>
    </row>
    <row r="97" spans="2:18" s="20" customFormat="1" ht="15.6" x14ac:dyDescent="0.3">
      <c r="B97" s="36">
        <v>800</v>
      </c>
      <c r="D97" s="38">
        <v>706</v>
      </c>
      <c r="I97" s="38"/>
      <c r="K97" s="41">
        <f>B97</f>
        <v>800</v>
      </c>
      <c r="L97" s="48"/>
      <c r="N97" s="22"/>
      <c r="O97" s="22"/>
      <c r="Q97" s="22"/>
      <c r="R97" s="22"/>
    </row>
    <row r="98" spans="2:18" s="20" customFormat="1" ht="15.6" x14ac:dyDescent="0.3">
      <c r="B98" s="37"/>
      <c r="D98" s="38"/>
      <c r="G98" s="33"/>
      <c r="I98" s="79"/>
      <c r="K98" s="61"/>
      <c r="L98" s="22"/>
      <c r="N98" s="22"/>
      <c r="O98" s="22"/>
      <c r="Q98" s="22"/>
      <c r="R98" s="22"/>
    </row>
    <row r="99" spans="2:18" s="20" customFormat="1" ht="15.6" x14ac:dyDescent="0.3">
      <c r="B99" s="36">
        <f>B97*0.21</f>
        <v>168</v>
      </c>
      <c r="D99" s="38">
        <v>477</v>
      </c>
      <c r="F99" s="20" t="s">
        <v>3</v>
      </c>
      <c r="G99" s="33">
        <v>430</v>
      </c>
      <c r="I99" s="44">
        <f>B97+B99</f>
        <v>968</v>
      </c>
      <c r="N99" s="22"/>
      <c r="O99" s="22"/>
      <c r="Q99" s="22"/>
      <c r="R99" s="22"/>
    </row>
    <row r="100" spans="2:18" s="20" customFormat="1" ht="15.6" x14ac:dyDescent="0.3">
      <c r="D100" s="67"/>
      <c r="E100" s="49"/>
      <c r="F100" s="49"/>
      <c r="G100" s="49"/>
      <c r="I100" s="38"/>
      <c r="N100" s="22"/>
      <c r="O100" s="22"/>
      <c r="Q100" s="22"/>
      <c r="R100" s="22"/>
    </row>
    <row r="101" spans="2:18" s="22" customFormat="1" ht="15.6" x14ac:dyDescent="0.3">
      <c r="D101" s="74"/>
      <c r="E101" s="56"/>
      <c r="F101" s="56"/>
      <c r="G101" s="56"/>
      <c r="I101" s="26"/>
    </row>
    <row r="102" spans="2:18" s="22" customFormat="1" ht="15.6" x14ac:dyDescent="0.3">
      <c r="B102" s="20"/>
      <c r="C102" s="37"/>
      <c r="D102" s="108" t="s">
        <v>40</v>
      </c>
      <c r="E102" s="77"/>
      <c r="F102" s="77"/>
      <c r="G102" s="77"/>
      <c r="H102" s="20"/>
      <c r="I102" s="38"/>
      <c r="N102" s="20"/>
      <c r="O102" s="20"/>
    </row>
    <row r="103" spans="2:18" s="22" customFormat="1" ht="15.6" x14ac:dyDescent="0.3">
      <c r="B103" s="20"/>
      <c r="C103" s="109" t="s">
        <v>39</v>
      </c>
      <c r="D103" s="80"/>
      <c r="E103" s="77"/>
      <c r="F103" s="77"/>
      <c r="G103" s="77"/>
      <c r="H103" s="20"/>
      <c r="I103" s="38"/>
      <c r="N103" s="20"/>
      <c r="O103" s="20"/>
    </row>
    <row r="104" spans="2:18" s="22" customFormat="1" ht="15.6" x14ac:dyDescent="0.3">
      <c r="B104" s="20"/>
      <c r="C104" s="37"/>
      <c r="D104" s="78"/>
      <c r="E104" s="34"/>
      <c r="F104" s="34"/>
      <c r="G104" s="34"/>
      <c r="H104" s="20"/>
      <c r="I104" s="38"/>
      <c r="N104" s="20"/>
      <c r="O104" s="20"/>
    </row>
    <row r="105" spans="2:18" s="22" customFormat="1" ht="15.6" x14ac:dyDescent="0.3">
      <c r="B105" s="36">
        <f>I99</f>
        <v>968</v>
      </c>
      <c r="C105" s="37"/>
      <c r="D105" s="80">
        <v>430</v>
      </c>
      <c r="E105" s="77"/>
      <c r="F105" s="20" t="s">
        <v>3</v>
      </c>
      <c r="G105" s="77">
        <v>572</v>
      </c>
      <c r="H105" s="20"/>
      <c r="I105" s="44">
        <f>I99</f>
        <v>968</v>
      </c>
      <c r="N105" s="20"/>
      <c r="O105" s="20"/>
      <c r="Q105" s="20"/>
      <c r="R105" s="20"/>
    </row>
    <row r="106" spans="2:18" s="22" customFormat="1" ht="15.6" x14ac:dyDescent="0.3">
      <c r="B106" s="20"/>
      <c r="C106" s="37"/>
      <c r="D106" s="67"/>
      <c r="E106" s="49"/>
      <c r="F106" s="49"/>
      <c r="G106" s="49"/>
      <c r="H106" s="20"/>
      <c r="I106" s="38"/>
      <c r="N106" s="20"/>
      <c r="O106" s="20"/>
      <c r="Q106" s="20"/>
      <c r="R106" s="20"/>
    </row>
    <row r="107" spans="2:18" s="20" customFormat="1" ht="15.6" x14ac:dyDescent="0.3"/>
    <row r="108" spans="2:18" s="22" customFormat="1" ht="15.6" x14ac:dyDescent="0.3">
      <c r="D108" s="74"/>
      <c r="E108" s="56"/>
      <c r="F108" s="56"/>
      <c r="G108" s="56"/>
      <c r="I108" s="26"/>
      <c r="N108" s="20"/>
      <c r="O108" s="20"/>
      <c r="Q108" s="20"/>
      <c r="R108" s="20"/>
    </row>
    <row r="109" spans="2:18" s="22" customFormat="1" ht="15.6" x14ac:dyDescent="0.3">
      <c r="D109" s="22" t="s">
        <v>44</v>
      </c>
      <c r="E109" s="56"/>
      <c r="F109" s="56"/>
      <c r="G109" s="56"/>
      <c r="I109" s="26"/>
      <c r="K109" s="123" t="s">
        <v>45</v>
      </c>
      <c r="L109" s="123"/>
      <c r="N109" s="20"/>
      <c r="O109" s="20"/>
      <c r="Q109" s="20"/>
      <c r="R109" s="20"/>
    </row>
    <row r="110" spans="2:18" s="22" customFormat="1" ht="15.6" x14ac:dyDescent="0.3">
      <c r="C110" s="22">
        <v>6</v>
      </c>
      <c r="D110" s="26" t="s">
        <v>0</v>
      </c>
      <c r="G110" s="23">
        <v>37057</v>
      </c>
      <c r="I110" s="26"/>
      <c r="K110" s="59"/>
      <c r="N110" s="20"/>
      <c r="O110" s="20"/>
      <c r="Q110" s="20"/>
      <c r="R110" s="20"/>
    </row>
    <row r="111" spans="2:18" s="22" customFormat="1" ht="15.6" x14ac:dyDescent="0.3">
      <c r="D111" s="72"/>
      <c r="E111" s="58"/>
      <c r="F111" s="58"/>
      <c r="G111" s="58"/>
      <c r="I111" s="26"/>
      <c r="K111" s="47"/>
      <c r="L111" s="52">
        <f>I112</f>
        <v>19000</v>
      </c>
      <c r="N111" s="20"/>
      <c r="O111" s="20"/>
      <c r="Q111" s="20"/>
      <c r="R111" s="20"/>
    </row>
    <row r="112" spans="2:18" s="22" customFormat="1" ht="15.6" x14ac:dyDescent="0.3">
      <c r="B112" s="55"/>
      <c r="D112" s="26"/>
      <c r="G112" s="22">
        <v>705</v>
      </c>
      <c r="I112" s="62">
        <v>19000</v>
      </c>
      <c r="K112" s="61"/>
      <c r="N112" s="20"/>
      <c r="O112" s="20"/>
      <c r="Q112" s="20"/>
      <c r="R112" s="20"/>
    </row>
    <row r="113" spans="2:18" s="22" customFormat="1" ht="15.6" x14ac:dyDescent="0.3">
      <c r="B113" s="55"/>
      <c r="D113" s="26"/>
      <c r="I113" s="26"/>
      <c r="N113" s="20"/>
      <c r="O113" s="20"/>
      <c r="Q113" s="20"/>
      <c r="R113" s="20"/>
    </row>
    <row r="114" spans="2:18" s="22" customFormat="1" ht="15.6" x14ac:dyDescent="0.3">
      <c r="B114" s="60">
        <f>I112+I114</f>
        <v>22990</v>
      </c>
      <c r="D114" s="26">
        <v>430</v>
      </c>
      <c r="F114" s="22" t="s">
        <v>3</v>
      </c>
      <c r="G114" s="24">
        <v>477</v>
      </c>
      <c r="I114" s="62">
        <f>I112*0.21</f>
        <v>3990</v>
      </c>
      <c r="N114" s="20"/>
      <c r="O114" s="20"/>
      <c r="Q114" s="20"/>
      <c r="R114" s="20"/>
    </row>
    <row r="115" spans="2:18" s="22" customFormat="1" ht="15.6" x14ac:dyDescent="0.3">
      <c r="D115" s="73"/>
      <c r="E115" s="63"/>
      <c r="F115" s="63"/>
      <c r="G115" s="63"/>
      <c r="I115" s="70"/>
      <c r="N115" s="20"/>
      <c r="O115" s="20"/>
    </row>
    <row r="116" spans="2:18" s="22" customFormat="1" ht="15.6" x14ac:dyDescent="0.3">
      <c r="D116" s="74"/>
      <c r="E116" s="56"/>
      <c r="F116" s="56"/>
      <c r="G116" s="56"/>
      <c r="I116" s="26"/>
      <c r="N116" s="20"/>
      <c r="O116" s="20"/>
    </row>
    <row r="117" spans="2:18" s="22" customFormat="1" ht="15.6" x14ac:dyDescent="0.3">
      <c r="D117" s="74"/>
      <c r="E117" s="56"/>
      <c r="F117" s="56"/>
      <c r="G117" s="56"/>
      <c r="I117" s="26"/>
    </row>
    <row r="118" spans="2:18" s="22" customFormat="1" ht="15.6" x14ac:dyDescent="0.3">
      <c r="B118" s="20"/>
      <c r="C118" s="20"/>
      <c r="D118" s="20" t="s">
        <v>51</v>
      </c>
      <c r="E118" s="77"/>
      <c r="F118" s="77"/>
      <c r="G118" s="77"/>
      <c r="H118" s="20"/>
      <c r="I118" s="38"/>
      <c r="J118" s="20"/>
      <c r="K118" s="20"/>
      <c r="L118" s="20"/>
    </row>
    <row r="119" spans="2:18" s="22" customFormat="1" ht="15.6" x14ac:dyDescent="0.3">
      <c r="B119" s="20"/>
      <c r="C119" s="20"/>
      <c r="D119" s="20"/>
      <c r="E119" s="77"/>
      <c r="F119" s="77"/>
      <c r="G119" s="77"/>
      <c r="H119" s="20"/>
      <c r="I119" s="38"/>
      <c r="J119" s="20"/>
      <c r="K119" s="20"/>
      <c r="L119" s="20"/>
    </row>
    <row r="120" spans="2:18" s="22" customFormat="1" ht="15.6" x14ac:dyDescent="0.3">
      <c r="B120" s="20"/>
      <c r="C120" s="20"/>
      <c r="D120" s="107" t="s">
        <v>46</v>
      </c>
      <c r="E120" s="77"/>
      <c r="F120" s="77"/>
      <c r="G120" s="77"/>
      <c r="H120" s="20"/>
      <c r="I120" s="38"/>
      <c r="J120" s="20"/>
      <c r="K120" s="20"/>
      <c r="L120" s="20"/>
    </row>
    <row r="121" spans="2:18" s="22" customFormat="1" ht="15.6" x14ac:dyDescent="0.3">
      <c r="B121" s="20"/>
      <c r="C121" s="20">
        <v>7</v>
      </c>
      <c r="D121" s="38" t="s">
        <v>0</v>
      </c>
      <c r="E121" s="77"/>
      <c r="F121" s="77"/>
      <c r="G121" s="21">
        <v>37073</v>
      </c>
      <c r="H121" s="20"/>
      <c r="I121" s="38"/>
      <c r="J121" s="20"/>
      <c r="K121" s="122"/>
      <c r="L121" s="122"/>
      <c r="Q121" s="20"/>
      <c r="R121" s="20"/>
    </row>
    <row r="122" spans="2:18" s="22" customFormat="1" ht="15.6" x14ac:dyDescent="0.3">
      <c r="B122" s="20"/>
      <c r="C122" s="20"/>
      <c r="D122" s="78"/>
      <c r="E122" s="34"/>
      <c r="F122" s="34"/>
      <c r="G122" s="34"/>
      <c r="H122" s="20"/>
      <c r="I122" s="38"/>
      <c r="J122" s="20"/>
      <c r="K122" s="77"/>
      <c r="L122" s="77"/>
    </row>
    <row r="123" spans="2:18" s="22" customFormat="1" ht="15.6" x14ac:dyDescent="0.3">
      <c r="B123" s="36">
        <f>I123</f>
        <v>36300</v>
      </c>
      <c r="C123" s="20"/>
      <c r="D123" s="38">
        <v>572</v>
      </c>
      <c r="E123" s="20"/>
      <c r="F123" s="20" t="s">
        <v>3</v>
      </c>
      <c r="G123" s="33">
        <v>430</v>
      </c>
      <c r="H123" s="20"/>
      <c r="I123" s="44">
        <f>B50</f>
        <v>36300</v>
      </c>
      <c r="J123" s="20"/>
      <c r="K123" s="77"/>
      <c r="L123" s="77"/>
    </row>
    <row r="124" spans="2:18" s="22" customFormat="1" ht="15.6" x14ac:dyDescent="0.3">
      <c r="B124" s="20"/>
      <c r="C124" s="20"/>
      <c r="D124" s="67"/>
      <c r="E124" s="49"/>
      <c r="F124" s="49"/>
      <c r="G124" s="49"/>
      <c r="H124" s="20"/>
      <c r="I124" s="38"/>
      <c r="J124" s="20"/>
      <c r="K124" s="20"/>
      <c r="L124" s="20"/>
    </row>
    <row r="125" spans="2:18" s="22" customFormat="1" ht="15.6" x14ac:dyDescent="0.3">
      <c r="B125" s="20"/>
      <c r="C125" s="20"/>
      <c r="D125" s="80"/>
      <c r="E125" s="77"/>
      <c r="F125" s="77"/>
      <c r="G125" s="77"/>
      <c r="H125" s="20"/>
      <c r="I125" s="38"/>
      <c r="J125" s="20"/>
      <c r="K125" s="20"/>
      <c r="L125" s="20"/>
    </row>
    <row r="126" spans="2:18" s="22" customFormat="1" ht="15.6" x14ac:dyDescent="0.3">
      <c r="B126" s="20"/>
      <c r="C126" s="20"/>
      <c r="D126" s="107" t="s">
        <v>47</v>
      </c>
      <c r="E126" s="77"/>
      <c r="F126" s="77"/>
      <c r="G126" s="77"/>
      <c r="H126" s="20"/>
      <c r="I126" s="38"/>
      <c r="J126" s="20"/>
      <c r="K126" s="20"/>
      <c r="L126" s="20"/>
    </row>
    <row r="127" spans="2:18" s="22" customFormat="1" ht="15.6" x14ac:dyDescent="0.3">
      <c r="B127" s="20"/>
      <c r="C127" s="33" t="s">
        <v>49</v>
      </c>
      <c r="D127" s="38" t="s">
        <v>0</v>
      </c>
      <c r="E127" s="77"/>
      <c r="F127" s="77"/>
      <c r="G127" s="21">
        <v>37073</v>
      </c>
      <c r="H127" s="20"/>
      <c r="I127" s="38"/>
      <c r="J127" s="20"/>
      <c r="K127" s="20"/>
      <c r="L127" s="20"/>
    </row>
    <row r="128" spans="2:18" s="22" customFormat="1" ht="15.6" x14ac:dyDescent="0.3">
      <c r="B128" s="20"/>
      <c r="C128" s="33"/>
      <c r="D128" s="78"/>
      <c r="E128" s="34"/>
      <c r="F128" s="34"/>
      <c r="G128" s="34"/>
      <c r="H128" s="20"/>
      <c r="I128" s="38"/>
      <c r="J128" s="20"/>
      <c r="K128" s="20"/>
      <c r="L128" s="20"/>
    </row>
    <row r="129" spans="2:12" s="22" customFormat="1" ht="15.6" x14ac:dyDescent="0.3">
      <c r="B129" s="36">
        <f>I129</f>
        <v>47190</v>
      </c>
      <c r="C129" s="33"/>
      <c r="D129" s="38">
        <v>572</v>
      </c>
      <c r="E129" s="20"/>
      <c r="F129" s="20" t="s">
        <v>3</v>
      </c>
      <c r="G129" s="33">
        <v>430</v>
      </c>
      <c r="H129" s="20"/>
      <c r="I129" s="44">
        <f>B59</f>
        <v>47190</v>
      </c>
      <c r="J129" s="20"/>
      <c r="K129" s="20"/>
      <c r="L129" s="20"/>
    </row>
    <row r="130" spans="2:12" s="22" customFormat="1" ht="15.6" x14ac:dyDescent="0.3">
      <c r="B130" s="20"/>
      <c r="C130" s="33"/>
      <c r="D130" s="67"/>
      <c r="E130" s="49"/>
      <c r="F130" s="49"/>
      <c r="G130" s="49"/>
      <c r="H130" s="20"/>
      <c r="I130" s="38"/>
      <c r="J130" s="20"/>
      <c r="K130" s="20"/>
      <c r="L130" s="20"/>
    </row>
    <row r="131" spans="2:12" s="22" customFormat="1" ht="15.6" x14ac:dyDescent="0.3">
      <c r="B131" s="20"/>
      <c r="C131" s="33"/>
      <c r="D131" s="80"/>
      <c r="E131" s="77"/>
      <c r="F131" s="77"/>
      <c r="G131" s="77"/>
      <c r="H131" s="20"/>
      <c r="I131" s="38"/>
      <c r="J131" s="20"/>
      <c r="K131" s="20"/>
      <c r="L131" s="20"/>
    </row>
    <row r="132" spans="2:12" s="22" customFormat="1" ht="15.6" x14ac:dyDescent="0.3">
      <c r="B132" s="20"/>
      <c r="C132" s="33"/>
      <c r="D132" s="107" t="s">
        <v>48</v>
      </c>
      <c r="E132" s="77"/>
      <c r="F132" s="77"/>
      <c r="G132" s="77"/>
      <c r="H132" s="20"/>
      <c r="I132" s="38"/>
      <c r="J132" s="20"/>
      <c r="K132" s="20"/>
      <c r="L132" s="20"/>
    </row>
    <row r="133" spans="2:12" s="22" customFormat="1" ht="15.6" x14ac:dyDescent="0.3">
      <c r="B133" s="20"/>
      <c r="C133" s="33" t="s">
        <v>50</v>
      </c>
      <c r="D133" s="38" t="s">
        <v>0</v>
      </c>
      <c r="E133" s="77"/>
      <c r="F133" s="77"/>
      <c r="G133" s="21">
        <v>37073</v>
      </c>
      <c r="H133" s="20"/>
      <c r="I133" s="38"/>
      <c r="J133" s="20"/>
      <c r="K133" s="20"/>
      <c r="L133" s="20"/>
    </row>
    <row r="134" spans="2:12" s="22" customFormat="1" ht="15.6" x14ac:dyDescent="0.3">
      <c r="B134" s="20"/>
      <c r="C134" s="33"/>
      <c r="D134" s="78"/>
      <c r="E134" s="34"/>
      <c r="F134" s="34"/>
      <c r="G134" s="34"/>
      <c r="H134" s="20"/>
      <c r="I134" s="38"/>
      <c r="J134" s="20"/>
      <c r="K134" s="20"/>
      <c r="L134" s="20"/>
    </row>
    <row r="135" spans="2:12" s="22" customFormat="1" ht="15.6" x14ac:dyDescent="0.3">
      <c r="B135" s="36">
        <f>I135</f>
        <v>60500</v>
      </c>
      <c r="C135" s="33"/>
      <c r="D135" s="38">
        <v>572</v>
      </c>
      <c r="E135" s="20"/>
      <c r="F135" s="20" t="s">
        <v>3</v>
      </c>
      <c r="G135" s="33">
        <v>430</v>
      </c>
      <c r="H135" s="20"/>
      <c r="I135" s="44">
        <f>B68</f>
        <v>60500</v>
      </c>
      <c r="J135" s="20"/>
      <c r="K135" s="20"/>
      <c r="L135" s="20"/>
    </row>
    <row r="136" spans="2:12" s="22" customFormat="1" ht="15.6" x14ac:dyDescent="0.3">
      <c r="B136" s="20"/>
      <c r="C136" s="33"/>
      <c r="D136" s="67"/>
      <c r="E136" s="49"/>
      <c r="F136" s="49"/>
      <c r="G136" s="49"/>
      <c r="H136" s="20"/>
      <c r="I136" s="38"/>
      <c r="J136" s="20"/>
      <c r="K136" s="20"/>
      <c r="L136" s="20"/>
    </row>
    <row r="137" spans="2:12" s="22" customFormat="1" ht="15.6" x14ac:dyDescent="0.3">
      <c r="B137" s="20"/>
      <c r="C137" s="33"/>
      <c r="D137" s="80"/>
      <c r="E137" s="77"/>
      <c r="F137" s="77"/>
      <c r="G137" s="77"/>
      <c r="H137" s="20"/>
      <c r="I137" s="38"/>
      <c r="J137" s="20"/>
      <c r="K137" s="20"/>
      <c r="L137" s="20"/>
    </row>
    <row r="138" spans="2:12" s="22" customFormat="1" ht="15.6" x14ac:dyDescent="0.3">
      <c r="B138" s="20"/>
      <c r="C138" s="33"/>
      <c r="D138" s="107" t="s">
        <v>52</v>
      </c>
      <c r="E138" s="77"/>
      <c r="F138" s="77"/>
      <c r="G138" s="77"/>
      <c r="H138" s="20"/>
      <c r="I138" s="38"/>
      <c r="J138" s="20"/>
      <c r="K138" s="20"/>
      <c r="L138" s="20"/>
    </row>
    <row r="139" spans="2:12" s="22" customFormat="1" ht="15.6" x14ac:dyDescent="0.3">
      <c r="B139" s="20"/>
      <c r="C139" s="33" t="s">
        <v>50</v>
      </c>
      <c r="D139" s="38" t="s">
        <v>0</v>
      </c>
      <c r="E139" s="77"/>
      <c r="F139" s="77"/>
      <c r="G139" s="21">
        <v>37073</v>
      </c>
      <c r="H139" s="20"/>
      <c r="I139" s="38"/>
      <c r="J139" s="20"/>
      <c r="K139" s="20"/>
      <c r="L139" s="20"/>
    </row>
    <row r="140" spans="2:12" s="22" customFormat="1" ht="15.6" x14ac:dyDescent="0.3">
      <c r="B140" s="20"/>
      <c r="C140" s="20"/>
      <c r="D140" s="78"/>
      <c r="E140" s="34"/>
      <c r="F140" s="34"/>
      <c r="G140" s="34"/>
      <c r="H140" s="20"/>
      <c r="I140" s="38"/>
      <c r="J140" s="20"/>
      <c r="K140" s="20"/>
      <c r="L140" s="20"/>
    </row>
    <row r="141" spans="2:12" s="22" customFormat="1" ht="15.6" x14ac:dyDescent="0.3">
      <c r="B141" s="36">
        <f>I141</f>
        <v>22990</v>
      </c>
      <c r="C141" s="20"/>
      <c r="D141" s="38">
        <v>572</v>
      </c>
      <c r="E141" s="20"/>
      <c r="F141" s="20" t="s">
        <v>3</v>
      </c>
      <c r="G141" s="33">
        <v>430</v>
      </c>
      <c r="H141" s="20"/>
      <c r="I141" s="44">
        <f>B114</f>
        <v>22990</v>
      </c>
      <c r="J141" s="20"/>
      <c r="K141" s="20"/>
      <c r="L141" s="20"/>
    </row>
    <row r="142" spans="2:12" s="22" customFormat="1" ht="15.6" x14ac:dyDescent="0.3">
      <c r="B142" s="20"/>
      <c r="C142" s="20"/>
      <c r="D142" s="67"/>
      <c r="E142" s="49"/>
      <c r="F142" s="49"/>
      <c r="G142" s="49"/>
      <c r="H142" s="20"/>
      <c r="I142" s="38"/>
      <c r="J142" s="20"/>
      <c r="K142" s="20"/>
      <c r="L142" s="20"/>
    </row>
    <row r="143" spans="2:12" s="22" customFormat="1" ht="15.6" x14ac:dyDescent="0.3">
      <c r="B143" s="20"/>
      <c r="C143" s="20"/>
      <c r="D143" s="80"/>
      <c r="E143" s="77"/>
      <c r="F143" s="77"/>
      <c r="G143" s="77"/>
      <c r="H143" s="20"/>
      <c r="I143" s="38"/>
      <c r="J143" s="20"/>
      <c r="K143" s="20"/>
      <c r="L143" s="20"/>
    </row>
    <row r="144" spans="2:12" s="22" customFormat="1" ht="15.6" x14ac:dyDescent="0.3">
      <c r="D144" s="74"/>
      <c r="E144" s="56"/>
      <c r="F144" s="56"/>
      <c r="G144" s="56"/>
      <c r="I144" s="26"/>
    </row>
    <row r="145" spans="2:12" s="22" customFormat="1" ht="15.6" x14ac:dyDescent="0.3">
      <c r="D145" s="22" t="s">
        <v>53</v>
      </c>
      <c r="E145" s="56"/>
      <c r="F145" s="56"/>
      <c r="G145" s="56"/>
      <c r="I145" s="26"/>
      <c r="K145" s="110"/>
      <c r="L145" s="110"/>
    </row>
    <row r="146" spans="2:12" s="22" customFormat="1" ht="15.6" x14ac:dyDescent="0.3">
      <c r="D146" s="22" t="s">
        <v>77</v>
      </c>
      <c r="E146" s="56"/>
      <c r="F146" s="56"/>
      <c r="G146" s="56"/>
      <c r="I146" s="26"/>
      <c r="K146" s="110"/>
      <c r="L146" s="110"/>
    </row>
    <row r="147" spans="2:12" s="22" customFormat="1" ht="15.6" x14ac:dyDescent="0.3">
      <c r="E147" s="56"/>
      <c r="F147" s="56"/>
      <c r="G147" s="56"/>
      <c r="I147" s="26"/>
      <c r="K147" s="110"/>
      <c r="L147" s="110"/>
    </row>
    <row r="148" spans="2:12" s="22" customFormat="1" ht="15.6" x14ac:dyDescent="0.3">
      <c r="D148" s="111" t="s">
        <v>54</v>
      </c>
      <c r="E148" s="56"/>
      <c r="F148" s="56"/>
      <c r="G148" s="56"/>
      <c r="I148" s="26"/>
      <c r="K148" s="110"/>
      <c r="L148" s="110"/>
    </row>
    <row r="149" spans="2:12" s="22" customFormat="1" ht="15.6" x14ac:dyDescent="0.3">
      <c r="C149" s="22">
        <v>8</v>
      </c>
      <c r="D149" s="26" t="s">
        <v>0</v>
      </c>
      <c r="E149" s="56"/>
      <c r="F149" s="56"/>
      <c r="G149" s="23">
        <v>37108</v>
      </c>
      <c r="I149" s="26"/>
      <c r="K149" s="56"/>
      <c r="L149" s="56"/>
    </row>
    <row r="150" spans="2:12" s="22" customFormat="1" ht="15.6" x14ac:dyDescent="0.3">
      <c r="D150" s="72"/>
      <c r="E150" s="58"/>
      <c r="F150" s="58"/>
      <c r="G150" s="58"/>
      <c r="I150" s="26"/>
      <c r="K150" s="104"/>
      <c r="L150" s="104"/>
    </row>
    <row r="151" spans="2:12" s="22" customFormat="1" ht="15.6" x14ac:dyDescent="0.3">
      <c r="B151" s="55"/>
      <c r="D151" s="26"/>
      <c r="G151" s="22">
        <v>701</v>
      </c>
      <c r="I151" s="62">
        <v>89000</v>
      </c>
    </row>
    <row r="152" spans="2:12" s="22" customFormat="1" ht="15.6" x14ac:dyDescent="0.3">
      <c r="B152" s="55"/>
      <c r="D152" s="26"/>
      <c r="G152" s="24"/>
      <c r="I152" s="70"/>
    </row>
    <row r="153" spans="2:12" s="22" customFormat="1" ht="15.6" x14ac:dyDescent="0.3">
      <c r="B153" s="60">
        <f>I151+I153</f>
        <v>107690</v>
      </c>
      <c r="D153" s="26">
        <v>430</v>
      </c>
      <c r="F153" s="22" t="s">
        <v>3</v>
      </c>
      <c r="G153" s="24">
        <v>477</v>
      </c>
      <c r="I153" s="62">
        <f>I151*0.21</f>
        <v>18690</v>
      </c>
    </row>
    <row r="154" spans="2:12" s="22" customFormat="1" ht="15.6" x14ac:dyDescent="0.3">
      <c r="D154" s="73"/>
      <c r="E154" s="63"/>
      <c r="F154" s="63"/>
      <c r="G154" s="63"/>
      <c r="I154" s="26"/>
    </row>
    <row r="155" spans="2:12" s="22" customFormat="1" ht="15.6" x14ac:dyDescent="0.3">
      <c r="D155" s="74"/>
      <c r="E155" s="56"/>
      <c r="F155" s="56"/>
      <c r="G155" s="56"/>
      <c r="I155" s="26"/>
    </row>
    <row r="156" spans="2:12" s="22" customFormat="1" ht="15.6" x14ac:dyDescent="0.3">
      <c r="D156" s="75" t="s">
        <v>55</v>
      </c>
      <c r="E156" s="56"/>
      <c r="F156" s="56"/>
      <c r="G156" s="56"/>
      <c r="I156" s="26"/>
      <c r="K156" s="123" t="s">
        <v>56</v>
      </c>
      <c r="L156" s="123"/>
    </row>
    <row r="157" spans="2:12" s="22" customFormat="1" ht="15.6" x14ac:dyDescent="0.3">
      <c r="C157" s="76" t="s">
        <v>20</v>
      </c>
      <c r="D157" s="74"/>
      <c r="E157" s="56"/>
      <c r="F157" s="56"/>
      <c r="G157" s="56"/>
      <c r="I157" s="26"/>
      <c r="K157" s="59"/>
    </row>
    <row r="158" spans="2:12" s="22" customFormat="1" ht="15.6" x14ac:dyDescent="0.3">
      <c r="C158" s="55"/>
      <c r="D158" s="72"/>
      <c r="E158" s="58"/>
      <c r="F158" s="58"/>
      <c r="G158" s="58"/>
      <c r="I158" s="26"/>
      <c r="K158" s="47">
        <f>B159</f>
        <v>6000</v>
      </c>
      <c r="L158" s="52"/>
    </row>
    <row r="159" spans="2:12" s="22" customFormat="1" ht="15.6" x14ac:dyDescent="0.3">
      <c r="B159" s="60">
        <v>6000</v>
      </c>
      <c r="D159" s="26">
        <v>709</v>
      </c>
      <c r="E159" s="56"/>
      <c r="G159" s="56"/>
      <c r="I159" s="70"/>
      <c r="K159" s="61"/>
    </row>
    <row r="160" spans="2:12" s="22" customFormat="1" ht="15.6" x14ac:dyDescent="0.3">
      <c r="B160" s="55"/>
      <c r="C160" s="55"/>
      <c r="D160" s="74"/>
      <c r="E160" s="56"/>
      <c r="G160" s="56"/>
      <c r="I160" s="70"/>
    </row>
    <row r="161" spans="1:18" s="22" customFormat="1" ht="15.6" x14ac:dyDescent="0.3">
      <c r="B161" s="55">
        <f>B159*0.21</f>
        <v>1260</v>
      </c>
      <c r="C161" s="55"/>
      <c r="D161" s="74">
        <v>477</v>
      </c>
      <c r="E161" s="56"/>
      <c r="F161" s="22" t="s">
        <v>3</v>
      </c>
      <c r="G161" s="56">
        <v>430</v>
      </c>
      <c r="I161" s="70">
        <f>B159+B161</f>
        <v>7260</v>
      </c>
    </row>
    <row r="162" spans="1:18" s="22" customFormat="1" ht="15.6" x14ac:dyDescent="0.3">
      <c r="C162" s="55"/>
      <c r="D162" s="73"/>
      <c r="E162" s="63"/>
      <c r="F162" s="63"/>
      <c r="G162" s="63"/>
      <c r="I162" s="26"/>
    </row>
    <row r="163" spans="1:18" s="8" customFormat="1" ht="15.6" x14ac:dyDescent="0.3">
      <c r="D163" s="51"/>
      <c r="E163" s="51"/>
      <c r="F163" s="51"/>
      <c r="G163" s="51"/>
      <c r="N163" s="22"/>
      <c r="O163" s="22"/>
      <c r="Q163" s="22"/>
      <c r="R163" s="22"/>
    </row>
    <row r="164" spans="1:18" s="8" customFormat="1" ht="15.6" x14ac:dyDescent="0.3">
      <c r="A164" s="22"/>
      <c r="B164" s="22"/>
      <c r="C164" s="22"/>
      <c r="D164" s="75" t="s">
        <v>76</v>
      </c>
      <c r="E164" s="56"/>
      <c r="F164" s="56"/>
      <c r="G164" s="56"/>
      <c r="H164" s="22"/>
      <c r="I164" s="26"/>
      <c r="N164" s="22"/>
      <c r="O164" s="22"/>
      <c r="Q164" s="22"/>
      <c r="R164" s="22"/>
    </row>
    <row r="165" spans="1:18" s="8" customFormat="1" ht="15.6" x14ac:dyDescent="0.3">
      <c r="A165" s="22"/>
      <c r="B165" s="22"/>
      <c r="C165" s="76" t="s">
        <v>59</v>
      </c>
      <c r="D165" s="74"/>
      <c r="E165" s="56"/>
      <c r="F165" s="56"/>
      <c r="G165" s="56"/>
      <c r="H165" s="22"/>
      <c r="I165" s="26"/>
      <c r="N165" s="22"/>
      <c r="O165" s="22"/>
      <c r="Q165" s="22"/>
      <c r="R165" s="22"/>
    </row>
    <row r="166" spans="1:18" s="8" customFormat="1" ht="15.6" x14ac:dyDescent="0.3">
      <c r="A166" s="22"/>
      <c r="B166" s="22"/>
      <c r="C166" s="55"/>
      <c r="D166" s="72"/>
      <c r="E166" s="58"/>
      <c r="F166" s="58"/>
      <c r="G166" s="58"/>
      <c r="H166" s="22"/>
      <c r="I166" s="26"/>
      <c r="N166" s="22"/>
      <c r="O166" s="22"/>
      <c r="Q166" s="22"/>
      <c r="R166" s="22"/>
    </row>
    <row r="167" spans="1:18" s="8" customFormat="1" ht="15.6" x14ac:dyDescent="0.3">
      <c r="A167" s="22"/>
      <c r="B167" s="60">
        <f>I161</f>
        <v>7260</v>
      </c>
      <c r="C167" s="55"/>
      <c r="D167" s="74">
        <v>430</v>
      </c>
      <c r="E167" s="56"/>
      <c r="F167" s="22" t="s">
        <v>3</v>
      </c>
      <c r="G167" s="56">
        <v>572</v>
      </c>
      <c r="H167" s="22"/>
      <c r="I167" s="62">
        <f>I161</f>
        <v>7260</v>
      </c>
      <c r="N167" s="22"/>
      <c r="O167" s="22"/>
      <c r="Q167" s="22"/>
      <c r="R167" s="22"/>
    </row>
    <row r="168" spans="1:18" s="8" customFormat="1" ht="15.6" x14ac:dyDescent="0.3">
      <c r="A168" s="22"/>
      <c r="B168" s="22"/>
      <c r="C168" s="55"/>
      <c r="D168" s="73"/>
      <c r="E168" s="63"/>
      <c r="F168" s="63"/>
      <c r="G168" s="63"/>
      <c r="H168" s="22"/>
      <c r="I168" s="26"/>
      <c r="N168" s="22"/>
      <c r="O168" s="22"/>
      <c r="Q168" s="22"/>
      <c r="R168" s="22"/>
    </row>
    <row r="169" spans="1:18" s="8" customFormat="1" ht="15.6" x14ac:dyDescent="0.3">
      <c r="N169" s="22"/>
      <c r="O169" s="22"/>
      <c r="Q169" s="22"/>
      <c r="R169" s="22"/>
    </row>
    <row r="170" spans="1:18" s="8" customFormat="1" ht="16.8" x14ac:dyDescent="0.3">
      <c r="A170" s="7"/>
      <c r="B170" s="50"/>
      <c r="D170" s="20" t="s">
        <v>60</v>
      </c>
      <c r="G170" s="51"/>
      <c r="H170" s="50"/>
      <c r="I170" s="50"/>
      <c r="K170" s="51"/>
      <c r="L170" s="51"/>
      <c r="N170" s="22"/>
      <c r="O170" s="22"/>
      <c r="Q170" s="22"/>
      <c r="R170" s="22"/>
    </row>
    <row r="171" spans="1:18" s="22" customFormat="1" ht="15.6" x14ac:dyDescent="0.3">
      <c r="B171" s="20"/>
      <c r="C171" s="20">
        <v>9</v>
      </c>
      <c r="D171" s="38"/>
      <c r="E171" s="77"/>
      <c r="F171" s="77"/>
      <c r="G171" s="21">
        <v>37144</v>
      </c>
      <c r="H171" s="20"/>
      <c r="I171" s="38"/>
      <c r="J171" s="20"/>
      <c r="K171" s="122"/>
      <c r="L171" s="122"/>
    </row>
    <row r="172" spans="1:18" s="22" customFormat="1" ht="15.6" x14ac:dyDescent="0.3">
      <c r="B172" s="20"/>
      <c r="C172" s="20"/>
      <c r="D172" s="78"/>
      <c r="E172" s="34"/>
      <c r="F172" s="34"/>
      <c r="G172" s="34"/>
      <c r="H172" s="20"/>
      <c r="I172" s="38"/>
      <c r="J172" s="20"/>
      <c r="K172" s="77"/>
      <c r="L172" s="77"/>
    </row>
    <row r="173" spans="1:18" s="22" customFormat="1" ht="15.6" x14ac:dyDescent="0.3">
      <c r="B173" s="37"/>
      <c r="C173" s="20"/>
      <c r="D173" s="80"/>
      <c r="E173" s="77"/>
      <c r="G173" s="81">
        <v>700</v>
      </c>
      <c r="H173" s="20"/>
      <c r="I173" s="44">
        <v>17000</v>
      </c>
      <c r="J173" s="20"/>
      <c r="K173" s="45"/>
      <c r="L173" s="77"/>
    </row>
    <row r="174" spans="1:18" s="22" customFormat="1" ht="15.6" x14ac:dyDescent="0.3">
      <c r="B174" s="37"/>
      <c r="C174" s="20"/>
      <c r="D174" s="80"/>
      <c r="E174" s="77"/>
      <c r="F174" s="77"/>
      <c r="G174" s="81"/>
      <c r="H174" s="20"/>
      <c r="I174" s="79"/>
      <c r="J174" s="20"/>
      <c r="K174" s="45"/>
      <c r="L174" s="77"/>
    </row>
    <row r="175" spans="1:18" s="22" customFormat="1" ht="15.6" x14ac:dyDescent="0.3">
      <c r="B175" s="36">
        <f>I173+I175</f>
        <v>20570</v>
      </c>
      <c r="C175" s="20"/>
      <c r="D175" s="80">
        <v>430</v>
      </c>
      <c r="E175" s="77"/>
      <c r="F175" s="77" t="s">
        <v>3</v>
      </c>
      <c r="G175" s="81">
        <v>477</v>
      </c>
      <c r="H175" s="20"/>
      <c r="I175" s="44">
        <f>I173*0.21</f>
        <v>3570</v>
      </c>
      <c r="J175" s="20"/>
      <c r="K175" s="45"/>
      <c r="L175" s="77"/>
    </row>
    <row r="176" spans="1:18" s="22" customFormat="1" ht="15.6" x14ac:dyDescent="0.3">
      <c r="B176" s="37"/>
      <c r="C176" s="20"/>
      <c r="D176" s="67"/>
      <c r="E176" s="49"/>
      <c r="F176" s="49"/>
      <c r="G176" s="82"/>
      <c r="H176" s="20"/>
      <c r="I176" s="79"/>
      <c r="J176" s="20"/>
      <c r="K176" s="77"/>
      <c r="L176" s="77"/>
    </row>
    <row r="177" spans="1:18" s="22" customFormat="1" ht="15.6" x14ac:dyDescent="0.3">
      <c r="B177" s="20"/>
      <c r="C177" s="20"/>
      <c r="D177" s="38"/>
      <c r="E177" s="77"/>
      <c r="F177" s="77"/>
      <c r="G177" s="33"/>
      <c r="H177" s="20"/>
      <c r="I177" s="38"/>
      <c r="J177" s="20"/>
      <c r="K177" s="122"/>
      <c r="L177" s="122"/>
      <c r="Q177" s="8"/>
      <c r="R177" s="8"/>
    </row>
    <row r="178" spans="1:18" s="8" customFormat="1" ht="15.6" x14ac:dyDescent="0.3">
      <c r="N178" s="22"/>
      <c r="O178" s="22"/>
    </row>
    <row r="179" spans="1:18" s="8" customFormat="1" ht="16.8" x14ac:dyDescent="0.3">
      <c r="A179" s="7"/>
      <c r="B179" s="50"/>
      <c r="D179" s="26" t="s">
        <v>74</v>
      </c>
      <c r="G179" s="51"/>
      <c r="H179" s="50"/>
      <c r="I179" s="50"/>
      <c r="K179" s="51"/>
      <c r="L179" s="51"/>
      <c r="N179" s="22"/>
      <c r="O179" s="22"/>
    </row>
    <row r="180" spans="1:18" s="8" customFormat="1" ht="16.8" x14ac:dyDescent="0.3">
      <c r="A180" s="7"/>
      <c r="B180" s="50"/>
      <c r="D180" s="26" t="s">
        <v>64</v>
      </c>
      <c r="G180" s="51"/>
      <c r="H180" s="50"/>
      <c r="I180" s="50"/>
      <c r="K180" s="51"/>
      <c r="L180" s="51"/>
      <c r="N180" s="22"/>
      <c r="O180" s="22"/>
    </row>
    <row r="181" spans="1:18" s="8" customFormat="1" ht="16.8" x14ac:dyDescent="0.3">
      <c r="A181" s="7"/>
      <c r="B181" s="50"/>
      <c r="D181" s="26"/>
      <c r="G181" s="51"/>
      <c r="H181" s="50"/>
      <c r="I181" s="50"/>
      <c r="K181" s="51"/>
      <c r="L181" s="51"/>
      <c r="N181" s="22"/>
      <c r="O181" s="22"/>
    </row>
    <row r="182" spans="1:18" s="8" customFormat="1" ht="16.8" x14ac:dyDescent="0.3">
      <c r="A182" s="7"/>
      <c r="B182" s="50"/>
      <c r="D182" s="71" t="s">
        <v>62</v>
      </c>
      <c r="G182" s="51"/>
      <c r="H182" s="50"/>
      <c r="I182" s="50"/>
      <c r="K182" s="123" t="s">
        <v>63</v>
      </c>
      <c r="L182" s="123"/>
      <c r="N182" s="22"/>
      <c r="O182" s="22"/>
    </row>
    <row r="183" spans="1:18" s="22" customFormat="1" ht="15.6" x14ac:dyDescent="0.3">
      <c r="C183" s="24">
        <v>10</v>
      </c>
      <c r="D183" s="26"/>
      <c r="E183" s="56"/>
      <c r="F183" s="56"/>
      <c r="G183" s="23">
        <v>37144</v>
      </c>
      <c r="I183" s="26"/>
      <c r="J183" s="20"/>
      <c r="K183" s="59"/>
      <c r="Q183" s="8"/>
      <c r="R183" s="8"/>
    </row>
    <row r="184" spans="1:18" s="22" customFormat="1" ht="15.6" x14ac:dyDescent="0.3">
      <c r="D184" s="72"/>
      <c r="E184" s="58"/>
      <c r="F184" s="58"/>
      <c r="G184" s="58"/>
      <c r="I184" s="26"/>
      <c r="J184" s="20"/>
      <c r="K184" s="47">
        <f>B185</f>
        <v>3400</v>
      </c>
      <c r="L184" s="52"/>
      <c r="Q184" s="8"/>
      <c r="R184" s="8"/>
    </row>
    <row r="185" spans="1:18" s="22" customFormat="1" ht="15.6" x14ac:dyDescent="0.3">
      <c r="B185" s="60">
        <v>3400</v>
      </c>
      <c r="D185" s="74">
        <v>708</v>
      </c>
      <c r="E185" s="56"/>
      <c r="F185" s="56"/>
      <c r="G185" s="56"/>
      <c r="I185" s="26"/>
      <c r="J185" s="20"/>
      <c r="K185" s="47"/>
      <c r="L185" s="52"/>
    </row>
    <row r="186" spans="1:18" s="22" customFormat="1" ht="15.6" x14ac:dyDescent="0.3">
      <c r="D186" s="74"/>
      <c r="E186" s="56"/>
      <c r="F186" s="56"/>
      <c r="G186" s="56"/>
      <c r="I186" s="26"/>
      <c r="J186" s="20"/>
      <c r="K186" s="104"/>
      <c r="L186" s="104"/>
      <c r="N186" s="8"/>
      <c r="O186" s="8"/>
    </row>
    <row r="187" spans="1:18" s="22" customFormat="1" ht="15.6" x14ac:dyDescent="0.3">
      <c r="B187" s="60">
        <f>3400*0.21</f>
        <v>714</v>
      </c>
      <c r="D187" s="74">
        <v>477</v>
      </c>
      <c r="E187" s="56"/>
      <c r="F187" s="56" t="s">
        <v>3</v>
      </c>
      <c r="G187" s="112">
        <v>430</v>
      </c>
      <c r="I187" s="62">
        <f>B185+B187</f>
        <v>4114</v>
      </c>
      <c r="J187" s="20"/>
      <c r="K187" s="114"/>
      <c r="L187" s="56"/>
      <c r="N187" s="8"/>
      <c r="O187" s="8"/>
    </row>
    <row r="188" spans="1:18" s="22" customFormat="1" ht="15.6" x14ac:dyDescent="0.3">
      <c r="B188" s="55"/>
      <c r="D188" s="73"/>
      <c r="E188" s="63"/>
      <c r="F188" s="63"/>
      <c r="G188" s="113"/>
      <c r="I188" s="70"/>
      <c r="J188" s="20"/>
      <c r="K188" s="77"/>
      <c r="L188" s="77"/>
      <c r="N188" s="8"/>
      <c r="O188" s="8"/>
    </row>
    <row r="189" spans="1:18" s="8" customFormat="1" ht="15.6" x14ac:dyDescent="0.3">
      <c r="N189" s="22"/>
      <c r="O189" s="22"/>
      <c r="Q189" s="22"/>
      <c r="R189" s="22"/>
    </row>
    <row r="190" spans="1:18" s="8" customFormat="1" ht="15.6" x14ac:dyDescent="0.3">
      <c r="N190" s="22"/>
      <c r="O190" s="22"/>
      <c r="Q190" s="22"/>
      <c r="R190" s="22"/>
    </row>
    <row r="191" spans="1:18" s="22" customFormat="1" ht="15.6" x14ac:dyDescent="0.3">
      <c r="B191" s="20"/>
      <c r="C191" s="20"/>
      <c r="D191" s="71" t="s">
        <v>65</v>
      </c>
      <c r="E191" s="77"/>
      <c r="F191" s="77"/>
      <c r="G191" s="77"/>
      <c r="H191" s="20"/>
      <c r="I191" s="38"/>
      <c r="J191" s="20"/>
      <c r="K191" s="20"/>
      <c r="L191" s="20"/>
    </row>
    <row r="192" spans="1:18" s="22" customFormat="1" ht="15.6" x14ac:dyDescent="0.3">
      <c r="C192" s="22">
        <v>10</v>
      </c>
      <c r="D192" s="26"/>
      <c r="E192" s="56"/>
      <c r="F192" s="56"/>
      <c r="G192" s="23">
        <v>37165</v>
      </c>
      <c r="I192" s="26"/>
      <c r="J192" s="20"/>
      <c r="K192" s="122"/>
      <c r="L192" s="122"/>
    </row>
    <row r="193" spans="1:18" s="22" customFormat="1" ht="15.6" x14ac:dyDescent="0.3">
      <c r="D193" s="72"/>
      <c r="E193" s="58"/>
      <c r="F193" s="58"/>
      <c r="G193" s="58"/>
      <c r="I193" s="26"/>
      <c r="J193" s="20"/>
      <c r="K193" s="77"/>
      <c r="L193" s="77"/>
    </row>
    <row r="194" spans="1:18" s="22" customFormat="1" ht="15.6" x14ac:dyDescent="0.3">
      <c r="B194" s="60">
        <f>I187</f>
        <v>4114</v>
      </c>
      <c r="D194" s="26">
        <v>430</v>
      </c>
      <c r="F194" s="22" t="s">
        <v>3</v>
      </c>
      <c r="G194" s="24">
        <v>572</v>
      </c>
      <c r="I194" s="62">
        <f>I187</f>
        <v>4114</v>
      </c>
      <c r="J194" s="20"/>
      <c r="K194" s="77"/>
      <c r="L194" s="77"/>
    </row>
    <row r="195" spans="1:18" s="22" customFormat="1" ht="15.6" x14ac:dyDescent="0.3">
      <c r="D195" s="73"/>
      <c r="E195" s="63"/>
      <c r="F195" s="63"/>
      <c r="G195" s="63"/>
      <c r="I195" s="26"/>
      <c r="J195" s="20"/>
      <c r="K195" s="20"/>
      <c r="L195" s="20"/>
      <c r="Q195" s="8"/>
      <c r="R195" s="8"/>
    </row>
    <row r="196" spans="1:18" s="8" customFormat="1" ht="15.6" x14ac:dyDescent="0.3">
      <c r="N196" s="22"/>
      <c r="O196" s="22"/>
    </row>
    <row r="197" spans="1:18" s="8" customFormat="1" ht="15.6" x14ac:dyDescent="0.3">
      <c r="N197" s="22"/>
      <c r="O197" s="22"/>
    </row>
    <row r="198" spans="1:18" s="8" customFormat="1" ht="15.6" x14ac:dyDescent="0.3">
      <c r="N198" s="22"/>
      <c r="O198" s="22"/>
    </row>
    <row r="199" spans="1:18" s="27" customFormat="1" ht="16.8" x14ac:dyDescent="0.3">
      <c r="B199" s="28" t="s">
        <v>21</v>
      </c>
      <c r="D199" s="30"/>
      <c r="M199" s="18"/>
    </row>
    <row r="200" spans="1:18" ht="16.8" x14ac:dyDescent="0.3">
      <c r="A200" s="1"/>
    </row>
    <row r="201" spans="1:18" ht="16.8" x14ac:dyDescent="0.3">
      <c r="A201" s="1"/>
    </row>
    <row r="202" spans="1:18" ht="16.8" x14ac:dyDescent="0.3">
      <c r="A202" s="1"/>
    </row>
    <row r="203" spans="1:18" ht="16.8" x14ac:dyDescent="0.3">
      <c r="A203" s="1"/>
      <c r="D203" s="14"/>
      <c r="E203" s="10" t="s">
        <v>0</v>
      </c>
      <c r="F203" s="10"/>
      <c r="G203" s="10"/>
      <c r="H203" s="10"/>
      <c r="I203" s="10"/>
      <c r="J203" s="10"/>
      <c r="K203" s="83" t="s">
        <v>1</v>
      </c>
    </row>
    <row r="204" spans="1:18" ht="16.8" x14ac:dyDescent="0.3">
      <c r="A204" s="1"/>
      <c r="D204" s="84">
        <f>L48+L50</f>
        <v>47000</v>
      </c>
      <c r="E204" s="88" t="s">
        <v>66</v>
      </c>
      <c r="F204" s="86"/>
      <c r="G204" s="87"/>
      <c r="H204" s="119" t="s">
        <v>3</v>
      </c>
      <c r="I204" s="85"/>
      <c r="J204" s="86"/>
      <c r="K204" s="87"/>
      <c r="L204" s="84"/>
    </row>
    <row r="205" spans="1:18" ht="16.8" x14ac:dyDescent="0.3">
      <c r="A205" s="1"/>
      <c r="D205" s="90">
        <f>L57+L59</f>
        <v>128000</v>
      </c>
      <c r="E205" s="94" t="s">
        <v>67</v>
      </c>
      <c r="F205" s="92"/>
      <c r="G205" s="93"/>
      <c r="H205" s="118" t="s">
        <v>3</v>
      </c>
      <c r="I205" s="91"/>
      <c r="J205" s="92"/>
      <c r="K205" s="93"/>
      <c r="L205" s="90"/>
    </row>
    <row r="206" spans="1:18" ht="16.8" x14ac:dyDescent="0.3">
      <c r="A206" s="1"/>
      <c r="D206" s="90">
        <f>L66</f>
        <v>50000</v>
      </c>
      <c r="E206" s="94" t="s">
        <v>78</v>
      </c>
      <c r="F206" s="92"/>
      <c r="G206" s="93"/>
      <c r="H206" s="118" t="s">
        <v>3</v>
      </c>
      <c r="I206" s="91"/>
      <c r="J206" s="92"/>
      <c r="K206" s="93"/>
      <c r="L206" s="90"/>
    </row>
    <row r="207" spans="1:18" ht="16.8" x14ac:dyDescent="0.3">
      <c r="A207" s="1"/>
      <c r="D207" s="90">
        <f>L78</f>
        <v>4000</v>
      </c>
      <c r="E207" s="94" t="s">
        <v>72</v>
      </c>
      <c r="F207" s="92"/>
      <c r="G207" s="93"/>
      <c r="H207" s="118" t="s">
        <v>3</v>
      </c>
      <c r="I207" s="91"/>
      <c r="J207" s="92"/>
      <c r="K207" s="93"/>
      <c r="L207" s="90"/>
    </row>
    <row r="208" spans="1:18" ht="16.8" x14ac:dyDescent="0.3">
      <c r="A208" s="1"/>
      <c r="D208" s="96">
        <f>L111</f>
        <v>19000</v>
      </c>
      <c r="E208" s="100" t="s">
        <v>68</v>
      </c>
      <c r="F208" s="98"/>
      <c r="G208" s="99"/>
      <c r="H208" s="120" t="s">
        <v>3</v>
      </c>
      <c r="I208" s="97" t="s">
        <v>22</v>
      </c>
      <c r="J208" s="98"/>
      <c r="K208" s="99"/>
      <c r="L208" s="96">
        <f>SUM(D204:D208)</f>
        <v>248000</v>
      </c>
    </row>
    <row r="209" spans="1:13" ht="16.8" x14ac:dyDescent="0.3">
      <c r="A209" s="1"/>
    </row>
    <row r="210" spans="1:13" x14ac:dyDescent="0.3">
      <c r="E210" s="10" t="s">
        <v>0</v>
      </c>
      <c r="F210" s="10"/>
      <c r="G210" s="10"/>
      <c r="H210" s="10"/>
      <c r="I210" s="10"/>
      <c r="J210" s="10"/>
      <c r="K210" s="83" t="s">
        <v>1</v>
      </c>
    </row>
    <row r="211" spans="1:13" ht="15.6" x14ac:dyDescent="0.3">
      <c r="D211" s="84">
        <f>SUM(L211:L213)</f>
        <v>10200</v>
      </c>
      <c r="E211" s="85" t="s">
        <v>22</v>
      </c>
      <c r="F211" s="86"/>
      <c r="G211" s="87"/>
      <c r="H211" s="116" t="s">
        <v>3</v>
      </c>
      <c r="I211" s="88" t="s">
        <v>69</v>
      </c>
      <c r="J211" s="89"/>
      <c r="K211" s="87"/>
      <c r="L211" s="84">
        <f>K97</f>
        <v>800</v>
      </c>
    </row>
    <row r="212" spans="1:13" ht="15.6" x14ac:dyDescent="0.3">
      <c r="D212" s="90"/>
      <c r="E212" s="91"/>
      <c r="F212" s="92"/>
      <c r="G212" s="93"/>
      <c r="H212" s="115" t="s">
        <v>3</v>
      </c>
      <c r="I212" s="94" t="s">
        <v>70</v>
      </c>
      <c r="J212" s="95"/>
      <c r="K212" s="93"/>
      <c r="L212" s="90">
        <f>K184</f>
        <v>3400</v>
      </c>
    </row>
    <row r="213" spans="1:13" ht="15.6" x14ac:dyDescent="0.3">
      <c r="D213" s="96"/>
      <c r="E213" s="97"/>
      <c r="F213" s="98"/>
      <c r="G213" s="99"/>
      <c r="H213" s="117" t="s">
        <v>3</v>
      </c>
      <c r="I213" s="100" t="s">
        <v>71</v>
      </c>
      <c r="J213" s="101"/>
      <c r="K213" s="99"/>
      <c r="L213" s="96">
        <f>K158</f>
        <v>6000</v>
      </c>
    </row>
    <row r="214" spans="1:13" ht="15.6" x14ac:dyDescent="0.3">
      <c r="D214" s="14"/>
      <c r="E214" s="14"/>
      <c r="F214" s="14"/>
      <c r="G214" s="14"/>
      <c r="H214" s="14"/>
      <c r="I214" s="15"/>
      <c r="J214" s="14"/>
      <c r="K214" s="14"/>
      <c r="L214" s="14"/>
    </row>
    <row r="215" spans="1:13" x14ac:dyDescent="0.3">
      <c r="H215" s="6"/>
      <c r="L215" s="3"/>
    </row>
    <row r="216" spans="1:13" s="8" customFormat="1" ht="15.6" x14ac:dyDescent="0.3">
      <c r="D216" s="2"/>
      <c r="E216" s="2"/>
      <c r="F216" s="2"/>
      <c r="G216" s="2"/>
      <c r="H216" s="2"/>
      <c r="I216" s="2"/>
      <c r="L216" s="102">
        <f>L208-D211</f>
        <v>237800</v>
      </c>
      <c r="M216" s="103" t="s">
        <v>73</v>
      </c>
    </row>
    <row r="217" spans="1:13" ht="16.8" x14ac:dyDescent="0.3">
      <c r="A217" s="1"/>
      <c r="B217" s="3"/>
    </row>
    <row r="218" spans="1:13" ht="16.8" x14ac:dyDescent="0.3">
      <c r="A218" s="1"/>
      <c r="B218" s="3"/>
    </row>
    <row r="219" spans="1:13" ht="16.8" x14ac:dyDescent="0.3">
      <c r="A219" s="1"/>
      <c r="B219" s="3"/>
    </row>
    <row r="220" spans="1:13" ht="16.8" x14ac:dyDescent="0.3">
      <c r="A220" s="1"/>
      <c r="B220" s="3"/>
    </row>
    <row r="221" spans="1:13" ht="16.8" x14ac:dyDescent="0.3">
      <c r="A221" s="1"/>
      <c r="B221" s="3"/>
    </row>
    <row r="222" spans="1:13" ht="16.8" x14ac:dyDescent="0.3">
      <c r="A222" s="1"/>
      <c r="B222" s="3"/>
    </row>
    <row r="223" spans="1:13" ht="16.8" x14ac:dyDescent="0.3">
      <c r="A223" s="1"/>
      <c r="B223" s="3"/>
    </row>
    <row r="224" spans="1:13" ht="16.8" x14ac:dyDescent="0.3">
      <c r="A224" s="1"/>
      <c r="B224" s="3"/>
    </row>
    <row r="225" spans="1:2" ht="16.8" x14ac:dyDescent="0.3">
      <c r="A225" s="1"/>
      <c r="B225" s="3"/>
    </row>
    <row r="226" spans="1:2" ht="16.8" x14ac:dyDescent="0.3">
      <c r="A226" s="1"/>
      <c r="B226" s="3"/>
    </row>
    <row r="227" spans="1:2" ht="16.8" x14ac:dyDescent="0.3">
      <c r="A227" s="1"/>
      <c r="B227" s="3"/>
    </row>
    <row r="228" spans="1:2" ht="16.8" x14ac:dyDescent="0.3">
      <c r="A228" s="1"/>
      <c r="B228" s="3"/>
    </row>
    <row r="229" spans="1:2" ht="16.8" x14ac:dyDescent="0.3">
      <c r="A229" s="1"/>
      <c r="B229" s="3"/>
    </row>
    <row r="230" spans="1:2" ht="16.8" x14ac:dyDescent="0.3">
      <c r="A230" s="1"/>
      <c r="B230" s="3"/>
    </row>
    <row r="231" spans="1:2" ht="16.8" x14ac:dyDescent="0.3">
      <c r="A231" s="1"/>
      <c r="B231" s="3"/>
    </row>
    <row r="232" spans="1:2" ht="16.8" x14ac:dyDescent="0.3">
      <c r="A232" s="1"/>
      <c r="B232" s="3"/>
    </row>
  </sheetData>
  <mergeCells count="16">
    <mergeCell ref="E2:I2"/>
    <mergeCell ref="K46:L46"/>
    <mergeCell ref="N46:O46"/>
    <mergeCell ref="Q46:R46"/>
    <mergeCell ref="K55:L55"/>
    <mergeCell ref="K64:L64"/>
    <mergeCell ref="Q70:R70"/>
    <mergeCell ref="K76:L76"/>
    <mergeCell ref="K95:L95"/>
    <mergeCell ref="K192:L192"/>
    <mergeCell ref="K109:L109"/>
    <mergeCell ref="K156:L156"/>
    <mergeCell ref="K182:L182"/>
    <mergeCell ref="K121:L121"/>
    <mergeCell ref="K171:L171"/>
    <mergeCell ref="K177:L17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Supuesto1</vt:lpstr>
      <vt:lpstr>SoluciónSup1</vt:lpstr>
    </vt:vector>
  </TitlesOfParts>
  <Company>Mensoft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Mensoft Consultores</dc:creator>
  <cp:lastModifiedBy>Anica, Oscar Esteban</cp:lastModifiedBy>
  <cp:lastPrinted>2016-07-07T13:23:45Z</cp:lastPrinted>
  <dcterms:created xsi:type="dcterms:W3CDTF">2016-07-07T09:19:26Z</dcterms:created>
  <dcterms:modified xsi:type="dcterms:W3CDTF">2023-12-11T18:01:14Z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c3caa80-b45a-41c4-be35-6a080a795a59_Enabled">
    <vt:lpwstr>true</vt:lpwstr>
  </property>
  <property fmtid="{D5CDD505-2E9C-101B-9397-08002B2CF9AE}" pid="3" name="MSIP_Label_ec3caa80-b45a-41c4-be35-6a080a795a59_SetDate">
    <vt:lpwstr>2023-12-11T17:02:16Z</vt:lpwstr>
  </property>
  <property fmtid="{D5CDD505-2E9C-101B-9397-08002B2CF9AE}" pid="4" name="MSIP_Label_ec3caa80-b45a-41c4-be35-6a080a795a59_Method">
    <vt:lpwstr>Privileged</vt:lpwstr>
  </property>
  <property fmtid="{D5CDD505-2E9C-101B-9397-08002B2CF9AE}" pid="5" name="MSIP_Label_ec3caa80-b45a-41c4-be35-6a080a795a59_Name">
    <vt:lpwstr>ec3caa80-b45a-41c4-be35-6a080a795a59</vt:lpwstr>
  </property>
  <property fmtid="{D5CDD505-2E9C-101B-9397-08002B2CF9AE}" pid="6" name="MSIP_Label_ec3caa80-b45a-41c4-be35-6a080a795a59_SiteId">
    <vt:lpwstr>fee2180b-69b6-4afe-9f14-ccd70bd4c737</vt:lpwstr>
  </property>
  <property fmtid="{D5CDD505-2E9C-101B-9397-08002B2CF9AE}" pid="7" name="MSIP_Label_ec3caa80-b45a-41c4-be35-6a080a795a59_ActionId">
    <vt:lpwstr>e1da93a3-93fd-41fc-a72f-e3eeff1d5e70</vt:lpwstr>
  </property>
  <property fmtid="{D5CDD505-2E9C-101B-9397-08002B2CF9AE}" pid="8" name="MSIP_Label_ec3caa80-b45a-41c4-be35-6a080a795a59_ContentBits">
    <vt:lpwstr>0</vt:lpwstr>
  </property>
</Properties>
</file>