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OANICA\Cursos\Contabilidad\Recursos\Practicas\"/>
    </mc:Choice>
  </mc:AlternateContent>
  <xr:revisionPtr revIDLastSave="0" documentId="13_ncr:1_{0FAA6351-282A-4949-BD43-8CA0F04D3F4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puesto1" sheetId="9" r:id="rId1"/>
    <sheet name="SoluciónSup1" sheetId="10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9" i="10" l="1"/>
  <c r="B127" i="10"/>
  <c r="I129" i="10" s="1"/>
  <c r="O55" i="10" s="1"/>
  <c r="B120" i="10"/>
  <c r="I120" i="10" s="1"/>
  <c r="B111" i="10"/>
  <c r="N74" i="10" s="1"/>
  <c r="B104" i="10"/>
  <c r="I104" i="10" s="1"/>
  <c r="B113" i="10" s="1"/>
  <c r="B97" i="10"/>
  <c r="B95" i="10"/>
  <c r="I97" i="10" s="1"/>
  <c r="O51" i="10" s="1"/>
  <c r="B83" i="10"/>
  <c r="L64" i="10" s="1"/>
  <c r="N76" i="10"/>
  <c r="B74" i="10"/>
  <c r="N70" i="10"/>
  <c r="K69" i="10"/>
  <c r="L68" i="10"/>
  <c r="K67" i="10"/>
  <c r="L66" i="10"/>
  <c r="K65" i="10"/>
  <c r="B54" i="10"/>
  <c r="N68" i="10" s="1"/>
  <c r="O53" i="10"/>
  <c r="K52" i="10"/>
  <c r="K50" i="10"/>
  <c r="K48" i="10"/>
  <c r="N47" i="10"/>
  <c r="I45" i="10"/>
  <c r="L60" i="10" s="1"/>
  <c r="I32" i="10"/>
  <c r="B76" i="10" s="1"/>
  <c r="K31" i="10"/>
  <c r="K32" i="10" l="1"/>
  <c r="K33" i="10" s="1"/>
  <c r="K34" i="10" s="1"/>
  <c r="K35" i="10" s="1"/>
  <c r="B56" i="10"/>
  <c r="K61" i="10" s="1"/>
  <c r="I76" i="10"/>
  <c r="O49" i="10" s="1"/>
  <c r="K63" i="10"/>
  <c r="I113" i="10"/>
  <c r="I83" i="10"/>
  <c r="N72" i="10"/>
  <c r="I47" i="10"/>
  <c r="L45" i="10" s="1"/>
  <c r="B63" i="10"/>
  <c r="I56" i="10" l="1"/>
  <c r="O47" i="10" s="1"/>
  <c r="O63" i="10" s="1"/>
  <c r="I63" i="10"/>
  <c r="L62" i="10" s="1"/>
  <c r="K71" i="10" s="1"/>
  <c r="K46" i="10"/>
  <c r="K56" i="10" s="1"/>
  <c r="I32" i="9" l="1"/>
  <c r="K31" i="9"/>
  <c r="K32" i="9" s="1"/>
  <c r="K33" i="9" s="1"/>
  <c r="K34" i="9" s="1"/>
  <c r="K35" i="9" s="1"/>
  <c r="O63" i="9" l="1"/>
  <c r="K56" i="9"/>
  <c r="K71" i="9"/>
</calcChain>
</file>

<file path=xl/sharedStrings.xml><?xml version="1.0" encoding="utf-8"?>
<sst xmlns="http://schemas.openxmlformats.org/spreadsheetml/2006/main" count="156" uniqueCount="51">
  <si>
    <t>D</t>
  </si>
  <si>
    <t>H</t>
  </si>
  <si>
    <t>Para el siguiente ejercicio utilizaremos las siguientes Cuentas:</t>
  </si>
  <si>
    <t>a</t>
  </si>
  <si>
    <t>Libro diario</t>
  </si>
  <si>
    <t>Libro mayor</t>
  </si>
  <si>
    <t>Sd:</t>
  </si>
  <si>
    <t>Deudas a l/p con entidades de crédito</t>
  </si>
  <si>
    <t>Banco</t>
  </si>
  <si>
    <t>Deudas a c/p con entidades de crédito</t>
  </si>
  <si>
    <t>D                572               H</t>
  </si>
  <si>
    <t>Mostrar</t>
  </si>
  <si>
    <t>Fecha</t>
  </si>
  <si>
    <t>Periodo</t>
  </si>
  <si>
    <t>Cuota</t>
  </si>
  <si>
    <t>Intereses</t>
  </si>
  <si>
    <t>Capital Amortizado</t>
  </si>
  <si>
    <t>Capital Pendiente</t>
  </si>
  <si>
    <t>Por la concesión del préstamo de 120.000 U.M.</t>
  </si>
  <si>
    <t>D                 170                 H</t>
  </si>
  <si>
    <t>D               520                 H</t>
  </si>
  <si>
    <t>A cierre del ejercicio pagamos la primera cuota del préstamo y traspasamos a corto plazo, la parte de la deuda correspondiente al préstamo.</t>
  </si>
  <si>
    <t>El pago será anual (a 31/12/**)</t>
  </si>
  <si>
    <t>Por el pago de la primera cuota a cierre del ejercicio</t>
  </si>
  <si>
    <t>Saldo</t>
  </si>
  <si>
    <t>Por el traspaso de parte de la deuda de largo a corto plazo</t>
  </si>
  <si>
    <t>Por el pago de la segundo cuota a cierre del ejercicio</t>
  </si>
  <si>
    <t>A cierre del ejercicio pagamos la segunda cuota del préstamo y traspasamos a corto plazo, la parte de la deuda correspondiente al préstamo.</t>
  </si>
  <si>
    <t xml:space="preserve">A cierre del ejercicio pagamos la segunda cuota del préstamo y traspasamos a corto plazo, </t>
  </si>
  <si>
    <t>la parte de la deuda correspondiente al préstamo.</t>
  </si>
  <si>
    <t>A cierre del ejercicio pagamos la tercera cuota del préstamo y traspasamos a corto plazo, la parte de la deuda correspondiente al préstamo.</t>
  </si>
  <si>
    <r>
      <t xml:space="preserve">4 </t>
    </r>
    <r>
      <rPr>
        <vertAlign val="superscript"/>
        <sz val="12"/>
        <color rgb="FF00B050"/>
        <rFont val="Calibri (Cuerpo)"/>
      </rPr>
      <t>1</t>
    </r>
  </si>
  <si>
    <r>
      <t xml:space="preserve">4 </t>
    </r>
    <r>
      <rPr>
        <vertAlign val="superscript"/>
        <sz val="12"/>
        <color rgb="FF00B050"/>
        <rFont val="Calibri (Cuerpo)"/>
      </rPr>
      <t>2</t>
    </r>
  </si>
  <si>
    <t xml:space="preserve">A cierre del ejercicio pagamos la tercera cuota del préstamo y traspasamos a corto plazo, </t>
  </si>
  <si>
    <t>Por el pago de la tercera cuota a cierre del ejercicio</t>
  </si>
  <si>
    <t>A cierre del ejercicio pagamos la cuarta cuota del préstamo y traspasamos a corto plazo, la parte de la deuda correspondiente al préstamo.</t>
  </si>
  <si>
    <t>A cierre del ejercicio pagamos la quinta cuota del préstamo.</t>
  </si>
  <si>
    <t>Por el pago de la cuarta cuota a cierre del ejercicio</t>
  </si>
  <si>
    <t>Por el pago de la quinta cuota a cierre del ejercicio</t>
  </si>
  <si>
    <r>
      <t xml:space="preserve">2 </t>
    </r>
    <r>
      <rPr>
        <vertAlign val="superscript"/>
        <sz val="12"/>
        <color rgb="FF00B050"/>
        <rFont val="Calibri (Cuerpo)"/>
      </rPr>
      <t>1</t>
    </r>
  </si>
  <si>
    <r>
      <t xml:space="preserve">2 </t>
    </r>
    <r>
      <rPr>
        <vertAlign val="superscript"/>
        <sz val="12"/>
        <color rgb="FF00B050"/>
        <rFont val="Calibri (Cuerpo)"/>
      </rPr>
      <t>2</t>
    </r>
  </si>
  <si>
    <r>
      <t xml:space="preserve">3 </t>
    </r>
    <r>
      <rPr>
        <vertAlign val="superscript"/>
        <sz val="12"/>
        <color rgb="FF00B0F0"/>
        <rFont val="Calibri (Cuerpo)"/>
      </rPr>
      <t>1</t>
    </r>
  </si>
  <si>
    <r>
      <t xml:space="preserve">3 </t>
    </r>
    <r>
      <rPr>
        <vertAlign val="superscript"/>
        <sz val="12"/>
        <color rgb="FF00B0F0"/>
        <rFont val="Calibri (Cuerpo)"/>
      </rPr>
      <t>2</t>
    </r>
  </si>
  <si>
    <r>
      <t xml:space="preserve">5 </t>
    </r>
    <r>
      <rPr>
        <vertAlign val="superscript"/>
        <sz val="12"/>
        <color rgb="FF00B0F0"/>
        <rFont val="Calibri (Cuerpo)"/>
      </rPr>
      <t>1</t>
    </r>
  </si>
  <si>
    <r>
      <t xml:space="preserve">5 </t>
    </r>
    <r>
      <rPr>
        <vertAlign val="superscript"/>
        <sz val="12"/>
        <color rgb="FF00B0F0"/>
        <rFont val="Calibri (Cuerpo)"/>
      </rPr>
      <t>2</t>
    </r>
  </si>
  <si>
    <t>GASTOS FINANCIEROS</t>
  </si>
  <si>
    <r>
      <t xml:space="preserve">A la empresa le conceden un préstamo por importe de 120.000 U.M. a devolver en 5 años </t>
    </r>
    <r>
      <rPr>
        <i/>
        <sz val="12"/>
        <color rgb="FF00B0F0"/>
        <rFont val="Calibri"/>
        <family val="2"/>
        <scheme val="minor"/>
      </rPr>
      <t>(revisar cuadro de amortización del préstamo)</t>
    </r>
    <r>
      <rPr>
        <sz val="12"/>
        <color rgb="FF00B0F0"/>
        <rFont val="Calibri"/>
        <family val="2"/>
        <scheme val="minor"/>
      </rPr>
      <t>.</t>
    </r>
  </si>
  <si>
    <t>Intereses de deudas con ent.crédito</t>
  </si>
  <si>
    <t>170 / 520</t>
  </si>
  <si>
    <t>D               6623              H</t>
  </si>
  <si>
    <t>Contabilizar los siguientes Hechos contables correspondientes a la empresa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</si>
</sst>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3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0070C0"/>
      <name val="Arial"/>
      <family val="2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0070C0"/>
      <name val="Arial"/>
      <family val="2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3"/>
      <color rgb="FF0070C0"/>
      <name val="Arial"/>
      <family val="2"/>
    </font>
    <font>
      <i/>
      <sz val="12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B050"/>
      <name val="Arial"/>
      <family val="2"/>
    </font>
    <font>
      <sz val="12"/>
      <color rgb="FF00B0F0"/>
      <name val="Calibri"/>
      <family val="2"/>
      <scheme val="minor"/>
    </font>
    <font>
      <i/>
      <sz val="12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2"/>
      <color rgb="FF00B050"/>
      <name val="Calibri"/>
      <family val="2"/>
      <scheme val="minor"/>
    </font>
    <font>
      <vertAlign val="superscript"/>
      <sz val="12"/>
      <color rgb="FF00B050"/>
      <name val="Calibri (Cuerpo)"/>
    </font>
    <font>
      <vertAlign val="superscript"/>
      <sz val="12"/>
      <color rgb="FF00B0F0"/>
      <name val="Calibri (Cuerpo)"/>
    </font>
    <font>
      <sz val="12"/>
      <color rgb="FF00B0F0"/>
      <name val="Arial"/>
      <family val="2"/>
    </font>
    <font>
      <b/>
      <sz val="12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85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32" fillId="0" borderId="0" applyFont="0" applyFill="0" applyBorder="0" applyAlignment="0" applyProtection="0"/>
  </cellStyleXfs>
  <cellXfs count="179">
    <xf numFmtId="0" fontId="0" fillId="0" borderId="0" xfId="0"/>
    <xf numFmtId="0" fontId="3" fillId="0" borderId="0" xfId="0" applyFont="1" applyFill="1"/>
    <xf numFmtId="0" fontId="0" fillId="0" borderId="0" xfId="0" applyFont="1" applyFill="1"/>
    <xf numFmtId="4" fontId="0" fillId="0" borderId="0" xfId="0" applyNumberFormat="1" applyFont="1" applyFill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 applyAlignment="1"/>
    <xf numFmtId="0" fontId="11" fillId="0" borderId="0" xfId="0" applyFont="1" applyFill="1"/>
    <xf numFmtId="0" fontId="2" fillId="0" borderId="0" xfId="0" applyFont="1" applyFill="1"/>
    <xf numFmtId="0" fontId="2" fillId="2" borderId="0" xfId="0" applyFont="1" applyFill="1"/>
    <xf numFmtId="0" fontId="12" fillId="2" borderId="0" xfId="0" applyFont="1" applyFill="1"/>
    <xf numFmtId="0" fontId="13" fillId="0" borderId="0" xfId="0" applyFont="1" applyFill="1"/>
    <xf numFmtId="0" fontId="8" fillId="2" borderId="0" xfId="0" applyFont="1" applyFill="1"/>
    <xf numFmtId="0" fontId="7" fillId="2" borderId="0" xfId="0" applyFont="1" applyFill="1"/>
    <xf numFmtId="0" fontId="15" fillId="0" borderId="0" xfId="0" applyFont="1" applyFill="1" applyAlignment="1">
      <alignment horizontal="left" vertical="center"/>
    </xf>
    <xf numFmtId="0" fontId="16" fillId="0" borderId="0" xfId="0" applyFont="1" applyFill="1"/>
    <xf numFmtId="0" fontId="17" fillId="0" borderId="0" xfId="0" applyFont="1" applyFill="1"/>
    <xf numFmtId="14" fontId="17" fillId="0" borderId="0" xfId="0" applyNumberFormat="1" applyFont="1" applyFill="1" applyAlignment="1">
      <alignment horizontal="right"/>
    </xf>
    <xf numFmtId="0" fontId="18" fillId="0" borderId="0" xfId="0" applyFont="1" applyFill="1"/>
    <xf numFmtId="0" fontId="17" fillId="0" borderId="0" xfId="0" applyFont="1" applyFill="1" applyAlignment="1">
      <alignment horizontal="left"/>
    </xf>
    <xf numFmtId="0" fontId="0" fillId="2" borderId="0" xfId="0" applyFont="1" applyFill="1"/>
    <xf numFmtId="0" fontId="19" fillId="2" borderId="0" xfId="0" applyFont="1" applyFill="1"/>
    <xf numFmtId="0" fontId="4" fillId="2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left"/>
    </xf>
    <xf numFmtId="0" fontId="15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right"/>
    </xf>
    <xf numFmtId="0" fontId="16" fillId="0" borderId="3" xfId="0" applyFont="1" applyFill="1" applyBorder="1"/>
    <xf numFmtId="0" fontId="2" fillId="0" borderId="5" xfId="0" applyFont="1" applyFill="1" applyBorder="1"/>
    <xf numFmtId="4" fontId="16" fillId="0" borderId="0" xfId="0" applyNumberFormat="1" applyFont="1" applyFill="1"/>
    <xf numFmtId="0" fontId="16" fillId="0" borderId="0" xfId="0" applyFont="1" applyFill="1" applyAlignment="1">
      <alignment horizontal="left"/>
    </xf>
    <xf numFmtId="4" fontId="16" fillId="0" borderId="6" xfId="0" applyNumberFormat="1" applyFont="1" applyFill="1" applyBorder="1" applyAlignment="1">
      <alignment horizontal="center"/>
    </xf>
    <xf numFmtId="4" fontId="16" fillId="0" borderId="6" xfId="0" applyNumberFormat="1" applyFont="1" applyFill="1" applyBorder="1" applyAlignment="1">
      <alignment horizontal="left"/>
    </xf>
    <xf numFmtId="4" fontId="16" fillId="0" borderId="0" xfId="0" applyNumberFormat="1" applyFont="1" applyFill="1" applyBorder="1" applyAlignment="1">
      <alignment horizontal="left"/>
    </xf>
    <xf numFmtId="4" fontId="17" fillId="0" borderId="6" xfId="0" applyNumberFormat="1" applyFont="1" applyFill="1" applyBorder="1" applyAlignment="1">
      <alignment horizontal="center"/>
    </xf>
    <xf numFmtId="4" fontId="16" fillId="0" borderId="0" xfId="0" applyNumberFormat="1" applyFont="1" applyFill="1" applyAlignment="1">
      <alignment horizontal="center"/>
    </xf>
    <xf numFmtId="4" fontId="8" fillId="0" borderId="0" xfId="0" applyNumberFormat="1" applyFont="1" applyFill="1"/>
    <xf numFmtId="0" fontId="8" fillId="0" borderId="0" xfId="0" applyFont="1" applyFill="1" applyBorder="1"/>
    <xf numFmtId="4" fontId="17" fillId="0" borderId="0" xfId="0" applyNumberFormat="1" applyFont="1" applyFill="1" applyAlignment="1">
      <alignment horizontal="center"/>
    </xf>
    <xf numFmtId="4" fontId="17" fillId="0" borderId="0" xfId="0" applyNumberFormat="1" applyFont="1" applyFill="1"/>
    <xf numFmtId="0" fontId="17" fillId="0" borderId="0" xfId="0" applyFont="1" applyFill="1" applyBorder="1"/>
    <xf numFmtId="4" fontId="20" fillId="0" borderId="0" xfId="0" applyNumberFormat="1" applyFont="1" applyFill="1"/>
    <xf numFmtId="4" fontId="14" fillId="0" borderId="6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16" fillId="0" borderId="3" xfId="0" applyFont="1" applyFill="1" applyBorder="1" applyAlignment="1">
      <alignment horizontal="left"/>
    </xf>
    <xf numFmtId="4" fontId="16" fillId="0" borderId="0" xfId="0" applyNumberFormat="1" applyFont="1" applyFill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0" fontId="13" fillId="0" borderId="3" xfId="0" applyFont="1" applyFill="1" applyBorder="1"/>
    <xf numFmtId="0" fontId="13" fillId="0" borderId="5" xfId="0" applyFont="1" applyFill="1" applyBorder="1"/>
    <xf numFmtId="0" fontId="13" fillId="0" borderId="0" xfId="0" applyFont="1" applyFill="1" applyBorder="1"/>
    <xf numFmtId="0" fontId="13" fillId="0" borderId="4" xfId="0" applyFont="1" applyFill="1" applyBorder="1"/>
    <xf numFmtId="0" fontId="13" fillId="0" borderId="4" xfId="0" applyFont="1" applyFill="1" applyBorder="1" applyAlignment="1">
      <alignment horizontal="left"/>
    </xf>
    <xf numFmtId="4" fontId="17" fillId="0" borderId="0" xfId="0" applyNumberFormat="1" applyFont="1" applyFill="1" applyBorder="1" applyAlignment="1">
      <alignment horizontal="center"/>
    </xf>
    <xf numFmtId="4" fontId="20" fillId="0" borderId="0" xfId="0" applyNumberFormat="1" applyFont="1" applyFill="1" applyAlignment="1">
      <alignment horizontal="right"/>
    </xf>
    <xf numFmtId="4" fontId="20" fillId="0" borderId="0" xfId="0" quotePrefix="1" applyNumberFormat="1" applyFont="1" applyFill="1"/>
    <xf numFmtId="0" fontId="17" fillId="0" borderId="0" xfId="0" applyFont="1" applyFill="1" applyBorder="1" applyAlignment="1"/>
    <xf numFmtId="0" fontId="20" fillId="0" borderId="0" xfId="0" applyFont="1" applyFill="1"/>
    <xf numFmtId="0" fontId="16" fillId="0" borderId="0" xfId="0" applyFont="1" applyFill="1" applyBorder="1" applyAlignment="1">
      <alignment horizontal="center"/>
    </xf>
    <xf numFmtId="0" fontId="2" fillId="0" borderId="0" xfId="0" applyFont="1" applyFill="1" applyBorder="1"/>
    <xf numFmtId="4" fontId="16" fillId="0" borderId="0" xfId="0" applyNumberFormat="1" applyFont="1" applyFill="1" applyBorder="1" applyAlignment="1">
      <alignment horizontal="center"/>
    </xf>
    <xf numFmtId="4" fontId="17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4" fontId="17" fillId="0" borderId="0" xfId="0" applyNumberFormat="1" applyFont="1" applyFill="1" applyBorder="1"/>
    <xf numFmtId="4" fontId="8" fillId="0" borderId="0" xfId="0" applyNumberFormat="1" applyFont="1" applyFill="1" applyBorder="1"/>
    <xf numFmtId="0" fontId="21" fillId="4" borderId="0" xfId="0" applyFont="1" applyFill="1" applyAlignment="1">
      <alignment horizontal="center"/>
    </xf>
    <xf numFmtId="14" fontId="17" fillId="0" borderId="2" xfId="0" applyNumberFormat="1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4" fontId="13" fillId="0" borderId="8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4" fontId="13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right"/>
    </xf>
    <xf numFmtId="4" fontId="13" fillId="0" borderId="0" xfId="0" applyNumberFormat="1" applyFont="1" applyFill="1"/>
    <xf numFmtId="0" fontId="13" fillId="0" borderId="0" xfId="0" applyFont="1" applyFill="1" applyAlignment="1">
      <alignment horizontal="left"/>
    </xf>
    <xf numFmtId="4" fontId="13" fillId="0" borderId="0" xfId="0" applyNumberFormat="1" applyFont="1" applyFill="1" applyAlignment="1">
      <alignment horizontal="left"/>
    </xf>
    <xf numFmtId="4" fontId="13" fillId="0" borderId="6" xfId="0" applyNumberFormat="1" applyFont="1" applyFill="1" applyBorder="1" applyAlignment="1">
      <alignment horizontal="center"/>
    </xf>
    <xf numFmtId="4" fontId="13" fillId="0" borderId="0" xfId="0" applyNumberFormat="1" applyFont="1" applyFill="1" applyAlignment="1">
      <alignment horizontal="center"/>
    </xf>
    <xf numFmtId="4" fontId="23" fillId="0" borderId="0" xfId="0" applyNumberFormat="1" applyFont="1" applyFill="1"/>
    <xf numFmtId="0" fontId="23" fillId="0" borderId="0" xfId="0" applyFont="1" applyFill="1"/>
    <xf numFmtId="0" fontId="23" fillId="0" borderId="0" xfId="0" applyFont="1" applyFill="1" applyBorder="1"/>
    <xf numFmtId="14" fontId="23" fillId="0" borderId="0" xfId="0" applyNumberFormat="1" applyFont="1" applyFill="1" applyAlignment="1">
      <alignment horizontal="right"/>
    </xf>
    <xf numFmtId="0" fontId="23" fillId="0" borderId="3" xfId="0" applyFont="1" applyFill="1" applyBorder="1"/>
    <xf numFmtId="0" fontId="23" fillId="0" borderId="0" xfId="0" applyFont="1" applyFill="1" applyAlignment="1">
      <alignment horizontal="left"/>
    </xf>
    <xf numFmtId="4" fontId="23" fillId="0" borderId="0" xfId="0" applyNumberFormat="1" applyFont="1" applyFill="1" applyAlignment="1">
      <alignment horizontal="left"/>
    </xf>
    <xf numFmtId="0" fontId="23" fillId="0" borderId="0" xfId="0" applyFont="1" applyFill="1" applyAlignment="1">
      <alignment horizontal="right"/>
    </xf>
    <xf numFmtId="0" fontId="23" fillId="0" borderId="4" xfId="0" applyFont="1" applyFill="1" applyBorder="1"/>
    <xf numFmtId="4" fontId="23" fillId="0" borderId="6" xfId="0" applyNumberFormat="1" applyFont="1" applyFill="1" applyBorder="1" applyAlignment="1">
      <alignment horizontal="center"/>
    </xf>
    <xf numFmtId="0" fontId="23" fillId="0" borderId="5" xfId="0" applyFont="1" applyFill="1" applyBorder="1"/>
    <xf numFmtId="4" fontId="23" fillId="0" borderId="0" xfId="0" applyNumberFormat="1" applyFont="1" applyFill="1" applyAlignment="1">
      <alignment horizontal="center"/>
    </xf>
    <xf numFmtId="4" fontId="23" fillId="0" borderId="6" xfId="0" applyNumberFormat="1" applyFont="1" applyFill="1" applyBorder="1" applyAlignment="1">
      <alignment horizontal="left"/>
    </xf>
    <xf numFmtId="0" fontId="23" fillId="0" borderId="0" xfId="0" applyFont="1" applyFill="1" applyAlignment="1">
      <alignment horizontal="center"/>
    </xf>
    <xf numFmtId="4" fontId="11" fillId="0" borderId="0" xfId="0" applyNumberFormat="1" applyFont="1" applyFill="1"/>
    <xf numFmtId="4" fontId="13" fillId="0" borderId="6" xfId="0" applyNumberFormat="1" applyFont="1" applyFill="1" applyBorder="1" applyAlignment="1">
      <alignment horizontal="left"/>
    </xf>
    <xf numFmtId="4" fontId="23" fillId="0" borderId="0" xfId="0" applyNumberFormat="1" applyFont="1" applyFill="1" applyBorder="1" applyAlignment="1">
      <alignment horizontal="center"/>
    </xf>
    <xf numFmtId="0" fontId="20" fillId="0" borderId="0" xfId="0" applyFont="1" applyFill="1" applyBorder="1"/>
    <xf numFmtId="4" fontId="20" fillId="0" borderId="0" xfId="0" applyNumberFormat="1" applyFont="1" applyFill="1" applyBorder="1" applyAlignment="1">
      <alignment horizontal="right"/>
    </xf>
    <xf numFmtId="0" fontId="25" fillId="0" borderId="0" xfId="0" applyFont="1" applyFill="1"/>
    <xf numFmtId="0" fontId="24" fillId="0" borderId="0" xfId="0" applyFont="1" applyFill="1"/>
    <xf numFmtId="0" fontId="23" fillId="0" borderId="4" xfId="0" applyFont="1" applyFill="1" applyBorder="1" applyAlignment="1">
      <alignment horizontal="left"/>
    </xf>
    <xf numFmtId="0" fontId="26" fillId="0" borderId="0" xfId="0" applyFont="1" applyFill="1"/>
    <xf numFmtId="4" fontId="25" fillId="0" borderId="0" xfId="0" applyNumberFormat="1" applyFont="1" applyFill="1"/>
    <xf numFmtId="0" fontId="29" fillId="0" borderId="0" xfId="0" applyFont="1" applyFill="1" applyAlignment="1">
      <alignment horizontal="left" vertical="center"/>
    </xf>
    <xf numFmtId="14" fontId="23" fillId="0" borderId="8" xfId="0" applyNumberFormat="1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14" fontId="23" fillId="0" borderId="9" xfId="0" applyNumberFormat="1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Alignment="1">
      <alignment vertical="center"/>
    </xf>
    <xf numFmtId="14" fontId="23" fillId="0" borderId="7" xfId="0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4" fontId="23" fillId="3" borderId="0" xfId="0" applyNumberFormat="1" applyFont="1" applyFill="1" applyAlignment="1">
      <alignment horizontal="left"/>
    </xf>
    <xf numFmtId="4" fontId="23" fillId="3" borderId="0" xfId="0" applyNumberFormat="1" applyFont="1" applyFill="1"/>
    <xf numFmtId="4" fontId="13" fillId="3" borderId="0" xfId="0" applyNumberFormat="1" applyFont="1" applyFill="1"/>
    <xf numFmtId="4" fontId="0" fillId="0" borderId="0" xfId="0" applyNumberFormat="1" applyFont="1" applyFill="1" applyAlignment="1">
      <alignment horizontal="center"/>
    </xf>
    <xf numFmtId="4" fontId="13" fillId="3" borderId="0" xfId="0" applyNumberFormat="1" applyFont="1" applyFill="1" applyAlignment="1">
      <alignment horizontal="left"/>
    </xf>
    <xf numFmtId="4" fontId="13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3" fontId="20" fillId="0" borderId="2" xfId="0" applyNumberFormat="1" applyFont="1" applyFill="1" applyBorder="1" applyAlignment="1">
      <alignment horizontal="center" vertical="center"/>
    </xf>
    <xf numFmtId="3" fontId="20" fillId="0" borderId="5" xfId="0" applyNumberFormat="1" applyFont="1" applyFill="1" applyBorder="1" applyAlignment="1">
      <alignment horizontal="center" vertical="center"/>
    </xf>
    <xf numFmtId="1" fontId="20" fillId="0" borderId="3" xfId="0" applyNumberFormat="1" applyFont="1" applyFill="1" applyBorder="1" applyAlignment="1">
      <alignment horizontal="center" vertical="center"/>
    </xf>
    <xf numFmtId="1" fontId="20" fillId="0" borderId="5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0" fillId="0" borderId="5" xfId="0" applyNumberFormat="1" applyFont="1" applyFill="1" applyBorder="1" applyAlignment="1">
      <alignment horizontal="center" vertical="center"/>
    </xf>
    <xf numFmtId="4" fontId="23" fillId="0" borderId="1" xfId="0" applyNumberFormat="1" applyFont="1" applyFill="1" applyBorder="1" applyAlignment="1">
      <alignment horizontal="center" vertical="center"/>
    </xf>
    <xf numFmtId="4" fontId="23" fillId="0" borderId="6" xfId="0" applyNumberFormat="1" applyFont="1" applyFill="1" applyBorder="1" applyAlignment="1">
      <alignment horizontal="center" vertical="center"/>
    </xf>
    <xf numFmtId="4" fontId="30" fillId="0" borderId="1" xfId="0" applyNumberFormat="1" applyFont="1" applyFill="1" applyBorder="1" applyAlignment="1">
      <alignment horizontal="center" vertical="center"/>
    </xf>
    <xf numFmtId="4" fontId="30" fillId="0" borderId="6" xfId="0" applyNumberFormat="1" applyFont="1" applyFill="1" applyBorder="1" applyAlignment="1">
      <alignment horizontal="center" vertical="center"/>
    </xf>
    <xf numFmtId="4" fontId="23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4" fontId="31" fillId="0" borderId="1" xfId="0" applyNumberFormat="1" applyFont="1" applyFill="1" applyBorder="1" applyAlignment="1">
      <alignment horizontal="center" vertical="center"/>
    </xf>
    <xf numFmtId="4" fontId="31" fillId="0" borderId="6" xfId="0" applyNumberFormat="1" applyFont="1" applyFill="1" applyBorder="1" applyAlignment="1">
      <alignment horizontal="center" vertical="center"/>
    </xf>
    <xf numFmtId="4" fontId="13" fillId="0" borderId="0" xfId="0" applyNumberFormat="1" applyFont="1" applyFill="1" applyBorder="1" applyAlignment="1">
      <alignment horizontal="center" vertical="center"/>
    </xf>
    <xf numFmtId="4" fontId="13" fillId="0" borderId="6" xfId="0" applyNumberFormat="1" applyFont="1" applyFill="1" applyBorder="1" applyAlignment="1">
      <alignment horizontal="center" vertical="center"/>
    </xf>
    <xf numFmtId="4" fontId="13" fillId="0" borderId="1" xfId="0" applyNumberFormat="1" applyFont="1" applyFill="1" applyBorder="1" applyAlignment="1">
      <alignment horizontal="center" vertical="center"/>
    </xf>
    <xf numFmtId="4" fontId="30" fillId="0" borderId="10" xfId="0" applyNumberFormat="1" applyFont="1" applyFill="1" applyBorder="1" applyAlignment="1">
      <alignment horizontal="center" vertical="center"/>
    </xf>
    <xf numFmtId="4" fontId="30" fillId="0" borderId="11" xfId="0" applyNumberFormat="1" applyFont="1" applyFill="1" applyBorder="1" applyAlignment="1">
      <alignment horizontal="center" vertical="center"/>
    </xf>
    <xf numFmtId="4" fontId="23" fillId="0" borderId="4" xfId="0" applyNumberFormat="1" applyFont="1" applyFill="1" applyBorder="1" applyAlignment="1">
      <alignment horizontal="center" vertical="center"/>
    </xf>
    <xf numFmtId="4" fontId="23" fillId="0" borderId="11" xfId="0" applyNumberFormat="1" applyFont="1" applyFill="1" applyBorder="1" applyAlignment="1">
      <alignment horizontal="center" vertical="center"/>
    </xf>
    <xf numFmtId="4" fontId="23" fillId="0" borderId="10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4" fontId="30" fillId="3" borderId="1" xfId="0" applyNumberFormat="1" applyFont="1" applyFill="1" applyBorder="1" applyAlignment="1">
      <alignment horizontal="center" vertical="center"/>
    </xf>
    <xf numFmtId="4" fontId="30" fillId="3" borderId="6" xfId="0" applyNumberFormat="1" applyFont="1" applyFill="1" applyBorder="1" applyAlignment="1">
      <alignment horizontal="center" vertical="center"/>
    </xf>
    <xf numFmtId="4" fontId="31" fillId="3" borderId="1" xfId="0" applyNumberFormat="1" applyFont="1" applyFill="1" applyBorder="1" applyAlignment="1">
      <alignment horizontal="center" vertical="center"/>
    </xf>
    <xf numFmtId="4" fontId="31" fillId="3" borderId="6" xfId="0" applyNumberFormat="1" applyFont="1" applyFill="1" applyBorder="1" applyAlignment="1">
      <alignment horizontal="center" vertical="center"/>
    </xf>
    <xf numFmtId="4" fontId="30" fillId="3" borderId="10" xfId="0" applyNumberFormat="1" applyFont="1" applyFill="1" applyBorder="1" applyAlignment="1">
      <alignment horizontal="center" vertical="center"/>
    </xf>
    <xf numFmtId="4" fontId="30" fillId="3" borderId="11" xfId="0" applyNumberFormat="1" applyFont="1" applyFill="1" applyBorder="1" applyAlignment="1">
      <alignment horizontal="center" vertical="center"/>
    </xf>
    <xf numFmtId="4" fontId="23" fillId="3" borderId="0" xfId="0" applyNumberFormat="1" applyFont="1" applyFill="1" applyBorder="1" applyAlignment="1">
      <alignment horizontal="center" vertical="center"/>
    </xf>
    <xf numFmtId="4" fontId="23" fillId="3" borderId="6" xfId="0" applyNumberFormat="1" applyFont="1" applyFill="1" applyBorder="1" applyAlignment="1">
      <alignment horizontal="center" vertical="center"/>
    </xf>
    <xf numFmtId="4" fontId="13" fillId="3" borderId="0" xfId="0" applyNumberFormat="1" applyFont="1" applyFill="1" applyBorder="1" applyAlignment="1">
      <alignment horizontal="center" vertical="center"/>
    </xf>
    <xf numFmtId="4" fontId="13" fillId="3" borderId="6" xfId="0" applyNumberFormat="1" applyFont="1" applyFill="1" applyBorder="1" applyAlignment="1">
      <alignment horizontal="center" vertical="center"/>
    </xf>
    <xf numFmtId="4" fontId="13" fillId="3" borderId="1" xfId="0" applyNumberFormat="1" applyFont="1" applyFill="1" applyBorder="1" applyAlignment="1">
      <alignment horizontal="center" vertical="center"/>
    </xf>
    <xf numFmtId="4" fontId="23" fillId="3" borderId="4" xfId="0" applyNumberFormat="1" applyFont="1" applyFill="1" applyBorder="1" applyAlignment="1">
      <alignment horizontal="center" vertical="center"/>
    </xf>
    <xf numFmtId="4" fontId="23" fillId="3" borderId="11" xfId="0" applyNumberFormat="1" applyFont="1" applyFill="1" applyBorder="1" applyAlignment="1">
      <alignment horizontal="center" vertical="center"/>
    </xf>
    <xf numFmtId="4" fontId="23" fillId="3" borderId="10" xfId="0" applyNumberFormat="1" applyFont="1" applyFill="1" applyBorder="1" applyAlignment="1">
      <alignment horizontal="center" vertical="center"/>
    </xf>
    <xf numFmtId="4" fontId="23" fillId="3" borderId="1" xfId="0" applyNumberFormat="1" applyFont="1" applyFill="1" applyBorder="1" applyAlignment="1">
      <alignment horizontal="center" vertical="center"/>
    </xf>
    <xf numFmtId="44" fontId="13" fillId="0" borderId="0" xfId="3" applyFont="1" applyFill="1" applyAlignment="1">
      <alignment horizontal="right"/>
    </xf>
    <xf numFmtId="44" fontId="13" fillId="0" borderId="0" xfId="3" applyFont="1" applyFill="1" applyAlignment="1">
      <alignment horizontal="left"/>
    </xf>
    <xf numFmtId="4" fontId="23" fillId="0" borderId="0" xfId="0" applyNumberFormat="1" applyFont="1" applyFill="1" applyBorder="1" applyAlignment="1">
      <alignment vertical="center"/>
    </xf>
    <xf numFmtId="4" fontId="23" fillId="0" borderId="6" xfId="0" applyNumberFormat="1" applyFont="1" applyFill="1" applyBorder="1" applyAlignment="1">
      <alignment vertical="center"/>
    </xf>
    <xf numFmtId="4" fontId="23" fillId="0" borderId="0" xfId="0" applyNumberFormat="1" applyFont="1" applyFill="1" applyAlignment="1">
      <alignment horizontal="right"/>
    </xf>
    <xf numFmtId="44" fontId="13" fillId="0" borderId="6" xfId="3" applyFont="1" applyFill="1" applyBorder="1" applyAlignment="1">
      <alignment horizontal="left"/>
    </xf>
    <xf numFmtId="4" fontId="23" fillId="0" borderId="6" xfId="0" applyNumberFormat="1" applyFont="1" applyFill="1" applyBorder="1"/>
    <xf numFmtId="4" fontId="13" fillId="0" borderId="1" xfId="0" applyNumberFormat="1" applyFont="1" applyFill="1" applyBorder="1" applyAlignment="1">
      <alignment vertical="center"/>
    </xf>
    <xf numFmtId="4" fontId="13" fillId="0" borderId="6" xfId="0" applyNumberFormat="1" applyFont="1" applyFill="1" applyBorder="1" applyAlignment="1">
      <alignment vertical="center"/>
    </xf>
    <xf numFmtId="4" fontId="13" fillId="0" borderId="0" xfId="0" applyNumberFormat="1" applyFont="1" applyFill="1" applyBorder="1" applyAlignment="1">
      <alignment vertical="center"/>
    </xf>
    <xf numFmtId="4" fontId="13" fillId="0" borderId="0" xfId="0" applyNumberFormat="1" applyFont="1" applyFill="1" applyBorder="1"/>
  </cellXfs>
  <cellStyles count="4">
    <cellStyle name="Hipervínculo" xfId="1" builtinId="8" hidden="1"/>
    <cellStyle name="Hipervínculo visitado" xfId="2" builtinId="9" hidden="1"/>
    <cellStyle name="Moneda" xfId="3" builtinId="4"/>
    <cellStyle name="Normal" xfId="0" builtinId="0"/>
  </cellStyles>
  <dxfs count="0"/>
  <tableStyles count="0" defaultTableStyle="TableStyleMedium2" defaultPivotStyle="PivotStyleLight16"/>
  <colors>
    <mruColors>
      <color rgb="FFFF85FF"/>
      <color rgb="FFF87A8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50"/>
  <sheetViews>
    <sheetView showGridLines="0" topLeftCell="A61" zoomScale="130" zoomScaleNormal="130" zoomScalePageLayoutView="130" workbookViewId="0">
      <selection activeCell="A68" sqref="A68"/>
    </sheetView>
  </sheetViews>
  <sheetFormatPr baseColWidth="10" defaultColWidth="10.77734375" defaultRowHeight="14.4"/>
  <cols>
    <col min="1" max="1" width="10.77734375" style="2"/>
    <col min="2" max="2" width="11.21875" style="2" bestFit="1" customWidth="1"/>
    <col min="3" max="3" width="15.109375" style="2" customWidth="1"/>
    <col min="4" max="4" width="11" style="2" customWidth="1"/>
    <col min="5" max="6" width="10.77734375" style="2"/>
    <col min="7" max="7" width="14" style="2" customWidth="1"/>
    <col min="8" max="8" width="9.77734375" style="2" customWidth="1"/>
    <col min="9" max="9" width="13.44140625" style="2" customWidth="1"/>
    <col min="10" max="10" width="12" style="2" customWidth="1"/>
    <col min="11" max="11" width="10.77734375" style="2"/>
    <col min="12" max="12" width="12.6640625" style="2" bestFit="1" customWidth="1"/>
    <col min="13" max="13" width="17.6640625" style="2" customWidth="1"/>
    <col min="14" max="14" width="11" style="2" bestFit="1" customWidth="1"/>
    <col min="15" max="15" width="12.33203125" style="2" bestFit="1" customWidth="1"/>
    <col min="16" max="16384" width="10.77734375" style="2"/>
  </cols>
  <sheetData>
    <row r="2" spans="1:12" s="8" customFormat="1" ht="33" customHeight="1">
      <c r="B2" s="9"/>
      <c r="C2" s="9"/>
      <c r="D2" s="9"/>
      <c r="E2" s="134" t="s">
        <v>45</v>
      </c>
      <c r="F2" s="134"/>
      <c r="G2" s="134"/>
      <c r="H2" s="134"/>
      <c r="I2" s="134"/>
      <c r="J2" s="9"/>
      <c r="K2" s="9"/>
      <c r="L2" s="9"/>
    </row>
    <row r="6" spans="1:12" s="12" customFormat="1" ht="17.399999999999999">
      <c r="B6" s="13" t="s">
        <v>2</v>
      </c>
      <c r="C6" s="13"/>
    </row>
    <row r="7" spans="1:12" ht="16.8">
      <c r="A7" s="1"/>
      <c r="C7" s="4"/>
    </row>
    <row r="8" spans="1:12" ht="16.8">
      <c r="A8" s="1"/>
      <c r="C8" s="4"/>
    </row>
    <row r="9" spans="1:12">
      <c r="C9" s="4"/>
    </row>
    <row r="10" spans="1:12" ht="15.6">
      <c r="C10" s="14">
        <v>6623</v>
      </c>
      <c r="D10" s="14" t="s">
        <v>47</v>
      </c>
      <c r="E10" s="14"/>
      <c r="G10" s="14">
        <v>170</v>
      </c>
      <c r="H10" s="14" t="s">
        <v>7</v>
      </c>
      <c r="I10" s="14"/>
    </row>
    <row r="11" spans="1:12" ht="15.6">
      <c r="C11" s="14">
        <v>572</v>
      </c>
      <c r="D11" s="14" t="s">
        <v>8</v>
      </c>
      <c r="F11" s="77" t="s">
        <v>3</v>
      </c>
      <c r="G11" s="14">
        <v>520</v>
      </c>
      <c r="H11" s="14" t="s">
        <v>9</v>
      </c>
      <c r="I11" s="14"/>
    </row>
    <row r="12" spans="1:12" ht="15.6">
      <c r="F12" s="14"/>
      <c r="G12" s="14"/>
      <c r="H12" s="14"/>
      <c r="I12" s="14"/>
    </row>
    <row r="13" spans="1:12" ht="15.6">
      <c r="C13" s="11"/>
      <c r="D13" s="11"/>
      <c r="E13" s="11"/>
      <c r="F13" s="11"/>
      <c r="G13" s="11"/>
      <c r="H13" s="11"/>
      <c r="I13" s="11"/>
    </row>
    <row r="16" spans="1:12" s="15" customFormat="1" ht="16.8">
      <c r="B16" s="16" t="s">
        <v>50</v>
      </c>
    </row>
    <row r="17" spans="1:13" s="8" customFormat="1" ht="16.8">
      <c r="A17" s="7"/>
    </row>
    <row r="18" spans="1:13" s="8" customFormat="1">
      <c r="C18" s="17"/>
    </row>
    <row r="19" spans="1:13" s="8" customFormat="1" ht="15.6">
      <c r="B19" s="84">
        <v>1</v>
      </c>
      <c r="C19" s="86">
        <v>36892</v>
      </c>
      <c r="D19" s="84" t="s">
        <v>46</v>
      </c>
      <c r="E19" s="19"/>
      <c r="F19" s="19"/>
    </row>
    <row r="20" spans="1:13" s="8" customFormat="1" ht="15.6">
      <c r="B20" s="84"/>
      <c r="C20" s="86"/>
      <c r="D20" s="84" t="s">
        <v>22</v>
      </c>
      <c r="E20" s="19"/>
      <c r="F20" s="19"/>
    </row>
    <row r="21" spans="1:13" s="8" customFormat="1" ht="15.6">
      <c r="B21" s="14">
        <v>2</v>
      </c>
      <c r="C21" s="75">
        <v>37256</v>
      </c>
      <c r="D21" s="14" t="s">
        <v>21</v>
      </c>
      <c r="E21" s="18"/>
      <c r="F21" s="18"/>
    </row>
    <row r="22" spans="1:13" s="8" customFormat="1" ht="15.6">
      <c r="B22" s="84">
        <v>3</v>
      </c>
      <c r="C22" s="86">
        <v>37621</v>
      </c>
      <c r="D22" s="84" t="s">
        <v>27</v>
      </c>
      <c r="E22" s="18"/>
      <c r="F22" s="18"/>
      <c r="G22" s="21"/>
      <c r="H22" s="21"/>
      <c r="I22" s="21"/>
      <c r="J22" s="21"/>
      <c r="K22" s="21"/>
      <c r="L22" s="21"/>
    </row>
    <row r="23" spans="1:13" s="8" customFormat="1" ht="15.6">
      <c r="B23" s="14">
        <v>4</v>
      </c>
      <c r="C23" s="75">
        <v>37986</v>
      </c>
      <c r="D23" s="14" t="s">
        <v>30</v>
      </c>
      <c r="E23" s="19"/>
      <c r="F23" s="19"/>
    </row>
    <row r="24" spans="1:13" s="8" customFormat="1" ht="15.6">
      <c r="B24" s="84">
        <v>5</v>
      </c>
      <c r="C24" s="86">
        <v>38352</v>
      </c>
      <c r="D24" s="84" t="s">
        <v>35</v>
      </c>
      <c r="E24" s="18"/>
      <c r="F24" s="18"/>
    </row>
    <row r="25" spans="1:13" s="8" customFormat="1" ht="15.6">
      <c r="B25" s="14">
        <v>6</v>
      </c>
      <c r="C25" s="75">
        <v>38717</v>
      </c>
      <c r="D25" s="14" t="s">
        <v>36</v>
      </c>
    </row>
    <row r="26" spans="1:13" s="8" customFormat="1" ht="15.6">
      <c r="B26" s="14"/>
      <c r="C26" s="75"/>
      <c r="D26" s="79"/>
    </row>
    <row r="27" spans="1:13" s="8" customFormat="1" ht="15.6">
      <c r="B27" s="19"/>
      <c r="C27" s="20"/>
      <c r="D27" s="22"/>
    </row>
    <row r="28" spans="1:13" s="8" customFormat="1" ht="15.6">
      <c r="A28" s="68" t="s">
        <v>11</v>
      </c>
      <c r="B28" s="19"/>
      <c r="C28" s="20"/>
      <c r="D28" s="22"/>
    </row>
    <row r="29" spans="1:13" s="8" customFormat="1" ht="15.6">
      <c r="B29" s="19"/>
      <c r="C29" s="69" t="s">
        <v>12</v>
      </c>
      <c r="D29" s="70" t="s">
        <v>13</v>
      </c>
      <c r="E29" s="135" t="s">
        <v>14</v>
      </c>
      <c r="F29" s="135"/>
      <c r="G29" s="136" t="s">
        <v>15</v>
      </c>
      <c r="H29" s="136"/>
      <c r="I29" s="136" t="s">
        <v>16</v>
      </c>
      <c r="J29" s="136"/>
      <c r="K29" s="136" t="s">
        <v>17</v>
      </c>
      <c r="L29" s="137"/>
    </row>
    <row r="30" spans="1:13" s="8" customFormat="1" ht="27" customHeight="1">
      <c r="B30" s="19"/>
      <c r="C30" s="114">
        <v>36892</v>
      </c>
      <c r="D30" s="115">
        <v>0</v>
      </c>
      <c r="E30" s="123">
        <v>572</v>
      </c>
      <c r="F30" s="124"/>
      <c r="G30" s="125">
        <v>6623</v>
      </c>
      <c r="H30" s="126"/>
      <c r="I30" s="127" t="s">
        <v>48</v>
      </c>
      <c r="J30" s="128"/>
      <c r="K30" s="129">
        <v>120000</v>
      </c>
      <c r="L30" s="130"/>
    </row>
    <row r="31" spans="1:13" s="71" customFormat="1" ht="27" customHeight="1">
      <c r="B31" s="72"/>
      <c r="C31" s="108">
        <v>37256</v>
      </c>
      <c r="D31" s="109">
        <v>1</v>
      </c>
      <c r="E31" s="131">
        <v>29266.9</v>
      </c>
      <c r="F31" s="132"/>
      <c r="G31" s="133">
        <v>8400</v>
      </c>
      <c r="H31" s="130"/>
      <c r="I31" s="133">
        <v>20866.900000000001</v>
      </c>
      <c r="J31" s="130"/>
      <c r="K31" s="129">
        <f>K30-I31</f>
        <v>99133.1</v>
      </c>
      <c r="L31" s="130"/>
      <c r="M31" s="113"/>
    </row>
    <row r="32" spans="1:13" s="71" customFormat="1" ht="27" customHeight="1">
      <c r="B32" s="72"/>
      <c r="C32" s="73">
        <v>37621</v>
      </c>
      <c r="D32" s="74">
        <v>2</v>
      </c>
      <c r="E32" s="138">
        <v>29266.9</v>
      </c>
      <c r="F32" s="139"/>
      <c r="G32" s="140">
        <v>6939.3</v>
      </c>
      <c r="H32" s="141"/>
      <c r="I32" s="142">
        <f>22232.76+94.84</f>
        <v>22327.599999999999</v>
      </c>
      <c r="J32" s="141"/>
      <c r="K32" s="142">
        <f>K31-I32</f>
        <v>76805.5</v>
      </c>
      <c r="L32" s="141"/>
      <c r="M32" s="113"/>
    </row>
    <row r="33" spans="1:18" s="71" customFormat="1" ht="27" customHeight="1">
      <c r="B33" s="72"/>
      <c r="C33" s="108">
        <v>37986</v>
      </c>
      <c r="D33" s="109">
        <v>3</v>
      </c>
      <c r="E33" s="131">
        <v>29266.9</v>
      </c>
      <c r="F33" s="132"/>
      <c r="G33" s="133">
        <v>5376.4</v>
      </c>
      <c r="H33" s="130"/>
      <c r="I33" s="133">
        <v>23890.5</v>
      </c>
      <c r="J33" s="130"/>
      <c r="K33" s="129">
        <f>K32-I33</f>
        <v>52915</v>
      </c>
      <c r="L33" s="130"/>
      <c r="M33" s="113"/>
    </row>
    <row r="34" spans="1:18" s="71" customFormat="1" ht="27" customHeight="1">
      <c r="B34" s="72"/>
      <c r="C34" s="73">
        <v>38352</v>
      </c>
      <c r="D34" s="74">
        <v>4</v>
      </c>
      <c r="E34" s="138">
        <v>29266.9</v>
      </c>
      <c r="F34" s="139"/>
      <c r="G34" s="140">
        <v>3704.1</v>
      </c>
      <c r="H34" s="141"/>
      <c r="I34" s="142">
        <v>25562.799999999999</v>
      </c>
      <c r="J34" s="141"/>
      <c r="K34" s="142">
        <f>K33-I34</f>
        <v>27352.2</v>
      </c>
      <c r="L34" s="141"/>
      <c r="M34" s="113"/>
    </row>
    <row r="35" spans="1:18" s="71" customFormat="1" ht="27" customHeight="1">
      <c r="B35" s="72"/>
      <c r="C35" s="110">
        <v>38717</v>
      </c>
      <c r="D35" s="111">
        <v>5</v>
      </c>
      <c r="E35" s="143">
        <v>29266.9</v>
      </c>
      <c r="F35" s="144"/>
      <c r="G35" s="145">
        <v>1914.7</v>
      </c>
      <c r="H35" s="146"/>
      <c r="I35" s="147">
        <v>27352.2</v>
      </c>
      <c r="J35" s="146"/>
      <c r="K35" s="147">
        <f>K34-I35</f>
        <v>0</v>
      </c>
      <c r="L35" s="146"/>
      <c r="M35" s="113"/>
    </row>
    <row r="36" spans="1:18">
      <c r="C36" s="5"/>
    </row>
    <row r="37" spans="1:18" ht="16.8">
      <c r="A37" s="1"/>
      <c r="C37" s="5"/>
    </row>
    <row r="38" spans="1:18">
      <c r="C38" s="5"/>
      <c r="F38" s="3"/>
    </row>
    <row r="39" spans="1:18" s="23" customFormat="1" ht="16.8">
      <c r="B39" s="24" t="s">
        <v>4</v>
      </c>
      <c r="C39" s="25"/>
      <c r="D39" s="26"/>
      <c r="M39" s="16" t="s">
        <v>5</v>
      </c>
    </row>
    <row r="40" spans="1:18" s="8" customFormat="1">
      <c r="C40" s="27"/>
    </row>
    <row r="41" spans="1:18" s="8" customFormat="1">
      <c r="C41" s="27"/>
    </row>
    <row r="42" spans="1:18" s="18" customFormat="1" ht="15.6">
      <c r="B42" s="83"/>
      <c r="C42" s="84"/>
      <c r="D42" s="84" t="s">
        <v>18</v>
      </c>
      <c r="E42" s="85"/>
      <c r="F42" s="85"/>
      <c r="G42" s="85"/>
      <c r="H42" s="85"/>
      <c r="I42" s="85"/>
      <c r="Q42" s="46"/>
      <c r="R42" s="46"/>
    </row>
    <row r="43" spans="1:18" s="18" customFormat="1" ht="15.6">
      <c r="B43" s="83"/>
      <c r="C43" s="84">
        <v>1</v>
      </c>
      <c r="D43" s="84" t="s">
        <v>0</v>
      </c>
      <c r="E43" s="85"/>
      <c r="F43" s="85"/>
      <c r="G43" s="86">
        <v>36892</v>
      </c>
      <c r="H43" s="84"/>
      <c r="I43" s="84"/>
      <c r="K43" s="148" t="s">
        <v>19</v>
      </c>
      <c r="L43" s="148"/>
      <c r="M43" s="2"/>
      <c r="N43" s="149" t="s">
        <v>10</v>
      </c>
      <c r="O43" s="150"/>
      <c r="Q43" s="151"/>
      <c r="R43" s="151"/>
    </row>
    <row r="44" spans="1:18" s="18" customFormat="1" ht="15.6">
      <c r="B44" s="83"/>
      <c r="C44" s="84"/>
      <c r="D44" s="87"/>
      <c r="E44" s="87"/>
      <c r="F44" s="87"/>
      <c r="G44" s="87"/>
      <c r="H44" s="84"/>
      <c r="I44" s="84"/>
      <c r="K44" s="93"/>
      <c r="L44" s="84"/>
      <c r="M44" s="2"/>
      <c r="N44" s="30"/>
      <c r="O44" s="11"/>
      <c r="Q44" s="62"/>
      <c r="R44" s="62"/>
    </row>
    <row r="45" spans="1:18" s="18" customFormat="1" ht="15.6">
      <c r="B45" s="83"/>
      <c r="C45" s="84"/>
      <c r="D45" s="88"/>
      <c r="E45" s="84"/>
      <c r="F45" s="84"/>
      <c r="G45" s="84">
        <v>520</v>
      </c>
      <c r="H45" s="84"/>
      <c r="I45" s="170">
        <v>20866.900000000001</v>
      </c>
      <c r="J45" s="170"/>
      <c r="K45" s="92"/>
      <c r="L45" s="89">
        <v>99133.1</v>
      </c>
      <c r="M45" s="2"/>
      <c r="N45" s="44">
        <v>40000</v>
      </c>
      <c r="O45" s="37"/>
      <c r="Q45" s="63"/>
      <c r="R45" s="63"/>
    </row>
    <row r="46" spans="1:18" s="18" customFormat="1" ht="15.6">
      <c r="B46" s="83"/>
      <c r="C46" s="84"/>
      <c r="D46" s="88"/>
      <c r="E46" s="84"/>
      <c r="F46" s="84"/>
      <c r="G46" s="90"/>
      <c r="H46" s="84"/>
      <c r="I46" s="83"/>
      <c r="J46" s="46"/>
      <c r="K46" s="98">
        <v>22327.599999999999</v>
      </c>
      <c r="L46" s="84"/>
      <c r="M46" s="2"/>
      <c r="N46" s="33"/>
      <c r="Q46" s="56"/>
      <c r="R46" s="46"/>
    </row>
    <row r="47" spans="1:18" s="8" customFormat="1" ht="15.6">
      <c r="B47" s="83">
        <v>120000</v>
      </c>
      <c r="C47" s="84"/>
      <c r="D47" s="88">
        <v>572</v>
      </c>
      <c r="E47" s="84"/>
      <c r="F47" s="84" t="s">
        <v>3</v>
      </c>
      <c r="G47" s="90">
        <v>170</v>
      </c>
      <c r="H47" s="84"/>
      <c r="I47" s="172">
        <v>99133.1</v>
      </c>
      <c r="J47" s="39"/>
      <c r="K47" s="92"/>
      <c r="L47" s="94"/>
      <c r="M47" s="2"/>
      <c r="N47" s="92">
        <v>120000</v>
      </c>
      <c r="O47" s="82"/>
      <c r="Q47" s="63"/>
      <c r="R47" s="63"/>
    </row>
    <row r="48" spans="1:18" s="8" customFormat="1" ht="15.6">
      <c r="B48" s="83"/>
      <c r="C48" s="84"/>
      <c r="D48" s="91"/>
      <c r="E48" s="91"/>
      <c r="F48" s="91"/>
      <c r="G48" s="91"/>
      <c r="H48" s="84"/>
      <c r="I48" s="84"/>
      <c r="J48" s="39"/>
      <c r="K48" s="95">
        <v>23890.5</v>
      </c>
      <c r="L48" s="19"/>
      <c r="M48" s="2"/>
      <c r="N48" s="33"/>
      <c r="O48" s="119"/>
      <c r="Q48" s="64"/>
      <c r="R48" s="65"/>
    </row>
    <row r="49" spans="2:18" s="19" customFormat="1" ht="15.6">
      <c r="B49" s="41"/>
      <c r="J49" s="42"/>
      <c r="K49" s="95"/>
      <c r="M49" s="2"/>
      <c r="N49" s="36"/>
      <c r="O49" s="168">
        <v>29266.9</v>
      </c>
      <c r="Q49" s="63"/>
      <c r="R49" s="63"/>
    </row>
    <row r="50" spans="2:18" s="19" customFormat="1" ht="15.6">
      <c r="B50" s="38"/>
      <c r="C50" s="8"/>
      <c r="D50" s="8"/>
      <c r="E50" s="8"/>
      <c r="F50" s="8"/>
      <c r="G50" s="8"/>
      <c r="H50" s="8"/>
      <c r="I50" s="8"/>
      <c r="J50" s="42"/>
      <c r="K50" s="176">
        <v>25562.799999999999</v>
      </c>
      <c r="M50" s="2"/>
      <c r="N50" s="33"/>
      <c r="O50" s="6"/>
      <c r="Q50" s="64"/>
      <c r="R50" s="45"/>
    </row>
    <row r="51" spans="2:18" s="19" customFormat="1" ht="15.6">
      <c r="B51" s="78"/>
      <c r="C51" s="14"/>
      <c r="D51" s="105" t="s">
        <v>23</v>
      </c>
      <c r="E51" s="14"/>
      <c r="F51" s="14"/>
      <c r="G51" s="14"/>
      <c r="H51" s="14"/>
      <c r="I51" s="14"/>
      <c r="K51" s="95"/>
      <c r="M51" s="2"/>
      <c r="N51" s="33"/>
      <c r="O51" s="168">
        <v>29266.9</v>
      </c>
      <c r="Q51" s="56"/>
      <c r="R51" s="56"/>
    </row>
    <row r="52" spans="2:18" s="19" customFormat="1" ht="18">
      <c r="B52" s="78"/>
      <c r="C52" s="77" t="s">
        <v>39</v>
      </c>
      <c r="D52" s="14" t="s">
        <v>0</v>
      </c>
      <c r="E52" s="14"/>
      <c r="F52" s="14"/>
      <c r="G52" s="75">
        <v>37256</v>
      </c>
      <c r="H52" s="14"/>
      <c r="I52" s="14"/>
      <c r="K52" s="171">
        <v>27352.2</v>
      </c>
      <c r="M52" s="2"/>
      <c r="N52" s="33"/>
      <c r="O52" s="37"/>
      <c r="Q52" s="56"/>
      <c r="R52" s="42"/>
    </row>
    <row r="53" spans="2:18" s="19" customFormat="1" ht="15.6">
      <c r="B53" s="78"/>
      <c r="C53" s="14"/>
      <c r="D53" s="51"/>
      <c r="E53" s="51"/>
      <c r="F53" s="51"/>
      <c r="G53" s="51"/>
      <c r="H53" s="14"/>
      <c r="I53" s="14"/>
      <c r="K53" s="95"/>
      <c r="M53" s="2"/>
      <c r="N53" s="33"/>
      <c r="O53" s="168">
        <v>29266.9</v>
      </c>
      <c r="Q53" s="56"/>
      <c r="R53" s="56"/>
    </row>
    <row r="54" spans="2:18" s="19" customFormat="1" ht="15.6">
      <c r="B54" s="169">
        <v>8400</v>
      </c>
      <c r="C54" s="14"/>
      <c r="D54" s="79">
        <v>6623</v>
      </c>
      <c r="E54" s="14"/>
      <c r="F54" s="14"/>
      <c r="G54" s="14"/>
      <c r="H54" s="14"/>
      <c r="I54" s="80"/>
      <c r="K54" s="95"/>
      <c r="M54" s="2"/>
      <c r="N54" s="33"/>
      <c r="O54" s="40"/>
      <c r="Q54" s="56"/>
      <c r="R54" s="56"/>
    </row>
    <row r="55" spans="2:18" s="19" customFormat="1" ht="15.6">
      <c r="B55" s="78"/>
      <c r="C55" s="14"/>
      <c r="D55" s="79"/>
      <c r="E55" s="14"/>
      <c r="F55" s="14"/>
      <c r="G55" s="77"/>
      <c r="H55" s="14"/>
      <c r="I55" s="78"/>
      <c r="K55" s="36"/>
      <c r="N55" s="33"/>
      <c r="O55" s="168">
        <v>29266.9</v>
      </c>
      <c r="Q55" s="56"/>
      <c r="R55" s="56"/>
    </row>
    <row r="56" spans="2:18" s="19" customFormat="1" ht="15.6">
      <c r="B56" s="170">
        <v>20866.900000000001</v>
      </c>
      <c r="C56" s="170"/>
      <c r="D56" s="45">
        <v>520</v>
      </c>
      <c r="E56" s="14"/>
      <c r="F56" s="14" t="s">
        <v>3</v>
      </c>
      <c r="G56" s="19">
        <v>572</v>
      </c>
      <c r="H56" s="14"/>
      <c r="I56" s="168">
        <v>29266.9</v>
      </c>
      <c r="K56" s="43">
        <f>SUM(L45:L55)-SUM(K45:K55)</f>
        <v>0</v>
      </c>
      <c r="L56" s="60" t="s">
        <v>24</v>
      </c>
      <c r="N56" s="33"/>
      <c r="O56" s="40"/>
      <c r="Q56" s="56"/>
      <c r="R56" s="42"/>
    </row>
    <row r="57" spans="2:18" s="8" customFormat="1" ht="15.6">
      <c r="B57" s="78"/>
      <c r="C57" s="14"/>
      <c r="D57" s="55"/>
      <c r="E57" s="54"/>
      <c r="F57" s="54"/>
      <c r="G57" s="54"/>
      <c r="H57" s="14"/>
      <c r="I57" s="14"/>
      <c r="N57" s="33"/>
      <c r="O57" s="168">
        <v>29266.9</v>
      </c>
      <c r="Q57" s="56"/>
      <c r="R57" s="66"/>
    </row>
    <row r="58" spans="2:18" s="8" customFormat="1" ht="15.6">
      <c r="B58" s="97"/>
      <c r="C58" s="10"/>
      <c r="D58" s="10"/>
      <c r="E58" s="10"/>
      <c r="F58" s="10"/>
      <c r="G58" s="10"/>
      <c r="H58" s="10"/>
      <c r="I58" s="10"/>
      <c r="K58" s="148" t="s">
        <v>20</v>
      </c>
      <c r="L58" s="148"/>
      <c r="N58" s="33"/>
      <c r="O58" s="40"/>
      <c r="Q58" s="56"/>
      <c r="R58" s="67"/>
    </row>
    <row r="59" spans="2:18" s="8" customFormat="1" ht="15.6">
      <c r="B59" s="97"/>
      <c r="C59" s="10"/>
      <c r="D59" s="10"/>
      <c r="E59" s="10"/>
      <c r="F59" s="10"/>
      <c r="G59" s="10"/>
      <c r="H59" s="10"/>
      <c r="I59" s="10"/>
      <c r="K59" s="93"/>
      <c r="L59" s="84"/>
      <c r="N59" s="33"/>
      <c r="O59" s="37"/>
      <c r="Q59" s="56"/>
      <c r="R59" s="38"/>
    </row>
    <row r="60" spans="2:18" s="8" customFormat="1" ht="15.6">
      <c r="B60" s="14"/>
      <c r="C60" s="76"/>
      <c r="D60" s="105" t="s">
        <v>25</v>
      </c>
      <c r="E60" s="14"/>
      <c r="F60" s="14"/>
      <c r="G60" s="10"/>
      <c r="H60" s="14"/>
      <c r="I60" s="14"/>
      <c r="K60" s="171">
        <v>20866.900000000001</v>
      </c>
      <c r="L60" s="170">
        <v>20866.900000000001</v>
      </c>
      <c r="N60" s="33"/>
      <c r="O60" s="37"/>
      <c r="Q60" s="56"/>
      <c r="R60" s="38"/>
    </row>
    <row r="61" spans="2:18" s="8" customFormat="1" ht="18">
      <c r="B61" s="14"/>
      <c r="C61" s="77" t="s">
        <v>40</v>
      </c>
      <c r="D61" s="14" t="s">
        <v>0</v>
      </c>
      <c r="E61" s="14"/>
      <c r="F61" s="77" t="s">
        <v>1</v>
      </c>
      <c r="G61" s="75">
        <v>37256</v>
      </c>
      <c r="H61" s="14"/>
      <c r="I61" s="14"/>
      <c r="K61" s="81"/>
      <c r="L61" s="96"/>
      <c r="N61" s="36"/>
      <c r="O61" s="37"/>
      <c r="Q61" s="56"/>
      <c r="R61" s="38"/>
    </row>
    <row r="62" spans="2:18" s="8" customFormat="1" ht="15.6">
      <c r="B62" s="14"/>
      <c r="C62" s="14"/>
      <c r="D62" s="51"/>
      <c r="E62" s="51"/>
      <c r="F62" s="51"/>
      <c r="G62" s="51"/>
      <c r="H62" s="14"/>
      <c r="I62" s="14"/>
      <c r="K62" s="174">
        <v>22327.599999999999</v>
      </c>
      <c r="L62" s="80">
        <v>22327.599999999999</v>
      </c>
      <c r="N62" s="34"/>
      <c r="O62" s="2"/>
      <c r="Q62" s="56"/>
      <c r="R62" s="67"/>
    </row>
    <row r="63" spans="2:18" s="8" customFormat="1" ht="15.6">
      <c r="B63" s="80">
        <v>22327.599999999999</v>
      </c>
      <c r="C63" s="78"/>
      <c r="D63" s="79">
        <v>170</v>
      </c>
      <c r="E63" s="14"/>
      <c r="F63" s="14" t="s">
        <v>3</v>
      </c>
      <c r="G63" s="14">
        <v>520</v>
      </c>
      <c r="H63" s="14"/>
      <c r="I63" s="80">
        <v>22327.599999999999</v>
      </c>
      <c r="K63" s="92"/>
      <c r="L63" s="94"/>
      <c r="N63" s="57" t="s">
        <v>6</v>
      </c>
      <c r="O63" s="58">
        <f>SUM(N45:N62)-SUM(O45:O62)</f>
        <v>13665.5</v>
      </c>
      <c r="Q63" s="56"/>
      <c r="R63" s="67"/>
    </row>
    <row r="64" spans="2:18" s="8" customFormat="1" ht="15.6">
      <c r="B64" s="78"/>
      <c r="C64" s="14"/>
      <c r="D64" s="54"/>
      <c r="E64" s="54"/>
      <c r="F64" s="54"/>
      <c r="G64" s="54"/>
      <c r="H64" s="14"/>
      <c r="I64" s="14"/>
      <c r="K64" s="171">
        <v>23890.5</v>
      </c>
      <c r="L64" s="89">
        <v>23890.5</v>
      </c>
      <c r="N64" s="19"/>
      <c r="O64" s="19"/>
      <c r="Q64" s="39"/>
      <c r="R64" s="39"/>
    </row>
    <row r="65" spans="2:18" s="8" customFormat="1" ht="15.6">
      <c r="B65" s="38"/>
      <c r="K65" s="92"/>
      <c r="N65" s="19"/>
      <c r="O65" s="19"/>
      <c r="Q65" s="122"/>
      <c r="R65" s="122"/>
    </row>
    <row r="66" spans="2:18" s="8" customFormat="1" ht="15.6">
      <c r="B66" s="19"/>
      <c r="C66" s="19"/>
      <c r="D66" s="45"/>
      <c r="E66" s="42"/>
      <c r="F66" s="42"/>
      <c r="G66" s="42"/>
      <c r="H66" s="19"/>
      <c r="I66" s="22"/>
      <c r="J66" s="39"/>
      <c r="K66" s="176">
        <v>25562.799999999999</v>
      </c>
      <c r="L66" s="177">
        <v>25562.799999999999</v>
      </c>
      <c r="N66" s="152" t="s">
        <v>49</v>
      </c>
      <c r="O66" s="152"/>
      <c r="Q66" s="61"/>
      <c r="R66" s="61"/>
    </row>
    <row r="67" spans="2:18" s="8" customFormat="1" ht="15.6">
      <c r="B67" s="84"/>
      <c r="C67" s="84"/>
      <c r="D67" s="84" t="s">
        <v>28</v>
      </c>
      <c r="E67" s="85"/>
      <c r="F67" s="85"/>
      <c r="G67" s="85"/>
      <c r="H67" s="84"/>
      <c r="I67" s="88"/>
      <c r="K67" s="92"/>
      <c r="L67" s="19"/>
      <c r="M67" s="19"/>
      <c r="N67" s="52"/>
      <c r="O67" s="14"/>
      <c r="Q67" s="61"/>
      <c r="R67" s="61"/>
    </row>
    <row r="68" spans="2:18" s="8" customFormat="1" ht="15.6">
      <c r="B68" s="84"/>
      <c r="C68" s="84"/>
      <c r="D68" s="84" t="s">
        <v>29</v>
      </c>
      <c r="E68" s="85"/>
      <c r="F68" s="85"/>
      <c r="G68" s="85"/>
      <c r="H68" s="84"/>
      <c r="I68" s="88"/>
      <c r="K68" s="170">
        <v>27352.2</v>
      </c>
      <c r="L68" s="170">
        <v>27352.2</v>
      </c>
      <c r="M68" s="19"/>
      <c r="N68" s="173">
        <v>8400</v>
      </c>
      <c r="O68" s="82"/>
      <c r="Q68" s="61"/>
      <c r="R68" s="61"/>
    </row>
    <row r="69" spans="2:18" s="8" customFormat="1" ht="15.6">
      <c r="B69" s="84"/>
      <c r="C69" s="84"/>
      <c r="D69" s="84"/>
      <c r="E69" s="85"/>
      <c r="F69" s="85"/>
      <c r="G69" s="85"/>
      <c r="H69" s="84"/>
      <c r="I69" s="88"/>
      <c r="K69" s="92"/>
      <c r="L69" s="19"/>
      <c r="M69" s="19"/>
      <c r="N69" s="98"/>
      <c r="O69" s="121"/>
      <c r="P69" s="39"/>
      <c r="Q69" s="61"/>
      <c r="R69" s="61"/>
    </row>
    <row r="70" spans="2:18" s="8" customFormat="1" ht="15.6">
      <c r="B70" s="84"/>
      <c r="C70" s="84"/>
      <c r="D70" s="84"/>
      <c r="E70" s="85"/>
      <c r="F70" s="85"/>
      <c r="G70" s="85"/>
      <c r="H70" s="84"/>
      <c r="I70" s="88"/>
      <c r="K70" s="99"/>
      <c r="L70" s="19"/>
      <c r="M70" s="19"/>
      <c r="N70" s="174">
        <v>6939.3</v>
      </c>
      <c r="O70" s="121"/>
      <c r="P70" s="39"/>
      <c r="Q70" s="61"/>
      <c r="R70" s="61"/>
    </row>
    <row r="71" spans="2:18" s="8" customFormat="1" ht="15.6">
      <c r="B71" s="83"/>
      <c r="C71" s="84"/>
      <c r="D71" s="103" t="s">
        <v>26</v>
      </c>
      <c r="E71" s="84"/>
      <c r="F71" s="84"/>
      <c r="G71" s="84"/>
      <c r="H71" s="84"/>
      <c r="I71" s="84"/>
      <c r="K71" s="101">
        <f>SUM(L60:L69)-SUM(K60:K69)</f>
        <v>0</v>
      </c>
      <c r="L71" s="100" t="s">
        <v>24</v>
      </c>
      <c r="M71" s="19"/>
      <c r="N71" s="81"/>
      <c r="O71" s="121"/>
      <c r="P71" s="39"/>
      <c r="Q71" s="61"/>
      <c r="R71" s="61"/>
    </row>
    <row r="72" spans="2:18" s="8" customFormat="1" ht="18">
      <c r="B72" s="83"/>
      <c r="C72" s="90" t="s">
        <v>41</v>
      </c>
      <c r="D72" s="84" t="s">
        <v>0</v>
      </c>
      <c r="E72" s="84"/>
      <c r="F72" s="84"/>
      <c r="G72" s="86">
        <v>37621</v>
      </c>
      <c r="H72" s="84"/>
      <c r="I72" s="84"/>
      <c r="K72" s="101"/>
      <c r="L72" s="100"/>
      <c r="M72" s="19"/>
      <c r="N72" s="171">
        <v>5376.4</v>
      </c>
      <c r="O72" s="121"/>
      <c r="P72" s="39"/>
      <c r="Q72" s="62"/>
      <c r="R72" s="62"/>
    </row>
    <row r="73" spans="2:18" s="19" customFormat="1" ht="15.6">
      <c r="B73" s="83"/>
      <c r="C73" s="84"/>
      <c r="D73" s="87"/>
      <c r="E73" s="87"/>
      <c r="F73" s="87"/>
      <c r="G73" s="87"/>
      <c r="H73" s="84"/>
      <c r="I73" s="84"/>
      <c r="K73" s="18"/>
      <c r="L73" s="18"/>
      <c r="N73" s="81"/>
      <c r="O73" s="121"/>
      <c r="P73" s="42"/>
      <c r="Q73" s="18"/>
      <c r="R73" s="18"/>
    </row>
    <row r="74" spans="2:18" s="19" customFormat="1" ht="15.6">
      <c r="B74" s="83">
        <v>6939.3</v>
      </c>
      <c r="C74" s="84"/>
      <c r="D74" s="88">
        <v>6623</v>
      </c>
      <c r="E74" s="84"/>
      <c r="F74" s="84"/>
      <c r="G74" s="84"/>
      <c r="H74" s="84"/>
      <c r="I74" s="89"/>
      <c r="J74" s="18"/>
      <c r="K74" s="18"/>
      <c r="L74" s="18"/>
      <c r="N74" s="177">
        <v>3704.1</v>
      </c>
      <c r="O74" s="121"/>
      <c r="P74" s="42"/>
    </row>
    <row r="75" spans="2:18" s="19" customFormat="1" ht="15.6">
      <c r="B75" s="83"/>
      <c r="C75" s="84"/>
      <c r="D75" s="88"/>
      <c r="E75" s="84"/>
      <c r="F75" s="84"/>
      <c r="G75" s="90"/>
      <c r="H75" s="84"/>
      <c r="I75" s="83"/>
      <c r="J75" s="18"/>
      <c r="K75" s="18"/>
      <c r="L75" s="18"/>
      <c r="N75" s="81"/>
      <c r="O75" s="121"/>
      <c r="P75" s="42"/>
    </row>
    <row r="76" spans="2:18" s="19" customFormat="1" ht="15.6">
      <c r="B76" s="83">
        <v>22327.599999999999</v>
      </c>
      <c r="C76" s="84"/>
      <c r="D76" s="88">
        <v>520</v>
      </c>
      <c r="E76" s="84"/>
      <c r="F76" s="84" t="s">
        <v>3</v>
      </c>
      <c r="G76" s="90">
        <v>572</v>
      </c>
      <c r="H76" s="84"/>
      <c r="I76" s="168">
        <v>29266.9</v>
      </c>
      <c r="J76" s="18"/>
      <c r="K76" s="122"/>
      <c r="L76" s="122"/>
      <c r="N76" s="170">
        <v>1914.7</v>
      </c>
      <c r="O76" s="42"/>
      <c r="P76" s="42"/>
    </row>
    <row r="77" spans="2:18" s="19" customFormat="1" ht="15.6">
      <c r="B77" s="83"/>
      <c r="C77" s="84"/>
      <c r="D77" s="104"/>
      <c r="E77" s="91"/>
      <c r="F77" s="91"/>
      <c r="G77" s="91"/>
      <c r="H77" s="84"/>
      <c r="I77" s="84"/>
      <c r="J77" s="18"/>
      <c r="K77" s="46"/>
      <c r="L77" s="46"/>
      <c r="N77" s="81"/>
      <c r="O77" s="121"/>
    </row>
    <row r="78" spans="2:18" s="19" customFormat="1" ht="15.6">
      <c r="B78" s="106"/>
      <c r="C78" s="102"/>
      <c r="D78" s="102"/>
      <c r="E78" s="102"/>
      <c r="F78" s="102"/>
      <c r="G78" s="102"/>
      <c r="H78" s="102"/>
      <c r="I78" s="102"/>
      <c r="J78" s="18"/>
      <c r="K78" s="46"/>
      <c r="L78" s="46"/>
    </row>
    <row r="79" spans="2:18" s="19" customFormat="1" ht="15.6">
      <c r="B79" s="106"/>
      <c r="C79" s="102"/>
      <c r="D79" s="102"/>
      <c r="E79" s="102"/>
      <c r="F79" s="102"/>
      <c r="G79" s="102"/>
      <c r="H79" s="102"/>
      <c r="I79" s="102"/>
      <c r="J79" s="18"/>
      <c r="K79" s="18"/>
      <c r="L79" s="18"/>
    </row>
    <row r="80" spans="2:18" s="19" customFormat="1" ht="15.6">
      <c r="B80" s="84"/>
      <c r="C80" s="107"/>
      <c r="D80" s="103" t="s">
        <v>25</v>
      </c>
      <c r="E80" s="84"/>
      <c r="F80" s="84"/>
      <c r="G80" s="102"/>
      <c r="H80" s="84"/>
      <c r="I80" s="84"/>
      <c r="J80" s="18"/>
      <c r="K80" s="18"/>
      <c r="L80" s="18"/>
    </row>
    <row r="81" spans="2:18" s="19" customFormat="1" ht="18">
      <c r="B81" s="84"/>
      <c r="C81" s="90" t="s">
        <v>42</v>
      </c>
      <c r="D81" s="84" t="s">
        <v>0</v>
      </c>
      <c r="E81" s="84"/>
      <c r="F81" s="90" t="s">
        <v>1</v>
      </c>
      <c r="G81" s="86">
        <v>37621</v>
      </c>
      <c r="H81" s="84"/>
      <c r="I81" s="84"/>
      <c r="J81" s="18"/>
      <c r="K81" s="18"/>
      <c r="L81" s="18"/>
    </row>
    <row r="82" spans="2:18" s="19" customFormat="1" ht="15.6">
      <c r="B82" s="84"/>
      <c r="C82" s="84"/>
      <c r="D82" s="87"/>
      <c r="E82" s="87"/>
      <c r="F82" s="87"/>
      <c r="G82" s="87"/>
      <c r="H82" s="84"/>
      <c r="I82" s="84"/>
      <c r="J82" s="18"/>
      <c r="K82" s="18"/>
      <c r="L82" s="18"/>
      <c r="Q82" s="18"/>
      <c r="R82" s="18"/>
    </row>
    <row r="83" spans="2:18" s="19" customFormat="1" ht="15.6">
      <c r="B83" s="89">
        <v>23890.5</v>
      </c>
      <c r="C83" s="83"/>
      <c r="D83" s="88">
        <v>170</v>
      </c>
      <c r="E83" s="84"/>
      <c r="F83" s="84" t="s">
        <v>3</v>
      </c>
      <c r="G83" s="84">
        <v>520</v>
      </c>
      <c r="H83" s="84"/>
      <c r="I83" s="89">
        <v>23890.5</v>
      </c>
      <c r="J83" s="18"/>
      <c r="K83" s="18"/>
      <c r="L83" s="18"/>
    </row>
    <row r="84" spans="2:18" s="19" customFormat="1" ht="15.6">
      <c r="B84" s="78"/>
      <c r="C84" s="14"/>
      <c r="D84" s="54"/>
      <c r="E84" s="54"/>
      <c r="F84" s="54"/>
      <c r="G84" s="54"/>
      <c r="H84" s="14"/>
      <c r="I84" s="14"/>
      <c r="J84" s="18"/>
      <c r="K84" s="18"/>
      <c r="L84" s="18"/>
    </row>
    <row r="85" spans="2:18" s="19" customFormat="1" ht="15.6">
      <c r="B85" s="18"/>
      <c r="C85" s="28"/>
      <c r="D85" s="47"/>
      <c r="E85" s="29"/>
      <c r="F85" s="29"/>
      <c r="G85" s="29"/>
      <c r="H85" s="18"/>
      <c r="I85" s="32"/>
      <c r="J85" s="18"/>
      <c r="K85" s="18"/>
      <c r="L85" s="18"/>
    </row>
    <row r="86" spans="2:18" s="19" customFormat="1" ht="15.6">
      <c r="B86" s="31"/>
      <c r="C86" s="28"/>
      <c r="D86" s="32"/>
      <c r="E86" s="18"/>
      <c r="F86" s="18"/>
      <c r="G86" s="28"/>
      <c r="H86" s="18"/>
      <c r="I86" s="48"/>
      <c r="J86" s="18"/>
      <c r="K86" s="18"/>
      <c r="L86" s="18"/>
    </row>
    <row r="87" spans="2:18" s="19" customFormat="1" ht="15.6">
      <c r="B87" s="18"/>
      <c r="C87" s="50"/>
      <c r="D87" s="49"/>
      <c r="E87" s="46"/>
      <c r="F87" s="46"/>
      <c r="G87" s="46"/>
      <c r="H87" s="46"/>
      <c r="I87" s="32"/>
      <c r="J87" s="18"/>
      <c r="K87" s="18"/>
      <c r="L87" s="18"/>
    </row>
    <row r="88" spans="2:18" s="19" customFormat="1" ht="15.6">
      <c r="B88" s="14"/>
      <c r="C88" s="14"/>
      <c r="D88" s="14" t="s">
        <v>33</v>
      </c>
      <c r="E88" s="53"/>
      <c r="F88" s="53"/>
      <c r="G88" s="53"/>
      <c r="H88" s="14"/>
      <c r="I88" s="79"/>
      <c r="J88" s="18"/>
      <c r="K88" s="18"/>
      <c r="L88" s="18"/>
    </row>
    <row r="89" spans="2:18" s="19" customFormat="1" ht="15.6">
      <c r="B89" s="14"/>
      <c r="C89" s="14"/>
      <c r="D89" s="14" t="s">
        <v>29</v>
      </c>
      <c r="E89" s="53"/>
      <c r="F89" s="53"/>
      <c r="G89" s="53"/>
      <c r="H89" s="14"/>
      <c r="I89" s="79"/>
      <c r="J89" s="18"/>
      <c r="K89" s="18"/>
      <c r="L89" s="18"/>
    </row>
    <row r="90" spans="2:18" s="19" customFormat="1" ht="15.6">
      <c r="B90" s="14"/>
      <c r="C90" s="14"/>
      <c r="D90" s="14"/>
      <c r="E90" s="53"/>
      <c r="F90" s="53"/>
      <c r="G90" s="53"/>
      <c r="H90" s="14"/>
      <c r="I90" s="79"/>
      <c r="J90" s="18"/>
      <c r="K90" s="18"/>
      <c r="L90" s="18"/>
    </row>
    <row r="91" spans="2:18" s="19" customFormat="1" ht="15.6">
      <c r="B91" s="14"/>
      <c r="C91" s="14"/>
      <c r="D91" s="14"/>
      <c r="E91" s="53"/>
      <c r="F91" s="53"/>
      <c r="G91" s="53"/>
      <c r="H91" s="14"/>
      <c r="I91" s="79"/>
      <c r="J91" s="18"/>
      <c r="K91" s="18"/>
      <c r="L91" s="18"/>
    </row>
    <row r="92" spans="2:18" s="19" customFormat="1" ht="15.6">
      <c r="B92" s="78"/>
      <c r="C92" s="14"/>
      <c r="D92" s="105" t="s">
        <v>34</v>
      </c>
      <c r="E92" s="14"/>
      <c r="F92" s="14"/>
      <c r="G92" s="14"/>
      <c r="H92" s="14"/>
      <c r="I92" s="14"/>
      <c r="J92" s="18"/>
      <c r="K92" s="18"/>
      <c r="L92" s="18"/>
    </row>
    <row r="93" spans="2:18" s="19" customFormat="1" ht="18">
      <c r="B93" s="78"/>
      <c r="C93" s="77" t="s">
        <v>31</v>
      </c>
      <c r="D93" s="14" t="s">
        <v>0</v>
      </c>
      <c r="E93" s="14"/>
      <c r="F93" s="14"/>
      <c r="G93" s="75">
        <v>37986</v>
      </c>
      <c r="H93" s="14"/>
      <c r="I93" s="14"/>
      <c r="J93" s="18"/>
      <c r="K93" s="18"/>
      <c r="L93" s="18"/>
    </row>
    <row r="94" spans="2:18" s="19" customFormat="1" ht="15.6">
      <c r="B94" s="78"/>
      <c r="C94" s="14"/>
      <c r="D94" s="51"/>
      <c r="E94" s="51"/>
      <c r="F94" s="51"/>
      <c r="G94" s="51"/>
      <c r="H94" s="14"/>
      <c r="I94" s="14"/>
      <c r="J94" s="18"/>
      <c r="K94" s="18"/>
      <c r="L94" s="18"/>
    </row>
    <row r="95" spans="2:18" s="19" customFormat="1" ht="15.6">
      <c r="B95" s="170">
        <v>5376.4</v>
      </c>
      <c r="C95" s="170"/>
      <c r="D95" s="79">
        <v>6623</v>
      </c>
      <c r="E95" s="14"/>
      <c r="F95" s="14"/>
      <c r="G95" s="14"/>
      <c r="H95" s="14"/>
      <c r="I95" s="80"/>
      <c r="J95" s="14"/>
      <c r="K95" s="18"/>
      <c r="L95" s="18"/>
    </row>
    <row r="96" spans="2:18" s="19" customFormat="1" ht="15.6">
      <c r="B96" s="78"/>
      <c r="C96" s="53"/>
      <c r="D96" s="79"/>
      <c r="E96" s="14"/>
      <c r="F96" s="14"/>
      <c r="G96" s="77"/>
      <c r="H96" s="14"/>
      <c r="I96" s="78"/>
      <c r="J96" s="14"/>
      <c r="K96" s="18"/>
      <c r="L96" s="18"/>
    </row>
    <row r="97" spans="2:12" s="19" customFormat="1" ht="15.6">
      <c r="B97" s="170">
        <v>23890.5</v>
      </c>
      <c r="C97" s="170"/>
      <c r="D97" s="79">
        <v>520</v>
      </c>
      <c r="E97" s="14"/>
      <c r="F97" s="14" t="s">
        <v>3</v>
      </c>
      <c r="G97" s="77">
        <v>572</v>
      </c>
      <c r="H97" s="14"/>
      <c r="I97" s="168">
        <v>29266.9</v>
      </c>
      <c r="J97" s="14"/>
    </row>
    <row r="98" spans="2:12" s="19" customFormat="1" ht="15.6">
      <c r="B98" s="78"/>
      <c r="C98" s="14"/>
      <c r="D98" s="55"/>
      <c r="E98" s="54"/>
      <c r="F98" s="54"/>
      <c r="G98" s="54"/>
      <c r="H98" s="14"/>
      <c r="I98" s="14"/>
      <c r="J98" s="14"/>
      <c r="K98" s="18"/>
      <c r="L98" s="18"/>
    </row>
    <row r="99" spans="2:12" s="19" customFormat="1" ht="15.6">
      <c r="B99" s="97"/>
      <c r="C99" s="10"/>
      <c r="D99" s="10"/>
      <c r="E99" s="10"/>
      <c r="F99" s="10"/>
      <c r="G99" s="10"/>
      <c r="H99" s="10"/>
      <c r="I99" s="10"/>
      <c r="J99" s="14"/>
    </row>
    <row r="100" spans="2:12" s="19" customFormat="1" ht="15.6">
      <c r="B100" s="97"/>
      <c r="C100" s="10"/>
      <c r="D100" s="10"/>
      <c r="E100" s="10"/>
      <c r="F100" s="10"/>
      <c r="G100" s="10"/>
      <c r="H100" s="10"/>
      <c r="I100" s="10"/>
      <c r="J100" s="14"/>
      <c r="K100" s="59"/>
      <c r="L100" s="59"/>
    </row>
    <row r="101" spans="2:12" s="19" customFormat="1" ht="15.6">
      <c r="B101" s="14"/>
      <c r="C101" s="76"/>
      <c r="D101" s="105" t="s">
        <v>25</v>
      </c>
      <c r="E101" s="14"/>
      <c r="F101" s="14"/>
      <c r="G101" s="10"/>
      <c r="H101" s="14"/>
      <c r="I101" s="14"/>
      <c r="J101" s="14"/>
      <c r="K101" s="59"/>
      <c r="L101" s="59"/>
    </row>
    <row r="102" spans="2:12" s="19" customFormat="1" ht="18">
      <c r="B102" s="14"/>
      <c r="C102" s="77" t="s">
        <v>32</v>
      </c>
      <c r="D102" s="14" t="s">
        <v>0</v>
      </c>
      <c r="E102" s="14"/>
      <c r="F102" s="77" t="s">
        <v>1</v>
      </c>
      <c r="G102" s="75">
        <v>37986</v>
      </c>
      <c r="H102" s="14"/>
      <c r="I102" s="14"/>
      <c r="J102" s="14"/>
      <c r="K102" s="59"/>
      <c r="L102" s="59"/>
    </row>
    <row r="103" spans="2:12" s="19" customFormat="1" ht="15.6">
      <c r="B103" s="14"/>
      <c r="C103" s="14"/>
      <c r="D103" s="51"/>
      <c r="E103" s="51"/>
      <c r="F103" s="51"/>
      <c r="G103" s="51"/>
      <c r="H103" s="14"/>
      <c r="I103" s="14"/>
      <c r="J103" s="14"/>
      <c r="K103" s="59"/>
      <c r="L103" s="59"/>
    </row>
    <row r="104" spans="2:12" s="19" customFormat="1" ht="15.6">
      <c r="B104" s="175">
        <v>25562.799999999999</v>
      </c>
      <c r="C104" s="78"/>
      <c r="D104" s="79">
        <v>170</v>
      </c>
      <c r="E104" s="14"/>
      <c r="F104" s="14" t="s">
        <v>3</v>
      </c>
      <c r="G104" s="14">
        <v>520</v>
      </c>
      <c r="H104" s="14"/>
      <c r="I104" s="177">
        <v>25562.799999999999</v>
      </c>
      <c r="J104" s="177"/>
      <c r="K104" s="42"/>
      <c r="L104" s="42"/>
    </row>
    <row r="105" spans="2:12" s="19" customFormat="1" ht="15.6">
      <c r="B105" s="78"/>
      <c r="C105" s="14"/>
      <c r="D105" s="54"/>
      <c r="E105" s="54"/>
      <c r="F105" s="54"/>
      <c r="G105" s="54"/>
      <c r="H105" s="14"/>
      <c r="I105" s="14"/>
      <c r="J105" s="14"/>
      <c r="K105" s="56"/>
      <c r="L105" s="56"/>
    </row>
    <row r="106" spans="2:12" s="19" customFormat="1" ht="15.6">
      <c r="D106" s="45"/>
      <c r="E106" s="42"/>
      <c r="F106" s="42"/>
      <c r="G106" s="42"/>
      <c r="I106" s="22"/>
      <c r="J106" s="14"/>
    </row>
    <row r="107" spans="2:12" s="19" customFormat="1" ht="15.6">
      <c r="D107" s="45"/>
      <c r="E107" s="42"/>
      <c r="F107" s="42"/>
      <c r="G107" s="42"/>
      <c r="I107" s="22"/>
      <c r="J107" s="14"/>
    </row>
    <row r="108" spans="2:12" s="19" customFormat="1" ht="15.6">
      <c r="B108" s="83"/>
      <c r="C108" s="84"/>
      <c r="D108" s="103" t="s">
        <v>37</v>
      </c>
      <c r="E108" s="84"/>
      <c r="F108" s="84"/>
      <c r="G108" s="84"/>
      <c r="H108" s="84"/>
      <c r="I108" s="84"/>
      <c r="J108" s="14"/>
    </row>
    <row r="109" spans="2:12" s="19" customFormat="1" ht="18">
      <c r="B109" s="83"/>
      <c r="C109" s="90" t="s">
        <v>43</v>
      </c>
      <c r="D109" s="84" t="s">
        <v>0</v>
      </c>
      <c r="E109" s="84"/>
      <c r="F109" s="84"/>
      <c r="G109" s="86">
        <v>38352</v>
      </c>
      <c r="H109" s="84"/>
      <c r="I109" s="84"/>
      <c r="J109" s="14"/>
      <c r="K109" s="101"/>
      <c r="L109" s="100"/>
    </row>
    <row r="110" spans="2:12" s="19" customFormat="1" ht="15.6">
      <c r="B110" s="83"/>
      <c r="C110" s="84"/>
      <c r="D110" s="87"/>
      <c r="E110" s="87"/>
      <c r="F110" s="87"/>
      <c r="G110" s="87"/>
      <c r="H110" s="84"/>
      <c r="I110" s="84"/>
      <c r="J110" s="14"/>
      <c r="K110" s="18"/>
      <c r="L110" s="18"/>
    </row>
    <row r="111" spans="2:12" s="19" customFormat="1" ht="15.6">
      <c r="B111" s="177">
        <v>3704.1</v>
      </c>
      <c r="C111" s="177"/>
      <c r="D111" s="88">
        <v>6623</v>
      </c>
      <c r="E111" s="84"/>
      <c r="F111" s="84"/>
      <c r="G111" s="84"/>
      <c r="H111" s="84"/>
      <c r="I111" s="89"/>
      <c r="J111" s="14"/>
      <c r="K111" s="18"/>
      <c r="L111" s="18"/>
    </row>
    <row r="112" spans="2:12" s="19" customFormat="1" ht="15.6">
      <c r="B112" s="83"/>
      <c r="C112" s="85"/>
      <c r="D112" s="88"/>
      <c r="E112" s="84"/>
      <c r="F112" s="84"/>
      <c r="G112" s="90"/>
      <c r="H112" s="84"/>
      <c r="I112" s="83"/>
      <c r="J112" s="14"/>
      <c r="K112" s="18"/>
      <c r="L112" s="18"/>
    </row>
    <row r="113" spans="2:18" s="19" customFormat="1" ht="15.6">
      <c r="B113" s="177">
        <v>25562.799999999999</v>
      </c>
      <c r="C113" s="177"/>
      <c r="D113" s="88">
        <v>520</v>
      </c>
      <c r="E113" s="84"/>
      <c r="F113" s="84" t="s">
        <v>3</v>
      </c>
      <c r="G113" s="90">
        <v>572</v>
      </c>
      <c r="H113" s="84"/>
      <c r="I113" s="168">
        <v>29266.9</v>
      </c>
      <c r="K113" s="140"/>
      <c r="L113" s="140"/>
      <c r="M113" s="42"/>
    </row>
    <row r="114" spans="2:18" s="19" customFormat="1" ht="15.6">
      <c r="B114" s="83"/>
      <c r="C114" s="84"/>
      <c r="D114" s="104"/>
      <c r="E114" s="91"/>
      <c r="F114" s="91"/>
      <c r="G114" s="91"/>
      <c r="H114" s="84"/>
      <c r="I114" s="84"/>
      <c r="K114" s="46"/>
      <c r="L114" s="46"/>
    </row>
    <row r="115" spans="2:18" s="19" customFormat="1" ht="15.6">
      <c r="B115" s="106"/>
      <c r="C115" s="102"/>
      <c r="D115" s="102"/>
      <c r="E115" s="102"/>
      <c r="F115" s="102"/>
      <c r="G115" s="102"/>
      <c r="H115" s="102"/>
      <c r="I115" s="102"/>
      <c r="J115" s="18"/>
      <c r="K115" s="46"/>
      <c r="L115" s="46"/>
    </row>
    <row r="116" spans="2:18" s="19" customFormat="1" ht="15.6">
      <c r="B116" s="106"/>
      <c r="C116" s="102"/>
      <c r="D116" s="102"/>
      <c r="E116" s="102"/>
      <c r="F116" s="102"/>
      <c r="G116" s="102"/>
      <c r="H116" s="102"/>
      <c r="I116" s="102"/>
      <c r="J116" s="18"/>
      <c r="K116" s="18"/>
      <c r="L116" s="18"/>
    </row>
    <row r="117" spans="2:18" s="19" customFormat="1" ht="15.6">
      <c r="B117" s="84"/>
      <c r="C117" s="107"/>
      <c r="D117" s="103" t="s">
        <v>25</v>
      </c>
      <c r="E117" s="84"/>
      <c r="F117" s="84"/>
      <c r="G117" s="102"/>
      <c r="H117" s="84"/>
      <c r="I117" s="84"/>
      <c r="J117" s="18"/>
      <c r="K117" s="18"/>
      <c r="L117" s="18"/>
    </row>
    <row r="118" spans="2:18" s="19" customFormat="1" ht="18">
      <c r="B118" s="84"/>
      <c r="C118" s="90" t="s">
        <v>44</v>
      </c>
      <c r="D118" s="84" t="s">
        <v>0</v>
      </c>
      <c r="E118" s="84"/>
      <c r="F118" s="90" t="s">
        <v>1</v>
      </c>
      <c r="G118" s="86">
        <v>38352</v>
      </c>
      <c r="H118" s="84"/>
      <c r="I118" s="84"/>
      <c r="J118" s="18"/>
      <c r="K118" s="18"/>
      <c r="L118" s="18"/>
    </row>
    <row r="119" spans="2:18" s="19" customFormat="1" ht="15.6">
      <c r="B119" s="84"/>
      <c r="C119" s="84"/>
      <c r="D119" s="87"/>
      <c r="E119" s="87"/>
      <c r="F119" s="87"/>
      <c r="G119" s="87"/>
      <c r="H119" s="84"/>
      <c r="I119" s="84"/>
      <c r="J119" s="18"/>
      <c r="K119" s="18"/>
      <c r="L119" s="18"/>
      <c r="Q119" s="18"/>
      <c r="R119" s="18"/>
    </row>
    <row r="120" spans="2:18" s="19" customFormat="1" ht="15.6">
      <c r="B120" s="170">
        <v>27352.2</v>
      </c>
      <c r="C120" s="83"/>
      <c r="D120" s="88">
        <v>170</v>
      </c>
      <c r="E120" s="84"/>
      <c r="F120" s="84" t="s">
        <v>3</v>
      </c>
      <c r="G120" s="84">
        <v>520</v>
      </c>
      <c r="H120" s="84"/>
      <c r="I120" s="170">
        <v>27352.2</v>
      </c>
      <c r="J120" s="170"/>
      <c r="K120" s="18"/>
      <c r="L120" s="18"/>
    </row>
    <row r="121" spans="2:18" s="19" customFormat="1" ht="15.6">
      <c r="B121" s="78"/>
      <c r="C121" s="14"/>
      <c r="D121" s="54"/>
      <c r="E121" s="54"/>
      <c r="F121" s="54"/>
      <c r="G121" s="54"/>
      <c r="H121" s="14"/>
      <c r="I121" s="14"/>
      <c r="J121" s="18"/>
      <c r="K121" s="18"/>
      <c r="L121" s="18"/>
    </row>
    <row r="122" spans="2:18" s="19" customFormat="1" ht="15.6">
      <c r="B122" s="38"/>
      <c r="C122" s="8"/>
      <c r="D122" s="18"/>
      <c r="E122" s="8"/>
      <c r="F122" s="8"/>
      <c r="G122" s="39"/>
      <c r="H122" s="38"/>
      <c r="I122" s="38"/>
      <c r="J122" s="18"/>
      <c r="K122" s="18"/>
      <c r="L122" s="18"/>
    </row>
    <row r="123" spans="2:18" s="19" customFormat="1" ht="15.6">
      <c r="B123" s="46"/>
      <c r="C123" s="46"/>
      <c r="D123" s="49"/>
      <c r="E123" s="46"/>
      <c r="F123" s="46"/>
      <c r="G123" s="112"/>
      <c r="H123" s="46"/>
      <c r="I123" s="49"/>
      <c r="J123" s="18"/>
      <c r="K123" s="8"/>
      <c r="L123" s="8"/>
    </row>
    <row r="124" spans="2:18" s="19" customFormat="1" ht="15.6">
      <c r="B124" s="78"/>
      <c r="C124" s="14"/>
      <c r="D124" s="105" t="s">
        <v>38</v>
      </c>
      <c r="E124" s="14"/>
      <c r="F124" s="14"/>
      <c r="G124" s="14"/>
      <c r="H124" s="14"/>
      <c r="I124" s="14"/>
      <c r="J124" s="18"/>
      <c r="K124" s="18"/>
      <c r="L124" s="18"/>
    </row>
    <row r="125" spans="2:18" s="19" customFormat="1" ht="15.6">
      <c r="B125" s="78"/>
      <c r="C125" s="77">
        <v>6</v>
      </c>
      <c r="D125" s="14" t="s">
        <v>0</v>
      </c>
      <c r="E125" s="14"/>
      <c r="F125" s="14"/>
      <c r="G125" s="75">
        <v>38717</v>
      </c>
      <c r="H125" s="14"/>
      <c r="I125" s="14"/>
      <c r="J125" s="18"/>
      <c r="K125" s="18"/>
      <c r="L125" s="18"/>
    </row>
    <row r="126" spans="2:18" s="19" customFormat="1" ht="15.6">
      <c r="B126" s="78"/>
      <c r="C126" s="14"/>
      <c r="D126" s="51"/>
      <c r="E126" s="51"/>
      <c r="F126" s="51"/>
      <c r="G126" s="51"/>
      <c r="H126" s="14"/>
      <c r="I126" s="14"/>
      <c r="J126" s="18"/>
      <c r="K126" s="18"/>
      <c r="L126" s="18"/>
    </row>
    <row r="127" spans="2:18" s="19" customFormat="1" ht="15.6">
      <c r="B127" s="170">
        <v>1914.7</v>
      </c>
      <c r="C127" s="170"/>
      <c r="D127" s="79">
        <v>6623</v>
      </c>
      <c r="E127" s="14"/>
      <c r="F127" s="14"/>
      <c r="G127" s="14"/>
      <c r="H127" s="14"/>
      <c r="I127" s="80"/>
      <c r="J127" s="18"/>
      <c r="K127" s="18"/>
      <c r="L127" s="18"/>
    </row>
    <row r="128" spans="2:18" s="19" customFormat="1" ht="15.6">
      <c r="B128" s="178"/>
      <c r="C128" s="53"/>
      <c r="D128" s="79"/>
      <c r="E128" s="14"/>
      <c r="F128" s="14"/>
      <c r="G128" s="77"/>
      <c r="H128" s="14"/>
      <c r="I128" s="78"/>
      <c r="J128" s="18"/>
      <c r="K128" s="18"/>
      <c r="L128" s="18"/>
    </row>
    <row r="129" spans="1:18" s="8" customFormat="1" ht="16.8">
      <c r="A129" s="7"/>
      <c r="B129" s="170">
        <v>27352.2</v>
      </c>
      <c r="C129" s="170"/>
      <c r="D129" s="79">
        <v>520</v>
      </c>
      <c r="E129" s="14"/>
      <c r="F129" s="14" t="s">
        <v>3</v>
      </c>
      <c r="G129" s="77">
        <v>572</v>
      </c>
      <c r="H129" s="14"/>
      <c r="I129" s="168">
        <v>29266.9</v>
      </c>
      <c r="K129" s="18"/>
      <c r="L129" s="18"/>
      <c r="M129" s="19"/>
      <c r="N129" s="19"/>
      <c r="O129" s="19"/>
      <c r="Q129" s="19"/>
      <c r="R129" s="19"/>
    </row>
    <row r="130" spans="1:18" s="8" customFormat="1" ht="15.6">
      <c r="A130" s="19"/>
      <c r="B130" s="78"/>
      <c r="C130" s="14"/>
      <c r="D130" s="55"/>
      <c r="E130" s="54"/>
      <c r="F130" s="54"/>
      <c r="G130" s="54"/>
      <c r="H130" s="14"/>
      <c r="I130" s="14"/>
      <c r="J130" s="18"/>
      <c r="K130" s="18"/>
      <c r="L130" s="18"/>
      <c r="M130" s="19"/>
      <c r="N130" s="19"/>
      <c r="O130" s="19"/>
      <c r="Q130" s="19"/>
      <c r="R130" s="19"/>
    </row>
    <row r="131" spans="1:18" s="19" customFormat="1" ht="15.6">
      <c r="B131" s="38"/>
      <c r="C131" s="8"/>
      <c r="D131" s="22"/>
      <c r="E131" s="8"/>
      <c r="F131" s="8"/>
      <c r="G131" s="39"/>
      <c r="H131" s="38"/>
      <c r="I131" s="38"/>
      <c r="J131" s="14"/>
      <c r="K131" s="35"/>
      <c r="L131" s="46"/>
    </row>
    <row r="132" spans="1:18" s="19" customFormat="1" ht="15.6">
      <c r="B132" s="38"/>
      <c r="C132" s="8"/>
      <c r="D132" s="22"/>
      <c r="E132" s="8"/>
      <c r="F132" s="8"/>
      <c r="G132" s="39"/>
      <c r="H132" s="38"/>
      <c r="I132" s="38"/>
      <c r="J132" s="14"/>
      <c r="K132" s="46"/>
      <c r="L132" s="46"/>
    </row>
    <row r="133" spans="1:18" s="19" customFormat="1" ht="15.6">
      <c r="B133" s="38"/>
      <c r="C133" s="8"/>
      <c r="D133" s="22"/>
      <c r="E133" s="8"/>
      <c r="F133" s="8"/>
      <c r="G133" s="39"/>
      <c r="H133" s="38"/>
      <c r="I133" s="38"/>
      <c r="J133" s="14"/>
      <c r="K133" s="122"/>
      <c r="L133" s="122"/>
    </row>
    <row r="134" spans="1:18" s="19" customFormat="1" ht="15.6">
      <c r="B134" s="3"/>
      <c r="C134" s="2"/>
      <c r="D134" s="2"/>
      <c r="E134" s="2"/>
      <c r="F134" s="2"/>
      <c r="G134" s="2"/>
      <c r="H134" s="2"/>
      <c r="I134" s="133"/>
      <c r="J134" s="133"/>
      <c r="K134" s="133"/>
      <c r="L134" s="133"/>
      <c r="M134" s="42"/>
    </row>
    <row r="135" spans="1:18" s="19" customFormat="1" ht="15.6">
      <c r="B135" s="3"/>
      <c r="C135" s="2"/>
      <c r="D135" s="2"/>
      <c r="E135" s="2"/>
      <c r="F135" s="2"/>
      <c r="G135" s="2"/>
      <c r="H135" s="2"/>
      <c r="I135" s="2"/>
      <c r="J135" s="14"/>
      <c r="K135" s="2"/>
      <c r="L135" s="2"/>
    </row>
    <row r="136" spans="1:18" s="19" customFormat="1" ht="15.6">
      <c r="B136" s="3"/>
      <c r="C136" s="2"/>
      <c r="D136" s="2"/>
      <c r="E136" s="2"/>
      <c r="F136" s="2"/>
      <c r="G136" s="2"/>
      <c r="H136" s="2"/>
      <c r="I136" s="2"/>
      <c r="J136" s="14"/>
      <c r="K136" s="2"/>
      <c r="L136" s="2"/>
    </row>
    <row r="137" spans="1:18" s="19" customFormat="1" ht="15.6">
      <c r="B137" s="3"/>
      <c r="C137" s="2"/>
      <c r="D137" s="2"/>
      <c r="E137" s="2"/>
      <c r="F137" s="2"/>
      <c r="G137" s="2"/>
      <c r="H137" s="2"/>
      <c r="I137" s="2"/>
      <c r="J137" s="14"/>
      <c r="K137" s="2"/>
      <c r="L137" s="2"/>
    </row>
    <row r="138" spans="1:18" s="19" customFormat="1" ht="16.8">
      <c r="A138" s="7"/>
      <c r="B138" s="3"/>
      <c r="C138" s="2"/>
      <c r="D138" s="2"/>
      <c r="E138" s="2"/>
      <c r="F138" s="2"/>
      <c r="G138" s="2"/>
      <c r="H138" s="2"/>
      <c r="I138" s="2"/>
      <c r="J138" s="8"/>
      <c r="K138" s="2"/>
      <c r="L138" s="2"/>
      <c r="M138" s="8"/>
    </row>
    <row r="139" spans="1:18" s="19" customFormat="1" ht="16.8">
      <c r="A139" s="7"/>
      <c r="B139" s="3"/>
      <c r="C139" s="2"/>
      <c r="D139" s="2"/>
      <c r="E139" s="2"/>
      <c r="F139" s="2"/>
      <c r="G139" s="2"/>
      <c r="H139" s="2"/>
      <c r="I139" s="2"/>
      <c r="J139" s="8"/>
      <c r="K139" s="2"/>
      <c r="L139" s="2"/>
      <c r="Q139" s="8"/>
      <c r="R139" s="8"/>
    </row>
    <row r="140" spans="1:18" s="8" customFormat="1" ht="16.8">
      <c r="A140" s="7"/>
      <c r="B140" s="3"/>
      <c r="C140" s="2"/>
      <c r="D140" s="2"/>
      <c r="E140" s="2"/>
      <c r="F140" s="2"/>
      <c r="G140" s="2"/>
      <c r="H140" s="2"/>
      <c r="I140" s="2"/>
      <c r="K140" s="2"/>
      <c r="L140" s="2"/>
      <c r="M140" s="19"/>
      <c r="N140" s="19"/>
      <c r="O140" s="19"/>
    </row>
    <row r="141" spans="1:18" ht="16.8">
      <c r="A141" s="1"/>
      <c r="B141" s="3"/>
    </row>
    <row r="142" spans="1:18" ht="16.8">
      <c r="A142" s="1"/>
      <c r="B142" s="3"/>
    </row>
    <row r="143" spans="1:18" ht="16.8">
      <c r="A143" s="1"/>
      <c r="B143" s="3"/>
    </row>
    <row r="144" spans="1:18" ht="16.8">
      <c r="A144" s="1"/>
    </row>
    <row r="145" spans="1:1" ht="16.8">
      <c r="A145" s="1"/>
    </row>
    <row r="146" spans="1:1" ht="16.8">
      <c r="A146" s="1"/>
    </row>
    <row r="147" spans="1:1" ht="16.8">
      <c r="A147" s="1"/>
    </row>
    <row r="148" spans="1:1" ht="16.8">
      <c r="A148" s="1"/>
    </row>
    <row r="149" spans="1:1" ht="16.8">
      <c r="A149" s="1"/>
    </row>
    <row r="150" spans="1:1" ht="16.8">
      <c r="A150" s="1"/>
    </row>
  </sheetData>
  <mergeCells count="40">
    <mergeCell ref="I134:J134"/>
    <mergeCell ref="K134:L134"/>
    <mergeCell ref="N43:O43"/>
    <mergeCell ref="Q43:R43"/>
    <mergeCell ref="K58:L58"/>
    <mergeCell ref="Q65:R65"/>
    <mergeCell ref="N66:O66"/>
    <mergeCell ref="E35:F35"/>
    <mergeCell ref="G35:H35"/>
    <mergeCell ref="I35:J35"/>
    <mergeCell ref="K35:L35"/>
    <mergeCell ref="K43:L43"/>
    <mergeCell ref="G33:H33"/>
    <mergeCell ref="I33:J33"/>
    <mergeCell ref="K33:L33"/>
    <mergeCell ref="E34:F34"/>
    <mergeCell ref="G34:H34"/>
    <mergeCell ref="I34:J34"/>
    <mergeCell ref="K34:L34"/>
    <mergeCell ref="E2:I2"/>
    <mergeCell ref="E29:F29"/>
    <mergeCell ref="G29:H29"/>
    <mergeCell ref="I29:J29"/>
    <mergeCell ref="K29:L29"/>
    <mergeCell ref="K76:L76"/>
    <mergeCell ref="K113:L113"/>
    <mergeCell ref="K133:L133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0"/>
  <sheetViews>
    <sheetView showGridLines="0" tabSelected="1" topLeftCell="A36" zoomScale="130" zoomScaleNormal="130" zoomScalePageLayoutView="130" workbookViewId="0">
      <selection activeCell="I47" sqref="I47"/>
    </sheetView>
  </sheetViews>
  <sheetFormatPr baseColWidth="10" defaultColWidth="10.77734375" defaultRowHeight="14.4"/>
  <cols>
    <col min="1" max="2" width="10.77734375" style="2"/>
    <col min="3" max="3" width="15.109375" style="2" customWidth="1"/>
    <col min="4" max="4" width="11" style="2" customWidth="1"/>
    <col min="5" max="7" width="10.77734375" style="2"/>
    <col min="8" max="8" width="9.77734375" style="2" customWidth="1"/>
    <col min="9" max="9" width="13.44140625" style="2" customWidth="1"/>
    <col min="10" max="10" width="12" style="2" customWidth="1"/>
    <col min="11" max="11" width="10.77734375" style="2"/>
    <col min="12" max="12" width="12.6640625" style="2" bestFit="1" customWidth="1"/>
    <col min="13" max="13" width="17.6640625" style="2" customWidth="1"/>
    <col min="14" max="16384" width="10.77734375" style="2"/>
  </cols>
  <sheetData>
    <row r="2" spans="1:12" s="8" customFormat="1" ht="33" customHeight="1">
      <c r="B2" s="9"/>
      <c r="C2" s="9"/>
      <c r="D2" s="9"/>
      <c r="E2" s="134" t="s">
        <v>45</v>
      </c>
      <c r="F2" s="134"/>
      <c r="G2" s="134"/>
      <c r="H2" s="134"/>
      <c r="I2" s="134"/>
      <c r="J2" s="9"/>
      <c r="K2" s="9"/>
      <c r="L2" s="9"/>
    </row>
    <row r="6" spans="1:12" s="12" customFormat="1" ht="17.399999999999999">
      <c r="B6" s="13" t="s">
        <v>2</v>
      </c>
      <c r="C6" s="13"/>
    </row>
    <row r="7" spans="1:12" ht="16.8">
      <c r="A7" s="1"/>
      <c r="C7" s="4"/>
    </row>
    <row r="8" spans="1:12" ht="16.8">
      <c r="A8" s="1"/>
      <c r="C8" s="4"/>
    </row>
    <row r="9" spans="1:12">
      <c r="C9" s="4"/>
    </row>
    <row r="10" spans="1:12" ht="15.6">
      <c r="C10" s="14">
        <v>6623</v>
      </c>
      <c r="D10" s="14" t="s">
        <v>47</v>
      </c>
      <c r="E10" s="14"/>
      <c r="G10" s="14">
        <v>170</v>
      </c>
      <c r="H10" s="14" t="s">
        <v>7</v>
      </c>
      <c r="I10" s="14"/>
    </row>
    <row r="11" spans="1:12" ht="15.6">
      <c r="C11" s="14">
        <v>572</v>
      </c>
      <c r="D11" s="14" t="s">
        <v>8</v>
      </c>
      <c r="F11" s="77" t="s">
        <v>3</v>
      </c>
      <c r="G11" s="14">
        <v>520</v>
      </c>
      <c r="H11" s="14" t="s">
        <v>9</v>
      </c>
      <c r="I11" s="14"/>
    </row>
    <row r="12" spans="1:12" ht="15.6">
      <c r="F12" s="14"/>
      <c r="G12" s="14"/>
      <c r="H12" s="14"/>
      <c r="I12" s="14"/>
    </row>
    <row r="13" spans="1:12" ht="15.6">
      <c r="C13" s="11"/>
      <c r="D13" s="11"/>
      <c r="E13" s="11"/>
      <c r="F13" s="11"/>
      <c r="G13" s="11"/>
      <c r="H13" s="11"/>
      <c r="I13" s="11"/>
    </row>
    <row r="16" spans="1:12" s="15" customFormat="1" ht="16.8">
      <c r="B16" s="16" t="s">
        <v>50</v>
      </c>
    </row>
    <row r="17" spans="1:13" s="8" customFormat="1" ht="16.8">
      <c r="A17" s="7"/>
    </row>
    <row r="18" spans="1:13" s="8" customFormat="1">
      <c r="C18" s="17"/>
    </row>
    <row r="19" spans="1:13" s="8" customFormat="1" ht="15.6">
      <c r="B19" s="84">
        <v>1</v>
      </c>
      <c r="C19" s="86">
        <v>36892</v>
      </c>
      <c r="D19" s="84" t="s">
        <v>46</v>
      </c>
      <c r="E19" s="19"/>
      <c r="F19" s="19"/>
    </row>
    <row r="20" spans="1:13" s="8" customFormat="1" ht="15.6">
      <c r="B20" s="84"/>
      <c r="C20" s="86"/>
      <c r="D20" s="84" t="s">
        <v>22</v>
      </c>
      <c r="E20" s="19"/>
      <c r="F20" s="19"/>
    </row>
    <row r="21" spans="1:13" s="8" customFormat="1" ht="15.6">
      <c r="B21" s="14">
        <v>2</v>
      </c>
      <c r="C21" s="75">
        <v>37256</v>
      </c>
      <c r="D21" s="14" t="s">
        <v>21</v>
      </c>
      <c r="E21" s="18"/>
      <c r="F21" s="18"/>
    </row>
    <row r="22" spans="1:13" s="8" customFormat="1" ht="15.6">
      <c r="B22" s="84">
        <v>3</v>
      </c>
      <c r="C22" s="86">
        <v>37621</v>
      </c>
      <c r="D22" s="84" t="s">
        <v>27</v>
      </c>
      <c r="E22" s="18"/>
      <c r="F22" s="18"/>
      <c r="G22" s="21"/>
      <c r="H22" s="21"/>
      <c r="I22" s="21"/>
      <c r="J22" s="21"/>
      <c r="K22" s="21"/>
      <c r="L22" s="21"/>
    </row>
    <row r="23" spans="1:13" s="8" customFormat="1" ht="15.6">
      <c r="B23" s="14">
        <v>4</v>
      </c>
      <c r="C23" s="75">
        <v>37986</v>
      </c>
      <c r="D23" s="14" t="s">
        <v>30</v>
      </c>
      <c r="E23" s="19"/>
      <c r="F23" s="19"/>
    </row>
    <row r="24" spans="1:13" s="8" customFormat="1" ht="15.6">
      <c r="B24" s="84">
        <v>5</v>
      </c>
      <c r="C24" s="86">
        <v>38352</v>
      </c>
      <c r="D24" s="84" t="s">
        <v>35</v>
      </c>
      <c r="E24" s="18"/>
      <c r="F24" s="18"/>
    </row>
    <row r="25" spans="1:13" s="8" customFormat="1" ht="15.6">
      <c r="B25" s="14">
        <v>6</v>
      </c>
      <c r="C25" s="75">
        <v>38717</v>
      </c>
      <c r="D25" s="14" t="s">
        <v>36</v>
      </c>
    </row>
    <row r="26" spans="1:13" s="8" customFormat="1" ht="15.6">
      <c r="B26" s="14"/>
      <c r="C26" s="75"/>
      <c r="D26" s="79"/>
    </row>
    <row r="27" spans="1:13" s="8" customFormat="1" ht="15.6">
      <c r="B27" s="19"/>
      <c r="C27" s="20"/>
      <c r="D27" s="22"/>
    </row>
    <row r="28" spans="1:13" s="8" customFormat="1" ht="15.6">
      <c r="A28" s="68" t="s">
        <v>11</v>
      </c>
      <c r="B28" s="19"/>
      <c r="C28" s="20"/>
      <c r="D28" s="22"/>
    </row>
    <row r="29" spans="1:13" s="8" customFormat="1" ht="15.6">
      <c r="B29" s="19"/>
      <c r="C29" s="69" t="s">
        <v>12</v>
      </c>
      <c r="D29" s="70" t="s">
        <v>13</v>
      </c>
      <c r="E29" s="135" t="s">
        <v>14</v>
      </c>
      <c r="F29" s="135"/>
      <c r="G29" s="136" t="s">
        <v>15</v>
      </c>
      <c r="H29" s="136"/>
      <c r="I29" s="136" t="s">
        <v>16</v>
      </c>
      <c r="J29" s="136"/>
      <c r="K29" s="136" t="s">
        <v>17</v>
      </c>
      <c r="L29" s="137"/>
    </row>
    <row r="30" spans="1:13" s="8" customFormat="1" ht="27" customHeight="1">
      <c r="B30" s="19"/>
      <c r="C30" s="114">
        <v>36892</v>
      </c>
      <c r="D30" s="115">
        <v>0</v>
      </c>
      <c r="E30" s="123">
        <v>572</v>
      </c>
      <c r="F30" s="124"/>
      <c r="G30" s="125">
        <v>6623</v>
      </c>
      <c r="H30" s="126"/>
      <c r="I30" s="127" t="s">
        <v>48</v>
      </c>
      <c r="J30" s="128"/>
      <c r="K30" s="129">
        <v>120000</v>
      </c>
      <c r="L30" s="130"/>
    </row>
    <row r="31" spans="1:13" s="71" customFormat="1" ht="27" customHeight="1">
      <c r="B31" s="72"/>
      <c r="C31" s="108">
        <v>37256</v>
      </c>
      <c r="D31" s="109">
        <v>1</v>
      </c>
      <c r="E31" s="153">
        <v>29266.9</v>
      </c>
      <c r="F31" s="154"/>
      <c r="G31" s="159">
        <v>8400</v>
      </c>
      <c r="H31" s="160"/>
      <c r="I31" s="159">
        <v>20866.900000000001</v>
      </c>
      <c r="J31" s="160"/>
      <c r="K31" s="167">
        <f>K30-I31</f>
        <v>99133.1</v>
      </c>
      <c r="L31" s="160"/>
      <c r="M31" s="113"/>
    </row>
    <row r="32" spans="1:13" s="71" customFormat="1" ht="27" customHeight="1">
      <c r="B32" s="72"/>
      <c r="C32" s="73">
        <v>37621</v>
      </c>
      <c r="D32" s="74">
        <v>2</v>
      </c>
      <c r="E32" s="155">
        <v>29266.9</v>
      </c>
      <c r="F32" s="156"/>
      <c r="G32" s="161">
        <v>6939.3</v>
      </c>
      <c r="H32" s="162"/>
      <c r="I32" s="163">
        <f>22232.76+94.84</f>
        <v>22327.599999999999</v>
      </c>
      <c r="J32" s="162"/>
      <c r="K32" s="163">
        <f>K31-I32</f>
        <v>76805.5</v>
      </c>
      <c r="L32" s="162"/>
      <c r="M32" s="113"/>
    </row>
    <row r="33" spans="1:18" s="71" customFormat="1" ht="27" customHeight="1">
      <c r="B33" s="72"/>
      <c r="C33" s="108">
        <v>37986</v>
      </c>
      <c r="D33" s="109">
        <v>3</v>
      </c>
      <c r="E33" s="153">
        <v>29266.9</v>
      </c>
      <c r="F33" s="154"/>
      <c r="G33" s="159">
        <v>5376.4</v>
      </c>
      <c r="H33" s="160"/>
      <c r="I33" s="159">
        <v>23890.5</v>
      </c>
      <c r="J33" s="160"/>
      <c r="K33" s="167">
        <f>K32-I33</f>
        <v>52915</v>
      </c>
      <c r="L33" s="160"/>
      <c r="M33" s="113"/>
    </row>
    <row r="34" spans="1:18" s="71" customFormat="1" ht="27" customHeight="1">
      <c r="B34" s="72"/>
      <c r="C34" s="73">
        <v>38352</v>
      </c>
      <c r="D34" s="74">
        <v>4</v>
      </c>
      <c r="E34" s="155">
        <v>29266.9</v>
      </c>
      <c r="F34" s="156"/>
      <c r="G34" s="161">
        <v>3704.1</v>
      </c>
      <c r="H34" s="162"/>
      <c r="I34" s="163">
        <v>25562.799999999999</v>
      </c>
      <c r="J34" s="162"/>
      <c r="K34" s="163">
        <f>K33-I34</f>
        <v>27352.2</v>
      </c>
      <c r="L34" s="162"/>
      <c r="M34" s="113"/>
    </row>
    <row r="35" spans="1:18" s="71" customFormat="1" ht="27" customHeight="1">
      <c r="B35" s="72"/>
      <c r="C35" s="110">
        <v>38717</v>
      </c>
      <c r="D35" s="111">
        <v>5</v>
      </c>
      <c r="E35" s="157">
        <v>29266.9</v>
      </c>
      <c r="F35" s="158"/>
      <c r="G35" s="164">
        <v>1914.7</v>
      </c>
      <c r="H35" s="165"/>
      <c r="I35" s="166">
        <v>27352.2</v>
      </c>
      <c r="J35" s="165"/>
      <c r="K35" s="166">
        <f>K34-I35</f>
        <v>0</v>
      </c>
      <c r="L35" s="165"/>
      <c r="M35" s="113"/>
    </row>
    <row r="36" spans="1:18">
      <c r="C36" s="5"/>
    </row>
    <row r="37" spans="1:18" ht="16.8">
      <c r="A37" s="1"/>
      <c r="C37" s="5"/>
    </row>
    <row r="38" spans="1:18">
      <c r="C38" s="5"/>
      <c r="F38" s="3"/>
    </row>
    <row r="39" spans="1:18" s="23" customFormat="1" ht="16.8">
      <c r="B39" s="24" t="s">
        <v>4</v>
      </c>
      <c r="C39" s="25"/>
      <c r="D39" s="26"/>
      <c r="M39" s="16" t="s">
        <v>5</v>
      </c>
    </row>
    <row r="40" spans="1:18" s="8" customFormat="1">
      <c r="C40" s="27"/>
    </row>
    <row r="41" spans="1:18" s="8" customFormat="1">
      <c r="C41" s="27"/>
    </row>
    <row r="42" spans="1:18" s="18" customFormat="1" ht="15.6">
      <c r="B42" s="83"/>
      <c r="C42" s="84"/>
      <c r="D42" s="84" t="s">
        <v>18</v>
      </c>
      <c r="E42" s="85"/>
      <c r="F42" s="85"/>
      <c r="G42" s="85"/>
      <c r="H42" s="85"/>
      <c r="I42" s="85"/>
      <c r="Q42" s="46"/>
      <c r="R42" s="46"/>
    </row>
    <row r="43" spans="1:18" s="18" customFormat="1" ht="15.6">
      <c r="B43" s="83"/>
      <c r="C43" s="84">
        <v>1</v>
      </c>
      <c r="D43" s="84" t="s">
        <v>0</v>
      </c>
      <c r="E43" s="85"/>
      <c r="F43" s="85"/>
      <c r="G43" s="86">
        <v>36892</v>
      </c>
      <c r="H43" s="84"/>
      <c r="I43" s="84"/>
      <c r="K43" s="148" t="s">
        <v>19</v>
      </c>
      <c r="L43" s="148"/>
      <c r="M43" s="2"/>
      <c r="N43" s="149" t="s">
        <v>10</v>
      </c>
      <c r="O43" s="150"/>
      <c r="Q43" s="151"/>
      <c r="R43" s="151"/>
    </row>
    <row r="44" spans="1:18" s="18" customFormat="1" ht="15.6">
      <c r="B44" s="83"/>
      <c r="C44" s="84"/>
      <c r="D44" s="87"/>
      <c r="E44" s="87"/>
      <c r="F44" s="87"/>
      <c r="G44" s="87"/>
      <c r="H44" s="84"/>
      <c r="I44" s="84"/>
      <c r="K44" s="93"/>
      <c r="L44" s="84"/>
      <c r="M44" s="2"/>
      <c r="N44" s="30"/>
      <c r="O44" s="11"/>
      <c r="Q44" s="62"/>
      <c r="R44" s="62"/>
    </row>
    <row r="45" spans="1:18" s="18" customFormat="1" ht="15.6">
      <c r="B45" s="83"/>
      <c r="C45" s="84"/>
      <c r="D45" s="88"/>
      <c r="E45" s="84"/>
      <c r="F45" s="84"/>
      <c r="G45" s="84">
        <v>520</v>
      </c>
      <c r="H45" s="84"/>
      <c r="I45" s="116">
        <f>I31</f>
        <v>20866.900000000001</v>
      </c>
      <c r="K45" s="92"/>
      <c r="L45" s="94">
        <f>I47</f>
        <v>99133.099999999991</v>
      </c>
      <c r="M45" s="2"/>
      <c r="N45" s="44">
        <v>40000</v>
      </c>
      <c r="O45" s="37"/>
      <c r="Q45" s="63"/>
      <c r="R45" s="63"/>
    </row>
    <row r="46" spans="1:18" s="18" customFormat="1" ht="15.6">
      <c r="B46" s="83"/>
      <c r="C46" s="84"/>
      <c r="D46" s="88"/>
      <c r="E46" s="84"/>
      <c r="F46" s="84"/>
      <c r="G46" s="90"/>
      <c r="H46" s="84"/>
      <c r="I46" s="83"/>
      <c r="K46" s="98">
        <f>B63</f>
        <v>22327.599999999999</v>
      </c>
      <c r="L46" s="84"/>
      <c r="M46" s="2"/>
      <c r="N46" s="33"/>
      <c r="Q46" s="56"/>
      <c r="R46" s="46"/>
    </row>
    <row r="47" spans="1:18" s="8" customFormat="1" ht="15.6">
      <c r="B47" s="117">
        <v>120000</v>
      </c>
      <c r="C47" s="84"/>
      <c r="D47" s="88">
        <v>572</v>
      </c>
      <c r="E47" s="84"/>
      <c r="F47" s="84" t="s">
        <v>3</v>
      </c>
      <c r="G47" s="90">
        <v>170</v>
      </c>
      <c r="H47" s="84"/>
      <c r="I47" s="116">
        <f>I32+I33+I34+I35</f>
        <v>99133.099999999991</v>
      </c>
      <c r="K47" s="92"/>
      <c r="L47" s="94"/>
      <c r="M47" s="2"/>
      <c r="N47" s="92">
        <f>B47</f>
        <v>120000</v>
      </c>
      <c r="O47" s="82">
        <f>I56</f>
        <v>29266.9</v>
      </c>
      <c r="Q47" s="63"/>
      <c r="R47" s="63"/>
    </row>
    <row r="48" spans="1:18" s="8" customFormat="1" ht="15.6">
      <c r="B48" s="83"/>
      <c r="C48" s="84"/>
      <c r="D48" s="91"/>
      <c r="E48" s="91"/>
      <c r="F48" s="91"/>
      <c r="G48" s="91"/>
      <c r="H48" s="84"/>
      <c r="I48" s="84"/>
      <c r="K48" s="95">
        <f>I33</f>
        <v>23890.5</v>
      </c>
      <c r="L48" s="19"/>
      <c r="M48" s="2"/>
      <c r="N48" s="33"/>
      <c r="O48" s="119"/>
      <c r="Q48" s="64"/>
      <c r="R48" s="65"/>
    </row>
    <row r="49" spans="2:18" s="19" customFormat="1" ht="15.6">
      <c r="B49" s="41"/>
      <c r="K49" s="95"/>
      <c r="M49" s="2"/>
      <c r="N49" s="36"/>
      <c r="O49" s="94">
        <f>I76</f>
        <v>29266.899999999998</v>
      </c>
      <c r="Q49" s="63"/>
      <c r="R49" s="63"/>
    </row>
    <row r="50" spans="2:18" s="19" customFormat="1" ht="15.6">
      <c r="B50" s="38"/>
      <c r="C50" s="8"/>
      <c r="D50" s="8"/>
      <c r="E50" s="8"/>
      <c r="F50" s="8"/>
      <c r="G50" s="8"/>
      <c r="H50" s="8"/>
      <c r="I50" s="8"/>
      <c r="K50" s="95">
        <f>I34</f>
        <v>25562.799999999999</v>
      </c>
      <c r="M50" s="2"/>
      <c r="N50" s="33"/>
      <c r="O50" s="6"/>
      <c r="Q50" s="64"/>
      <c r="R50" s="45"/>
    </row>
    <row r="51" spans="2:18" s="19" customFormat="1" ht="15.6">
      <c r="B51" s="78"/>
      <c r="C51" s="14"/>
      <c r="D51" s="105" t="s">
        <v>23</v>
      </c>
      <c r="E51" s="14"/>
      <c r="F51" s="14"/>
      <c r="G51" s="14"/>
      <c r="H51" s="14"/>
      <c r="I51" s="14"/>
      <c r="K51" s="95"/>
      <c r="M51" s="2"/>
      <c r="N51" s="33"/>
      <c r="O51" s="82">
        <f>I97</f>
        <v>29266.9</v>
      </c>
      <c r="Q51" s="56"/>
      <c r="R51" s="56"/>
    </row>
    <row r="52" spans="2:18" s="19" customFormat="1" ht="18">
      <c r="B52" s="78"/>
      <c r="C52" s="77" t="s">
        <v>39</v>
      </c>
      <c r="D52" s="14" t="s">
        <v>0</v>
      </c>
      <c r="E52" s="14"/>
      <c r="F52" s="14"/>
      <c r="G52" s="75">
        <v>37256</v>
      </c>
      <c r="H52" s="14"/>
      <c r="I52" s="14"/>
      <c r="K52" s="95">
        <f>I35</f>
        <v>27352.2</v>
      </c>
      <c r="M52" s="2"/>
      <c r="N52" s="33"/>
      <c r="O52" s="37"/>
      <c r="Q52" s="56"/>
      <c r="R52" s="42"/>
    </row>
    <row r="53" spans="2:18" s="19" customFormat="1" ht="15.6">
      <c r="B53" s="78"/>
      <c r="C53" s="14"/>
      <c r="D53" s="51"/>
      <c r="E53" s="51"/>
      <c r="F53" s="51"/>
      <c r="G53" s="51"/>
      <c r="H53" s="14"/>
      <c r="I53" s="14"/>
      <c r="K53" s="95"/>
      <c r="M53" s="2"/>
      <c r="N53" s="33"/>
      <c r="O53" s="94">
        <f>E34</f>
        <v>29266.9</v>
      </c>
      <c r="Q53" s="56"/>
      <c r="R53" s="56"/>
    </row>
    <row r="54" spans="2:18" s="19" customFormat="1" ht="15.6">
      <c r="B54" s="118">
        <f>G31</f>
        <v>8400</v>
      </c>
      <c r="C54" s="14"/>
      <c r="D54" s="79">
        <v>6623</v>
      </c>
      <c r="E54" s="14"/>
      <c r="F54" s="14"/>
      <c r="G54" s="14"/>
      <c r="H54" s="14"/>
      <c r="I54" s="80"/>
      <c r="K54" s="95"/>
      <c r="M54" s="2"/>
      <c r="N54" s="33"/>
      <c r="O54" s="40"/>
      <c r="Q54" s="56"/>
      <c r="R54" s="56"/>
    </row>
    <row r="55" spans="2:18" s="19" customFormat="1" ht="15.6">
      <c r="B55" s="78"/>
      <c r="C55" s="14"/>
      <c r="D55" s="79"/>
      <c r="E55" s="14"/>
      <c r="F55" s="14"/>
      <c r="G55" s="77"/>
      <c r="H55" s="14"/>
      <c r="I55" s="78"/>
      <c r="K55" s="36"/>
      <c r="N55" s="33"/>
      <c r="O55" s="82">
        <f>I129</f>
        <v>29266.9</v>
      </c>
      <c r="Q55" s="56"/>
      <c r="R55" s="56"/>
    </row>
    <row r="56" spans="2:18" s="19" customFormat="1" ht="15.6">
      <c r="B56" s="118">
        <f>I45</f>
        <v>20866.900000000001</v>
      </c>
      <c r="C56" s="14"/>
      <c r="D56" s="79">
        <v>520</v>
      </c>
      <c r="E56" s="14"/>
      <c r="F56" s="14" t="s">
        <v>3</v>
      </c>
      <c r="G56" s="77">
        <v>572</v>
      </c>
      <c r="H56" s="14"/>
      <c r="I56" s="120">
        <f>B54+B56</f>
        <v>29266.9</v>
      </c>
      <c r="K56" s="43">
        <f>SUM(L45:L55)-SUM(K45:K55)</f>
        <v>0</v>
      </c>
      <c r="L56" s="60" t="s">
        <v>24</v>
      </c>
      <c r="N56" s="33"/>
      <c r="O56" s="40"/>
      <c r="Q56" s="56"/>
      <c r="R56" s="42"/>
    </row>
    <row r="57" spans="2:18" s="8" customFormat="1" ht="15.6">
      <c r="B57" s="78"/>
      <c r="C57" s="14"/>
      <c r="D57" s="55"/>
      <c r="E57" s="54"/>
      <c r="F57" s="54"/>
      <c r="G57" s="54"/>
      <c r="H57" s="14"/>
      <c r="I57" s="14"/>
      <c r="N57" s="33"/>
      <c r="O57" s="40"/>
      <c r="Q57" s="56"/>
      <c r="R57" s="66"/>
    </row>
    <row r="58" spans="2:18" s="8" customFormat="1" ht="15.6">
      <c r="B58" s="97"/>
      <c r="C58" s="10"/>
      <c r="D58" s="10"/>
      <c r="E58" s="10"/>
      <c r="F58" s="10"/>
      <c r="G58" s="10"/>
      <c r="H58" s="10"/>
      <c r="I58" s="10"/>
      <c r="K58" s="148" t="s">
        <v>20</v>
      </c>
      <c r="L58" s="148"/>
      <c r="N58" s="33"/>
      <c r="O58" s="40"/>
      <c r="Q58" s="56"/>
      <c r="R58" s="67"/>
    </row>
    <row r="59" spans="2:18" s="8" customFormat="1" ht="15.6">
      <c r="B59" s="97"/>
      <c r="C59" s="10"/>
      <c r="D59" s="10"/>
      <c r="E59" s="10"/>
      <c r="F59" s="10"/>
      <c r="G59" s="10"/>
      <c r="H59" s="10"/>
      <c r="I59" s="10"/>
      <c r="K59" s="93"/>
      <c r="L59" s="84"/>
      <c r="N59" s="33"/>
      <c r="O59" s="37"/>
      <c r="Q59" s="56"/>
      <c r="R59" s="38"/>
    </row>
    <row r="60" spans="2:18" s="8" customFormat="1" ht="15.6">
      <c r="B60" s="14"/>
      <c r="C60" s="76"/>
      <c r="D60" s="105" t="s">
        <v>25</v>
      </c>
      <c r="E60" s="14"/>
      <c r="F60" s="14"/>
      <c r="G60" s="10"/>
      <c r="H60" s="14"/>
      <c r="I60" s="14"/>
      <c r="K60" s="92"/>
      <c r="L60" s="94">
        <f>I45</f>
        <v>20866.900000000001</v>
      </c>
      <c r="N60" s="33"/>
      <c r="O60" s="37"/>
      <c r="Q60" s="56"/>
      <c r="R60" s="38"/>
    </row>
    <row r="61" spans="2:18" s="8" customFormat="1" ht="18">
      <c r="B61" s="14"/>
      <c r="C61" s="77" t="s">
        <v>40</v>
      </c>
      <c r="D61" s="14" t="s">
        <v>0</v>
      </c>
      <c r="E61" s="14"/>
      <c r="F61" s="77" t="s">
        <v>1</v>
      </c>
      <c r="G61" s="75">
        <v>37256</v>
      </c>
      <c r="H61" s="14"/>
      <c r="I61" s="14"/>
      <c r="K61" s="81">
        <f>B56</f>
        <v>20866.900000000001</v>
      </c>
      <c r="L61" s="96"/>
      <c r="N61" s="36"/>
      <c r="O61" s="37"/>
      <c r="Q61" s="56"/>
      <c r="R61" s="38"/>
    </row>
    <row r="62" spans="2:18" s="8" customFormat="1" ht="15.6">
      <c r="B62" s="14"/>
      <c r="C62" s="14"/>
      <c r="D62" s="51"/>
      <c r="E62" s="51"/>
      <c r="F62" s="51"/>
      <c r="G62" s="51"/>
      <c r="H62" s="14"/>
      <c r="I62" s="14"/>
      <c r="K62" s="92"/>
      <c r="L62" s="82">
        <f>I63</f>
        <v>22327.599999999999</v>
      </c>
      <c r="N62" s="34"/>
      <c r="O62" s="2"/>
      <c r="Q62" s="56"/>
      <c r="R62" s="67"/>
    </row>
    <row r="63" spans="2:18" s="8" customFormat="1" ht="15.6">
      <c r="B63" s="118">
        <f>I32</f>
        <v>22327.599999999999</v>
      </c>
      <c r="C63" s="78"/>
      <c r="D63" s="79">
        <v>170</v>
      </c>
      <c r="E63" s="14"/>
      <c r="F63" s="14" t="s">
        <v>3</v>
      </c>
      <c r="G63" s="14">
        <v>520</v>
      </c>
      <c r="H63" s="14"/>
      <c r="I63" s="120">
        <f>B63</f>
        <v>22327.599999999999</v>
      </c>
      <c r="K63" s="92">
        <f>B76</f>
        <v>22327.599999999999</v>
      </c>
      <c r="L63" s="94"/>
      <c r="N63" s="57" t="s">
        <v>6</v>
      </c>
      <c r="O63" s="58">
        <f>SUM(N45:N62)-SUM(O45:O62)</f>
        <v>13665.5</v>
      </c>
      <c r="Q63" s="56"/>
      <c r="R63" s="67"/>
    </row>
    <row r="64" spans="2:18" s="8" customFormat="1" ht="15.6">
      <c r="B64" s="78"/>
      <c r="C64" s="14"/>
      <c r="D64" s="54"/>
      <c r="E64" s="54"/>
      <c r="F64" s="54"/>
      <c r="G64" s="54"/>
      <c r="H64" s="14"/>
      <c r="I64" s="14"/>
      <c r="K64" s="92"/>
      <c r="L64" s="94">
        <f>B83</f>
        <v>23890.5</v>
      </c>
      <c r="N64" s="19"/>
      <c r="O64" s="19"/>
      <c r="Q64" s="39"/>
      <c r="R64" s="39"/>
    </row>
    <row r="65" spans="2:18" s="8" customFormat="1" ht="15.6">
      <c r="B65" s="38"/>
      <c r="K65" s="92">
        <f>B97</f>
        <v>23890.5</v>
      </c>
      <c r="N65" s="19"/>
      <c r="O65" s="19"/>
      <c r="Q65" s="122"/>
      <c r="R65" s="122"/>
    </row>
    <row r="66" spans="2:18" s="8" customFormat="1" ht="15.6">
      <c r="B66" s="19"/>
      <c r="C66" s="19"/>
      <c r="D66" s="45"/>
      <c r="E66" s="42"/>
      <c r="F66" s="42"/>
      <c r="G66" s="42"/>
      <c r="H66" s="19"/>
      <c r="I66" s="22"/>
      <c r="K66" s="92"/>
      <c r="L66" s="82">
        <f>I34</f>
        <v>25562.799999999999</v>
      </c>
      <c r="N66" s="152" t="s">
        <v>49</v>
      </c>
      <c r="O66" s="152"/>
      <c r="Q66" s="61"/>
      <c r="R66" s="61"/>
    </row>
    <row r="67" spans="2:18" s="8" customFormat="1" ht="15.6">
      <c r="B67" s="84"/>
      <c r="C67" s="84"/>
      <c r="D67" s="84" t="s">
        <v>28</v>
      </c>
      <c r="E67" s="85"/>
      <c r="F67" s="85"/>
      <c r="G67" s="85"/>
      <c r="H67" s="84"/>
      <c r="I67" s="88"/>
      <c r="K67" s="92">
        <f>I34</f>
        <v>25562.799999999999</v>
      </c>
      <c r="L67" s="19"/>
      <c r="M67" s="19"/>
      <c r="N67" s="52"/>
      <c r="O67" s="14"/>
      <c r="Q67" s="61"/>
      <c r="R67" s="61"/>
    </row>
    <row r="68" spans="2:18" s="8" customFormat="1" ht="15.6">
      <c r="B68" s="84"/>
      <c r="C68" s="84"/>
      <c r="D68" s="84" t="s">
        <v>29</v>
      </c>
      <c r="E68" s="85"/>
      <c r="F68" s="85"/>
      <c r="G68" s="85"/>
      <c r="H68" s="84"/>
      <c r="I68" s="88"/>
      <c r="K68" s="92"/>
      <c r="L68" s="94">
        <f>I35</f>
        <v>27352.2</v>
      </c>
      <c r="M68" s="19"/>
      <c r="N68" s="81">
        <f>B54</f>
        <v>8400</v>
      </c>
      <c r="O68" s="82"/>
      <c r="Q68" s="61"/>
      <c r="R68" s="61"/>
    </row>
    <row r="69" spans="2:18" s="8" customFormat="1" ht="15.6">
      <c r="B69" s="84"/>
      <c r="C69" s="84"/>
      <c r="D69" s="84"/>
      <c r="E69" s="85"/>
      <c r="F69" s="85"/>
      <c r="G69" s="85"/>
      <c r="H69" s="84"/>
      <c r="I69" s="88"/>
      <c r="K69" s="92">
        <f>B129</f>
        <v>27352.2</v>
      </c>
      <c r="L69" s="19"/>
      <c r="M69" s="19"/>
      <c r="N69" s="98"/>
      <c r="O69" s="121">
        <v>8400</v>
      </c>
      <c r="P69" s="39"/>
      <c r="Q69" s="61"/>
      <c r="R69" s="61"/>
    </row>
    <row r="70" spans="2:18" s="8" customFormat="1" ht="15.6">
      <c r="B70" s="84"/>
      <c r="C70" s="84"/>
      <c r="D70" s="84"/>
      <c r="E70" s="85"/>
      <c r="F70" s="85"/>
      <c r="G70" s="85"/>
      <c r="H70" s="84"/>
      <c r="I70" s="88"/>
      <c r="K70" s="99"/>
      <c r="L70" s="19"/>
      <c r="M70" s="19"/>
      <c r="N70" s="92">
        <f>B74</f>
        <v>6939.3</v>
      </c>
      <c r="O70" s="121"/>
      <c r="P70" s="39"/>
      <c r="Q70" s="61"/>
      <c r="R70" s="61"/>
    </row>
    <row r="71" spans="2:18" s="8" customFormat="1" ht="15.6">
      <c r="B71" s="83"/>
      <c r="C71" s="84"/>
      <c r="D71" s="103" t="s">
        <v>26</v>
      </c>
      <c r="E71" s="84"/>
      <c r="F71" s="84"/>
      <c r="G71" s="84"/>
      <c r="H71" s="84"/>
      <c r="I71" s="84"/>
      <c r="K71" s="101">
        <f>SUM(L60:L69)-SUM(K60:K69)</f>
        <v>0</v>
      </c>
      <c r="L71" s="100" t="s">
        <v>24</v>
      </c>
      <c r="M71" s="19"/>
      <c r="N71" s="81"/>
      <c r="O71" s="121">
        <v>6939.3</v>
      </c>
      <c r="P71" s="39"/>
      <c r="Q71" s="61"/>
      <c r="R71" s="61"/>
    </row>
    <row r="72" spans="2:18" s="8" customFormat="1" ht="18">
      <c r="B72" s="83"/>
      <c r="C72" s="90" t="s">
        <v>41</v>
      </c>
      <c r="D72" s="84" t="s">
        <v>0</v>
      </c>
      <c r="E72" s="84"/>
      <c r="F72" s="84"/>
      <c r="G72" s="86">
        <v>37621</v>
      </c>
      <c r="H72" s="84"/>
      <c r="I72" s="84"/>
      <c r="K72" s="101"/>
      <c r="L72" s="100"/>
      <c r="M72" s="19"/>
      <c r="N72" s="81">
        <f>B95</f>
        <v>5376.4</v>
      </c>
      <c r="O72" s="121"/>
      <c r="P72" s="39"/>
      <c r="Q72" s="62"/>
      <c r="R72" s="62"/>
    </row>
    <row r="73" spans="2:18" s="19" customFormat="1" ht="15.6">
      <c r="B73" s="83"/>
      <c r="C73" s="84"/>
      <c r="D73" s="87"/>
      <c r="E73" s="87"/>
      <c r="F73" s="87"/>
      <c r="G73" s="87"/>
      <c r="H73" s="84"/>
      <c r="I73" s="84"/>
      <c r="K73" s="18"/>
      <c r="L73" s="18"/>
      <c r="N73" s="81"/>
      <c r="O73" s="121">
        <v>5376.4</v>
      </c>
      <c r="P73" s="42"/>
      <c r="Q73" s="18"/>
      <c r="R73" s="18"/>
    </row>
    <row r="74" spans="2:18" s="19" customFormat="1" ht="15.6">
      <c r="B74" s="117">
        <f>G32</f>
        <v>6939.3</v>
      </c>
      <c r="C74" s="84"/>
      <c r="D74" s="88">
        <v>6623</v>
      </c>
      <c r="E74" s="84"/>
      <c r="F74" s="84"/>
      <c r="G74" s="84"/>
      <c r="H74" s="84"/>
      <c r="I74" s="89"/>
      <c r="J74" s="18"/>
      <c r="K74" s="18"/>
      <c r="L74" s="18"/>
      <c r="N74" s="81">
        <f>B111</f>
        <v>3704.1</v>
      </c>
      <c r="O74" s="121"/>
      <c r="P74" s="42"/>
    </row>
    <row r="75" spans="2:18" s="19" customFormat="1" ht="15.6">
      <c r="B75" s="83"/>
      <c r="C75" s="84"/>
      <c r="D75" s="88"/>
      <c r="E75" s="84"/>
      <c r="F75" s="84"/>
      <c r="G75" s="90"/>
      <c r="H75" s="84"/>
      <c r="I75" s="83"/>
      <c r="J75" s="18"/>
      <c r="K75" s="18"/>
      <c r="L75" s="18"/>
      <c r="N75" s="81"/>
      <c r="O75" s="121">
        <v>3704.1</v>
      </c>
      <c r="P75" s="42"/>
    </row>
    <row r="76" spans="2:18" s="19" customFormat="1" ht="15.6">
      <c r="B76" s="117">
        <f>I32</f>
        <v>22327.599999999999</v>
      </c>
      <c r="C76" s="84"/>
      <c r="D76" s="88">
        <v>520</v>
      </c>
      <c r="E76" s="84"/>
      <c r="F76" s="84" t="s">
        <v>3</v>
      </c>
      <c r="G76" s="90">
        <v>572</v>
      </c>
      <c r="H76" s="84"/>
      <c r="I76" s="116">
        <f>SUM(B76+B74)</f>
        <v>29266.899999999998</v>
      </c>
      <c r="J76" s="18"/>
      <c r="K76" s="122"/>
      <c r="L76" s="122"/>
      <c r="N76" s="81">
        <f>B127</f>
        <v>1914.7</v>
      </c>
      <c r="O76" s="42"/>
      <c r="P76" s="42"/>
    </row>
    <row r="77" spans="2:18" s="19" customFormat="1" ht="15.6">
      <c r="B77" s="83"/>
      <c r="C77" s="84"/>
      <c r="D77" s="104"/>
      <c r="E77" s="91"/>
      <c r="F77" s="91"/>
      <c r="G77" s="91"/>
      <c r="H77" s="84"/>
      <c r="I77" s="84"/>
      <c r="J77" s="18"/>
      <c r="K77" s="46"/>
      <c r="L77" s="46"/>
      <c r="N77" s="81"/>
      <c r="O77" s="121">
        <v>1914.7</v>
      </c>
    </row>
    <row r="78" spans="2:18" s="19" customFormat="1" ht="15.6">
      <c r="B78" s="106"/>
      <c r="C78" s="102"/>
      <c r="D78" s="102"/>
      <c r="E78" s="102"/>
      <c r="F78" s="102"/>
      <c r="G78" s="102"/>
      <c r="H78" s="102"/>
      <c r="I78" s="102"/>
      <c r="J78" s="18"/>
      <c r="K78" s="46"/>
      <c r="L78" s="46"/>
    </row>
    <row r="79" spans="2:18" s="19" customFormat="1" ht="15.6">
      <c r="B79" s="106"/>
      <c r="C79" s="102"/>
      <c r="D79" s="102"/>
      <c r="E79" s="102"/>
      <c r="F79" s="102"/>
      <c r="G79" s="102"/>
      <c r="H79" s="102"/>
      <c r="I79" s="102"/>
      <c r="J79" s="18"/>
      <c r="K79" s="18"/>
      <c r="L79" s="18"/>
    </row>
    <row r="80" spans="2:18" s="19" customFormat="1" ht="15.6">
      <c r="B80" s="84"/>
      <c r="C80" s="107"/>
      <c r="D80" s="103" t="s">
        <v>25</v>
      </c>
      <c r="E80" s="84"/>
      <c r="F80" s="84"/>
      <c r="G80" s="102"/>
      <c r="H80" s="84"/>
      <c r="I80" s="84"/>
      <c r="J80" s="18"/>
      <c r="K80" s="18"/>
      <c r="L80" s="18"/>
    </row>
    <row r="81" spans="2:18" s="19" customFormat="1" ht="18">
      <c r="B81" s="84"/>
      <c r="C81" s="90" t="s">
        <v>42</v>
      </c>
      <c r="D81" s="84" t="s">
        <v>0</v>
      </c>
      <c r="E81" s="84"/>
      <c r="F81" s="90" t="s">
        <v>1</v>
      </c>
      <c r="G81" s="86">
        <v>37621</v>
      </c>
      <c r="H81" s="84"/>
      <c r="I81" s="84"/>
      <c r="J81" s="18"/>
      <c r="K81" s="18"/>
      <c r="L81" s="18"/>
    </row>
    <row r="82" spans="2:18" s="19" customFormat="1" ht="15.6">
      <c r="B82" s="84"/>
      <c r="C82" s="84"/>
      <c r="D82" s="87"/>
      <c r="E82" s="87"/>
      <c r="F82" s="87"/>
      <c r="G82" s="87"/>
      <c r="H82" s="84"/>
      <c r="I82" s="84"/>
      <c r="J82" s="18"/>
      <c r="K82" s="18"/>
      <c r="L82" s="18"/>
      <c r="Q82" s="18"/>
      <c r="R82" s="18"/>
    </row>
    <row r="83" spans="2:18" s="19" customFormat="1" ht="15.6">
      <c r="B83" s="117">
        <f>I33</f>
        <v>23890.5</v>
      </c>
      <c r="C83" s="83"/>
      <c r="D83" s="88">
        <v>170</v>
      </c>
      <c r="E83" s="84"/>
      <c r="F83" s="84" t="s">
        <v>3</v>
      </c>
      <c r="G83" s="84">
        <v>520</v>
      </c>
      <c r="H83" s="84"/>
      <c r="I83" s="116">
        <f>B83</f>
        <v>23890.5</v>
      </c>
      <c r="J83" s="18"/>
      <c r="K83" s="18"/>
      <c r="L83" s="18"/>
    </row>
    <row r="84" spans="2:18" s="19" customFormat="1" ht="15.6">
      <c r="B84" s="78"/>
      <c r="C84" s="14"/>
      <c r="D84" s="54"/>
      <c r="E84" s="54"/>
      <c r="F84" s="54"/>
      <c r="G84" s="54"/>
      <c r="H84" s="14"/>
      <c r="I84" s="14"/>
      <c r="J84" s="18"/>
      <c r="K84" s="18"/>
      <c r="L84" s="18"/>
    </row>
    <row r="85" spans="2:18" s="19" customFormat="1" ht="15.6">
      <c r="B85" s="18"/>
      <c r="C85" s="28"/>
      <c r="D85" s="47"/>
      <c r="E85" s="29"/>
      <c r="F85" s="29"/>
      <c r="G85" s="29"/>
      <c r="H85" s="18"/>
      <c r="I85" s="32"/>
      <c r="J85" s="18"/>
      <c r="K85" s="18"/>
      <c r="L85" s="18"/>
    </row>
    <row r="86" spans="2:18" s="19" customFormat="1" ht="15.6">
      <c r="B86" s="31"/>
      <c r="C86" s="28"/>
      <c r="D86" s="32"/>
      <c r="E86" s="18"/>
      <c r="F86" s="18"/>
      <c r="G86" s="28"/>
      <c r="H86" s="18"/>
      <c r="I86" s="48"/>
      <c r="J86" s="18"/>
      <c r="K86" s="18"/>
      <c r="L86" s="18"/>
    </row>
    <row r="87" spans="2:18" s="19" customFormat="1" ht="15.6">
      <c r="B87" s="18"/>
      <c r="C87" s="50"/>
      <c r="D87" s="49"/>
      <c r="E87" s="46"/>
      <c r="F87" s="46"/>
      <c r="G87" s="46"/>
      <c r="H87" s="46"/>
      <c r="I87" s="32"/>
      <c r="J87" s="18"/>
      <c r="K87" s="18"/>
      <c r="L87" s="18"/>
    </row>
    <row r="88" spans="2:18" s="19" customFormat="1" ht="15.6">
      <c r="B88" s="14"/>
      <c r="C88" s="14"/>
      <c r="D88" s="14" t="s">
        <v>33</v>
      </c>
      <c r="E88" s="53"/>
      <c r="F88" s="53"/>
      <c r="G88" s="53"/>
      <c r="H88" s="14"/>
      <c r="I88" s="79"/>
      <c r="J88" s="18"/>
      <c r="K88" s="18"/>
      <c r="L88" s="18"/>
    </row>
    <row r="89" spans="2:18" s="19" customFormat="1" ht="15.6">
      <c r="B89" s="14"/>
      <c r="C89" s="14"/>
      <c r="D89" s="14" t="s">
        <v>29</v>
      </c>
      <c r="E89" s="53"/>
      <c r="F89" s="53"/>
      <c r="G89" s="53"/>
      <c r="H89" s="14"/>
      <c r="I89" s="79"/>
      <c r="J89" s="18"/>
      <c r="K89" s="18"/>
      <c r="L89" s="18"/>
    </row>
    <row r="90" spans="2:18" s="19" customFormat="1" ht="15.6">
      <c r="B90" s="14"/>
      <c r="C90" s="14"/>
      <c r="D90" s="14"/>
      <c r="E90" s="53"/>
      <c r="F90" s="53"/>
      <c r="G90" s="53"/>
      <c r="H90" s="14"/>
      <c r="I90" s="79"/>
      <c r="J90" s="18"/>
      <c r="K90" s="18"/>
      <c r="L90" s="18"/>
    </row>
    <row r="91" spans="2:18" s="19" customFormat="1" ht="15.6">
      <c r="B91" s="14"/>
      <c r="C91" s="14"/>
      <c r="D91" s="14"/>
      <c r="E91" s="53"/>
      <c r="F91" s="53"/>
      <c r="G91" s="53"/>
      <c r="H91" s="14"/>
      <c r="I91" s="79"/>
      <c r="J91" s="18"/>
      <c r="K91" s="18"/>
      <c r="L91" s="18"/>
    </row>
    <row r="92" spans="2:18" s="19" customFormat="1" ht="15.6">
      <c r="B92" s="78"/>
      <c r="C92" s="14"/>
      <c r="D92" s="105" t="s">
        <v>34</v>
      </c>
      <c r="E92" s="14"/>
      <c r="F92" s="14"/>
      <c r="G92" s="14"/>
      <c r="H92" s="14"/>
      <c r="I92" s="14"/>
      <c r="J92" s="18"/>
      <c r="K92" s="18"/>
      <c r="L92" s="18"/>
    </row>
    <row r="93" spans="2:18" s="19" customFormat="1" ht="18">
      <c r="B93" s="78"/>
      <c r="C93" s="77" t="s">
        <v>31</v>
      </c>
      <c r="D93" s="14" t="s">
        <v>0</v>
      </c>
      <c r="E93" s="14"/>
      <c r="F93" s="14"/>
      <c r="G93" s="75">
        <v>37986</v>
      </c>
      <c r="H93" s="14"/>
      <c r="I93" s="14"/>
      <c r="J93" s="18"/>
      <c r="K93" s="18"/>
      <c r="L93" s="18"/>
    </row>
    <row r="94" spans="2:18" s="19" customFormat="1" ht="15.6">
      <c r="B94" s="78"/>
      <c r="C94" s="14"/>
      <c r="D94" s="51"/>
      <c r="E94" s="51"/>
      <c r="F94" s="51"/>
      <c r="G94" s="51"/>
      <c r="H94" s="14"/>
      <c r="I94" s="14"/>
      <c r="J94" s="18"/>
      <c r="K94" s="18"/>
      <c r="L94" s="18"/>
    </row>
    <row r="95" spans="2:18" s="19" customFormat="1" ht="15.6">
      <c r="B95" s="118">
        <f>G33</f>
        <v>5376.4</v>
      </c>
      <c r="C95" s="14"/>
      <c r="D95" s="79">
        <v>6623</v>
      </c>
      <c r="E95" s="14"/>
      <c r="F95" s="14"/>
      <c r="G95" s="14"/>
      <c r="H95" s="14"/>
      <c r="I95" s="80"/>
      <c r="J95" s="14"/>
      <c r="K95" s="18"/>
      <c r="L95" s="18"/>
    </row>
    <row r="96" spans="2:18" s="19" customFormat="1" ht="15.6">
      <c r="B96" s="78"/>
      <c r="C96" s="14"/>
      <c r="D96" s="79"/>
      <c r="E96" s="14"/>
      <c r="F96" s="14"/>
      <c r="G96" s="77"/>
      <c r="H96" s="14"/>
      <c r="I96" s="78"/>
      <c r="J96" s="14"/>
      <c r="K96" s="18"/>
      <c r="L96" s="18"/>
    </row>
    <row r="97" spans="2:12" s="19" customFormat="1" ht="15.6">
      <c r="B97" s="118">
        <f>I33</f>
        <v>23890.5</v>
      </c>
      <c r="C97" s="14"/>
      <c r="D97" s="79">
        <v>520</v>
      </c>
      <c r="E97" s="14"/>
      <c r="F97" s="14" t="s">
        <v>3</v>
      </c>
      <c r="G97" s="77">
        <v>572</v>
      </c>
      <c r="H97" s="14"/>
      <c r="I97" s="120">
        <f>B95+B97</f>
        <v>29266.9</v>
      </c>
      <c r="J97" s="14"/>
      <c r="K97" s="18"/>
      <c r="L97" s="18"/>
    </row>
    <row r="98" spans="2:12" s="19" customFormat="1" ht="15.6">
      <c r="B98" s="78"/>
      <c r="C98" s="14"/>
      <c r="D98" s="55"/>
      <c r="E98" s="54"/>
      <c r="F98" s="54"/>
      <c r="G98" s="54"/>
      <c r="H98" s="14"/>
      <c r="I98" s="14"/>
      <c r="J98" s="14"/>
      <c r="K98" s="18"/>
      <c r="L98" s="18"/>
    </row>
    <row r="99" spans="2:12" s="19" customFormat="1" ht="15.6">
      <c r="B99" s="97"/>
      <c r="C99" s="10"/>
      <c r="D99" s="10"/>
      <c r="E99" s="10"/>
      <c r="F99" s="10"/>
      <c r="G99" s="10"/>
      <c r="H99" s="10"/>
      <c r="I99" s="10"/>
      <c r="J99" s="14"/>
    </row>
    <row r="100" spans="2:12" s="19" customFormat="1" ht="15.6">
      <c r="B100" s="97"/>
      <c r="C100" s="10"/>
      <c r="D100" s="10"/>
      <c r="E100" s="10"/>
      <c r="F100" s="10"/>
      <c r="G100" s="10"/>
      <c r="H100" s="10"/>
      <c r="I100" s="10"/>
      <c r="J100" s="14"/>
      <c r="K100" s="59"/>
      <c r="L100" s="59"/>
    </row>
    <row r="101" spans="2:12" s="19" customFormat="1" ht="15.6">
      <c r="B101" s="14"/>
      <c r="C101" s="76"/>
      <c r="D101" s="105" t="s">
        <v>25</v>
      </c>
      <c r="E101" s="14"/>
      <c r="F101" s="14"/>
      <c r="G101" s="10"/>
      <c r="H101" s="14"/>
      <c r="I101" s="14"/>
      <c r="J101" s="14"/>
      <c r="K101" s="59"/>
      <c r="L101" s="59"/>
    </row>
    <row r="102" spans="2:12" s="19" customFormat="1" ht="18">
      <c r="B102" s="14"/>
      <c r="C102" s="77" t="s">
        <v>32</v>
      </c>
      <c r="D102" s="14" t="s">
        <v>0</v>
      </c>
      <c r="E102" s="14"/>
      <c r="F102" s="77" t="s">
        <v>1</v>
      </c>
      <c r="G102" s="75">
        <v>37986</v>
      </c>
      <c r="H102" s="14"/>
      <c r="I102" s="14"/>
      <c r="J102" s="14"/>
      <c r="K102" s="59"/>
      <c r="L102" s="59"/>
    </row>
    <row r="103" spans="2:12" s="19" customFormat="1" ht="15.6">
      <c r="B103" s="14"/>
      <c r="C103" s="14"/>
      <c r="D103" s="51"/>
      <c r="E103" s="51"/>
      <c r="F103" s="51"/>
      <c r="G103" s="51"/>
      <c r="H103" s="14"/>
      <c r="I103" s="14"/>
      <c r="J103" s="14"/>
      <c r="K103" s="59"/>
      <c r="L103" s="59"/>
    </row>
    <row r="104" spans="2:12" s="19" customFormat="1" ht="15.6">
      <c r="B104" s="118">
        <f>I34</f>
        <v>25562.799999999999</v>
      </c>
      <c r="C104" s="78"/>
      <c r="D104" s="79">
        <v>170</v>
      </c>
      <c r="E104" s="14"/>
      <c r="F104" s="14" t="s">
        <v>3</v>
      </c>
      <c r="G104" s="14">
        <v>520</v>
      </c>
      <c r="H104" s="14"/>
      <c r="I104" s="120">
        <f>B104</f>
        <v>25562.799999999999</v>
      </c>
      <c r="J104" s="14"/>
      <c r="K104" s="42"/>
      <c r="L104" s="42"/>
    </row>
    <row r="105" spans="2:12" s="19" customFormat="1" ht="15.6">
      <c r="B105" s="78"/>
      <c r="C105" s="14"/>
      <c r="D105" s="54"/>
      <c r="E105" s="54"/>
      <c r="F105" s="54"/>
      <c r="G105" s="54"/>
      <c r="H105" s="14"/>
      <c r="I105" s="14"/>
      <c r="J105" s="14"/>
      <c r="K105" s="56"/>
      <c r="L105" s="56"/>
    </row>
    <row r="106" spans="2:12" s="19" customFormat="1" ht="15.6">
      <c r="D106" s="45"/>
      <c r="E106" s="42"/>
      <c r="F106" s="42"/>
      <c r="G106" s="42"/>
      <c r="I106" s="22"/>
      <c r="J106" s="14"/>
    </row>
    <row r="107" spans="2:12" s="19" customFormat="1" ht="15.6">
      <c r="D107" s="45"/>
      <c r="E107" s="42"/>
      <c r="F107" s="42"/>
      <c r="G107" s="42"/>
      <c r="I107" s="22"/>
      <c r="J107" s="14"/>
    </row>
    <row r="108" spans="2:12" s="19" customFormat="1" ht="15.6">
      <c r="B108" s="83"/>
      <c r="C108" s="84"/>
      <c r="D108" s="103" t="s">
        <v>37</v>
      </c>
      <c r="E108" s="84"/>
      <c r="F108" s="84"/>
      <c r="G108" s="84"/>
      <c r="H108" s="84"/>
      <c r="I108" s="84"/>
      <c r="J108" s="14"/>
    </row>
    <row r="109" spans="2:12" s="19" customFormat="1" ht="18">
      <c r="B109" s="83"/>
      <c r="C109" s="90" t="s">
        <v>43</v>
      </c>
      <c r="D109" s="84" t="s">
        <v>0</v>
      </c>
      <c r="E109" s="84"/>
      <c r="F109" s="84"/>
      <c r="G109" s="86">
        <v>38352</v>
      </c>
      <c r="H109" s="84"/>
      <c r="I109" s="84"/>
      <c r="J109" s="14"/>
      <c r="K109" s="101"/>
      <c r="L109" s="100"/>
    </row>
    <row r="110" spans="2:12" s="19" customFormat="1" ht="15.6">
      <c r="B110" s="83"/>
      <c r="C110" s="84"/>
      <c r="D110" s="87"/>
      <c r="E110" s="87"/>
      <c r="F110" s="87"/>
      <c r="G110" s="87"/>
      <c r="H110" s="84"/>
      <c r="I110" s="84"/>
      <c r="J110" s="14"/>
      <c r="K110" s="18"/>
      <c r="L110" s="18"/>
    </row>
    <row r="111" spans="2:12" s="19" customFormat="1" ht="15.6">
      <c r="B111" s="117">
        <f>G34</f>
        <v>3704.1</v>
      </c>
      <c r="C111" s="84"/>
      <c r="D111" s="88">
        <v>6623</v>
      </c>
      <c r="E111" s="84"/>
      <c r="F111" s="84"/>
      <c r="G111" s="84"/>
      <c r="H111" s="84"/>
      <c r="I111" s="89"/>
      <c r="J111" s="14"/>
      <c r="K111" s="18"/>
      <c r="L111" s="18"/>
    </row>
    <row r="112" spans="2:12" s="19" customFormat="1" ht="15.6">
      <c r="B112" s="83"/>
      <c r="C112" s="84"/>
      <c r="D112" s="88"/>
      <c r="E112" s="84"/>
      <c r="F112" s="84"/>
      <c r="G112" s="90"/>
      <c r="H112" s="84"/>
      <c r="I112" s="83"/>
      <c r="J112" s="14"/>
      <c r="K112" s="18"/>
      <c r="L112" s="18"/>
    </row>
    <row r="113" spans="2:18" s="19" customFormat="1" ht="15.6">
      <c r="B113" s="117">
        <f>I104</f>
        <v>25562.799999999999</v>
      </c>
      <c r="C113" s="84"/>
      <c r="D113" s="88">
        <v>520</v>
      </c>
      <c r="E113" s="84"/>
      <c r="F113" s="84" t="s">
        <v>3</v>
      </c>
      <c r="G113" s="90">
        <v>572</v>
      </c>
      <c r="H113" s="84"/>
      <c r="I113" s="116">
        <f>B111+B113</f>
        <v>29266.899999999998</v>
      </c>
      <c r="K113" s="122"/>
      <c r="L113" s="122"/>
    </row>
    <row r="114" spans="2:18" s="19" customFormat="1" ht="15.6">
      <c r="B114" s="83"/>
      <c r="C114" s="84"/>
      <c r="D114" s="104"/>
      <c r="E114" s="91"/>
      <c r="F114" s="91"/>
      <c r="G114" s="91"/>
      <c r="H114" s="84"/>
      <c r="I114" s="84"/>
      <c r="K114" s="46"/>
      <c r="L114" s="46"/>
    </row>
    <row r="115" spans="2:18" s="19" customFormat="1" ht="15.6">
      <c r="B115" s="106"/>
      <c r="C115" s="102"/>
      <c r="D115" s="102"/>
      <c r="E115" s="102"/>
      <c r="F115" s="102"/>
      <c r="G115" s="102"/>
      <c r="H115" s="102"/>
      <c r="I115" s="102"/>
      <c r="J115" s="18"/>
      <c r="K115" s="46"/>
      <c r="L115" s="46"/>
    </row>
    <row r="116" spans="2:18" s="19" customFormat="1" ht="15.6">
      <c r="B116" s="106"/>
      <c r="C116" s="102"/>
      <c r="D116" s="102"/>
      <c r="E116" s="102"/>
      <c r="F116" s="102"/>
      <c r="G116" s="102"/>
      <c r="H116" s="102"/>
      <c r="I116" s="102"/>
      <c r="J116" s="18"/>
      <c r="K116" s="18"/>
      <c r="L116" s="18"/>
    </row>
    <row r="117" spans="2:18" s="19" customFormat="1" ht="15.6">
      <c r="B117" s="84"/>
      <c r="C117" s="107"/>
      <c r="D117" s="103" t="s">
        <v>25</v>
      </c>
      <c r="E117" s="84"/>
      <c r="F117" s="84"/>
      <c r="G117" s="102"/>
      <c r="H117" s="84"/>
      <c r="I117" s="84"/>
      <c r="J117" s="18"/>
      <c r="K117" s="18"/>
      <c r="L117" s="18"/>
    </row>
    <row r="118" spans="2:18" s="19" customFormat="1" ht="18">
      <c r="B118" s="84"/>
      <c r="C118" s="90" t="s">
        <v>44</v>
      </c>
      <c r="D118" s="84" t="s">
        <v>0</v>
      </c>
      <c r="E118" s="84"/>
      <c r="F118" s="90" t="s">
        <v>1</v>
      </c>
      <c r="G118" s="86">
        <v>38352</v>
      </c>
      <c r="H118" s="84"/>
      <c r="I118" s="84"/>
      <c r="J118" s="18"/>
      <c r="K118" s="18"/>
      <c r="L118" s="18"/>
    </row>
    <row r="119" spans="2:18" s="19" customFormat="1" ht="15.6">
      <c r="B119" s="84"/>
      <c r="C119" s="84"/>
      <c r="D119" s="87"/>
      <c r="E119" s="87"/>
      <c r="F119" s="87"/>
      <c r="G119" s="87"/>
      <c r="H119" s="84"/>
      <c r="I119" s="84"/>
      <c r="J119" s="18"/>
      <c r="K119" s="18"/>
      <c r="L119" s="18"/>
      <c r="Q119" s="18"/>
      <c r="R119" s="18"/>
    </row>
    <row r="120" spans="2:18" s="19" customFormat="1" ht="15.6">
      <c r="B120" s="117">
        <f>I35</f>
        <v>27352.2</v>
      </c>
      <c r="C120" s="83"/>
      <c r="D120" s="88">
        <v>170</v>
      </c>
      <c r="E120" s="84"/>
      <c r="F120" s="84" t="s">
        <v>3</v>
      </c>
      <c r="G120" s="84">
        <v>520</v>
      </c>
      <c r="H120" s="84"/>
      <c r="I120" s="116">
        <f>B120</f>
        <v>27352.2</v>
      </c>
      <c r="J120" s="18"/>
      <c r="K120" s="18"/>
      <c r="L120" s="18"/>
    </row>
    <row r="121" spans="2:18" s="19" customFormat="1" ht="15.6">
      <c r="B121" s="78"/>
      <c r="C121" s="14"/>
      <c r="D121" s="54"/>
      <c r="E121" s="54"/>
      <c r="F121" s="54"/>
      <c r="G121" s="54"/>
      <c r="H121" s="14"/>
      <c r="I121" s="14"/>
      <c r="J121" s="18"/>
      <c r="K121" s="18"/>
      <c r="L121" s="18"/>
    </row>
    <row r="122" spans="2:18" s="19" customFormat="1" ht="15.6">
      <c r="B122" s="38"/>
      <c r="C122" s="8"/>
      <c r="D122" s="18"/>
      <c r="E122" s="8"/>
      <c r="F122" s="8"/>
      <c r="G122" s="39"/>
      <c r="H122" s="38"/>
      <c r="I122" s="38"/>
      <c r="J122" s="18"/>
      <c r="K122" s="18"/>
      <c r="L122" s="18"/>
    </row>
    <row r="123" spans="2:18" s="19" customFormat="1" ht="15.6">
      <c r="B123" s="46"/>
      <c r="C123" s="46"/>
      <c r="D123" s="49"/>
      <c r="E123" s="46"/>
      <c r="F123" s="46"/>
      <c r="G123" s="112"/>
      <c r="H123" s="46"/>
      <c r="I123" s="49"/>
      <c r="J123" s="18"/>
      <c r="K123" s="8"/>
      <c r="L123" s="8"/>
    </row>
    <row r="124" spans="2:18" s="19" customFormat="1" ht="15.6">
      <c r="B124" s="78"/>
      <c r="C124" s="14"/>
      <c r="D124" s="105" t="s">
        <v>38</v>
      </c>
      <c r="E124" s="14"/>
      <c r="F124" s="14"/>
      <c r="G124" s="14"/>
      <c r="H124" s="14"/>
      <c r="I124" s="14"/>
      <c r="J124" s="18"/>
      <c r="K124" s="18"/>
      <c r="L124" s="18"/>
    </row>
    <row r="125" spans="2:18" s="19" customFormat="1" ht="15.6">
      <c r="B125" s="78"/>
      <c r="C125" s="77">
        <v>6</v>
      </c>
      <c r="D125" s="14" t="s">
        <v>0</v>
      </c>
      <c r="E125" s="14"/>
      <c r="F125" s="14"/>
      <c r="G125" s="75">
        <v>38717</v>
      </c>
      <c r="H125" s="14"/>
      <c r="I125" s="14"/>
      <c r="J125" s="18"/>
      <c r="K125" s="18"/>
      <c r="L125" s="18"/>
    </row>
    <row r="126" spans="2:18" s="19" customFormat="1" ht="15.6">
      <c r="B126" s="78"/>
      <c r="C126" s="14"/>
      <c r="D126" s="51"/>
      <c r="E126" s="51"/>
      <c r="F126" s="51"/>
      <c r="G126" s="51"/>
      <c r="H126" s="14"/>
      <c r="I126" s="14"/>
      <c r="J126" s="18"/>
      <c r="K126" s="18"/>
      <c r="L126" s="18"/>
    </row>
    <row r="127" spans="2:18" s="19" customFormat="1" ht="15.6">
      <c r="B127" s="118">
        <f>G35</f>
        <v>1914.7</v>
      </c>
      <c r="C127" s="14"/>
      <c r="D127" s="79">
        <v>6623</v>
      </c>
      <c r="E127" s="14"/>
      <c r="F127" s="14"/>
      <c r="G127" s="14"/>
      <c r="H127" s="14"/>
      <c r="I127" s="80"/>
      <c r="J127" s="18"/>
      <c r="K127" s="18"/>
      <c r="L127" s="18"/>
    </row>
    <row r="128" spans="2:18" s="19" customFormat="1" ht="15.6">
      <c r="B128" s="78"/>
      <c r="C128" s="14"/>
      <c r="D128" s="79"/>
      <c r="E128" s="14"/>
      <c r="F128" s="14"/>
      <c r="G128" s="77"/>
      <c r="H128" s="14"/>
      <c r="I128" s="78"/>
      <c r="J128" s="18"/>
      <c r="K128" s="18"/>
      <c r="L128" s="18"/>
    </row>
    <row r="129" spans="1:18" s="8" customFormat="1" ht="16.8">
      <c r="A129" s="7"/>
      <c r="B129" s="118">
        <f>I35</f>
        <v>27352.2</v>
      </c>
      <c r="C129" s="14"/>
      <c r="D129" s="79">
        <v>520</v>
      </c>
      <c r="E129" s="14"/>
      <c r="F129" s="14" t="s">
        <v>3</v>
      </c>
      <c r="G129" s="77">
        <v>572</v>
      </c>
      <c r="H129" s="14"/>
      <c r="I129" s="120">
        <f>B127+B129</f>
        <v>29266.9</v>
      </c>
      <c r="K129" s="18"/>
      <c r="L129" s="18"/>
      <c r="M129" s="19"/>
      <c r="N129" s="19"/>
      <c r="O129" s="19"/>
      <c r="Q129" s="19"/>
      <c r="R129" s="19"/>
    </row>
    <row r="130" spans="1:18" s="8" customFormat="1" ht="15.6">
      <c r="A130" s="19"/>
      <c r="B130" s="78"/>
      <c r="C130" s="14"/>
      <c r="D130" s="55"/>
      <c r="E130" s="54"/>
      <c r="F130" s="54"/>
      <c r="G130" s="54"/>
      <c r="H130" s="14"/>
      <c r="I130" s="14"/>
      <c r="J130" s="18"/>
      <c r="K130" s="18"/>
      <c r="L130" s="18"/>
      <c r="M130" s="19"/>
      <c r="N130" s="19"/>
      <c r="O130" s="19"/>
      <c r="Q130" s="19"/>
      <c r="R130" s="19"/>
    </row>
    <row r="131" spans="1:18" s="19" customFormat="1" ht="15.6">
      <c r="B131" s="38"/>
      <c r="C131" s="8"/>
      <c r="D131" s="22"/>
      <c r="E131" s="8"/>
      <c r="F131" s="8"/>
      <c r="G131" s="39"/>
      <c r="H131" s="38"/>
      <c r="I131" s="38"/>
      <c r="J131" s="14"/>
      <c r="K131" s="35"/>
      <c r="L131" s="46"/>
    </row>
    <row r="132" spans="1:18" s="19" customFormat="1" ht="15.6">
      <c r="B132" s="38"/>
      <c r="C132" s="8"/>
      <c r="D132" s="22"/>
      <c r="E132" s="8"/>
      <c r="F132" s="8"/>
      <c r="G132" s="39"/>
      <c r="H132" s="38"/>
      <c r="I132" s="38"/>
      <c r="J132" s="14"/>
      <c r="K132" s="46"/>
      <c r="L132" s="46"/>
    </row>
    <row r="133" spans="1:18" s="19" customFormat="1" ht="15.6">
      <c r="B133" s="38"/>
      <c r="C133" s="8"/>
      <c r="D133" s="22"/>
      <c r="E133" s="8"/>
      <c r="F133" s="8"/>
      <c r="G133" s="39"/>
      <c r="H133" s="38"/>
      <c r="I133" s="38"/>
      <c r="J133" s="14"/>
      <c r="K133" s="122"/>
      <c r="L133" s="122"/>
    </row>
    <row r="134" spans="1:18" s="19" customFormat="1" ht="15.6">
      <c r="B134" s="3"/>
      <c r="C134" s="2"/>
      <c r="D134" s="2"/>
      <c r="E134" s="2"/>
      <c r="F134" s="2"/>
      <c r="G134" s="2"/>
      <c r="H134" s="2"/>
      <c r="I134" s="2"/>
      <c r="J134" s="14"/>
      <c r="K134" s="2"/>
      <c r="L134" s="2"/>
    </row>
    <row r="135" spans="1:18" s="19" customFormat="1" ht="15.6">
      <c r="B135" s="3"/>
      <c r="C135" s="2"/>
      <c r="D135" s="2"/>
      <c r="E135" s="2"/>
      <c r="F135" s="2"/>
      <c r="G135" s="2"/>
      <c r="H135" s="2"/>
      <c r="I135" s="2"/>
      <c r="J135" s="14"/>
      <c r="K135" s="2"/>
      <c r="L135" s="2"/>
    </row>
    <row r="136" spans="1:18" s="19" customFormat="1" ht="15.6">
      <c r="B136" s="3"/>
      <c r="C136" s="2"/>
      <c r="D136" s="2"/>
      <c r="E136" s="2"/>
      <c r="F136" s="2"/>
      <c r="G136" s="2"/>
      <c r="H136" s="2"/>
      <c r="I136" s="2"/>
      <c r="J136" s="14"/>
      <c r="K136" s="2"/>
      <c r="L136" s="2"/>
    </row>
    <row r="137" spans="1:18" s="19" customFormat="1" ht="15.6">
      <c r="B137" s="3"/>
      <c r="C137" s="2"/>
      <c r="D137" s="2"/>
      <c r="E137" s="2"/>
      <c r="F137" s="2"/>
      <c r="G137" s="2"/>
      <c r="H137" s="2"/>
      <c r="I137" s="2"/>
      <c r="J137" s="14"/>
      <c r="K137" s="2"/>
      <c r="L137" s="2"/>
    </row>
    <row r="138" spans="1:18" s="19" customFormat="1" ht="16.8">
      <c r="A138" s="7"/>
      <c r="B138" s="3"/>
      <c r="C138" s="2"/>
      <c r="D138" s="2"/>
      <c r="E138" s="2"/>
      <c r="F138" s="2"/>
      <c r="G138" s="2"/>
      <c r="H138" s="2"/>
      <c r="I138" s="2"/>
      <c r="J138" s="8"/>
      <c r="K138" s="2"/>
      <c r="L138" s="2"/>
      <c r="M138" s="8"/>
    </row>
    <row r="139" spans="1:18" s="19" customFormat="1" ht="16.8">
      <c r="A139" s="7"/>
      <c r="B139" s="3"/>
      <c r="C139" s="2"/>
      <c r="D139" s="2"/>
      <c r="E139" s="2"/>
      <c r="F139" s="2"/>
      <c r="G139" s="2"/>
      <c r="H139" s="2"/>
      <c r="I139" s="2"/>
      <c r="J139" s="8"/>
      <c r="K139" s="2"/>
      <c r="L139" s="2"/>
      <c r="Q139" s="8"/>
      <c r="R139" s="8"/>
    </row>
    <row r="140" spans="1:18" s="8" customFormat="1" ht="16.8">
      <c r="A140" s="7"/>
      <c r="B140" s="3"/>
      <c r="C140" s="2"/>
      <c r="D140" s="2"/>
      <c r="E140" s="2"/>
      <c r="F140" s="2"/>
      <c r="G140" s="2"/>
      <c r="H140" s="2"/>
      <c r="I140" s="2"/>
      <c r="K140" s="2"/>
      <c r="L140" s="2"/>
      <c r="M140" s="19"/>
      <c r="N140" s="19"/>
      <c r="O140" s="19"/>
    </row>
    <row r="141" spans="1:18" ht="16.8">
      <c r="A141" s="1"/>
      <c r="B141" s="3"/>
    </row>
    <row r="142" spans="1:18" ht="16.8">
      <c r="A142" s="1"/>
      <c r="B142" s="3"/>
    </row>
    <row r="143" spans="1:18" ht="16.8">
      <c r="A143" s="1"/>
      <c r="B143" s="3"/>
    </row>
    <row r="144" spans="1:18" ht="16.8">
      <c r="A144" s="1"/>
    </row>
    <row r="145" spans="1:1" ht="16.8">
      <c r="A145" s="1"/>
    </row>
    <row r="146" spans="1:1" ht="16.8">
      <c r="A146" s="1"/>
    </row>
    <row r="147" spans="1:1" ht="16.8">
      <c r="A147" s="1"/>
    </row>
    <row r="148" spans="1:1" ht="16.8">
      <c r="A148" s="1"/>
    </row>
    <row r="149" spans="1:1" ht="16.8">
      <c r="A149" s="1"/>
    </row>
    <row r="150" spans="1:1" ht="16.8">
      <c r="A150" s="1"/>
    </row>
  </sheetData>
  <mergeCells count="38">
    <mergeCell ref="Q65:R65"/>
    <mergeCell ref="K113:L113"/>
    <mergeCell ref="K31:L31"/>
    <mergeCell ref="K32:L32"/>
    <mergeCell ref="K35:L35"/>
    <mergeCell ref="K33:L33"/>
    <mergeCell ref="K34:L34"/>
    <mergeCell ref="K58:L58"/>
    <mergeCell ref="N66:O66"/>
    <mergeCell ref="K76:L76"/>
    <mergeCell ref="I32:J32"/>
    <mergeCell ref="G35:H35"/>
    <mergeCell ref="I35:J35"/>
    <mergeCell ref="E29:F29"/>
    <mergeCell ref="G29:H29"/>
    <mergeCell ref="I29:J29"/>
    <mergeCell ref="E33:F33"/>
    <mergeCell ref="E34:F34"/>
    <mergeCell ref="G33:H33"/>
    <mergeCell ref="G34:H34"/>
    <mergeCell ref="I33:J33"/>
    <mergeCell ref="I34:J34"/>
    <mergeCell ref="K133:L133"/>
    <mergeCell ref="K29:L29"/>
    <mergeCell ref="E2:I2"/>
    <mergeCell ref="N43:O43"/>
    <mergeCell ref="Q43:R43"/>
    <mergeCell ref="K43:L43"/>
    <mergeCell ref="K30:L30"/>
    <mergeCell ref="E30:F30"/>
    <mergeCell ref="E31:F31"/>
    <mergeCell ref="E32:F32"/>
    <mergeCell ref="E35:F35"/>
    <mergeCell ref="G30:H30"/>
    <mergeCell ref="I30:J30"/>
    <mergeCell ref="G31:H31"/>
    <mergeCell ref="I31:J31"/>
    <mergeCell ref="G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Supuesto1</vt:lpstr>
      <vt:lpstr>SoluciónSup1</vt:lpstr>
    </vt:vector>
  </TitlesOfParts>
  <Company>Mensoft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Mensoft Consultores</dc:creator>
  <cp:lastModifiedBy>Anica, Oscar Esteban</cp:lastModifiedBy>
  <cp:lastPrinted>2016-07-07T13:23:45Z</cp:lastPrinted>
  <dcterms:created xsi:type="dcterms:W3CDTF">2016-07-07T09:19:26Z</dcterms:created>
  <dcterms:modified xsi:type="dcterms:W3CDTF">2023-12-11T22:26:23Z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2023-12-11T21:17:40Z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2d5389ae-2e3c-4bda-ac05-5c35deaa9418</vt:lpwstr>
  </property>
  <property fmtid="{D5CDD505-2E9C-101B-9397-08002B2CF9AE}" pid="8" name="MSIP_Label_ec3caa80-b45a-41c4-be35-6a080a795a59_ContentBits">
    <vt:lpwstr>0</vt:lpwstr>
  </property>
</Properties>
</file>