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OANICA\Cursos\Contabilidad\Recursos\Practicas\"/>
    </mc:Choice>
  </mc:AlternateContent>
  <xr:revisionPtr revIDLastSave="0" documentId="13_ncr:1_{0C1F9329-B60D-4C06-A9EF-D6992D376B3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puesto1" sheetId="1" r:id="rId1"/>
    <sheet name="SoluciónSup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7" i="1" l="1"/>
  <c r="I206" i="1"/>
  <c r="B206" i="1"/>
  <c r="F190" i="1"/>
  <c r="I189" i="1"/>
  <c r="B189" i="1"/>
  <c r="F177" i="1"/>
  <c r="B176" i="1"/>
  <c r="F166" i="1"/>
  <c r="F155" i="1"/>
  <c r="F138" i="1"/>
  <c r="I137" i="1"/>
  <c r="B137" i="1"/>
  <c r="F125" i="1"/>
  <c r="F115" i="1"/>
  <c r="F104" i="1"/>
  <c r="I103" i="1"/>
  <c r="B103" i="1"/>
  <c r="F87" i="1"/>
  <c r="I87" i="1"/>
  <c r="B87" i="1"/>
  <c r="F74" i="1"/>
  <c r="I73" i="1"/>
  <c r="B73" i="1"/>
  <c r="F63" i="1"/>
  <c r="F52" i="1"/>
  <c r="B51" i="1"/>
  <c r="B34" i="1"/>
  <c r="F35" i="1" s="1"/>
  <c r="F22" i="1"/>
  <c r="E115" i="2"/>
  <c r="F104" i="2"/>
  <c r="J103" i="2"/>
  <c r="B103" i="2"/>
  <c r="I206" i="2" l="1"/>
  <c r="B206" i="2"/>
  <c r="I189" i="2"/>
  <c r="B189" i="2"/>
  <c r="B176" i="2"/>
  <c r="E177" i="2" s="1"/>
  <c r="E166" i="2"/>
  <c r="E155" i="2"/>
  <c r="I137" i="2"/>
  <c r="E138" i="2" s="1"/>
  <c r="B137" i="2"/>
  <c r="E125" i="2"/>
  <c r="I87" i="2"/>
  <c r="B87" i="2"/>
  <c r="F87" i="2" s="1"/>
  <c r="I73" i="2"/>
  <c r="B73" i="2"/>
  <c r="F74" i="2" s="1"/>
  <c r="F63" i="2"/>
  <c r="B51" i="2"/>
  <c r="F52" i="2" s="1"/>
  <c r="B34" i="2"/>
  <c r="F35" i="2" s="1"/>
  <c r="F22" i="2"/>
  <c r="F12" i="2"/>
  <c r="E190" i="2" l="1"/>
  <c r="E207" i="2"/>
</calcChain>
</file>

<file path=xl/sharedStrings.xml><?xml version="1.0" encoding="utf-8"?>
<sst xmlns="http://schemas.openxmlformats.org/spreadsheetml/2006/main" count="174" uniqueCount="39">
  <si>
    <t>Clientes</t>
  </si>
  <si>
    <t>Proveedores</t>
  </si>
  <si>
    <t>Banco</t>
  </si>
  <si>
    <t xml:space="preserve">Debe </t>
  </si>
  <si>
    <t>Haber</t>
  </si>
  <si>
    <t>Resolver los siguientes puntos:</t>
  </si>
  <si>
    <t>Caja</t>
  </si>
  <si>
    <t>Proveedores de Inmovilizado a corto plazo</t>
  </si>
  <si>
    <t>Acreedores por prestaciones de servicios</t>
  </si>
  <si>
    <t>Caja: 25.000</t>
  </si>
  <si>
    <t>Clientes: 12.000 y 23.000</t>
  </si>
  <si>
    <t>Banco: 89.000, 17.587 y 14.589</t>
  </si>
  <si>
    <t>Deudores: 48.300, 158.258, 48.785, 369.487 y 58.369</t>
  </si>
  <si>
    <t>Deudores</t>
  </si>
  <si>
    <t>Caja: 58.698</t>
  </si>
  <si>
    <t>Clientes: 15.000 y 850</t>
  </si>
  <si>
    <t>Banco: 123, 315 y 2.319</t>
  </si>
  <si>
    <t>Deudores: 1.529, 854, 958, 1.236 y 998</t>
  </si>
  <si>
    <t>Capital Social</t>
  </si>
  <si>
    <t>Proveedores: 11.545 y 47.160</t>
  </si>
  <si>
    <t>Proveedores de Inmovilizado a corto plazo: 25.316, 14.156 y 21.397</t>
  </si>
  <si>
    <t>Reservas voluntarias: 1.200, 235, 4.516, 874 y 3.259</t>
  </si>
  <si>
    <t>Reservas voluntarias</t>
  </si>
  <si>
    <t>Capital Social: 13.000</t>
  </si>
  <si>
    <t>Acreedores por prestaciones de servicios: 58.000, 3.000 y 2.000</t>
  </si>
  <si>
    <t>Préstamos a largo plazo con entidades de crédito</t>
  </si>
  <si>
    <t>Proveedores: 25.300 y 1.216</t>
  </si>
  <si>
    <t>2.</t>
  </si>
  <si>
    <t>1.</t>
  </si>
  <si>
    <t>Capital Social: 100.000</t>
  </si>
  <si>
    <t>Aumentar y anotar el número de cuenta las siguientes Cuentas de Activo. Determinar también su saldo.</t>
  </si>
  <si>
    <t>Sd:</t>
  </si>
  <si>
    <t>Sa:</t>
  </si>
  <si>
    <t>Aumenta las siguientes Cuentas de Patrimonio Neto y Pasivo y determina su saldo.</t>
  </si>
  <si>
    <t>Disminuye y anotar el número de cuenta en las siguientes Cuentas de Activo y determina su saldo.</t>
  </si>
  <si>
    <t>Disminuye y anota las siguientes Cuentas de Patrimonio Neto y Pasivo. Determina también su saldo.</t>
  </si>
  <si>
    <t>Deudas a largo plazo con entidades de crédito: 17.000, 12.500, 4.500, 8.900 y 3.250</t>
  </si>
  <si>
    <t>Sd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</si>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</sst>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Dot">
        <color theme="8"/>
      </bottom>
      <diagonal/>
    </border>
    <border>
      <left/>
      <right style="dashDot">
        <color theme="8"/>
      </right>
      <top/>
      <bottom/>
      <diagonal/>
    </border>
    <border>
      <left style="dashDot">
        <color theme="8"/>
      </left>
      <right style="dashDot">
        <color theme="8"/>
      </right>
      <top style="dashDot">
        <color theme="8"/>
      </top>
      <bottom style="dashDot">
        <color theme="8"/>
      </bottom>
      <diagonal/>
    </border>
    <border>
      <left/>
      <right/>
      <top/>
      <bottom style="dashDot">
        <color rgb="FF7030A0"/>
      </bottom>
      <diagonal/>
    </border>
    <border>
      <left/>
      <right style="dashDot">
        <color rgb="FF7030A0"/>
      </right>
      <top/>
      <bottom/>
      <diagonal/>
    </border>
    <border>
      <left style="dashDot">
        <color rgb="FF7030A0"/>
      </left>
      <right style="dashDot">
        <color rgb="FF7030A0"/>
      </right>
      <top style="dashDot">
        <color rgb="FF7030A0"/>
      </top>
      <bottom style="dashDot">
        <color rgb="FF7030A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Fill="1" applyBorder="1"/>
    <xf numFmtId="0" fontId="2" fillId="0" borderId="0" xfId="0" applyFont="1" applyFill="1"/>
    <xf numFmtId="4" fontId="1" fillId="0" borderId="0" xfId="0" applyNumberFormat="1" applyFont="1" applyFill="1" applyBorder="1"/>
    <xf numFmtId="0" fontId="0" fillId="0" borderId="4" xfId="0" applyFont="1" applyFill="1" applyBorder="1" applyAlignment="1"/>
    <xf numFmtId="0" fontId="0" fillId="0" borderId="0" xfId="0" applyFont="1" applyFill="1"/>
    <xf numFmtId="0" fontId="0" fillId="0" borderId="4" xfId="0" applyFont="1" applyFill="1" applyBorder="1" applyAlignment="1">
      <alignment horizontal="right"/>
    </xf>
    <xf numFmtId="0" fontId="0" fillId="0" borderId="2" xfId="0" applyFont="1" applyFill="1" applyBorder="1"/>
    <xf numFmtId="0" fontId="0" fillId="0" borderId="1" xfId="0" applyFont="1" applyFill="1" applyBorder="1"/>
    <xf numFmtId="4" fontId="0" fillId="0" borderId="0" xfId="0" applyNumberFormat="1" applyFont="1" applyFill="1"/>
    <xf numFmtId="0" fontId="0" fillId="0" borderId="3" xfId="0" applyFont="1" applyFill="1" applyBorder="1"/>
    <xf numFmtId="0" fontId="0" fillId="0" borderId="0" xfId="0" applyFont="1" applyBorder="1"/>
    <xf numFmtId="0" fontId="0" fillId="0" borderId="0" xfId="0" applyFont="1"/>
    <xf numFmtId="4" fontId="3" fillId="0" borderId="0" xfId="0" applyNumberFormat="1" applyFont="1" applyFill="1"/>
    <xf numFmtId="0" fontId="0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4" fontId="1" fillId="2" borderId="0" xfId="0" applyNumberFormat="1" applyFont="1" applyFill="1" applyBorder="1"/>
    <xf numFmtId="0" fontId="0" fillId="2" borderId="0" xfId="0" applyFont="1" applyFill="1"/>
    <xf numFmtId="0" fontId="5" fillId="2" borderId="0" xfId="0" applyFont="1" applyFill="1" applyBorder="1"/>
    <xf numFmtId="0" fontId="6" fillId="2" borderId="0" xfId="0" applyFont="1" applyFill="1" applyAlignment="1">
      <alignment horizontal="right"/>
    </xf>
    <xf numFmtId="0" fontId="0" fillId="4" borderId="0" xfId="0" applyFont="1" applyFill="1" applyBorder="1"/>
    <xf numFmtId="0" fontId="8" fillId="4" borderId="0" xfId="0" applyFont="1" applyFill="1" applyBorder="1"/>
    <xf numFmtId="0" fontId="9" fillId="0" borderId="0" xfId="0" applyFont="1" applyFill="1" applyBorder="1"/>
    <xf numFmtId="0" fontId="10" fillId="3" borderId="0" xfId="0" applyFont="1" applyFill="1" applyAlignment="1">
      <alignment horizontal="right"/>
    </xf>
    <xf numFmtId="0" fontId="10" fillId="3" borderId="0" xfId="0" applyFont="1" applyFill="1" applyBorder="1"/>
    <xf numFmtId="0" fontId="11" fillId="3" borderId="0" xfId="0" applyFont="1" applyFill="1" applyBorder="1"/>
    <xf numFmtId="0" fontId="12" fillId="3" borderId="0" xfId="0" applyFont="1" applyFill="1" applyBorder="1"/>
    <xf numFmtId="4" fontId="13" fillId="3" borderId="0" xfId="0" applyNumberFormat="1" applyFont="1" applyFill="1" applyBorder="1"/>
    <xf numFmtId="0" fontId="12" fillId="3" borderId="0" xfId="0" applyFont="1" applyFill="1"/>
    <xf numFmtId="0" fontId="12" fillId="0" borderId="0" xfId="0" applyFont="1" applyFill="1"/>
    <xf numFmtId="0" fontId="15" fillId="5" borderId="0" xfId="0" applyFont="1" applyFill="1" applyBorder="1"/>
    <xf numFmtId="0" fontId="14" fillId="0" borderId="0" xfId="0" applyFont="1" applyFill="1" applyBorder="1"/>
    <xf numFmtId="0" fontId="15" fillId="5" borderId="0" xfId="0" applyFont="1" applyFill="1"/>
    <xf numFmtId="4" fontId="15" fillId="5" borderId="0" xfId="0" applyNumberFormat="1" applyFont="1" applyFill="1" applyBorder="1"/>
    <xf numFmtId="0" fontId="0" fillId="0" borderId="5" xfId="0" applyBorder="1"/>
    <xf numFmtId="0" fontId="0" fillId="0" borderId="6" xfId="0" applyBorder="1"/>
    <xf numFmtId="0" fontId="16" fillId="4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5" fillId="5" borderId="10" xfId="0" applyFont="1" applyFill="1" applyBorder="1" applyAlignment="1">
      <alignment horizontal="center"/>
    </xf>
    <xf numFmtId="0" fontId="0" fillId="0" borderId="0" xfId="0" applyBorder="1"/>
    <xf numFmtId="0" fontId="1" fillId="0" borderId="4" xfId="0" applyFont="1" applyFill="1" applyBorder="1" applyAlignment="1"/>
    <xf numFmtId="0" fontId="0" fillId="0" borderId="0" xfId="0" applyFont="1" applyFill="1" applyBorder="1"/>
    <xf numFmtId="0" fontId="16" fillId="2" borderId="0" xfId="0" applyFont="1" applyFill="1"/>
    <xf numFmtId="0" fontId="0" fillId="0" borderId="0" xfId="0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4" fontId="17" fillId="0" borderId="0" xfId="0" applyNumberFormat="1" applyFont="1" applyFill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left"/>
    </xf>
    <xf numFmtId="4" fontId="0" fillId="0" borderId="0" xfId="0" applyNumberFormat="1"/>
    <xf numFmtId="4" fontId="18" fillId="0" borderId="0" xfId="0" applyNumberFormat="1" applyFont="1"/>
    <xf numFmtId="0" fontId="3" fillId="0" borderId="0" xfId="0" applyFont="1" applyFill="1" applyBorder="1"/>
    <xf numFmtId="4" fontId="8" fillId="0" borderId="0" xfId="0" applyNumberFormat="1" applyFont="1" applyFill="1"/>
    <xf numFmtId="0" fontId="8" fillId="0" borderId="0" xfId="0" applyFont="1"/>
    <xf numFmtId="4" fontId="4" fillId="0" borderId="0" xfId="0" applyNumberFormat="1" applyFont="1" applyFill="1"/>
    <xf numFmtId="4" fontId="15" fillId="0" borderId="0" xfId="0" applyNumberFormat="1" applyFont="1" applyFill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8" fillId="0" borderId="0" xfId="0" applyNumberFormat="1" applyFont="1" applyAlignment="1">
      <alignment horizontal="right"/>
    </xf>
    <xf numFmtId="0" fontId="0" fillId="2" borderId="0" xfId="0" applyFill="1"/>
    <xf numFmtId="4" fontId="0" fillId="0" borderId="3" xfId="0" applyNumberFormat="1" applyFont="1" applyFill="1" applyBorder="1" applyAlignment="1">
      <alignment horizontal="left"/>
    </xf>
    <xf numFmtId="0" fontId="19" fillId="0" borderId="0" xfId="0" applyFont="1"/>
    <xf numFmtId="0" fontId="0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7"/>
  <sheetViews>
    <sheetView showGridLines="0" tabSelected="1" topLeftCell="A192" zoomScale="137" zoomScaleNormal="137" zoomScalePageLayoutView="137" workbookViewId="0">
      <selection activeCell="C201" sqref="C201"/>
    </sheetView>
  </sheetViews>
  <sheetFormatPr baseColWidth="10" defaultRowHeight="15.6" x14ac:dyDescent="0.3"/>
  <cols>
    <col min="3" max="3" width="12.5" customWidth="1"/>
    <col min="4" max="4" width="13.5" bestFit="1" customWidth="1"/>
    <col min="5" max="5" width="13" customWidth="1"/>
    <col min="6" max="6" width="14.19921875" customWidth="1"/>
    <col min="7" max="7" width="12" bestFit="1" customWidth="1"/>
  </cols>
  <sheetData>
    <row r="2" spans="1:11" ht="17.399999999999999" x14ac:dyDescent="0.3">
      <c r="C2" s="2" t="s">
        <v>5</v>
      </c>
    </row>
    <row r="3" spans="1:11" ht="17.399999999999999" x14ac:dyDescent="0.3">
      <c r="C3" s="2"/>
    </row>
    <row r="5" spans="1:11" ht="18" x14ac:dyDescent="0.35">
      <c r="B5" s="20" t="s">
        <v>28</v>
      </c>
      <c r="C5" s="15" t="s">
        <v>30</v>
      </c>
      <c r="D5" s="16"/>
      <c r="E5" s="16"/>
      <c r="F5" s="16"/>
      <c r="G5" s="17"/>
      <c r="H5" s="18"/>
      <c r="I5" s="44"/>
      <c r="J5" s="44"/>
      <c r="K5" s="44"/>
    </row>
    <row r="6" spans="1:11" x14ac:dyDescent="0.3">
      <c r="B6" s="35"/>
      <c r="C6" s="1"/>
      <c r="D6" s="11"/>
      <c r="E6" s="11"/>
      <c r="F6" s="11"/>
      <c r="G6" s="3"/>
      <c r="H6" s="12"/>
    </row>
    <row r="7" spans="1:11" x14ac:dyDescent="0.3">
      <c r="A7" s="36"/>
      <c r="B7" s="37">
        <v>570</v>
      </c>
      <c r="C7" s="22" t="s">
        <v>9</v>
      </c>
      <c r="D7" s="11"/>
      <c r="E7" s="11"/>
      <c r="F7" s="11"/>
      <c r="G7" s="3"/>
      <c r="H7" s="12"/>
    </row>
    <row r="8" spans="1:11" x14ac:dyDescent="0.3">
      <c r="C8" s="1"/>
      <c r="D8" s="11"/>
      <c r="E8" s="11"/>
      <c r="F8" s="11"/>
      <c r="G8" s="3"/>
      <c r="H8" s="12"/>
    </row>
    <row r="9" spans="1:11" x14ac:dyDescent="0.3">
      <c r="C9" s="4" t="s">
        <v>3</v>
      </c>
      <c r="D9" s="4"/>
      <c r="E9" s="63" t="s">
        <v>6</v>
      </c>
      <c r="F9" s="63"/>
      <c r="G9" s="4"/>
      <c r="H9" s="6" t="s">
        <v>4</v>
      </c>
    </row>
    <row r="10" spans="1:11" x14ac:dyDescent="0.3">
      <c r="C10" s="7"/>
      <c r="D10" s="7"/>
      <c r="E10" s="7"/>
      <c r="F10" s="8"/>
      <c r="G10" s="7"/>
      <c r="H10" s="7"/>
    </row>
    <row r="11" spans="1:11" x14ac:dyDescent="0.3">
      <c r="C11" s="53">
        <v>25000</v>
      </c>
      <c r="D11" s="5"/>
      <c r="E11" s="5"/>
      <c r="F11" s="10"/>
      <c r="G11" s="9"/>
      <c r="H11" s="13"/>
    </row>
    <row r="12" spans="1:11" x14ac:dyDescent="0.3">
      <c r="C12" s="1"/>
      <c r="D12" s="11"/>
      <c r="E12" s="45" t="s">
        <v>37</v>
      </c>
      <c r="F12" s="49">
        <v>25000</v>
      </c>
      <c r="G12" s="3"/>
      <c r="H12" s="12"/>
    </row>
    <row r="13" spans="1:11" x14ac:dyDescent="0.3">
      <c r="C13" s="1"/>
      <c r="D13" s="11"/>
      <c r="E13" s="11"/>
      <c r="F13" s="48"/>
      <c r="G13" s="3"/>
      <c r="H13" s="12"/>
    </row>
    <row r="14" spans="1:11" x14ac:dyDescent="0.3">
      <c r="C14" s="1"/>
      <c r="D14" s="11"/>
      <c r="E14" s="11"/>
      <c r="F14" s="11"/>
      <c r="G14" s="3"/>
      <c r="H14" s="12"/>
    </row>
    <row r="15" spans="1:11" x14ac:dyDescent="0.3">
      <c r="B15" s="37">
        <v>430</v>
      </c>
      <c r="C15" s="22" t="s">
        <v>10</v>
      </c>
      <c r="D15" s="21"/>
      <c r="E15" s="11"/>
      <c r="F15" s="11"/>
      <c r="G15" s="3"/>
      <c r="H15" s="12"/>
    </row>
    <row r="16" spans="1:11" x14ac:dyDescent="0.3">
      <c r="C16" s="1"/>
      <c r="D16" s="11"/>
      <c r="E16" s="11"/>
      <c r="F16" s="11"/>
      <c r="G16" s="3"/>
      <c r="H16" s="12"/>
    </row>
    <row r="17" spans="2:8" x14ac:dyDescent="0.3">
      <c r="C17" s="4" t="s">
        <v>3</v>
      </c>
      <c r="D17" s="4"/>
      <c r="E17" s="63" t="s">
        <v>0</v>
      </c>
      <c r="F17" s="63"/>
      <c r="G17" s="4"/>
      <c r="H17" s="6" t="s">
        <v>4</v>
      </c>
    </row>
    <row r="18" spans="2:8" x14ac:dyDescent="0.3">
      <c r="C18" s="7"/>
      <c r="D18" s="7"/>
      <c r="E18" s="7"/>
      <c r="F18" s="8"/>
      <c r="G18" s="7"/>
      <c r="H18" s="7"/>
    </row>
    <row r="19" spans="2:8" x14ac:dyDescent="0.3">
      <c r="C19" s="53">
        <v>12000</v>
      </c>
      <c r="D19" s="5"/>
      <c r="E19" s="5"/>
      <c r="F19" s="10"/>
      <c r="G19" s="9"/>
      <c r="H19" s="13"/>
    </row>
    <row r="20" spans="2:8" x14ac:dyDescent="0.3">
      <c r="C20" s="23"/>
      <c r="D20" s="11"/>
      <c r="E20" s="11"/>
      <c r="F20" s="10"/>
      <c r="G20" s="3"/>
      <c r="H20" s="12"/>
    </row>
    <row r="21" spans="2:8" x14ac:dyDescent="0.3">
      <c r="C21" s="53">
        <v>23000</v>
      </c>
      <c r="D21" s="11"/>
      <c r="E21" s="11"/>
      <c r="F21" s="10"/>
      <c r="G21" s="3"/>
      <c r="H21" s="12"/>
    </row>
    <row r="22" spans="2:8" x14ac:dyDescent="0.3">
      <c r="C22" s="53"/>
      <c r="D22" s="11"/>
      <c r="E22" s="45" t="s">
        <v>37</v>
      </c>
      <c r="F22" s="46">
        <f>SUM(C19:C21)</f>
        <v>35000</v>
      </c>
      <c r="G22" s="3"/>
      <c r="H22" s="12"/>
    </row>
    <row r="23" spans="2:8" x14ac:dyDescent="0.3">
      <c r="C23" s="1"/>
      <c r="D23" s="11"/>
      <c r="E23" s="11"/>
      <c r="F23" s="11"/>
      <c r="G23" s="3"/>
      <c r="H23" s="12"/>
    </row>
    <row r="24" spans="2:8" x14ac:dyDescent="0.3">
      <c r="C24" s="1"/>
      <c r="D24" s="11"/>
      <c r="E24" s="11"/>
      <c r="F24" s="11"/>
      <c r="G24" s="3"/>
      <c r="H24" s="12"/>
    </row>
    <row r="25" spans="2:8" x14ac:dyDescent="0.3">
      <c r="C25" s="1"/>
      <c r="D25" s="11"/>
      <c r="E25" s="11"/>
      <c r="F25" s="11"/>
      <c r="G25" s="3"/>
      <c r="H25" s="12"/>
    </row>
    <row r="26" spans="2:8" x14ac:dyDescent="0.3">
      <c r="B26" s="37">
        <v>572</v>
      </c>
      <c r="C26" s="22" t="s">
        <v>11</v>
      </c>
      <c r="D26" s="21"/>
      <c r="E26" s="11"/>
      <c r="F26" s="11"/>
      <c r="G26" s="3"/>
      <c r="H26" s="12"/>
    </row>
    <row r="27" spans="2:8" x14ac:dyDescent="0.3">
      <c r="C27" s="1"/>
      <c r="D27" s="11"/>
      <c r="E27" s="11"/>
      <c r="F27" s="11"/>
      <c r="G27" s="3"/>
      <c r="H27" s="12"/>
    </row>
    <row r="28" spans="2:8" x14ac:dyDescent="0.3">
      <c r="C28" s="4" t="s">
        <v>3</v>
      </c>
      <c r="D28" s="4"/>
      <c r="E28" s="63" t="s">
        <v>2</v>
      </c>
      <c r="F28" s="63"/>
      <c r="G28" s="4"/>
      <c r="H28" s="6" t="s">
        <v>4</v>
      </c>
    </row>
    <row r="29" spans="2:8" x14ac:dyDescent="0.3">
      <c r="C29" s="7"/>
      <c r="D29" s="7"/>
      <c r="E29" s="7"/>
      <c r="F29" s="8"/>
      <c r="G29" s="7"/>
      <c r="H29" s="7"/>
    </row>
    <row r="30" spans="2:8" x14ac:dyDescent="0.3">
      <c r="C30" s="53">
        <v>89000</v>
      </c>
      <c r="D30" s="5"/>
      <c r="E30" s="5"/>
      <c r="F30" s="10"/>
      <c r="G30" s="9"/>
      <c r="H30" s="55">
        <v>25000</v>
      </c>
    </row>
    <row r="31" spans="2:8" x14ac:dyDescent="0.3">
      <c r="C31" s="23"/>
      <c r="D31" s="11"/>
      <c r="E31" s="11"/>
      <c r="F31" s="10"/>
      <c r="G31" s="3"/>
      <c r="H31" s="12"/>
    </row>
    <row r="32" spans="2:8" x14ac:dyDescent="0.3">
      <c r="C32" s="53">
        <v>17587</v>
      </c>
      <c r="D32" s="11"/>
      <c r="E32" s="11"/>
      <c r="F32" s="10"/>
      <c r="G32" s="3"/>
      <c r="H32" s="12"/>
    </row>
    <row r="33" spans="2:8" x14ac:dyDescent="0.3">
      <c r="C33" s="23"/>
      <c r="D33" s="11"/>
      <c r="E33" s="11"/>
      <c r="F33" s="10"/>
      <c r="G33" s="3"/>
      <c r="H33" s="12"/>
    </row>
    <row r="34" spans="2:8" x14ac:dyDescent="0.3">
      <c r="B34" s="51">
        <f>SUM(C30:C34)</f>
        <v>121176</v>
      </c>
      <c r="C34" s="53">
        <v>14589</v>
      </c>
      <c r="D34" s="11"/>
      <c r="E34" s="45"/>
      <c r="F34" s="10"/>
      <c r="G34" s="3"/>
      <c r="H34" s="12"/>
    </row>
    <row r="35" spans="2:8" x14ac:dyDescent="0.3">
      <c r="C35" s="1"/>
      <c r="D35" s="11"/>
      <c r="E35" s="45" t="s">
        <v>37</v>
      </c>
      <c r="F35" s="46">
        <f>B34-H30</f>
        <v>96176</v>
      </c>
      <c r="G35" s="3"/>
      <c r="H35" s="12"/>
    </row>
    <row r="36" spans="2:8" x14ac:dyDescent="0.3">
      <c r="C36" s="1"/>
      <c r="D36" s="11"/>
      <c r="E36" s="11"/>
      <c r="F36" s="11"/>
      <c r="G36" s="3"/>
      <c r="H36" s="12"/>
    </row>
    <row r="37" spans="2:8" x14ac:dyDescent="0.3">
      <c r="C37" s="1"/>
      <c r="D37" s="11"/>
      <c r="E37" s="11"/>
      <c r="F37" s="11"/>
      <c r="G37" s="3"/>
      <c r="H37" s="12"/>
    </row>
    <row r="38" spans="2:8" x14ac:dyDescent="0.3">
      <c r="C38" s="1"/>
      <c r="D38" s="11"/>
      <c r="E38" s="11"/>
      <c r="F38" s="11"/>
      <c r="G38" s="3"/>
      <c r="H38" s="12"/>
    </row>
    <row r="39" spans="2:8" x14ac:dyDescent="0.3">
      <c r="B39" s="37">
        <v>440</v>
      </c>
      <c r="C39" s="22" t="s">
        <v>12</v>
      </c>
      <c r="D39" s="21"/>
      <c r="E39" s="21"/>
      <c r="F39" s="21"/>
      <c r="G39" s="3"/>
      <c r="H39" s="12"/>
    </row>
    <row r="40" spans="2:8" x14ac:dyDescent="0.3">
      <c r="C40" s="1"/>
      <c r="D40" s="11"/>
      <c r="E40" s="11"/>
      <c r="F40" s="11"/>
      <c r="G40" s="3"/>
      <c r="H40" s="12"/>
    </row>
    <row r="41" spans="2:8" x14ac:dyDescent="0.3">
      <c r="C41" s="4" t="s">
        <v>3</v>
      </c>
      <c r="D41" s="4"/>
      <c r="E41" s="63" t="s">
        <v>13</v>
      </c>
      <c r="F41" s="63"/>
      <c r="G41" s="4"/>
      <c r="H41" s="6" t="s">
        <v>4</v>
      </c>
    </row>
    <row r="42" spans="2:8" x14ac:dyDescent="0.3">
      <c r="C42" s="7"/>
      <c r="D42" s="7"/>
      <c r="E42" s="7"/>
      <c r="F42" s="8"/>
      <c r="G42" s="7"/>
      <c r="H42" s="7"/>
    </row>
    <row r="43" spans="2:8" x14ac:dyDescent="0.3">
      <c r="C43" s="53">
        <v>48300</v>
      </c>
      <c r="D43" s="5"/>
      <c r="E43" s="5"/>
      <c r="F43" s="10"/>
      <c r="G43" s="9"/>
      <c r="H43" s="55">
        <v>46900</v>
      </c>
    </row>
    <row r="44" spans="2:8" x14ac:dyDescent="0.3">
      <c r="C44" s="23"/>
      <c r="D44" s="11"/>
      <c r="E44" s="11"/>
      <c r="F44" s="10"/>
      <c r="G44" s="3"/>
      <c r="H44" s="12"/>
    </row>
    <row r="45" spans="2:8" x14ac:dyDescent="0.3">
      <c r="C45" s="53">
        <v>158258</v>
      </c>
      <c r="D45" s="11"/>
      <c r="E45" s="11"/>
      <c r="F45" s="10"/>
      <c r="G45" s="3"/>
      <c r="H45" s="12"/>
    </row>
    <row r="46" spans="2:8" x14ac:dyDescent="0.3">
      <c r="C46" s="23"/>
      <c r="D46" s="11"/>
      <c r="E46" s="11"/>
      <c r="F46" s="10"/>
      <c r="G46" s="3"/>
      <c r="H46" s="12"/>
    </row>
    <row r="47" spans="2:8" x14ac:dyDescent="0.3">
      <c r="C47" s="53">
        <v>48785</v>
      </c>
      <c r="D47" s="11"/>
      <c r="E47" s="11"/>
      <c r="F47" s="10"/>
      <c r="G47" s="3"/>
      <c r="H47" s="12"/>
    </row>
    <row r="48" spans="2:8" x14ac:dyDescent="0.3">
      <c r="C48" s="53"/>
      <c r="D48" s="11"/>
      <c r="E48" s="11"/>
      <c r="F48" s="10"/>
      <c r="G48" s="3"/>
      <c r="H48" s="12"/>
    </row>
    <row r="49" spans="2:10" x14ac:dyDescent="0.3">
      <c r="C49" s="53">
        <v>369487</v>
      </c>
      <c r="D49" s="11"/>
      <c r="E49" s="11"/>
      <c r="F49" s="10"/>
      <c r="G49" s="3"/>
      <c r="H49" s="12"/>
    </row>
    <row r="50" spans="2:10" x14ac:dyDescent="0.3">
      <c r="C50" s="53"/>
      <c r="D50" s="11"/>
      <c r="E50" s="11"/>
      <c r="F50" s="10"/>
      <c r="G50" s="3"/>
      <c r="H50" s="12"/>
    </row>
    <row r="51" spans="2:10" x14ac:dyDescent="0.3">
      <c r="B51" s="51">
        <f>SUM(C43:C51)</f>
        <v>683199</v>
      </c>
      <c r="C51" s="53">
        <v>58369</v>
      </c>
      <c r="D51" s="11"/>
      <c r="E51" s="11"/>
      <c r="F51" s="10"/>
      <c r="G51" s="3"/>
      <c r="H51" s="12"/>
    </row>
    <row r="52" spans="2:10" x14ac:dyDescent="0.3">
      <c r="C52" s="1"/>
      <c r="D52" s="11"/>
      <c r="E52" s="45" t="s">
        <v>37</v>
      </c>
      <c r="F52" s="46">
        <f>B51-H43</f>
        <v>636299</v>
      </c>
      <c r="G52" s="3"/>
      <c r="H52" s="12"/>
    </row>
    <row r="53" spans="2:10" x14ac:dyDescent="0.3">
      <c r="C53" s="1"/>
      <c r="D53" s="11"/>
      <c r="E53" s="11"/>
      <c r="F53" s="11"/>
      <c r="G53" s="3"/>
      <c r="H53" s="12"/>
    </row>
    <row r="54" spans="2:10" x14ac:dyDescent="0.3">
      <c r="C54" s="1"/>
      <c r="D54" s="11"/>
      <c r="E54" s="11"/>
      <c r="F54" s="11"/>
      <c r="G54" s="3"/>
      <c r="H54" s="12"/>
    </row>
    <row r="55" spans="2:10" x14ac:dyDescent="0.3">
      <c r="C55" s="1"/>
      <c r="D55" s="11"/>
      <c r="E55" s="11"/>
      <c r="F55" s="11"/>
      <c r="G55" s="3"/>
      <c r="H55" s="12"/>
    </row>
    <row r="56" spans="2:10" ht="18" x14ac:dyDescent="0.35">
      <c r="B56" s="20" t="s">
        <v>27</v>
      </c>
      <c r="C56" s="15" t="s">
        <v>34</v>
      </c>
      <c r="D56" s="19"/>
      <c r="E56" s="19"/>
      <c r="F56" s="14"/>
      <c r="G56" s="17"/>
      <c r="H56" s="18"/>
      <c r="I56" s="60"/>
      <c r="J56" s="60"/>
    </row>
    <row r="57" spans="2:10" x14ac:dyDescent="0.3">
      <c r="C57" s="1"/>
      <c r="D57" s="11"/>
      <c r="E57" s="11"/>
      <c r="F57" s="11"/>
      <c r="G57" s="3"/>
      <c r="H57" s="12"/>
    </row>
    <row r="58" spans="2:10" x14ac:dyDescent="0.3">
      <c r="B58" s="37">
        <v>570</v>
      </c>
      <c r="C58" s="22" t="s">
        <v>14</v>
      </c>
      <c r="D58" s="11"/>
      <c r="E58" s="11"/>
      <c r="F58" s="11"/>
      <c r="G58" s="3"/>
      <c r="H58" s="12"/>
    </row>
    <row r="59" spans="2:10" x14ac:dyDescent="0.3">
      <c r="C59" s="1"/>
      <c r="D59" s="11"/>
      <c r="E59" s="11"/>
      <c r="F59" s="11"/>
      <c r="G59" s="3"/>
      <c r="H59" s="12"/>
    </row>
    <row r="60" spans="2:10" x14ac:dyDescent="0.3">
      <c r="C60" s="4" t="s">
        <v>3</v>
      </c>
      <c r="D60" s="4"/>
      <c r="E60" s="63" t="s">
        <v>6</v>
      </c>
      <c r="F60" s="63"/>
      <c r="G60" s="4"/>
      <c r="H60" s="6" t="s">
        <v>4</v>
      </c>
    </row>
    <row r="61" spans="2:10" x14ac:dyDescent="0.3">
      <c r="C61" s="7"/>
      <c r="D61" s="7"/>
      <c r="E61" s="7"/>
      <c r="F61" s="8"/>
      <c r="G61" s="7"/>
      <c r="H61" s="7"/>
    </row>
    <row r="62" spans="2:10" x14ac:dyDescent="0.3">
      <c r="C62" s="55">
        <v>549848</v>
      </c>
      <c r="D62" s="5"/>
      <c r="E62" s="5"/>
      <c r="F62" s="10"/>
      <c r="G62" s="9"/>
      <c r="H62" s="47">
        <v>58698</v>
      </c>
    </row>
    <row r="63" spans="2:10" x14ac:dyDescent="0.3">
      <c r="C63" s="1"/>
      <c r="D63" s="11"/>
      <c r="E63" s="45" t="s">
        <v>37</v>
      </c>
      <c r="F63" s="49">
        <f>C62-H62</f>
        <v>491150</v>
      </c>
      <c r="G63" s="3"/>
      <c r="H63" s="12"/>
    </row>
    <row r="64" spans="2:10" x14ac:dyDescent="0.3">
      <c r="C64" s="1"/>
      <c r="D64" s="11"/>
      <c r="E64" s="11"/>
      <c r="F64" s="11"/>
      <c r="G64" s="3"/>
      <c r="H64" s="12"/>
    </row>
    <row r="65" spans="2:9" x14ac:dyDescent="0.3">
      <c r="C65" s="1"/>
      <c r="D65" s="11"/>
      <c r="E65" s="11"/>
      <c r="F65" s="11"/>
      <c r="G65" s="3"/>
      <c r="H65" s="12"/>
    </row>
    <row r="66" spans="2:9" x14ac:dyDescent="0.3">
      <c r="C66" s="1"/>
      <c r="D66" s="11"/>
      <c r="E66" s="11"/>
      <c r="F66" s="11"/>
      <c r="G66" s="3"/>
      <c r="H66" s="12"/>
    </row>
    <row r="67" spans="2:9" x14ac:dyDescent="0.3">
      <c r="B67" s="37">
        <v>430</v>
      </c>
      <c r="C67" s="22" t="s">
        <v>15</v>
      </c>
      <c r="D67" s="22"/>
      <c r="E67" s="11"/>
      <c r="F67" s="11"/>
      <c r="G67" s="3"/>
      <c r="H67" s="12"/>
    </row>
    <row r="68" spans="2:9" x14ac:dyDescent="0.3">
      <c r="C68" s="1"/>
      <c r="D68" s="11"/>
      <c r="E68" s="11"/>
      <c r="F68" s="11"/>
      <c r="G68" s="3"/>
      <c r="H68" s="12"/>
    </row>
    <row r="69" spans="2:9" x14ac:dyDescent="0.3">
      <c r="C69" s="4" t="s">
        <v>3</v>
      </c>
      <c r="D69" s="4"/>
      <c r="E69" s="63" t="s">
        <v>0</v>
      </c>
      <c r="F69" s="63"/>
      <c r="G69" s="4"/>
      <c r="H69" s="6" t="s">
        <v>4</v>
      </c>
    </row>
    <row r="70" spans="2:9" x14ac:dyDescent="0.3">
      <c r="C70" s="7"/>
      <c r="D70" s="7"/>
      <c r="E70" s="7"/>
      <c r="F70" s="8"/>
      <c r="G70" s="7"/>
      <c r="H70" s="7"/>
    </row>
    <row r="71" spans="2:9" x14ac:dyDescent="0.3">
      <c r="C71" s="55">
        <v>65489</v>
      </c>
      <c r="D71" s="5"/>
      <c r="E71" s="5"/>
      <c r="F71" s="10"/>
      <c r="G71" s="9"/>
      <c r="H71" s="47">
        <v>15000</v>
      </c>
    </row>
    <row r="72" spans="2:9" x14ac:dyDescent="0.3">
      <c r="C72" s="1"/>
      <c r="D72" s="11"/>
      <c r="E72" s="11"/>
      <c r="F72" s="10"/>
      <c r="G72" s="3"/>
      <c r="H72" s="47"/>
    </row>
    <row r="73" spans="2:9" x14ac:dyDescent="0.3">
      <c r="B73" s="51">
        <f>SUM(C71:C73)</f>
        <v>164004</v>
      </c>
      <c r="C73" s="55">
        <v>98515</v>
      </c>
      <c r="D73" s="11"/>
      <c r="E73" s="11"/>
      <c r="F73" s="10"/>
      <c r="G73" s="3"/>
      <c r="H73" s="47">
        <v>850</v>
      </c>
      <c r="I73" s="51">
        <f>SUM(H71:H73)</f>
        <v>15850</v>
      </c>
    </row>
    <row r="74" spans="2:9" x14ac:dyDescent="0.3">
      <c r="B74" s="51"/>
      <c r="C74" s="1"/>
      <c r="D74" s="11"/>
      <c r="E74" s="45" t="s">
        <v>37</v>
      </c>
      <c r="F74" s="49">
        <f>B73-I73</f>
        <v>148154</v>
      </c>
      <c r="G74" s="3"/>
      <c r="H74" s="12"/>
      <c r="I74" s="51"/>
    </row>
    <row r="75" spans="2:9" x14ac:dyDescent="0.3">
      <c r="C75" s="1"/>
      <c r="D75" s="11"/>
      <c r="E75" s="11"/>
      <c r="F75" s="11"/>
      <c r="G75" s="3"/>
      <c r="H75" s="12"/>
    </row>
    <row r="76" spans="2:9" x14ac:dyDescent="0.3">
      <c r="C76" s="1"/>
      <c r="D76" s="11"/>
      <c r="E76" s="11"/>
      <c r="F76" s="11"/>
      <c r="G76" s="3"/>
      <c r="H76" s="12"/>
    </row>
    <row r="77" spans="2:9" x14ac:dyDescent="0.3">
      <c r="C77" s="1"/>
      <c r="D77" s="11"/>
      <c r="E77" s="11"/>
      <c r="F77" s="11"/>
      <c r="G77" s="3"/>
      <c r="H77" s="12"/>
    </row>
    <row r="78" spans="2:9" x14ac:dyDescent="0.3">
      <c r="B78" s="37">
        <v>572</v>
      </c>
      <c r="C78" s="22" t="s">
        <v>16</v>
      </c>
      <c r="D78" s="22"/>
      <c r="E78" s="11"/>
      <c r="F78" s="11"/>
      <c r="G78" s="3"/>
      <c r="H78" s="12"/>
    </row>
    <row r="79" spans="2:9" x14ac:dyDescent="0.3">
      <c r="C79" s="1"/>
      <c r="D79" s="11"/>
      <c r="E79" s="11"/>
      <c r="F79" s="11"/>
      <c r="G79" s="3"/>
      <c r="H79" s="12"/>
    </row>
    <row r="80" spans="2:9" x14ac:dyDescent="0.3">
      <c r="C80" s="4" t="s">
        <v>3</v>
      </c>
      <c r="D80" s="4"/>
      <c r="E80" s="63" t="s">
        <v>2</v>
      </c>
      <c r="F80" s="63"/>
      <c r="G80" s="4"/>
      <c r="H80" s="6" t="s">
        <v>4</v>
      </c>
    </row>
    <row r="81" spans="2:9" x14ac:dyDescent="0.3">
      <c r="C81" s="7"/>
      <c r="D81" s="7"/>
      <c r="E81" s="7"/>
      <c r="F81" s="8"/>
      <c r="G81" s="7"/>
      <c r="H81" s="7"/>
    </row>
    <row r="82" spans="2:9" x14ac:dyDescent="0.3">
      <c r="C82" s="55">
        <v>5874</v>
      </c>
      <c r="D82" s="5"/>
      <c r="E82" s="5"/>
      <c r="F82" s="10"/>
      <c r="G82" s="9"/>
      <c r="H82" s="53">
        <v>123</v>
      </c>
    </row>
    <row r="83" spans="2:9" x14ac:dyDescent="0.3">
      <c r="C83" s="1"/>
      <c r="D83" s="11"/>
      <c r="E83" s="11"/>
      <c r="F83" s="10"/>
      <c r="G83" s="3"/>
      <c r="H83" s="53"/>
    </row>
    <row r="84" spans="2:9" x14ac:dyDescent="0.3">
      <c r="C84" s="55">
        <v>3695</v>
      </c>
      <c r="D84" s="11"/>
      <c r="E84" s="11"/>
      <c r="F84" s="10"/>
      <c r="G84" s="3"/>
      <c r="H84" s="53">
        <v>315</v>
      </c>
    </row>
    <row r="85" spans="2:9" x14ac:dyDescent="0.3">
      <c r="C85" s="1"/>
      <c r="D85" s="11"/>
      <c r="E85" s="11"/>
      <c r="F85" s="10"/>
      <c r="G85" s="3"/>
      <c r="H85" s="53"/>
    </row>
    <row r="86" spans="2:9" x14ac:dyDescent="0.3">
      <c r="B86" s="51"/>
      <c r="C86" s="55">
        <v>8451</v>
      </c>
      <c r="D86" s="11"/>
      <c r="E86" s="11"/>
      <c r="F86" s="10"/>
      <c r="G86" s="3"/>
      <c r="H86" s="53">
        <v>2319</v>
      </c>
      <c r="I86" s="51"/>
    </row>
    <row r="87" spans="2:9" x14ac:dyDescent="0.3">
      <c r="B87" s="51">
        <f>SUM(C82:C86)</f>
        <v>18020</v>
      </c>
      <c r="C87" s="47"/>
      <c r="D87" s="11"/>
      <c r="E87" s="45" t="s">
        <v>37</v>
      </c>
      <c r="F87" s="46">
        <f>B87-I87</f>
        <v>15263</v>
      </c>
      <c r="G87" s="3"/>
      <c r="H87" s="9"/>
      <c r="I87" s="51">
        <f>SUM(H82:H86)</f>
        <v>2757</v>
      </c>
    </row>
    <row r="88" spans="2:9" x14ac:dyDescent="0.3">
      <c r="C88" s="1"/>
      <c r="D88" s="11"/>
      <c r="E88" s="11"/>
      <c r="F88" s="11"/>
      <c r="G88" s="3"/>
      <c r="H88" s="12"/>
    </row>
    <row r="89" spans="2:9" x14ac:dyDescent="0.3">
      <c r="C89" s="1"/>
      <c r="D89" s="11"/>
      <c r="E89" s="11"/>
      <c r="F89" s="11"/>
      <c r="G89" s="3"/>
      <c r="H89" s="12"/>
    </row>
    <row r="90" spans="2:9" x14ac:dyDescent="0.3">
      <c r="C90" s="1"/>
      <c r="D90" s="11"/>
      <c r="E90" s="11"/>
      <c r="F90" s="11"/>
      <c r="G90" s="3"/>
      <c r="H90" s="12"/>
    </row>
    <row r="91" spans="2:9" x14ac:dyDescent="0.3">
      <c r="B91" s="37">
        <v>440</v>
      </c>
      <c r="C91" s="22" t="s">
        <v>17</v>
      </c>
      <c r="D91" s="22"/>
      <c r="E91" s="22"/>
      <c r="F91" s="11"/>
      <c r="G91" s="3"/>
      <c r="H91" s="12"/>
    </row>
    <row r="92" spans="2:9" x14ac:dyDescent="0.3">
      <c r="C92" s="1"/>
      <c r="D92" s="11"/>
      <c r="E92" s="11"/>
      <c r="F92" s="11"/>
      <c r="G92" s="3"/>
      <c r="H92" s="12"/>
    </row>
    <row r="93" spans="2:9" x14ac:dyDescent="0.3">
      <c r="C93" s="4" t="s">
        <v>3</v>
      </c>
      <c r="D93" s="4"/>
      <c r="E93" s="63" t="s">
        <v>13</v>
      </c>
      <c r="F93" s="63"/>
      <c r="G93" s="4"/>
      <c r="H93" s="6" t="s">
        <v>4</v>
      </c>
    </row>
    <row r="94" spans="2:9" x14ac:dyDescent="0.3">
      <c r="C94" s="7"/>
      <c r="D94" s="7"/>
      <c r="E94" s="7"/>
      <c r="F94" s="8"/>
      <c r="G94" s="7"/>
      <c r="H94" s="7"/>
    </row>
    <row r="95" spans="2:9" x14ac:dyDescent="0.3">
      <c r="C95" s="9">
        <v>2573</v>
      </c>
      <c r="D95" s="5"/>
      <c r="E95" s="5"/>
      <c r="F95" s="10"/>
      <c r="G95" s="9"/>
      <c r="H95" s="53">
        <v>1529</v>
      </c>
    </row>
    <row r="96" spans="2:9" x14ac:dyDescent="0.3">
      <c r="C96" s="52"/>
      <c r="D96" s="11"/>
      <c r="E96" s="11"/>
      <c r="F96" s="10"/>
      <c r="G96" s="3"/>
      <c r="H96" s="53"/>
    </row>
    <row r="97" spans="1:9" x14ac:dyDescent="0.3">
      <c r="C97" s="9">
        <v>43535</v>
      </c>
      <c r="D97" s="11"/>
      <c r="E97" s="11"/>
      <c r="F97" s="10"/>
      <c r="G97" s="3"/>
      <c r="H97" s="53">
        <v>854</v>
      </c>
    </row>
    <row r="98" spans="1:9" x14ac:dyDescent="0.3">
      <c r="C98" s="52"/>
      <c r="D98" s="11"/>
      <c r="E98" s="11"/>
      <c r="F98" s="10"/>
      <c r="G98" s="3"/>
      <c r="H98" s="53"/>
    </row>
    <row r="99" spans="1:9" x14ac:dyDescent="0.3">
      <c r="C99" s="9">
        <v>984</v>
      </c>
      <c r="D99" s="11"/>
      <c r="E99" s="11"/>
      <c r="F99" s="10"/>
      <c r="G99" s="3"/>
      <c r="H99" s="53">
        <v>958</v>
      </c>
    </row>
    <row r="100" spans="1:9" x14ac:dyDescent="0.3">
      <c r="C100" s="9"/>
      <c r="D100" s="11"/>
      <c r="E100" s="11"/>
      <c r="F100" s="10"/>
      <c r="G100" s="3"/>
      <c r="H100" s="53"/>
    </row>
    <row r="101" spans="1:9" x14ac:dyDescent="0.3">
      <c r="C101" s="9">
        <v>68751</v>
      </c>
      <c r="D101" s="11"/>
      <c r="E101" s="11"/>
      <c r="F101" s="10"/>
      <c r="G101" s="3"/>
      <c r="H101" s="53">
        <v>1236</v>
      </c>
    </row>
    <row r="102" spans="1:9" x14ac:dyDescent="0.3">
      <c r="C102" s="9"/>
      <c r="D102" s="11"/>
      <c r="E102" s="11"/>
      <c r="F102" s="10"/>
      <c r="G102" s="3"/>
      <c r="H102" s="54"/>
    </row>
    <row r="103" spans="1:9" x14ac:dyDescent="0.3">
      <c r="B103" s="51">
        <f>SUM(C95:C103)</f>
        <v>170624</v>
      </c>
      <c r="C103" s="9">
        <v>54781</v>
      </c>
      <c r="D103" s="11"/>
      <c r="E103" s="45"/>
      <c r="F103" s="61"/>
      <c r="G103" s="3"/>
      <c r="H103" s="53">
        <v>998</v>
      </c>
      <c r="I103" s="51">
        <f>SUM(H95:H103)</f>
        <v>5575</v>
      </c>
    </row>
    <row r="104" spans="1:9" x14ac:dyDescent="0.3">
      <c r="C104" s="47"/>
      <c r="D104" s="11"/>
      <c r="E104" s="45" t="s">
        <v>37</v>
      </c>
      <c r="F104" s="46">
        <f>B103-I103</f>
        <v>165049</v>
      </c>
      <c r="G104" s="3"/>
      <c r="H104" s="53"/>
    </row>
    <row r="108" spans="1:9" s="30" customFormat="1" ht="18" x14ac:dyDescent="0.35">
      <c r="B108" s="24">
        <v>3</v>
      </c>
      <c r="C108" s="25" t="s">
        <v>33</v>
      </c>
      <c r="D108" s="26"/>
      <c r="E108" s="26"/>
      <c r="F108" s="27"/>
      <c r="G108" s="28"/>
      <c r="H108" s="29"/>
      <c r="I108" s="29"/>
    </row>
    <row r="109" spans="1:9" x14ac:dyDescent="0.3">
      <c r="B109" s="38"/>
      <c r="C109" s="1"/>
      <c r="D109" s="11"/>
      <c r="E109" s="11"/>
      <c r="F109" s="11"/>
      <c r="G109" s="3"/>
      <c r="H109" s="12"/>
    </row>
    <row r="110" spans="1:9" x14ac:dyDescent="0.3">
      <c r="A110" s="39"/>
      <c r="B110" s="40">
        <v>100</v>
      </c>
      <c r="C110" s="31" t="s">
        <v>29</v>
      </c>
      <c r="D110" s="31"/>
      <c r="E110" s="11"/>
      <c r="F110" s="11"/>
      <c r="G110" s="3"/>
      <c r="H110" s="12"/>
    </row>
    <row r="111" spans="1:9" x14ac:dyDescent="0.3">
      <c r="B111" s="41"/>
      <c r="C111" s="1"/>
      <c r="D111" s="11"/>
      <c r="E111" s="11"/>
      <c r="F111" s="11"/>
      <c r="G111" s="3"/>
      <c r="H111" s="12"/>
    </row>
    <row r="112" spans="1:9" x14ac:dyDescent="0.3">
      <c r="C112" s="4" t="s">
        <v>3</v>
      </c>
      <c r="D112" s="4"/>
      <c r="E112" s="63" t="s">
        <v>18</v>
      </c>
      <c r="F112" s="63"/>
      <c r="G112" s="4"/>
      <c r="H112" s="6" t="s">
        <v>4</v>
      </c>
    </row>
    <row r="113" spans="2:8" x14ac:dyDescent="0.3">
      <c r="C113" s="7"/>
      <c r="D113" s="7"/>
      <c r="E113" s="7"/>
      <c r="F113" s="8"/>
      <c r="G113" s="7"/>
      <c r="H113" s="7"/>
    </row>
    <row r="114" spans="2:8" x14ac:dyDescent="0.3">
      <c r="C114" s="9"/>
      <c r="D114" s="5"/>
      <c r="E114" s="5"/>
      <c r="F114" s="10"/>
      <c r="G114" s="9"/>
      <c r="H114" s="56">
        <v>100000</v>
      </c>
    </row>
    <row r="115" spans="2:8" x14ac:dyDescent="0.3">
      <c r="C115" s="1"/>
      <c r="D115" s="11"/>
      <c r="E115" s="48" t="s">
        <v>38</v>
      </c>
      <c r="F115" s="48">
        <f>H114</f>
        <v>100000</v>
      </c>
      <c r="G115" s="3"/>
      <c r="H115" s="12"/>
    </row>
    <row r="116" spans="2:8" x14ac:dyDescent="0.3">
      <c r="C116" s="1"/>
      <c r="D116" s="11"/>
      <c r="E116" s="11"/>
      <c r="F116" s="11"/>
      <c r="G116" s="3"/>
      <c r="H116" s="12"/>
    </row>
    <row r="117" spans="2:8" x14ac:dyDescent="0.3">
      <c r="C117" s="1"/>
      <c r="D117" s="11"/>
      <c r="E117" s="11"/>
      <c r="F117" s="11"/>
      <c r="G117" s="3"/>
      <c r="H117" s="12"/>
    </row>
    <row r="118" spans="2:8" x14ac:dyDescent="0.3">
      <c r="B118" s="40">
        <v>400</v>
      </c>
      <c r="C118" s="31" t="s">
        <v>19</v>
      </c>
      <c r="D118" s="31"/>
      <c r="E118" s="11"/>
      <c r="F118" s="11"/>
      <c r="G118" s="3"/>
      <c r="H118" s="12"/>
    </row>
    <row r="119" spans="2:8" x14ac:dyDescent="0.3">
      <c r="C119" s="1"/>
      <c r="D119" s="11"/>
      <c r="E119" s="11"/>
      <c r="F119" s="11"/>
      <c r="G119" s="3"/>
      <c r="H119" s="12"/>
    </row>
    <row r="120" spans="2:8" x14ac:dyDescent="0.3">
      <c r="C120" s="4" t="s">
        <v>3</v>
      </c>
      <c r="D120" s="4"/>
      <c r="E120" s="63" t="s">
        <v>1</v>
      </c>
      <c r="F120" s="63"/>
      <c r="G120" s="4"/>
      <c r="H120" s="6" t="s">
        <v>4</v>
      </c>
    </row>
    <row r="121" spans="2:8" x14ac:dyDescent="0.3">
      <c r="C121" s="7"/>
      <c r="D121" s="7"/>
      <c r="E121" s="7"/>
      <c r="F121" s="8"/>
      <c r="G121" s="7"/>
      <c r="H121" s="7"/>
    </row>
    <row r="122" spans="2:8" x14ac:dyDescent="0.3">
      <c r="C122" s="9"/>
      <c r="D122" s="5"/>
      <c r="E122" s="5"/>
      <c r="F122" s="10"/>
      <c r="G122" s="9"/>
      <c r="H122" s="56">
        <v>11545</v>
      </c>
    </row>
    <row r="123" spans="2:8" x14ac:dyDescent="0.3">
      <c r="C123" s="1"/>
      <c r="D123" s="11"/>
      <c r="E123" s="11"/>
      <c r="F123" s="10"/>
      <c r="G123" s="3"/>
      <c r="H123" s="56"/>
    </row>
    <row r="124" spans="2:8" x14ac:dyDescent="0.3">
      <c r="C124" s="9"/>
      <c r="D124" s="11"/>
      <c r="E124" s="11"/>
      <c r="F124" s="10"/>
      <c r="G124" s="3"/>
      <c r="H124" s="56">
        <v>47160</v>
      </c>
    </row>
    <row r="125" spans="2:8" x14ac:dyDescent="0.3">
      <c r="C125" s="9"/>
      <c r="D125" s="11"/>
      <c r="E125" s="57" t="s">
        <v>38</v>
      </c>
      <c r="F125" s="65">
        <f>SUM(H122:H124)</f>
        <v>58705</v>
      </c>
      <c r="G125" s="3"/>
      <c r="H125" s="56"/>
    </row>
    <row r="126" spans="2:8" x14ac:dyDescent="0.3">
      <c r="C126" s="1"/>
      <c r="D126" s="11"/>
      <c r="E126" s="11"/>
      <c r="F126" s="11"/>
      <c r="G126" s="3"/>
      <c r="H126" s="12"/>
    </row>
    <row r="127" spans="2:8" x14ac:dyDescent="0.3">
      <c r="C127" s="1"/>
      <c r="D127" s="11"/>
      <c r="E127" s="11"/>
      <c r="F127" s="11"/>
      <c r="G127" s="3"/>
      <c r="H127" s="12"/>
    </row>
    <row r="128" spans="2:8" x14ac:dyDescent="0.3">
      <c r="C128" s="1"/>
      <c r="D128" s="11"/>
      <c r="E128" s="11"/>
      <c r="F128" s="11"/>
      <c r="G128" s="3"/>
      <c r="H128" s="12"/>
    </row>
    <row r="129" spans="2:9" x14ac:dyDescent="0.3">
      <c r="B129" s="40">
        <v>523</v>
      </c>
      <c r="C129" s="31" t="s">
        <v>20</v>
      </c>
      <c r="D129" s="31"/>
      <c r="E129" s="31"/>
      <c r="F129" s="31"/>
      <c r="G129" s="3"/>
      <c r="H129" s="12"/>
    </row>
    <row r="130" spans="2:9" x14ac:dyDescent="0.3">
      <c r="C130" s="1"/>
      <c r="D130" s="11"/>
      <c r="E130" s="11"/>
      <c r="F130" s="11"/>
      <c r="G130" s="3"/>
      <c r="H130" s="12"/>
    </row>
    <row r="131" spans="2:9" x14ac:dyDescent="0.3">
      <c r="C131" s="4" t="s">
        <v>3</v>
      </c>
      <c r="D131" s="64" t="s">
        <v>7</v>
      </c>
      <c r="E131" s="64"/>
      <c r="F131" s="64"/>
      <c r="G131" s="64"/>
      <c r="H131" s="6" t="s">
        <v>4</v>
      </c>
    </row>
    <row r="132" spans="2:9" x14ac:dyDescent="0.3">
      <c r="C132" s="7"/>
      <c r="D132" s="7"/>
      <c r="E132" s="7"/>
      <c r="F132" s="8"/>
      <c r="G132" s="7"/>
      <c r="H132" s="7"/>
    </row>
    <row r="133" spans="2:9" x14ac:dyDescent="0.3">
      <c r="C133" s="9">
        <v>48369</v>
      </c>
      <c r="D133" s="5"/>
      <c r="E133" s="5"/>
      <c r="F133" s="10"/>
      <c r="G133" s="9"/>
      <c r="H133" s="56">
        <v>25316</v>
      </c>
    </row>
    <row r="134" spans="2:9" x14ac:dyDescent="0.3">
      <c r="C134" s="1"/>
      <c r="D134" s="11"/>
      <c r="E134" s="11"/>
      <c r="F134" s="10"/>
      <c r="G134" s="3"/>
      <c r="H134" s="56"/>
    </row>
    <row r="135" spans="2:9" x14ac:dyDescent="0.3">
      <c r="C135" s="9">
        <v>6845</v>
      </c>
      <c r="D135" s="11"/>
      <c r="E135" s="11"/>
      <c r="F135" s="10"/>
      <c r="G135" s="3"/>
      <c r="H135" s="56">
        <v>14156</v>
      </c>
    </row>
    <row r="136" spans="2:9" x14ac:dyDescent="0.3">
      <c r="C136" s="1"/>
      <c r="D136" s="11"/>
      <c r="E136" s="11"/>
      <c r="F136" s="10"/>
      <c r="G136" s="3"/>
      <c r="H136" s="56"/>
    </row>
    <row r="137" spans="2:9" x14ac:dyDescent="0.3">
      <c r="B137" s="51">
        <f>SUM(C133:C137)</f>
        <v>58899</v>
      </c>
      <c r="C137" s="9">
        <v>3685</v>
      </c>
      <c r="D137" s="11"/>
      <c r="E137" s="11"/>
      <c r="F137" s="10"/>
      <c r="G137" s="3"/>
      <c r="H137" s="56">
        <v>21397</v>
      </c>
      <c r="I137" s="51">
        <f>SUM(H133:H137)</f>
        <v>60869</v>
      </c>
    </row>
    <row r="138" spans="2:9" x14ac:dyDescent="0.3">
      <c r="C138" s="1"/>
      <c r="D138" s="11"/>
      <c r="E138" s="57" t="s">
        <v>38</v>
      </c>
      <c r="F138" s="48">
        <f>I137-B137</f>
        <v>1970</v>
      </c>
      <c r="G138" s="3"/>
      <c r="H138" s="12"/>
    </row>
    <row r="139" spans="2:9" x14ac:dyDescent="0.3">
      <c r="C139" s="1"/>
      <c r="D139" s="11"/>
      <c r="E139" s="11"/>
      <c r="F139" s="11"/>
      <c r="G139" s="3"/>
      <c r="H139" s="12"/>
    </row>
    <row r="140" spans="2:9" x14ac:dyDescent="0.3">
      <c r="C140" s="1"/>
      <c r="D140" s="11"/>
      <c r="E140" s="11"/>
      <c r="F140" s="11"/>
      <c r="G140" s="3"/>
      <c r="H140" s="12"/>
    </row>
    <row r="141" spans="2:9" x14ac:dyDescent="0.3">
      <c r="C141" s="1"/>
      <c r="D141" s="11"/>
      <c r="E141" s="11"/>
      <c r="F141" s="11"/>
      <c r="G141" s="3"/>
      <c r="H141" s="12"/>
    </row>
    <row r="142" spans="2:9" x14ac:dyDescent="0.3">
      <c r="B142" s="40">
        <v>113</v>
      </c>
      <c r="C142" s="31" t="s">
        <v>21</v>
      </c>
      <c r="D142" s="31"/>
      <c r="E142" s="31"/>
      <c r="F142" s="31"/>
      <c r="G142" s="3"/>
      <c r="H142" s="12"/>
    </row>
    <row r="143" spans="2:9" x14ac:dyDescent="0.3">
      <c r="C143" s="1"/>
      <c r="D143" s="11"/>
      <c r="E143" s="11"/>
      <c r="F143" s="11"/>
      <c r="G143" s="3"/>
      <c r="H143" s="12"/>
    </row>
    <row r="144" spans="2:9" x14ac:dyDescent="0.3">
      <c r="C144" s="4" t="s">
        <v>3</v>
      </c>
      <c r="D144" s="4"/>
      <c r="E144" s="63" t="s">
        <v>22</v>
      </c>
      <c r="F144" s="63"/>
      <c r="G144" s="4"/>
      <c r="H144" s="6" t="s">
        <v>4</v>
      </c>
    </row>
    <row r="145" spans="2:10" x14ac:dyDescent="0.3">
      <c r="C145" s="7"/>
      <c r="D145" s="7"/>
      <c r="E145" s="7"/>
      <c r="F145" s="8"/>
      <c r="G145" s="7"/>
      <c r="H145" s="7"/>
    </row>
    <row r="146" spans="2:10" x14ac:dyDescent="0.3">
      <c r="C146" s="9"/>
      <c r="D146" s="5"/>
      <c r="E146" s="5"/>
      <c r="F146" s="10"/>
      <c r="G146" s="9"/>
      <c r="H146" s="56">
        <v>1200</v>
      </c>
    </row>
    <row r="147" spans="2:10" x14ac:dyDescent="0.3">
      <c r="C147" s="1"/>
      <c r="D147" s="11"/>
      <c r="E147" s="11"/>
      <c r="F147" s="10"/>
      <c r="G147" s="3"/>
      <c r="H147" s="56"/>
    </row>
    <row r="148" spans="2:10" x14ac:dyDescent="0.3">
      <c r="C148" s="9"/>
      <c r="D148" s="11"/>
      <c r="E148" s="11"/>
      <c r="F148" s="10"/>
      <c r="G148" s="3"/>
      <c r="H148" s="56">
        <v>235</v>
      </c>
    </row>
    <row r="149" spans="2:10" x14ac:dyDescent="0.3">
      <c r="C149" s="1"/>
      <c r="D149" s="11"/>
      <c r="E149" s="11"/>
      <c r="F149" s="10"/>
      <c r="G149" s="3"/>
      <c r="H149" s="56"/>
    </row>
    <row r="150" spans="2:10" x14ac:dyDescent="0.3">
      <c r="C150" s="9"/>
      <c r="D150" s="11"/>
      <c r="E150" s="11"/>
      <c r="F150" s="10"/>
      <c r="G150" s="3"/>
      <c r="H150" s="56">
        <v>4516</v>
      </c>
    </row>
    <row r="151" spans="2:10" x14ac:dyDescent="0.3">
      <c r="C151" s="9"/>
      <c r="D151" s="11"/>
      <c r="E151" s="11"/>
      <c r="F151" s="10"/>
      <c r="G151" s="3"/>
      <c r="H151" s="56"/>
    </row>
    <row r="152" spans="2:10" x14ac:dyDescent="0.3">
      <c r="C152" s="9"/>
      <c r="D152" s="11"/>
      <c r="E152" s="11"/>
      <c r="F152" s="10"/>
      <c r="G152" s="3"/>
      <c r="H152" s="56">
        <v>874</v>
      </c>
    </row>
    <row r="153" spans="2:10" x14ac:dyDescent="0.3">
      <c r="C153" s="9"/>
      <c r="D153" s="11"/>
      <c r="E153" s="11"/>
      <c r="F153" s="10"/>
      <c r="G153" s="3"/>
      <c r="H153" s="56"/>
    </row>
    <row r="154" spans="2:10" x14ac:dyDescent="0.3">
      <c r="C154" s="9"/>
      <c r="D154" s="11"/>
      <c r="E154" s="11"/>
      <c r="F154" s="10"/>
      <c r="G154" s="3"/>
      <c r="H154" s="56">
        <v>3259</v>
      </c>
    </row>
    <row r="155" spans="2:10" x14ac:dyDescent="0.3">
      <c r="E155" s="58" t="s">
        <v>38</v>
      </c>
      <c r="F155" s="50">
        <f>SUM(H146:H154)</f>
        <v>10084</v>
      </c>
    </row>
    <row r="156" spans="2:10" x14ac:dyDescent="0.3">
      <c r="E156" s="58"/>
    </row>
    <row r="159" spans="2:10" s="30" customFormat="1" ht="18" x14ac:dyDescent="0.35">
      <c r="B159" s="24">
        <v>4</v>
      </c>
      <c r="C159" s="25" t="s">
        <v>35</v>
      </c>
      <c r="D159" s="26"/>
      <c r="E159" s="26"/>
      <c r="F159" s="27"/>
      <c r="G159" s="28"/>
      <c r="H159" s="29"/>
      <c r="I159" s="29"/>
      <c r="J159" s="29"/>
    </row>
    <row r="160" spans="2:10" x14ac:dyDescent="0.3">
      <c r="C160" s="1"/>
      <c r="D160" s="11"/>
      <c r="E160" s="11"/>
      <c r="F160" s="11"/>
      <c r="G160" s="3"/>
      <c r="H160" s="12"/>
    </row>
    <row r="161" spans="2:8" x14ac:dyDescent="0.3">
      <c r="B161" s="40">
        <v>100</v>
      </c>
      <c r="C161" s="31" t="s">
        <v>23</v>
      </c>
      <c r="D161" s="31"/>
      <c r="E161" s="11"/>
      <c r="F161" s="11"/>
      <c r="G161" s="3"/>
      <c r="H161" s="12"/>
    </row>
    <row r="162" spans="2:8" x14ac:dyDescent="0.3">
      <c r="C162" s="1"/>
      <c r="D162" s="11"/>
      <c r="E162" s="11"/>
      <c r="F162" s="11"/>
      <c r="G162" s="3"/>
      <c r="H162" s="12"/>
    </row>
    <row r="163" spans="2:8" x14ac:dyDescent="0.3">
      <c r="C163" s="4" t="s">
        <v>3</v>
      </c>
      <c r="D163" s="4"/>
      <c r="E163" s="63" t="s">
        <v>18</v>
      </c>
      <c r="F163" s="63"/>
      <c r="G163" s="4"/>
      <c r="H163" s="6" t="s">
        <v>4</v>
      </c>
    </row>
    <row r="164" spans="2:8" x14ac:dyDescent="0.3">
      <c r="C164" s="7"/>
      <c r="D164" s="7"/>
      <c r="E164" s="7"/>
      <c r="F164" s="8"/>
      <c r="G164" s="7"/>
      <c r="H164" s="7"/>
    </row>
    <row r="165" spans="2:8" x14ac:dyDescent="0.3">
      <c r="C165" s="56">
        <v>13000</v>
      </c>
      <c r="D165" s="5"/>
      <c r="E165" s="5"/>
      <c r="F165" s="10"/>
      <c r="G165" s="9"/>
      <c r="H165" s="9">
        <v>100000</v>
      </c>
    </row>
    <row r="166" spans="2:8" x14ac:dyDescent="0.3">
      <c r="C166" s="56"/>
      <c r="D166" s="5"/>
      <c r="E166" s="9" t="s">
        <v>38</v>
      </c>
      <c r="F166" s="65">
        <f>H165-C165</f>
        <v>87000</v>
      </c>
      <c r="G166" s="9"/>
      <c r="H166" s="9"/>
    </row>
    <row r="167" spans="2:8" x14ac:dyDescent="0.3">
      <c r="C167" s="1"/>
      <c r="D167" s="11"/>
      <c r="E167" s="11"/>
      <c r="F167" s="11"/>
      <c r="G167" s="3"/>
      <c r="H167" s="12"/>
    </row>
    <row r="168" spans="2:8" x14ac:dyDescent="0.3">
      <c r="C168" s="1"/>
      <c r="D168" s="11"/>
      <c r="E168" s="11"/>
      <c r="F168" s="11"/>
      <c r="G168" s="3"/>
      <c r="H168" s="12"/>
    </row>
    <row r="169" spans="2:8" x14ac:dyDescent="0.3">
      <c r="C169" s="1"/>
      <c r="D169" s="11"/>
      <c r="E169" s="11"/>
      <c r="F169" s="11"/>
      <c r="G169" s="3"/>
      <c r="H169" s="12"/>
    </row>
    <row r="170" spans="2:8" x14ac:dyDescent="0.3">
      <c r="B170" s="40">
        <v>400</v>
      </c>
      <c r="C170" s="31" t="s">
        <v>26</v>
      </c>
      <c r="D170" s="31"/>
      <c r="E170" s="11"/>
      <c r="F170" s="11"/>
      <c r="G170" s="3"/>
      <c r="H170" s="12"/>
    </row>
    <row r="171" spans="2:8" x14ac:dyDescent="0.3">
      <c r="C171" s="1"/>
      <c r="D171" s="11"/>
      <c r="E171" s="11"/>
      <c r="F171" s="11"/>
      <c r="G171" s="3"/>
      <c r="H171" s="12"/>
    </row>
    <row r="172" spans="2:8" x14ac:dyDescent="0.3">
      <c r="C172" s="4" t="s">
        <v>3</v>
      </c>
      <c r="D172" s="4"/>
      <c r="E172" s="63" t="s">
        <v>1</v>
      </c>
      <c r="F172" s="63"/>
      <c r="G172" s="4"/>
      <c r="H172" s="6" t="s">
        <v>4</v>
      </c>
    </row>
    <row r="173" spans="2:8" x14ac:dyDescent="0.3">
      <c r="C173" s="7"/>
      <c r="D173" s="7"/>
      <c r="E173" s="7"/>
      <c r="F173" s="8"/>
      <c r="G173" s="7"/>
      <c r="H173" s="7"/>
    </row>
    <row r="174" spans="2:8" x14ac:dyDescent="0.3">
      <c r="C174" s="56">
        <v>25300</v>
      </c>
      <c r="D174" s="5"/>
      <c r="E174" s="5"/>
      <c r="F174" s="10"/>
      <c r="G174" s="9"/>
      <c r="H174" s="9">
        <v>78950</v>
      </c>
    </row>
    <row r="175" spans="2:8" x14ac:dyDescent="0.3">
      <c r="C175" s="32"/>
      <c r="D175" s="11"/>
      <c r="E175" s="11"/>
      <c r="F175" s="10"/>
      <c r="G175" s="3"/>
      <c r="H175" s="13"/>
    </row>
    <row r="176" spans="2:8" x14ac:dyDescent="0.3">
      <c r="B176" s="51">
        <f>SUM(C174:C176)</f>
        <v>26516</v>
      </c>
      <c r="C176" s="56">
        <v>1216</v>
      </c>
      <c r="D176" s="11"/>
      <c r="E176" s="11"/>
      <c r="F176" s="10"/>
      <c r="G176" s="3"/>
      <c r="H176" s="13"/>
    </row>
    <row r="177" spans="2:9" x14ac:dyDescent="0.3">
      <c r="C177" s="56"/>
      <c r="D177" s="11"/>
      <c r="E177" s="48" t="s">
        <v>38</v>
      </c>
      <c r="F177" s="65">
        <f>H174-B176</f>
        <v>52434</v>
      </c>
      <c r="G177" s="3"/>
      <c r="H177" s="13"/>
    </row>
    <row r="178" spans="2:9" x14ac:dyDescent="0.3">
      <c r="C178" s="1"/>
      <c r="D178" s="11"/>
      <c r="E178" s="11"/>
      <c r="F178" s="11"/>
      <c r="G178" s="3"/>
      <c r="H178" s="12"/>
    </row>
    <row r="179" spans="2:9" x14ac:dyDescent="0.3">
      <c r="C179" s="1"/>
      <c r="D179" s="11"/>
      <c r="E179" s="11"/>
      <c r="F179" s="11"/>
      <c r="G179" s="3"/>
      <c r="H179" s="12"/>
    </row>
    <row r="180" spans="2:9" x14ac:dyDescent="0.3">
      <c r="C180" s="1"/>
      <c r="D180" s="11"/>
      <c r="E180" s="11"/>
      <c r="F180" s="11"/>
      <c r="G180" s="3"/>
      <c r="H180" s="12"/>
    </row>
    <row r="181" spans="2:9" x14ac:dyDescent="0.3">
      <c r="B181" s="40">
        <v>410</v>
      </c>
      <c r="C181" s="31" t="s">
        <v>24</v>
      </c>
      <c r="D181" s="31"/>
      <c r="E181" s="31"/>
      <c r="F181" s="31"/>
      <c r="G181" s="3"/>
      <c r="H181" s="12"/>
    </row>
    <row r="182" spans="2:9" x14ac:dyDescent="0.3">
      <c r="C182" s="1"/>
      <c r="D182" s="11"/>
      <c r="E182" s="11"/>
      <c r="F182" s="11"/>
      <c r="G182" s="3"/>
      <c r="H182" s="12"/>
    </row>
    <row r="183" spans="2:9" x14ac:dyDescent="0.3">
      <c r="C183" s="4" t="s">
        <v>3</v>
      </c>
      <c r="D183" s="4"/>
      <c r="E183" s="42" t="s">
        <v>8</v>
      </c>
      <c r="F183" s="42"/>
      <c r="G183" s="4"/>
      <c r="H183" s="6" t="s">
        <v>4</v>
      </c>
    </row>
    <row r="184" spans="2:9" x14ac:dyDescent="0.3">
      <c r="C184" s="7"/>
      <c r="D184" s="7"/>
      <c r="E184" s="7"/>
      <c r="F184" s="8"/>
      <c r="G184" s="7"/>
      <c r="H184" s="7"/>
    </row>
    <row r="185" spans="2:9" x14ac:dyDescent="0.3">
      <c r="C185" s="56">
        <v>58000</v>
      </c>
      <c r="D185" s="5"/>
      <c r="E185" s="5"/>
      <c r="F185" s="10"/>
      <c r="G185" s="9"/>
      <c r="H185" s="9">
        <v>65874</v>
      </c>
    </row>
    <row r="186" spans="2:9" x14ac:dyDescent="0.3">
      <c r="C186" s="32"/>
      <c r="D186" s="11"/>
      <c r="E186" s="11"/>
      <c r="F186" s="10"/>
      <c r="G186" s="3"/>
      <c r="H186" s="9"/>
    </row>
    <row r="187" spans="2:9" x14ac:dyDescent="0.3">
      <c r="C187" s="56">
        <v>3000</v>
      </c>
      <c r="D187" s="11"/>
      <c r="E187" s="11"/>
      <c r="F187" s="10"/>
      <c r="G187" s="3"/>
      <c r="H187" s="9">
        <v>9854</v>
      </c>
    </row>
    <row r="188" spans="2:9" x14ac:dyDescent="0.3">
      <c r="C188" s="32"/>
      <c r="D188" s="11"/>
      <c r="E188" s="11"/>
      <c r="F188" s="10"/>
      <c r="G188" s="3"/>
      <c r="H188" s="9"/>
    </row>
    <row r="189" spans="2:9" x14ac:dyDescent="0.3">
      <c r="B189" s="51">
        <f>SUM(C185:C189)</f>
        <v>63000</v>
      </c>
      <c r="C189" s="56">
        <v>2000</v>
      </c>
      <c r="D189" s="11"/>
      <c r="E189" s="11"/>
      <c r="F189" s="10"/>
      <c r="G189" s="3"/>
      <c r="H189" s="9">
        <v>1258</v>
      </c>
      <c r="I189" s="51">
        <f>SUM(H185:H189)</f>
        <v>76986</v>
      </c>
    </row>
    <row r="190" spans="2:9" x14ac:dyDescent="0.3">
      <c r="C190" s="56"/>
      <c r="D190" s="11"/>
      <c r="E190" s="48" t="s">
        <v>38</v>
      </c>
      <c r="F190" s="65">
        <f>I189-B189</f>
        <v>13986</v>
      </c>
      <c r="G190" s="3"/>
      <c r="H190" s="9"/>
    </row>
    <row r="191" spans="2:9" x14ac:dyDescent="0.3">
      <c r="C191" s="1"/>
      <c r="D191" s="11"/>
      <c r="E191" s="11"/>
      <c r="F191" s="11"/>
      <c r="G191" s="3"/>
      <c r="H191" s="12"/>
    </row>
    <row r="192" spans="2:9" x14ac:dyDescent="0.3">
      <c r="C192" s="1"/>
      <c r="D192" s="11"/>
      <c r="E192" s="11"/>
      <c r="F192" s="11"/>
      <c r="G192" s="3"/>
      <c r="H192" s="12"/>
    </row>
    <row r="193" spans="2:9" x14ac:dyDescent="0.3">
      <c r="C193" s="1"/>
      <c r="D193" s="11"/>
      <c r="E193" s="11"/>
      <c r="F193" s="11"/>
      <c r="G193" s="3"/>
      <c r="H193" s="12"/>
    </row>
    <row r="194" spans="2:9" x14ac:dyDescent="0.3">
      <c r="B194" s="40">
        <v>170</v>
      </c>
      <c r="C194" s="31" t="s">
        <v>36</v>
      </c>
      <c r="D194" s="31"/>
      <c r="E194" s="31"/>
      <c r="F194" s="31"/>
      <c r="G194" s="34"/>
      <c r="H194" s="33"/>
    </row>
    <row r="195" spans="2:9" x14ac:dyDescent="0.3">
      <c r="C195" s="1"/>
      <c r="D195" s="11"/>
      <c r="E195" s="11"/>
      <c r="F195" s="11"/>
      <c r="G195" s="3"/>
      <c r="H195" s="12"/>
    </row>
    <row r="196" spans="2:9" x14ac:dyDescent="0.3">
      <c r="C196" s="4" t="s">
        <v>3</v>
      </c>
      <c r="D196" s="63" t="s">
        <v>25</v>
      </c>
      <c r="E196" s="63"/>
      <c r="F196" s="63"/>
      <c r="G196" s="63"/>
      <c r="H196" s="6" t="s">
        <v>4</v>
      </c>
    </row>
    <row r="197" spans="2:9" x14ac:dyDescent="0.3">
      <c r="C197" s="7"/>
      <c r="D197" s="7"/>
      <c r="E197" s="7"/>
      <c r="F197" s="8"/>
      <c r="G197" s="7"/>
      <c r="H197" s="7"/>
    </row>
    <row r="198" spans="2:9" x14ac:dyDescent="0.3">
      <c r="C198" s="56">
        <v>17000</v>
      </c>
      <c r="D198" s="5"/>
      <c r="E198" s="5"/>
      <c r="F198" s="10"/>
      <c r="G198" s="9"/>
      <c r="H198" s="9">
        <v>45000</v>
      </c>
    </row>
    <row r="199" spans="2:9" x14ac:dyDescent="0.3">
      <c r="C199" s="32"/>
      <c r="D199" s="11"/>
      <c r="E199" s="11"/>
      <c r="F199" s="10"/>
      <c r="G199" s="3"/>
      <c r="H199" s="9"/>
    </row>
    <row r="200" spans="2:9" x14ac:dyDescent="0.3">
      <c r="C200" s="56">
        <v>12500</v>
      </c>
      <c r="D200" s="11"/>
      <c r="E200" s="11"/>
      <c r="F200" s="10"/>
      <c r="G200" s="3"/>
      <c r="H200" s="9">
        <v>35000</v>
      </c>
    </row>
    <row r="201" spans="2:9" x14ac:dyDescent="0.3">
      <c r="C201" s="32"/>
      <c r="D201" s="11"/>
      <c r="E201" s="11"/>
      <c r="F201" s="10"/>
      <c r="G201" s="3"/>
      <c r="H201" s="9"/>
    </row>
    <row r="202" spans="2:9" x14ac:dyDescent="0.3">
      <c r="C202" s="56">
        <v>4500</v>
      </c>
      <c r="D202" s="11"/>
      <c r="E202" s="11"/>
      <c r="F202" s="10"/>
      <c r="G202" s="3"/>
      <c r="H202" s="9">
        <v>12000</v>
      </c>
    </row>
    <row r="203" spans="2:9" x14ac:dyDescent="0.3">
      <c r="C203" s="56"/>
      <c r="D203" s="11"/>
      <c r="E203" s="11"/>
      <c r="F203" s="10"/>
      <c r="G203" s="3"/>
      <c r="H203" s="9"/>
    </row>
    <row r="204" spans="2:9" x14ac:dyDescent="0.3">
      <c r="C204" s="56">
        <v>8900</v>
      </c>
      <c r="D204" s="11"/>
      <c r="E204" s="11"/>
      <c r="F204" s="10"/>
      <c r="G204" s="3"/>
      <c r="H204" s="9">
        <v>5000</v>
      </c>
    </row>
    <row r="205" spans="2:9" x14ac:dyDescent="0.3">
      <c r="C205" s="56"/>
      <c r="D205" s="11"/>
      <c r="E205" s="11"/>
      <c r="F205" s="10"/>
      <c r="G205" s="3"/>
      <c r="H205" s="9"/>
    </row>
    <row r="206" spans="2:9" x14ac:dyDescent="0.3">
      <c r="B206" s="59">
        <f>SUM(C198:C206)</f>
        <v>46150</v>
      </c>
      <c r="C206" s="56">
        <v>3250</v>
      </c>
      <c r="D206" s="11"/>
      <c r="E206" s="11"/>
      <c r="F206" s="10"/>
      <c r="G206" s="3"/>
      <c r="H206" s="9">
        <v>10000</v>
      </c>
      <c r="I206" s="51">
        <f>SUM(H198:H206)</f>
        <v>107000</v>
      </c>
    </row>
    <row r="207" spans="2:9" x14ac:dyDescent="0.3">
      <c r="E207" s="50" t="s">
        <v>38</v>
      </c>
      <c r="F207" s="50">
        <f>I206-B206</f>
        <v>60850</v>
      </c>
    </row>
  </sheetData>
  <mergeCells count="15">
    <mergeCell ref="E172:F172"/>
    <mergeCell ref="D196:G196"/>
    <mergeCell ref="E9:F9"/>
    <mergeCell ref="E93:F93"/>
    <mergeCell ref="E112:F112"/>
    <mergeCell ref="E120:F120"/>
    <mergeCell ref="D131:G131"/>
    <mergeCell ref="E144:F144"/>
    <mergeCell ref="E163:F163"/>
    <mergeCell ref="E28:F28"/>
    <mergeCell ref="E17:F17"/>
    <mergeCell ref="E41:F41"/>
    <mergeCell ref="E60:F60"/>
    <mergeCell ref="E69:F69"/>
    <mergeCell ref="E80:F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5216-8B72-E546-9DF1-38A3EAF0F72A}">
  <dimension ref="A2:K207"/>
  <sheetViews>
    <sheetView showGridLines="0" topLeftCell="A189" zoomScale="130" zoomScaleNormal="130" workbookViewId="0">
      <selection activeCell="D11" sqref="D11"/>
    </sheetView>
  </sheetViews>
  <sheetFormatPr baseColWidth="10" defaultRowHeight="15.6" x14ac:dyDescent="0.3"/>
  <cols>
    <col min="3" max="3" width="12.5" customWidth="1"/>
    <col min="4" max="4" width="13.5" bestFit="1" customWidth="1"/>
    <col min="5" max="5" width="13" customWidth="1"/>
    <col min="6" max="6" width="14.19921875" customWidth="1"/>
    <col min="7" max="7" width="12" bestFit="1" customWidth="1"/>
  </cols>
  <sheetData>
    <row r="2" spans="1:11" ht="17.399999999999999" x14ac:dyDescent="0.3">
      <c r="C2" s="2" t="s">
        <v>5</v>
      </c>
    </row>
    <row r="3" spans="1:11" ht="17.399999999999999" x14ac:dyDescent="0.3">
      <c r="C3" s="2"/>
    </row>
    <row r="5" spans="1:11" ht="18" x14ac:dyDescent="0.35">
      <c r="B5" s="20" t="s">
        <v>28</v>
      </c>
      <c r="C5" s="15" t="s">
        <v>30</v>
      </c>
      <c r="D5" s="16"/>
      <c r="E5" s="16"/>
      <c r="F5" s="16"/>
      <c r="G5" s="17"/>
      <c r="H5" s="18"/>
      <c r="I5" s="44"/>
      <c r="J5" s="44"/>
      <c r="K5" s="44"/>
    </row>
    <row r="6" spans="1:11" x14ac:dyDescent="0.3">
      <c r="B6" s="35"/>
      <c r="C6" s="1"/>
      <c r="D6" s="11"/>
      <c r="E6" s="11"/>
      <c r="F6" s="11"/>
      <c r="G6" s="3"/>
      <c r="H6" s="12"/>
    </row>
    <row r="7" spans="1:11" x14ac:dyDescent="0.3">
      <c r="A7" s="36"/>
      <c r="B7" s="37">
        <v>570</v>
      </c>
      <c r="C7" s="22" t="s">
        <v>9</v>
      </c>
      <c r="D7" s="11"/>
      <c r="E7" s="11"/>
      <c r="F7" s="11"/>
      <c r="G7" s="3"/>
      <c r="H7" s="12"/>
    </row>
    <row r="8" spans="1:11" x14ac:dyDescent="0.3">
      <c r="C8" s="1"/>
      <c r="D8" s="11"/>
      <c r="E8" s="11"/>
      <c r="F8" s="11"/>
      <c r="G8" s="3"/>
      <c r="H8" s="12"/>
    </row>
    <row r="9" spans="1:11" x14ac:dyDescent="0.3">
      <c r="C9" s="4" t="s">
        <v>3</v>
      </c>
      <c r="D9" s="4"/>
      <c r="E9" s="63" t="s">
        <v>6</v>
      </c>
      <c r="F9" s="63"/>
      <c r="G9" s="4"/>
      <c r="H9" s="6" t="s">
        <v>4</v>
      </c>
    </row>
    <row r="10" spans="1:11" x14ac:dyDescent="0.3">
      <c r="C10" s="7"/>
      <c r="D10" s="7"/>
      <c r="E10" s="7"/>
      <c r="F10" s="8"/>
      <c r="G10" s="7"/>
      <c r="H10" s="7"/>
    </row>
    <row r="11" spans="1:11" x14ac:dyDescent="0.3">
      <c r="C11" s="53">
        <v>25000</v>
      </c>
      <c r="D11" s="5"/>
      <c r="E11" s="5"/>
      <c r="F11" s="10"/>
      <c r="G11" s="9"/>
      <c r="H11" s="13"/>
    </row>
    <row r="12" spans="1:11" x14ac:dyDescent="0.3">
      <c r="C12" s="1"/>
      <c r="D12" s="11"/>
      <c r="E12" s="45" t="s">
        <v>31</v>
      </c>
      <c r="F12" s="49">
        <f>C11</f>
        <v>25000</v>
      </c>
      <c r="G12" s="3"/>
      <c r="H12" s="12"/>
    </row>
    <row r="13" spans="1:11" x14ac:dyDescent="0.3">
      <c r="C13" s="1"/>
      <c r="D13" s="11"/>
      <c r="E13" s="11"/>
      <c r="F13" s="48"/>
      <c r="G13" s="3"/>
      <c r="H13" s="12"/>
    </row>
    <row r="14" spans="1:11" x14ac:dyDescent="0.3">
      <c r="C14" s="1"/>
      <c r="D14" s="11"/>
      <c r="E14" s="11"/>
      <c r="F14" s="11"/>
      <c r="G14" s="3"/>
      <c r="H14" s="12"/>
    </row>
    <row r="15" spans="1:11" x14ac:dyDescent="0.3">
      <c r="B15" s="37">
        <v>430</v>
      </c>
      <c r="C15" s="22" t="s">
        <v>10</v>
      </c>
      <c r="D15" s="21"/>
      <c r="E15" s="11"/>
      <c r="F15" s="11"/>
      <c r="G15" s="3"/>
      <c r="H15" s="12"/>
    </row>
    <row r="16" spans="1:11" x14ac:dyDescent="0.3">
      <c r="C16" s="1"/>
      <c r="D16" s="11"/>
      <c r="E16" s="11"/>
      <c r="F16" s="11"/>
      <c r="G16" s="3"/>
      <c r="H16" s="12"/>
    </row>
    <row r="17" spans="2:8" x14ac:dyDescent="0.3">
      <c r="C17" s="4" t="s">
        <v>3</v>
      </c>
      <c r="D17" s="4"/>
      <c r="E17" s="63" t="s">
        <v>0</v>
      </c>
      <c r="F17" s="63"/>
      <c r="G17" s="4"/>
      <c r="H17" s="6" t="s">
        <v>4</v>
      </c>
    </row>
    <row r="18" spans="2:8" x14ac:dyDescent="0.3">
      <c r="C18" s="7"/>
      <c r="D18" s="7"/>
      <c r="E18" s="7"/>
      <c r="F18" s="8"/>
      <c r="G18" s="7"/>
      <c r="H18" s="7"/>
    </row>
    <row r="19" spans="2:8" x14ac:dyDescent="0.3">
      <c r="C19" s="53">
        <v>12000</v>
      </c>
      <c r="D19" s="5"/>
      <c r="E19" s="5"/>
      <c r="F19" s="10"/>
      <c r="G19" s="9"/>
      <c r="H19" s="13"/>
    </row>
    <row r="20" spans="2:8" x14ac:dyDescent="0.3">
      <c r="C20" s="23"/>
      <c r="D20" s="11"/>
      <c r="E20" s="11"/>
      <c r="F20" s="10"/>
      <c r="G20" s="3"/>
      <c r="H20" s="12"/>
    </row>
    <row r="21" spans="2:8" x14ac:dyDescent="0.3">
      <c r="C21" s="53">
        <v>23000</v>
      </c>
      <c r="D21" s="11"/>
      <c r="E21" s="11"/>
      <c r="F21" s="10"/>
      <c r="G21" s="3"/>
      <c r="H21" s="12"/>
    </row>
    <row r="22" spans="2:8" x14ac:dyDescent="0.3">
      <c r="C22" s="53"/>
      <c r="D22" s="11"/>
      <c r="E22" s="45" t="s">
        <v>31</v>
      </c>
      <c r="F22" s="46">
        <f>C19+C21</f>
        <v>35000</v>
      </c>
      <c r="G22" s="3"/>
      <c r="H22" s="12"/>
    </row>
    <row r="23" spans="2:8" x14ac:dyDescent="0.3">
      <c r="C23" s="1"/>
      <c r="D23" s="11"/>
      <c r="E23" s="11"/>
      <c r="F23" s="11"/>
      <c r="G23" s="3"/>
      <c r="H23" s="12"/>
    </row>
    <row r="24" spans="2:8" x14ac:dyDescent="0.3">
      <c r="C24" s="1"/>
      <c r="D24" s="11"/>
      <c r="E24" s="11"/>
      <c r="F24" s="11"/>
      <c r="G24" s="3"/>
      <c r="H24" s="12"/>
    </row>
    <row r="25" spans="2:8" x14ac:dyDescent="0.3">
      <c r="C25" s="1"/>
      <c r="D25" s="11"/>
      <c r="E25" s="11"/>
      <c r="F25" s="11"/>
      <c r="G25" s="3"/>
      <c r="H25" s="12"/>
    </row>
    <row r="26" spans="2:8" x14ac:dyDescent="0.3">
      <c r="B26" s="37">
        <v>572</v>
      </c>
      <c r="C26" s="22" t="s">
        <v>11</v>
      </c>
      <c r="D26" s="21"/>
      <c r="E26" s="11"/>
      <c r="F26" s="11"/>
      <c r="G26" s="3"/>
      <c r="H26" s="12"/>
    </row>
    <row r="27" spans="2:8" x14ac:dyDescent="0.3">
      <c r="C27" s="1"/>
      <c r="D27" s="11"/>
      <c r="E27" s="11"/>
      <c r="F27" s="11"/>
      <c r="G27" s="3"/>
      <c r="H27" s="12"/>
    </row>
    <row r="28" spans="2:8" x14ac:dyDescent="0.3">
      <c r="C28" s="4" t="s">
        <v>3</v>
      </c>
      <c r="D28" s="4"/>
      <c r="E28" s="63" t="s">
        <v>2</v>
      </c>
      <c r="F28" s="63"/>
      <c r="G28" s="4"/>
      <c r="H28" s="6" t="s">
        <v>4</v>
      </c>
    </row>
    <row r="29" spans="2:8" x14ac:dyDescent="0.3">
      <c r="C29" s="7"/>
      <c r="D29" s="7"/>
      <c r="E29" s="7"/>
      <c r="F29" s="8"/>
      <c r="G29" s="7"/>
      <c r="H29" s="7"/>
    </row>
    <row r="30" spans="2:8" x14ac:dyDescent="0.3">
      <c r="C30" s="53">
        <v>89000</v>
      </c>
      <c r="D30" s="5"/>
      <c r="E30" s="5"/>
      <c r="F30" s="10"/>
      <c r="G30" s="9"/>
      <c r="H30" s="55">
        <v>25000</v>
      </c>
    </row>
    <row r="31" spans="2:8" x14ac:dyDescent="0.3">
      <c r="C31" s="23"/>
      <c r="D31" s="11"/>
      <c r="E31" s="11"/>
      <c r="F31" s="10"/>
      <c r="G31" s="3"/>
      <c r="H31" s="12"/>
    </row>
    <row r="32" spans="2:8" x14ac:dyDescent="0.3">
      <c r="C32" s="53">
        <v>17587</v>
      </c>
      <c r="D32" s="11"/>
      <c r="E32" s="11"/>
      <c r="F32" s="10"/>
      <c r="G32" s="3"/>
      <c r="H32" s="12"/>
    </row>
    <row r="33" spans="2:8" x14ac:dyDescent="0.3">
      <c r="C33" s="23"/>
      <c r="D33" s="11"/>
      <c r="E33" s="11"/>
      <c r="F33" s="10"/>
      <c r="G33" s="3"/>
      <c r="H33" s="12"/>
    </row>
    <row r="34" spans="2:8" x14ac:dyDescent="0.3">
      <c r="B34" s="51">
        <f>SUM(C30:C34)</f>
        <v>121176</v>
      </c>
      <c r="C34" s="53">
        <v>14589</v>
      </c>
      <c r="D34" s="11"/>
      <c r="E34" s="45"/>
      <c r="F34" s="10"/>
      <c r="G34" s="3"/>
      <c r="H34" s="12"/>
    </row>
    <row r="35" spans="2:8" x14ac:dyDescent="0.3">
      <c r="C35" s="1"/>
      <c r="D35" s="11"/>
      <c r="E35" s="45" t="s">
        <v>31</v>
      </c>
      <c r="F35" s="46">
        <f>B34-H30</f>
        <v>96176</v>
      </c>
      <c r="G35" s="3"/>
      <c r="H35" s="12"/>
    </row>
    <row r="36" spans="2:8" x14ac:dyDescent="0.3">
      <c r="C36" s="1"/>
      <c r="D36" s="11"/>
      <c r="E36" s="11"/>
      <c r="F36" s="11"/>
      <c r="G36" s="3"/>
      <c r="H36" s="12"/>
    </row>
    <row r="37" spans="2:8" x14ac:dyDescent="0.3">
      <c r="C37" s="1"/>
      <c r="D37" s="11"/>
      <c r="E37" s="11"/>
      <c r="F37" s="11"/>
      <c r="G37" s="3"/>
      <c r="H37" s="12"/>
    </row>
    <row r="38" spans="2:8" x14ac:dyDescent="0.3">
      <c r="C38" s="1"/>
      <c r="D38" s="11"/>
      <c r="E38" s="11"/>
      <c r="F38" s="11"/>
      <c r="G38" s="3"/>
      <c r="H38" s="12"/>
    </row>
    <row r="39" spans="2:8" x14ac:dyDescent="0.3">
      <c r="B39" s="37">
        <v>440</v>
      </c>
      <c r="C39" s="22" t="s">
        <v>12</v>
      </c>
      <c r="D39" s="21"/>
      <c r="E39" s="21"/>
      <c r="F39" s="21"/>
      <c r="G39" s="3"/>
      <c r="H39" s="12"/>
    </row>
    <row r="40" spans="2:8" x14ac:dyDescent="0.3">
      <c r="C40" s="1"/>
      <c r="D40" s="11"/>
      <c r="E40" s="11"/>
      <c r="F40" s="11"/>
      <c r="G40" s="3"/>
      <c r="H40" s="12"/>
    </row>
    <row r="41" spans="2:8" x14ac:dyDescent="0.3">
      <c r="C41" s="4" t="s">
        <v>3</v>
      </c>
      <c r="D41" s="4"/>
      <c r="E41" s="63" t="s">
        <v>13</v>
      </c>
      <c r="F41" s="63"/>
      <c r="G41" s="4"/>
      <c r="H41" s="6" t="s">
        <v>4</v>
      </c>
    </row>
    <row r="42" spans="2:8" x14ac:dyDescent="0.3">
      <c r="C42" s="7"/>
      <c r="D42" s="7"/>
      <c r="E42" s="7"/>
      <c r="F42" s="8"/>
      <c r="G42" s="7"/>
      <c r="H42" s="7"/>
    </row>
    <row r="43" spans="2:8" x14ac:dyDescent="0.3">
      <c r="C43" s="53">
        <v>48300</v>
      </c>
      <c r="D43" s="5"/>
      <c r="E43" s="5"/>
      <c r="F43" s="10"/>
      <c r="G43" s="9"/>
      <c r="H43" s="55">
        <v>46900</v>
      </c>
    </row>
    <row r="44" spans="2:8" x14ac:dyDescent="0.3">
      <c r="C44" s="23"/>
      <c r="D44" s="11"/>
      <c r="E44" s="11"/>
      <c r="F44" s="10"/>
      <c r="G44" s="3"/>
      <c r="H44" s="12"/>
    </row>
    <row r="45" spans="2:8" x14ac:dyDescent="0.3">
      <c r="C45" s="53">
        <v>158258</v>
      </c>
      <c r="D45" s="11"/>
      <c r="E45" s="11"/>
      <c r="F45" s="10"/>
      <c r="G45" s="3"/>
      <c r="H45" s="12"/>
    </row>
    <row r="46" spans="2:8" x14ac:dyDescent="0.3">
      <c r="C46" s="23"/>
      <c r="D46" s="11"/>
      <c r="E46" s="11"/>
      <c r="F46" s="10"/>
      <c r="G46" s="3"/>
      <c r="H46" s="12"/>
    </row>
    <row r="47" spans="2:8" x14ac:dyDescent="0.3">
      <c r="C47" s="53">
        <v>48785</v>
      </c>
      <c r="D47" s="11"/>
      <c r="E47" s="11"/>
      <c r="F47" s="10"/>
      <c r="G47" s="3"/>
      <c r="H47" s="12"/>
    </row>
    <row r="48" spans="2:8" x14ac:dyDescent="0.3">
      <c r="C48" s="53"/>
      <c r="D48" s="11"/>
      <c r="E48" s="11"/>
      <c r="F48" s="10"/>
      <c r="G48" s="3"/>
      <c r="H48" s="12"/>
    </row>
    <row r="49" spans="2:10" x14ac:dyDescent="0.3">
      <c r="C49" s="53">
        <v>369487</v>
      </c>
      <c r="D49" s="11"/>
      <c r="E49" s="11"/>
      <c r="F49" s="10"/>
      <c r="G49" s="3"/>
      <c r="H49" s="12"/>
    </row>
    <row r="50" spans="2:10" x14ac:dyDescent="0.3">
      <c r="C50" s="53"/>
      <c r="D50" s="11"/>
      <c r="E50" s="11"/>
      <c r="F50" s="10"/>
      <c r="G50" s="3"/>
      <c r="H50" s="12"/>
    </row>
    <row r="51" spans="2:10" x14ac:dyDescent="0.3">
      <c r="B51" s="51">
        <f>SUM(C43:C53)</f>
        <v>683199</v>
      </c>
      <c r="C51" s="53">
        <v>58369</v>
      </c>
      <c r="D51" s="11"/>
      <c r="E51" s="11"/>
      <c r="F51" s="10"/>
      <c r="G51" s="3"/>
      <c r="H51" s="12"/>
    </row>
    <row r="52" spans="2:10" x14ac:dyDescent="0.3">
      <c r="C52" s="1"/>
      <c r="D52" s="11"/>
      <c r="E52" s="45" t="s">
        <v>31</v>
      </c>
      <c r="F52" s="46">
        <f>B51-H43</f>
        <v>636299</v>
      </c>
      <c r="G52" s="3"/>
      <c r="H52" s="12"/>
    </row>
    <row r="53" spans="2:10" x14ac:dyDescent="0.3">
      <c r="C53" s="1"/>
      <c r="D53" s="11"/>
      <c r="E53" s="11"/>
      <c r="F53" s="11"/>
      <c r="G53" s="3"/>
      <c r="H53" s="12"/>
    </row>
    <row r="54" spans="2:10" x14ac:dyDescent="0.3">
      <c r="C54" s="1"/>
      <c r="D54" s="11"/>
      <c r="E54" s="11"/>
      <c r="F54" s="11"/>
      <c r="G54" s="3"/>
      <c r="H54" s="12"/>
    </row>
    <row r="55" spans="2:10" x14ac:dyDescent="0.3">
      <c r="C55" s="1"/>
      <c r="D55" s="11"/>
      <c r="E55" s="11"/>
      <c r="F55" s="11"/>
      <c r="G55" s="3"/>
      <c r="H55" s="12"/>
    </row>
    <row r="56" spans="2:10" ht="18" x14ac:dyDescent="0.35">
      <c r="B56" s="20" t="s">
        <v>27</v>
      </c>
      <c r="C56" s="15" t="s">
        <v>34</v>
      </c>
      <c r="D56" s="19"/>
      <c r="E56" s="19"/>
      <c r="F56" s="14"/>
      <c r="G56" s="17"/>
      <c r="H56" s="18"/>
      <c r="I56" s="60"/>
      <c r="J56" s="60"/>
    </row>
    <row r="57" spans="2:10" x14ac:dyDescent="0.3">
      <c r="C57" s="1"/>
      <c r="D57" s="11"/>
      <c r="E57" s="11"/>
      <c r="F57" s="11"/>
      <c r="G57" s="3"/>
      <c r="H57" s="12"/>
    </row>
    <row r="58" spans="2:10" x14ac:dyDescent="0.3">
      <c r="B58" s="37">
        <v>570</v>
      </c>
      <c r="C58" s="22" t="s">
        <v>14</v>
      </c>
      <c r="D58" s="11"/>
      <c r="E58" s="11"/>
      <c r="F58" s="11"/>
      <c r="G58" s="3"/>
      <c r="H58" s="12"/>
    </row>
    <row r="59" spans="2:10" x14ac:dyDescent="0.3">
      <c r="C59" s="1"/>
      <c r="D59" s="11"/>
      <c r="E59" s="11"/>
      <c r="F59" s="11"/>
      <c r="G59" s="3"/>
      <c r="H59" s="12"/>
    </row>
    <row r="60" spans="2:10" x14ac:dyDescent="0.3">
      <c r="C60" s="4" t="s">
        <v>3</v>
      </c>
      <c r="D60" s="4"/>
      <c r="E60" s="63" t="s">
        <v>6</v>
      </c>
      <c r="F60" s="63"/>
      <c r="G60" s="4"/>
      <c r="H60" s="6" t="s">
        <v>4</v>
      </c>
    </row>
    <row r="61" spans="2:10" x14ac:dyDescent="0.3">
      <c r="C61" s="7"/>
      <c r="D61" s="7"/>
      <c r="E61" s="7"/>
      <c r="F61" s="8"/>
      <c r="G61" s="7"/>
      <c r="H61" s="7"/>
    </row>
    <row r="62" spans="2:10" x14ac:dyDescent="0.3">
      <c r="C62" s="55">
        <v>549848</v>
      </c>
      <c r="D62" s="5"/>
      <c r="E62" s="5"/>
      <c r="F62" s="10"/>
      <c r="G62" s="9"/>
      <c r="H62" s="47">
        <v>58698</v>
      </c>
    </row>
    <row r="63" spans="2:10" x14ac:dyDescent="0.3">
      <c r="C63" s="1"/>
      <c r="D63" s="11"/>
      <c r="E63" s="45" t="s">
        <v>31</v>
      </c>
      <c r="F63" s="49">
        <f>C62-H62</f>
        <v>491150</v>
      </c>
      <c r="G63" s="3"/>
      <c r="H63" s="12"/>
    </row>
    <row r="64" spans="2:10" x14ac:dyDescent="0.3">
      <c r="C64" s="1"/>
      <c r="D64" s="11"/>
      <c r="E64" s="11"/>
      <c r="F64" s="11"/>
      <c r="G64" s="3"/>
      <c r="H64" s="12"/>
    </row>
    <row r="65" spans="2:10" x14ac:dyDescent="0.3">
      <c r="C65" s="1"/>
      <c r="D65" s="11"/>
      <c r="E65" s="11"/>
      <c r="F65" s="11"/>
      <c r="G65" s="3"/>
      <c r="H65" s="12"/>
    </row>
    <row r="66" spans="2:10" x14ac:dyDescent="0.3">
      <c r="C66" s="1"/>
      <c r="D66" s="11"/>
      <c r="E66" s="11"/>
      <c r="F66" s="11"/>
      <c r="G66" s="3"/>
      <c r="H66" s="12"/>
    </row>
    <row r="67" spans="2:10" x14ac:dyDescent="0.3">
      <c r="B67" s="37">
        <v>430</v>
      </c>
      <c r="C67" s="22" t="s">
        <v>15</v>
      </c>
      <c r="D67" s="22"/>
      <c r="E67" s="11"/>
      <c r="F67" s="11"/>
      <c r="G67" s="3"/>
      <c r="H67" s="12"/>
    </row>
    <row r="68" spans="2:10" x14ac:dyDescent="0.3">
      <c r="C68" s="1"/>
      <c r="D68" s="11"/>
      <c r="E68" s="11"/>
      <c r="F68" s="11"/>
      <c r="G68" s="3"/>
      <c r="H68" s="12"/>
    </row>
    <row r="69" spans="2:10" x14ac:dyDescent="0.3">
      <c r="C69" s="4" t="s">
        <v>3</v>
      </c>
      <c r="D69" s="4"/>
      <c r="E69" s="63" t="s">
        <v>0</v>
      </c>
      <c r="F69" s="63"/>
      <c r="G69" s="4"/>
      <c r="H69" s="6" t="s">
        <v>4</v>
      </c>
      <c r="J69" s="62"/>
    </row>
    <row r="70" spans="2:10" x14ac:dyDescent="0.3">
      <c r="C70" s="7"/>
      <c r="D70" s="7"/>
      <c r="E70" s="7"/>
      <c r="F70" s="8"/>
      <c r="G70" s="7"/>
      <c r="H70" s="7"/>
    </row>
    <row r="71" spans="2:10" x14ac:dyDescent="0.3">
      <c r="C71" s="55">
        <v>65489</v>
      </c>
      <c r="D71" s="5"/>
      <c r="E71" s="5"/>
      <c r="F71" s="10"/>
      <c r="G71" s="9"/>
      <c r="H71" s="47">
        <v>15000</v>
      </c>
    </row>
    <row r="72" spans="2:10" x14ac:dyDescent="0.3">
      <c r="C72" s="1"/>
      <c r="D72" s="11"/>
      <c r="E72" s="11"/>
      <c r="F72" s="10"/>
      <c r="G72" s="3"/>
      <c r="H72" s="47"/>
    </row>
    <row r="73" spans="2:10" x14ac:dyDescent="0.3">
      <c r="B73" s="51">
        <f>SUM(C71:C73)</f>
        <v>164004</v>
      </c>
      <c r="C73" s="55">
        <v>98515</v>
      </c>
      <c r="D73" s="11"/>
      <c r="E73" s="11"/>
      <c r="F73" s="10"/>
      <c r="G73" s="3"/>
      <c r="H73" s="47">
        <v>850</v>
      </c>
      <c r="I73" s="51">
        <f>SUM(H71:H73)</f>
        <v>15850</v>
      </c>
    </row>
    <row r="74" spans="2:10" x14ac:dyDescent="0.3">
      <c r="B74" s="51"/>
      <c r="C74" s="1"/>
      <c r="D74" s="11"/>
      <c r="E74" s="45" t="s">
        <v>31</v>
      </c>
      <c r="F74" s="49">
        <f>B73-I73</f>
        <v>148154</v>
      </c>
      <c r="G74" s="3"/>
      <c r="H74" s="12"/>
      <c r="I74" s="51"/>
    </row>
    <row r="75" spans="2:10" x14ac:dyDescent="0.3">
      <c r="C75" s="1"/>
      <c r="D75" s="11"/>
      <c r="E75" s="11"/>
      <c r="F75" s="11"/>
      <c r="G75" s="3"/>
      <c r="H75" s="12"/>
    </row>
    <row r="76" spans="2:10" x14ac:dyDescent="0.3">
      <c r="C76" s="1"/>
      <c r="D76" s="11"/>
      <c r="E76" s="11"/>
      <c r="F76" s="11"/>
      <c r="G76" s="3"/>
      <c r="H76" s="12"/>
    </row>
    <row r="77" spans="2:10" x14ac:dyDescent="0.3">
      <c r="C77" s="1"/>
      <c r="D77" s="11"/>
      <c r="E77" s="11"/>
      <c r="F77" s="11"/>
      <c r="G77" s="3"/>
      <c r="H77" s="12"/>
    </row>
    <row r="78" spans="2:10" x14ac:dyDescent="0.3">
      <c r="B78" s="37">
        <v>572</v>
      </c>
      <c r="C78" s="22" t="s">
        <v>16</v>
      </c>
      <c r="D78" s="22"/>
      <c r="E78" s="11"/>
      <c r="F78" s="11"/>
      <c r="G78" s="3"/>
      <c r="H78" s="12"/>
    </row>
    <row r="79" spans="2:10" x14ac:dyDescent="0.3">
      <c r="C79" s="1"/>
      <c r="D79" s="11"/>
      <c r="E79" s="11"/>
      <c r="F79" s="11"/>
      <c r="G79" s="3"/>
      <c r="H79" s="12"/>
    </row>
    <row r="80" spans="2:10" x14ac:dyDescent="0.3">
      <c r="C80" s="4" t="s">
        <v>3</v>
      </c>
      <c r="D80" s="4"/>
      <c r="E80" s="63" t="s">
        <v>2</v>
      </c>
      <c r="F80" s="63"/>
      <c r="G80" s="4"/>
      <c r="H80" s="6" t="s">
        <v>4</v>
      </c>
    </row>
    <row r="81" spans="2:9" x14ac:dyDescent="0.3">
      <c r="C81" s="7"/>
      <c r="D81" s="7"/>
      <c r="E81" s="7"/>
      <c r="F81" s="8"/>
      <c r="G81" s="7"/>
      <c r="H81" s="7"/>
    </row>
    <row r="82" spans="2:9" x14ac:dyDescent="0.3">
      <c r="C82" s="55">
        <v>5874</v>
      </c>
      <c r="D82" s="5"/>
      <c r="E82" s="5"/>
      <c r="F82" s="10"/>
      <c r="G82" s="9"/>
      <c r="H82" s="53">
        <v>123</v>
      </c>
    </row>
    <row r="83" spans="2:9" x14ac:dyDescent="0.3">
      <c r="C83" s="1"/>
      <c r="D83" s="11"/>
      <c r="E83" s="11"/>
      <c r="F83" s="10"/>
      <c r="G83" s="3"/>
      <c r="H83" s="53"/>
    </row>
    <row r="84" spans="2:9" x14ac:dyDescent="0.3">
      <c r="C84" s="55">
        <v>3695</v>
      </c>
      <c r="D84" s="11"/>
      <c r="E84" s="11"/>
      <c r="F84" s="10"/>
      <c r="G84" s="3"/>
      <c r="H84" s="53">
        <v>315</v>
      </c>
    </row>
    <row r="85" spans="2:9" x14ac:dyDescent="0.3">
      <c r="C85" s="1"/>
      <c r="D85" s="11"/>
      <c r="E85" s="11"/>
      <c r="F85" s="10"/>
      <c r="G85" s="3"/>
      <c r="H85" s="53"/>
    </row>
    <row r="86" spans="2:9" x14ac:dyDescent="0.3">
      <c r="B86" s="51"/>
      <c r="C86" s="55">
        <v>8451</v>
      </c>
      <c r="D86" s="11"/>
      <c r="E86" s="11"/>
      <c r="F86" s="10"/>
      <c r="G86" s="3"/>
      <c r="H86" s="53">
        <v>2319</v>
      </c>
      <c r="I86" s="51"/>
    </row>
    <row r="87" spans="2:9" x14ac:dyDescent="0.3">
      <c r="B87" s="51">
        <f>SUM(C82:C86)</f>
        <v>18020</v>
      </c>
      <c r="C87" s="47"/>
      <c r="D87" s="11"/>
      <c r="E87" s="45" t="s">
        <v>31</v>
      </c>
      <c r="F87" s="46">
        <f>B87-I87</f>
        <v>15263</v>
      </c>
      <c r="G87" s="3"/>
      <c r="H87" s="9"/>
      <c r="I87" s="51">
        <f>SUM(H82:H86)</f>
        <v>2757</v>
      </c>
    </row>
    <row r="88" spans="2:9" x14ac:dyDescent="0.3">
      <c r="C88" s="1"/>
      <c r="D88" s="11"/>
      <c r="E88" s="11"/>
      <c r="F88" s="11"/>
      <c r="G88" s="3"/>
      <c r="H88" s="12"/>
    </row>
    <row r="89" spans="2:9" x14ac:dyDescent="0.3">
      <c r="C89" s="1"/>
      <c r="D89" s="11"/>
      <c r="E89" s="11"/>
      <c r="F89" s="11"/>
      <c r="G89" s="3"/>
      <c r="H89" s="12"/>
    </row>
    <row r="90" spans="2:9" x14ac:dyDescent="0.3">
      <c r="C90" s="1"/>
      <c r="D90" s="11"/>
      <c r="E90" s="11"/>
      <c r="F90" s="11"/>
      <c r="G90" s="3"/>
      <c r="H90" s="12"/>
    </row>
    <row r="91" spans="2:9" x14ac:dyDescent="0.3">
      <c r="B91" s="37">
        <v>440</v>
      </c>
      <c r="C91" s="22" t="s">
        <v>17</v>
      </c>
      <c r="D91" s="22"/>
      <c r="E91" s="22"/>
      <c r="F91" s="11"/>
      <c r="G91" s="3"/>
      <c r="H91" s="12"/>
    </row>
    <row r="92" spans="2:9" x14ac:dyDescent="0.3">
      <c r="C92" s="1"/>
      <c r="D92" s="11"/>
      <c r="E92" s="11"/>
      <c r="F92" s="11"/>
      <c r="G92" s="3"/>
      <c r="H92" s="12"/>
    </row>
    <row r="93" spans="2:9" x14ac:dyDescent="0.3">
      <c r="C93" s="4" t="s">
        <v>3</v>
      </c>
      <c r="D93" s="4"/>
      <c r="E93" s="63" t="s">
        <v>13</v>
      </c>
      <c r="F93" s="63"/>
      <c r="G93" s="4"/>
      <c r="H93" s="6" t="s">
        <v>4</v>
      </c>
    </row>
    <row r="94" spans="2:9" x14ac:dyDescent="0.3">
      <c r="C94" s="7"/>
      <c r="D94" s="7"/>
      <c r="E94" s="7"/>
      <c r="F94" s="8"/>
      <c r="G94" s="7"/>
      <c r="H94" s="7"/>
    </row>
    <row r="95" spans="2:9" x14ac:dyDescent="0.3">
      <c r="C95" s="9">
        <v>2573</v>
      </c>
      <c r="D95" s="5"/>
      <c r="E95" s="5"/>
      <c r="F95" s="10"/>
      <c r="G95" s="9"/>
      <c r="H95" s="53">
        <v>1529</v>
      </c>
    </row>
    <row r="96" spans="2:9" x14ac:dyDescent="0.3">
      <c r="C96" s="52"/>
      <c r="D96" s="11"/>
      <c r="E96" s="11"/>
      <c r="F96" s="10"/>
      <c r="G96" s="3"/>
      <c r="H96" s="53"/>
    </row>
    <row r="97" spans="1:10" x14ac:dyDescent="0.3">
      <c r="C97" s="9">
        <v>43535</v>
      </c>
      <c r="D97" s="11"/>
      <c r="E97" s="11"/>
      <c r="F97" s="10"/>
      <c r="G97" s="3"/>
      <c r="H97" s="53">
        <v>854</v>
      </c>
    </row>
    <row r="98" spans="1:10" x14ac:dyDescent="0.3">
      <c r="C98" s="52"/>
      <c r="D98" s="11"/>
      <c r="E98" s="11"/>
      <c r="F98" s="10"/>
      <c r="G98" s="3"/>
      <c r="H98" s="53"/>
    </row>
    <row r="99" spans="1:10" x14ac:dyDescent="0.3">
      <c r="C99" s="9">
        <v>984</v>
      </c>
      <c r="D99" s="11"/>
      <c r="E99" s="11"/>
      <c r="F99" s="10"/>
      <c r="G99" s="3"/>
      <c r="H99" s="53">
        <v>958</v>
      </c>
    </row>
    <row r="100" spans="1:10" x14ac:dyDescent="0.3">
      <c r="C100" s="9"/>
      <c r="D100" s="11"/>
      <c r="E100" s="11"/>
      <c r="F100" s="10"/>
      <c r="G100" s="3"/>
      <c r="H100" s="53"/>
    </row>
    <row r="101" spans="1:10" x14ac:dyDescent="0.3">
      <c r="C101" s="9">
        <v>68751</v>
      </c>
      <c r="D101" s="11"/>
      <c r="E101" s="11"/>
      <c r="F101" s="10"/>
      <c r="G101" s="3"/>
      <c r="H101" s="53">
        <v>1236</v>
      </c>
    </row>
    <row r="102" spans="1:10" x14ac:dyDescent="0.3">
      <c r="C102" s="9"/>
      <c r="D102" s="11"/>
      <c r="E102" s="11"/>
      <c r="F102" s="10"/>
      <c r="G102" s="3"/>
      <c r="H102" s="54"/>
    </row>
    <row r="103" spans="1:10" x14ac:dyDescent="0.3">
      <c r="B103" s="51">
        <f>SUM(C95:C103)</f>
        <v>170624</v>
      </c>
      <c r="C103" s="9">
        <v>54781</v>
      </c>
      <c r="D103" s="11"/>
      <c r="E103" s="45"/>
      <c r="F103" s="61"/>
      <c r="G103" s="3"/>
      <c r="H103" s="53">
        <v>998</v>
      </c>
      <c r="I103" s="51"/>
      <c r="J103" s="50">
        <f>SUM(H95:H103)</f>
        <v>5575</v>
      </c>
    </row>
    <row r="104" spans="1:10" x14ac:dyDescent="0.3">
      <c r="C104" s="47"/>
      <c r="D104" s="11"/>
      <c r="E104" s="45" t="s">
        <v>31</v>
      </c>
      <c r="F104" s="46">
        <f>SUM(C95:C103)-SUM(H95:H103)</f>
        <v>165049</v>
      </c>
      <c r="G104" s="3"/>
      <c r="H104" s="53"/>
    </row>
    <row r="108" spans="1:10" s="30" customFormat="1" ht="18" x14ac:dyDescent="0.35">
      <c r="B108" s="24">
        <v>3</v>
      </c>
      <c r="C108" s="25" t="s">
        <v>33</v>
      </c>
      <c r="D108" s="26"/>
      <c r="E108" s="26"/>
      <c r="F108" s="27"/>
      <c r="G108" s="28"/>
      <c r="H108" s="29"/>
      <c r="I108" s="29"/>
    </row>
    <row r="109" spans="1:10" x14ac:dyDescent="0.3">
      <c r="B109" s="38"/>
      <c r="C109" s="1"/>
      <c r="D109" s="11"/>
      <c r="E109" s="11"/>
      <c r="F109" s="11"/>
      <c r="G109" s="3"/>
      <c r="H109" s="12"/>
    </row>
    <row r="110" spans="1:10" x14ac:dyDescent="0.3">
      <c r="A110" s="39"/>
      <c r="B110" s="40">
        <v>100</v>
      </c>
      <c r="C110" s="31" t="s">
        <v>29</v>
      </c>
      <c r="D110" s="31"/>
      <c r="E110" s="11"/>
      <c r="F110" s="11"/>
      <c r="G110" s="3"/>
      <c r="H110" s="12"/>
    </row>
    <row r="111" spans="1:10" x14ac:dyDescent="0.3">
      <c r="B111" s="41"/>
      <c r="C111" s="1"/>
      <c r="D111" s="11"/>
      <c r="E111" s="11"/>
      <c r="F111" s="11"/>
      <c r="G111" s="3"/>
      <c r="H111" s="12"/>
    </row>
    <row r="112" spans="1:10" x14ac:dyDescent="0.3">
      <c r="C112" s="4" t="s">
        <v>3</v>
      </c>
      <c r="D112" s="4"/>
      <c r="E112" s="63" t="s">
        <v>18</v>
      </c>
      <c r="F112" s="63"/>
      <c r="G112" s="4"/>
      <c r="H112" s="6" t="s">
        <v>4</v>
      </c>
    </row>
    <row r="113" spans="2:8" x14ac:dyDescent="0.3">
      <c r="C113" s="7"/>
      <c r="D113" s="7"/>
      <c r="E113" s="7"/>
      <c r="F113" s="8"/>
      <c r="G113" s="7"/>
      <c r="H113" s="7"/>
    </row>
    <row r="114" spans="2:8" x14ac:dyDescent="0.3">
      <c r="C114" s="9"/>
      <c r="D114" s="5"/>
      <c r="E114" s="5"/>
      <c r="F114" s="10"/>
      <c r="G114" s="9"/>
      <c r="H114" s="56">
        <v>100000</v>
      </c>
    </row>
    <row r="115" spans="2:8" x14ac:dyDescent="0.3">
      <c r="C115" s="1"/>
      <c r="D115" s="11"/>
      <c r="E115" s="48">
        <f>H114</f>
        <v>100000</v>
      </c>
      <c r="F115" s="11" t="s">
        <v>32</v>
      </c>
      <c r="G115" s="3"/>
      <c r="H115" s="12"/>
    </row>
    <row r="116" spans="2:8" x14ac:dyDescent="0.3">
      <c r="C116" s="1"/>
      <c r="D116" s="11"/>
      <c r="E116" s="11"/>
      <c r="F116" s="11"/>
      <c r="G116" s="3"/>
      <c r="H116" s="12"/>
    </row>
    <row r="117" spans="2:8" x14ac:dyDescent="0.3">
      <c r="C117" s="1"/>
      <c r="D117" s="11"/>
      <c r="E117" s="11"/>
      <c r="F117" s="11"/>
      <c r="G117" s="3"/>
      <c r="H117" s="12"/>
    </row>
    <row r="118" spans="2:8" x14ac:dyDescent="0.3">
      <c r="B118" s="40">
        <v>400</v>
      </c>
      <c r="C118" s="31" t="s">
        <v>19</v>
      </c>
      <c r="D118" s="31"/>
      <c r="E118" s="11"/>
      <c r="F118" s="11"/>
      <c r="G118" s="3"/>
      <c r="H118" s="12"/>
    </row>
    <row r="119" spans="2:8" x14ac:dyDescent="0.3">
      <c r="C119" s="1"/>
      <c r="D119" s="11"/>
      <c r="E119" s="11"/>
      <c r="F119" s="11"/>
      <c r="G119" s="3"/>
      <c r="H119" s="12"/>
    </row>
    <row r="120" spans="2:8" x14ac:dyDescent="0.3">
      <c r="C120" s="4" t="s">
        <v>3</v>
      </c>
      <c r="D120" s="4"/>
      <c r="E120" s="63" t="s">
        <v>1</v>
      </c>
      <c r="F120" s="63"/>
      <c r="G120" s="4"/>
      <c r="H120" s="6" t="s">
        <v>4</v>
      </c>
    </row>
    <row r="121" spans="2:8" x14ac:dyDescent="0.3">
      <c r="C121" s="7"/>
      <c r="D121" s="7"/>
      <c r="E121" s="7"/>
      <c r="F121" s="8"/>
      <c r="G121" s="7"/>
      <c r="H121" s="7"/>
    </row>
    <row r="122" spans="2:8" x14ac:dyDescent="0.3">
      <c r="C122" s="9"/>
      <c r="D122" s="5"/>
      <c r="E122" s="5"/>
      <c r="F122" s="10"/>
      <c r="G122" s="9"/>
      <c r="H122" s="56">
        <v>11545</v>
      </c>
    </row>
    <row r="123" spans="2:8" x14ac:dyDescent="0.3">
      <c r="C123" s="1"/>
      <c r="D123" s="11"/>
      <c r="E123" s="11"/>
      <c r="F123" s="10"/>
      <c r="G123" s="3"/>
      <c r="H123" s="56"/>
    </row>
    <row r="124" spans="2:8" x14ac:dyDescent="0.3">
      <c r="C124" s="9"/>
      <c r="D124" s="11"/>
      <c r="E124" s="11"/>
      <c r="F124" s="10"/>
      <c r="G124" s="3"/>
      <c r="H124" s="56">
        <v>47160</v>
      </c>
    </row>
    <row r="125" spans="2:8" x14ac:dyDescent="0.3">
      <c r="C125" s="9"/>
      <c r="D125" s="11"/>
      <c r="E125" s="57">
        <f>H122+H124</f>
        <v>58705</v>
      </c>
      <c r="F125" s="43" t="s">
        <v>32</v>
      </c>
      <c r="G125" s="3"/>
      <c r="H125" s="56"/>
    </row>
    <row r="126" spans="2:8" x14ac:dyDescent="0.3">
      <c r="C126" s="1"/>
      <c r="D126" s="11"/>
      <c r="E126" s="11"/>
      <c r="F126" s="11"/>
      <c r="G126" s="3"/>
      <c r="H126" s="12"/>
    </row>
    <row r="127" spans="2:8" x14ac:dyDescent="0.3">
      <c r="C127" s="1"/>
      <c r="D127" s="11"/>
      <c r="E127" s="11"/>
      <c r="F127" s="11"/>
      <c r="G127" s="3"/>
      <c r="H127" s="12"/>
    </row>
    <row r="128" spans="2:8" x14ac:dyDescent="0.3">
      <c r="C128" s="1"/>
      <c r="D128" s="11"/>
      <c r="E128" s="11"/>
      <c r="F128" s="11"/>
      <c r="G128" s="3"/>
      <c r="H128" s="12"/>
    </row>
    <row r="129" spans="2:9" x14ac:dyDescent="0.3">
      <c r="B129" s="40">
        <v>523</v>
      </c>
      <c r="C129" s="31" t="s">
        <v>20</v>
      </c>
      <c r="D129" s="31"/>
      <c r="E129" s="31"/>
      <c r="F129" s="31"/>
      <c r="G129" s="3"/>
      <c r="H129" s="12"/>
    </row>
    <row r="130" spans="2:9" x14ac:dyDescent="0.3">
      <c r="C130" s="1"/>
      <c r="D130" s="11"/>
      <c r="E130" s="11"/>
      <c r="F130" s="11"/>
      <c r="G130" s="3"/>
      <c r="H130" s="12"/>
    </row>
    <row r="131" spans="2:9" x14ac:dyDescent="0.3">
      <c r="C131" s="4" t="s">
        <v>3</v>
      </c>
      <c r="D131" s="64" t="s">
        <v>7</v>
      </c>
      <c r="E131" s="64"/>
      <c r="F131" s="64"/>
      <c r="G131" s="64"/>
      <c r="H131" s="6" t="s">
        <v>4</v>
      </c>
    </row>
    <row r="132" spans="2:9" x14ac:dyDescent="0.3">
      <c r="C132" s="7"/>
      <c r="D132" s="7"/>
      <c r="E132" s="7"/>
      <c r="F132" s="8"/>
      <c r="G132" s="7"/>
      <c r="H132" s="7"/>
    </row>
    <row r="133" spans="2:9" x14ac:dyDescent="0.3">
      <c r="C133" s="9">
        <v>48369</v>
      </c>
      <c r="D133" s="5"/>
      <c r="E133" s="5"/>
      <c r="F133" s="10"/>
      <c r="G133" s="9"/>
      <c r="H133" s="56">
        <v>25316</v>
      </c>
    </row>
    <row r="134" spans="2:9" x14ac:dyDescent="0.3">
      <c r="C134" s="1"/>
      <c r="D134" s="11"/>
      <c r="E134" s="11"/>
      <c r="F134" s="10"/>
      <c r="G134" s="3"/>
      <c r="H134" s="56"/>
    </row>
    <row r="135" spans="2:9" x14ac:dyDescent="0.3">
      <c r="C135" s="9">
        <v>6845</v>
      </c>
      <c r="D135" s="11"/>
      <c r="E135" s="11"/>
      <c r="F135" s="10"/>
      <c r="G135" s="3"/>
      <c r="H135" s="56">
        <v>14156</v>
      </c>
    </row>
    <row r="136" spans="2:9" x14ac:dyDescent="0.3">
      <c r="C136" s="1"/>
      <c r="D136" s="11"/>
      <c r="E136" s="11"/>
      <c r="F136" s="10"/>
      <c r="G136" s="3"/>
      <c r="H136" s="56"/>
    </row>
    <row r="137" spans="2:9" x14ac:dyDescent="0.3">
      <c r="B137" s="51">
        <f>SUM(C133:C137)</f>
        <v>58899</v>
      </c>
      <c r="C137" s="9">
        <v>3685</v>
      </c>
      <c r="D137" s="11"/>
      <c r="E137" s="11"/>
      <c r="F137" s="10"/>
      <c r="G137" s="3"/>
      <c r="H137" s="56">
        <v>21397</v>
      </c>
      <c r="I137" s="51">
        <f>SUM(H133:H137)</f>
        <v>60869</v>
      </c>
    </row>
    <row r="138" spans="2:9" x14ac:dyDescent="0.3">
      <c r="C138" s="1"/>
      <c r="D138" s="11"/>
      <c r="E138" s="57">
        <f>I137-B137</f>
        <v>1970</v>
      </c>
      <c r="F138" s="11" t="s">
        <v>32</v>
      </c>
      <c r="G138" s="3"/>
      <c r="H138" s="12"/>
    </row>
    <row r="139" spans="2:9" x14ac:dyDescent="0.3">
      <c r="C139" s="1"/>
      <c r="D139" s="11"/>
      <c r="E139" s="11"/>
      <c r="F139" s="11"/>
      <c r="G139" s="3"/>
      <c r="H139" s="12"/>
    </row>
    <row r="140" spans="2:9" x14ac:dyDescent="0.3">
      <c r="C140" s="1"/>
      <c r="D140" s="11"/>
      <c r="E140" s="11"/>
      <c r="F140" s="11"/>
      <c r="G140" s="3"/>
      <c r="H140" s="12"/>
    </row>
    <row r="141" spans="2:9" x14ac:dyDescent="0.3">
      <c r="C141" s="1"/>
      <c r="D141" s="11"/>
      <c r="E141" s="11"/>
      <c r="F141" s="11"/>
      <c r="G141" s="3"/>
      <c r="H141" s="12"/>
    </row>
    <row r="142" spans="2:9" x14ac:dyDescent="0.3">
      <c r="B142" s="40">
        <v>113</v>
      </c>
      <c r="C142" s="31" t="s">
        <v>21</v>
      </c>
      <c r="D142" s="31"/>
      <c r="E142" s="31"/>
      <c r="F142" s="31"/>
      <c r="G142" s="3"/>
      <c r="H142" s="12"/>
    </row>
    <row r="143" spans="2:9" x14ac:dyDescent="0.3">
      <c r="C143" s="1"/>
      <c r="D143" s="11"/>
      <c r="E143" s="11"/>
      <c r="F143" s="11"/>
      <c r="G143" s="3"/>
      <c r="H143" s="12"/>
    </row>
    <row r="144" spans="2:9" x14ac:dyDescent="0.3">
      <c r="C144" s="4" t="s">
        <v>3</v>
      </c>
      <c r="D144" s="4"/>
      <c r="E144" s="63" t="s">
        <v>22</v>
      </c>
      <c r="F144" s="63"/>
      <c r="G144" s="4"/>
      <c r="H144" s="6" t="s">
        <v>4</v>
      </c>
    </row>
    <row r="145" spans="2:10" x14ac:dyDescent="0.3">
      <c r="C145" s="7"/>
      <c r="D145" s="7"/>
      <c r="E145" s="7"/>
      <c r="F145" s="8"/>
      <c r="G145" s="7"/>
      <c r="H145" s="7"/>
    </row>
    <row r="146" spans="2:10" x14ac:dyDescent="0.3">
      <c r="C146" s="9"/>
      <c r="D146" s="5"/>
      <c r="E146" s="5"/>
      <c r="F146" s="10"/>
      <c r="G146" s="9"/>
      <c r="H146" s="56">
        <v>1200</v>
      </c>
    </row>
    <row r="147" spans="2:10" x14ac:dyDescent="0.3">
      <c r="C147" s="1"/>
      <c r="D147" s="11"/>
      <c r="E147" s="11"/>
      <c r="F147" s="10"/>
      <c r="G147" s="3"/>
      <c r="H147" s="56"/>
    </row>
    <row r="148" spans="2:10" x14ac:dyDescent="0.3">
      <c r="C148" s="9"/>
      <c r="D148" s="11"/>
      <c r="E148" s="11"/>
      <c r="F148" s="10"/>
      <c r="G148" s="3"/>
      <c r="H148" s="56">
        <v>235</v>
      </c>
    </row>
    <row r="149" spans="2:10" x14ac:dyDescent="0.3">
      <c r="C149" s="1"/>
      <c r="D149" s="11"/>
      <c r="E149" s="11"/>
      <c r="F149" s="10"/>
      <c r="G149" s="3"/>
      <c r="H149" s="56"/>
    </row>
    <row r="150" spans="2:10" x14ac:dyDescent="0.3">
      <c r="C150" s="9"/>
      <c r="D150" s="11"/>
      <c r="E150" s="11"/>
      <c r="F150" s="10"/>
      <c r="G150" s="3"/>
      <c r="H150" s="56">
        <v>4516</v>
      </c>
    </row>
    <row r="151" spans="2:10" x14ac:dyDescent="0.3">
      <c r="C151" s="9"/>
      <c r="D151" s="11"/>
      <c r="E151" s="11"/>
      <c r="F151" s="10"/>
      <c r="G151" s="3"/>
      <c r="H151" s="56"/>
    </row>
    <row r="152" spans="2:10" x14ac:dyDescent="0.3">
      <c r="C152" s="9"/>
      <c r="D152" s="11"/>
      <c r="E152" s="11"/>
      <c r="F152" s="10"/>
      <c r="G152" s="3"/>
      <c r="H152" s="56">
        <v>874</v>
      </c>
    </row>
    <row r="153" spans="2:10" x14ac:dyDescent="0.3">
      <c r="C153" s="9"/>
      <c r="D153" s="11"/>
      <c r="E153" s="11"/>
      <c r="F153" s="10"/>
      <c r="G153" s="3"/>
      <c r="H153" s="56"/>
    </row>
    <row r="154" spans="2:10" x14ac:dyDescent="0.3">
      <c r="C154" s="9"/>
      <c r="D154" s="11"/>
      <c r="E154" s="11"/>
      <c r="F154" s="10"/>
      <c r="G154" s="3"/>
      <c r="H154" s="56">
        <v>3259</v>
      </c>
    </row>
    <row r="155" spans="2:10" x14ac:dyDescent="0.3">
      <c r="E155" s="58">
        <f>SUM(H146:H154)</f>
        <v>10084</v>
      </c>
      <c r="F155" t="s">
        <v>32</v>
      </c>
    </row>
    <row r="156" spans="2:10" x14ac:dyDescent="0.3">
      <c r="E156" s="58"/>
    </row>
    <row r="159" spans="2:10" s="30" customFormat="1" ht="18" x14ac:dyDescent="0.35">
      <c r="B159" s="24">
        <v>4</v>
      </c>
      <c r="C159" s="25" t="s">
        <v>35</v>
      </c>
      <c r="D159" s="26"/>
      <c r="E159" s="26"/>
      <c r="F159" s="27"/>
      <c r="G159" s="28"/>
      <c r="H159" s="29"/>
      <c r="I159" s="29"/>
      <c r="J159" s="29"/>
    </row>
    <row r="160" spans="2:10" x14ac:dyDescent="0.3">
      <c r="C160" s="1"/>
      <c r="D160" s="11"/>
      <c r="E160" s="11"/>
      <c r="F160" s="11"/>
      <c r="G160" s="3"/>
      <c r="H160" s="12"/>
    </row>
    <row r="161" spans="2:8" x14ac:dyDescent="0.3">
      <c r="B161" s="40">
        <v>100</v>
      </c>
      <c r="C161" s="31" t="s">
        <v>23</v>
      </c>
      <c r="D161" s="31"/>
      <c r="E161" s="11"/>
      <c r="F161" s="11"/>
      <c r="G161" s="3"/>
      <c r="H161" s="12"/>
    </row>
    <row r="162" spans="2:8" x14ac:dyDescent="0.3">
      <c r="C162" s="1"/>
      <c r="D162" s="11"/>
      <c r="E162" s="11"/>
      <c r="F162" s="11"/>
      <c r="G162" s="3"/>
      <c r="H162" s="12"/>
    </row>
    <row r="163" spans="2:8" x14ac:dyDescent="0.3">
      <c r="C163" s="4" t="s">
        <v>3</v>
      </c>
      <c r="D163" s="4"/>
      <c r="E163" s="63" t="s">
        <v>18</v>
      </c>
      <c r="F163" s="63"/>
      <c r="G163" s="4"/>
      <c r="H163" s="6" t="s">
        <v>4</v>
      </c>
    </row>
    <row r="164" spans="2:8" x14ac:dyDescent="0.3">
      <c r="C164" s="7"/>
      <c r="D164" s="7"/>
      <c r="E164" s="7"/>
      <c r="F164" s="8"/>
      <c r="G164" s="7"/>
      <c r="H164" s="7"/>
    </row>
    <row r="165" spans="2:8" x14ac:dyDescent="0.3">
      <c r="C165" s="56">
        <v>13000</v>
      </c>
      <c r="D165" s="5"/>
      <c r="E165" s="5"/>
      <c r="F165" s="10"/>
      <c r="G165" s="9"/>
      <c r="H165" s="9">
        <v>100000</v>
      </c>
    </row>
    <row r="166" spans="2:8" x14ac:dyDescent="0.3">
      <c r="C166" s="56"/>
      <c r="D166" s="5"/>
      <c r="E166" s="9">
        <f>H165-C165</f>
        <v>87000</v>
      </c>
      <c r="F166" s="43" t="s">
        <v>32</v>
      </c>
      <c r="G166" s="9"/>
      <c r="H166" s="9"/>
    </row>
    <row r="167" spans="2:8" x14ac:dyDescent="0.3">
      <c r="C167" s="1"/>
      <c r="D167" s="11"/>
      <c r="E167" s="11"/>
      <c r="F167" s="11"/>
      <c r="G167" s="3"/>
      <c r="H167" s="12"/>
    </row>
    <row r="168" spans="2:8" x14ac:dyDescent="0.3">
      <c r="C168" s="1"/>
      <c r="D168" s="11"/>
      <c r="E168" s="11"/>
      <c r="F168" s="11"/>
      <c r="G168" s="3"/>
      <c r="H168" s="12"/>
    </row>
    <row r="169" spans="2:8" x14ac:dyDescent="0.3">
      <c r="C169" s="1"/>
      <c r="D169" s="11"/>
      <c r="E169" s="11"/>
      <c r="F169" s="11"/>
      <c r="G169" s="3"/>
      <c r="H169" s="12"/>
    </row>
    <row r="170" spans="2:8" x14ac:dyDescent="0.3">
      <c r="B170" s="40">
        <v>400</v>
      </c>
      <c r="C170" s="31" t="s">
        <v>26</v>
      </c>
      <c r="D170" s="31"/>
      <c r="E170" s="11"/>
      <c r="F170" s="11"/>
      <c r="G170" s="3"/>
      <c r="H170" s="12"/>
    </row>
    <row r="171" spans="2:8" x14ac:dyDescent="0.3">
      <c r="C171" s="1"/>
      <c r="D171" s="11"/>
      <c r="E171" s="11"/>
      <c r="F171" s="11"/>
      <c r="G171" s="3"/>
      <c r="H171" s="12"/>
    </row>
    <row r="172" spans="2:8" x14ac:dyDescent="0.3">
      <c r="C172" s="4" t="s">
        <v>3</v>
      </c>
      <c r="D172" s="4"/>
      <c r="E172" s="63" t="s">
        <v>1</v>
      </c>
      <c r="F172" s="63"/>
      <c r="G172" s="4"/>
      <c r="H172" s="6" t="s">
        <v>4</v>
      </c>
    </row>
    <row r="173" spans="2:8" x14ac:dyDescent="0.3">
      <c r="C173" s="7"/>
      <c r="D173" s="7"/>
      <c r="E173" s="7"/>
      <c r="F173" s="8"/>
      <c r="G173" s="7"/>
      <c r="H173" s="7"/>
    </row>
    <row r="174" spans="2:8" x14ac:dyDescent="0.3">
      <c r="C174" s="56">
        <v>25300</v>
      </c>
      <c r="D174" s="5"/>
      <c r="E174" s="5"/>
      <c r="F174" s="10"/>
      <c r="G174" s="9"/>
      <c r="H174" s="9">
        <v>78950</v>
      </c>
    </row>
    <row r="175" spans="2:8" x14ac:dyDescent="0.3">
      <c r="C175" s="32"/>
      <c r="D175" s="11"/>
      <c r="E175" s="11"/>
      <c r="F175" s="10"/>
      <c r="G175" s="3"/>
      <c r="H175" s="13"/>
    </row>
    <row r="176" spans="2:8" x14ac:dyDescent="0.3">
      <c r="B176" s="51">
        <f>SUM(C174:C177)</f>
        <v>26516</v>
      </c>
      <c r="C176" s="56">
        <v>1216</v>
      </c>
      <c r="D176" s="11"/>
      <c r="E176" s="11"/>
      <c r="F176" s="10"/>
      <c r="G176" s="3"/>
      <c r="H176" s="13"/>
    </row>
    <row r="177" spans="2:9" x14ac:dyDescent="0.3">
      <c r="C177" s="56"/>
      <c r="D177" s="11"/>
      <c r="E177" s="48">
        <f>H174-B176</f>
        <v>52434</v>
      </c>
      <c r="F177" s="43" t="s">
        <v>32</v>
      </c>
      <c r="G177" s="3"/>
      <c r="H177" s="13"/>
    </row>
    <row r="178" spans="2:9" x14ac:dyDescent="0.3">
      <c r="C178" s="1"/>
      <c r="D178" s="11"/>
      <c r="E178" s="11"/>
      <c r="F178" s="11"/>
      <c r="G178" s="3"/>
      <c r="H178" s="12"/>
    </row>
    <row r="179" spans="2:9" x14ac:dyDescent="0.3">
      <c r="C179" s="1"/>
      <c r="D179" s="11"/>
      <c r="E179" s="11"/>
      <c r="F179" s="11"/>
      <c r="G179" s="3"/>
      <c r="H179" s="12"/>
    </row>
    <row r="180" spans="2:9" x14ac:dyDescent="0.3">
      <c r="C180" s="1"/>
      <c r="D180" s="11"/>
      <c r="E180" s="11"/>
      <c r="F180" s="11"/>
      <c r="G180" s="3"/>
      <c r="H180" s="12"/>
    </row>
    <row r="181" spans="2:9" x14ac:dyDescent="0.3">
      <c r="B181" s="40">
        <v>410</v>
      </c>
      <c r="C181" s="31" t="s">
        <v>24</v>
      </c>
      <c r="D181" s="31"/>
      <c r="E181" s="31"/>
      <c r="F181" s="31"/>
      <c r="G181" s="3"/>
      <c r="H181" s="12"/>
    </row>
    <row r="182" spans="2:9" x14ac:dyDescent="0.3">
      <c r="C182" s="1"/>
      <c r="D182" s="11"/>
      <c r="E182" s="11"/>
      <c r="F182" s="11"/>
      <c r="G182" s="3"/>
      <c r="H182" s="12"/>
    </row>
    <row r="183" spans="2:9" x14ac:dyDescent="0.3">
      <c r="C183" s="4" t="s">
        <v>3</v>
      </c>
      <c r="D183" s="4"/>
      <c r="E183" s="42" t="s">
        <v>8</v>
      </c>
      <c r="F183" s="42"/>
      <c r="G183" s="4"/>
      <c r="H183" s="6" t="s">
        <v>4</v>
      </c>
    </row>
    <row r="184" spans="2:9" x14ac:dyDescent="0.3">
      <c r="C184" s="7"/>
      <c r="D184" s="7"/>
      <c r="E184" s="7"/>
      <c r="F184" s="8"/>
      <c r="G184" s="7"/>
      <c r="H184" s="7"/>
    </row>
    <row r="185" spans="2:9" x14ac:dyDescent="0.3">
      <c r="C185" s="56">
        <v>58000</v>
      </c>
      <c r="D185" s="5"/>
      <c r="E185" s="5"/>
      <c r="F185" s="10"/>
      <c r="G185" s="9"/>
      <c r="H185" s="9">
        <v>65874</v>
      </c>
    </row>
    <row r="186" spans="2:9" x14ac:dyDescent="0.3">
      <c r="C186" s="32"/>
      <c r="D186" s="11"/>
      <c r="E186" s="11"/>
      <c r="F186" s="10"/>
      <c r="G186" s="3"/>
      <c r="H186" s="9"/>
    </row>
    <row r="187" spans="2:9" x14ac:dyDescent="0.3">
      <c r="C187" s="56">
        <v>3000</v>
      </c>
      <c r="D187" s="11"/>
      <c r="E187" s="11"/>
      <c r="F187" s="10"/>
      <c r="G187" s="3"/>
      <c r="H187" s="9">
        <v>9854</v>
      </c>
    </row>
    <row r="188" spans="2:9" x14ac:dyDescent="0.3">
      <c r="C188" s="32"/>
      <c r="D188" s="11"/>
      <c r="E188" s="11"/>
      <c r="F188" s="10"/>
      <c r="G188" s="3"/>
      <c r="H188" s="9"/>
    </row>
    <row r="189" spans="2:9" x14ac:dyDescent="0.3">
      <c r="B189" s="51">
        <f>SUM(C185:C190)</f>
        <v>63000</v>
      </c>
      <c r="C189" s="56">
        <v>2000</v>
      </c>
      <c r="D189" s="11"/>
      <c r="E189" s="11"/>
      <c r="F189" s="10"/>
      <c r="G189" s="3"/>
      <c r="H189" s="9">
        <v>1258</v>
      </c>
      <c r="I189" s="51">
        <f>SUM(H185:H189)</f>
        <v>76986</v>
      </c>
    </row>
    <row r="190" spans="2:9" x14ac:dyDescent="0.3">
      <c r="C190" s="56"/>
      <c r="D190" s="11"/>
      <c r="E190" s="48">
        <f>I189-B189</f>
        <v>13986</v>
      </c>
      <c r="F190" s="43" t="s">
        <v>32</v>
      </c>
      <c r="G190" s="3"/>
      <c r="H190" s="9"/>
    </row>
    <row r="191" spans="2:9" x14ac:dyDescent="0.3">
      <c r="C191" s="1"/>
      <c r="D191" s="11"/>
      <c r="E191" s="11"/>
      <c r="F191" s="11"/>
      <c r="G191" s="3"/>
      <c r="H191" s="12"/>
    </row>
    <row r="192" spans="2:9" x14ac:dyDescent="0.3">
      <c r="C192" s="1"/>
      <c r="D192" s="11"/>
      <c r="E192" s="11"/>
      <c r="F192" s="11"/>
      <c r="G192" s="3"/>
      <c r="H192" s="12"/>
    </row>
    <row r="193" spans="2:9" x14ac:dyDescent="0.3">
      <c r="C193" s="1"/>
      <c r="D193" s="11"/>
      <c r="E193" s="11"/>
      <c r="F193" s="11"/>
      <c r="G193" s="3"/>
      <c r="H193" s="12"/>
    </row>
    <row r="194" spans="2:9" x14ac:dyDescent="0.3">
      <c r="B194" s="40">
        <v>170</v>
      </c>
      <c r="C194" s="31" t="s">
        <v>36</v>
      </c>
      <c r="D194" s="31"/>
      <c r="E194" s="31"/>
      <c r="F194" s="31"/>
      <c r="G194" s="34"/>
      <c r="H194" s="33"/>
    </row>
    <row r="195" spans="2:9" x14ac:dyDescent="0.3">
      <c r="C195" s="1"/>
      <c r="D195" s="11"/>
      <c r="E195" s="11"/>
      <c r="F195" s="11"/>
      <c r="G195" s="3"/>
      <c r="H195" s="12"/>
    </row>
    <row r="196" spans="2:9" x14ac:dyDescent="0.3">
      <c r="C196" s="4" t="s">
        <v>3</v>
      </c>
      <c r="D196" s="63" t="s">
        <v>25</v>
      </c>
      <c r="E196" s="63"/>
      <c r="F196" s="63"/>
      <c r="G196" s="63"/>
      <c r="H196" s="6" t="s">
        <v>4</v>
      </c>
    </row>
    <row r="197" spans="2:9" x14ac:dyDescent="0.3">
      <c r="C197" s="7"/>
      <c r="D197" s="7"/>
      <c r="E197" s="7"/>
      <c r="F197" s="8"/>
      <c r="G197" s="7"/>
      <c r="H197" s="7"/>
    </row>
    <row r="198" spans="2:9" x14ac:dyDescent="0.3">
      <c r="C198" s="56">
        <v>17000</v>
      </c>
      <c r="D198" s="5"/>
      <c r="E198" s="5"/>
      <c r="F198" s="10"/>
      <c r="G198" s="9"/>
      <c r="H198" s="9">
        <v>45000</v>
      </c>
    </row>
    <row r="199" spans="2:9" x14ac:dyDescent="0.3">
      <c r="C199" s="32"/>
      <c r="D199" s="11"/>
      <c r="E199" s="11"/>
      <c r="F199" s="10"/>
      <c r="G199" s="3"/>
      <c r="H199" s="9"/>
    </row>
    <row r="200" spans="2:9" x14ac:dyDescent="0.3">
      <c r="C200" s="56">
        <v>12500</v>
      </c>
      <c r="D200" s="11"/>
      <c r="E200" s="11"/>
      <c r="F200" s="10"/>
      <c r="G200" s="3"/>
      <c r="H200" s="9">
        <v>35000</v>
      </c>
    </row>
    <row r="201" spans="2:9" x14ac:dyDescent="0.3">
      <c r="C201" s="32"/>
      <c r="D201" s="11"/>
      <c r="E201" s="11"/>
      <c r="F201" s="10"/>
      <c r="G201" s="3"/>
      <c r="H201" s="9"/>
    </row>
    <row r="202" spans="2:9" x14ac:dyDescent="0.3">
      <c r="C202" s="56">
        <v>4500</v>
      </c>
      <c r="D202" s="11"/>
      <c r="E202" s="11"/>
      <c r="F202" s="10"/>
      <c r="G202" s="3"/>
      <c r="H202" s="9">
        <v>12000</v>
      </c>
    </row>
    <row r="203" spans="2:9" x14ac:dyDescent="0.3">
      <c r="C203" s="56"/>
      <c r="D203" s="11"/>
      <c r="E203" s="11"/>
      <c r="F203" s="10"/>
      <c r="G203" s="3"/>
      <c r="H203" s="9"/>
    </row>
    <row r="204" spans="2:9" x14ac:dyDescent="0.3">
      <c r="C204" s="56">
        <v>8900</v>
      </c>
      <c r="D204" s="11"/>
      <c r="E204" s="11"/>
      <c r="F204" s="10"/>
      <c r="G204" s="3"/>
      <c r="H204" s="9">
        <v>5000</v>
      </c>
    </row>
    <row r="205" spans="2:9" x14ac:dyDescent="0.3">
      <c r="C205" s="56"/>
      <c r="D205" s="11"/>
      <c r="E205" s="11"/>
      <c r="F205" s="10"/>
      <c r="G205" s="3"/>
      <c r="H205" s="9"/>
    </row>
    <row r="206" spans="2:9" x14ac:dyDescent="0.3">
      <c r="B206" s="59">
        <f>SUM(C198:C206)</f>
        <v>46150</v>
      </c>
      <c r="C206" s="56">
        <v>3250</v>
      </c>
      <c r="D206" s="11"/>
      <c r="E206" s="11"/>
      <c r="F206" s="10"/>
      <c r="G206" s="3"/>
      <c r="H206" s="9">
        <v>10000</v>
      </c>
      <c r="I206" s="51">
        <f>SUM(H198:H206)</f>
        <v>107000</v>
      </c>
    </row>
    <row r="207" spans="2:9" x14ac:dyDescent="0.3">
      <c r="E207" s="50">
        <f>I206-B206</f>
        <v>60850</v>
      </c>
      <c r="F207" t="s">
        <v>32</v>
      </c>
    </row>
  </sheetData>
  <mergeCells count="15">
    <mergeCell ref="E69:F69"/>
    <mergeCell ref="E163:F163"/>
    <mergeCell ref="E172:F172"/>
    <mergeCell ref="D196:G196"/>
    <mergeCell ref="E9:F9"/>
    <mergeCell ref="E17:F17"/>
    <mergeCell ref="E28:F28"/>
    <mergeCell ref="E41:F41"/>
    <mergeCell ref="E60:F60"/>
    <mergeCell ref="E80:F80"/>
    <mergeCell ref="E93:F93"/>
    <mergeCell ref="E112:F112"/>
    <mergeCell ref="E120:F120"/>
    <mergeCell ref="D131:G131"/>
    <mergeCell ref="E144:F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Supuesto1</vt:lpstr>
      <vt:lpstr>SoluciónSup1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Anica, Oscar Esteban</cp:lastModifiedBy>
  <dcterms:created xsi:type="dcterms:W3CDTF">2017-01-24T12:21:51Z</dcterms:created>
  <dcterms:modified xsi:type="dcterms:W3CDTF">2023-12-05T16:49:26Z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2023-12-05T15:53:17Z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c834ed6e-d7f0-4b0f-9631-af749a826605</vt:lpwstr>
  </property>
  <property fmtid="{D5CDD505-2E9C-101B-9397-08002B2CF9AE}" pid="8" name="MSIP_Label_ec3caa80-b45a-41c4-be35-6a080a795a59_ContentBits">
    <vt:lpwstr>0</vt:lpwstr>
  </property>
</Properties>
</file>