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asrnl.sharepoint.com/sites/ArchitectuurGBSM/Shared Documents/Jupyter Notebook (Reqs)/Module risicomarge/databestanden SSC/Verificatie data/Bronnen/"/>
    </mc:Choice>
  </mc:AlternateContent>
  <xr:revisionPtr revIDLastSave="16" documentId="13_ncr:1_{69987E41-4648-4DD7-85E5-06E8A02AA67E}" xr6:coauthVersionLast="47" xr6:coauthVersionMax="47" xr10:uidLastSave="{60824E66-C9BC-4780-BBDF-793E26FB5ECB}"/>
  <bookViews>
    <workbookView xWindow="4230" yWindow="2160" windowWidth="10965" windowHeight="6330" activeTab="4" xr2:uid="{00000000-000D-0000-FFFF-FFFF00000000}"/>
  </bookViews>
  <sheets>
    <sheet name="Voorblad" sheetId="6" r:id="rId1"/>
    <sheet name="Toelichting" sheetId="5" r:id="rId2"/>
    <sheet name="Versiebeheer" sheetId="8" r:id="rId3"/>
    <sheet name="Selectie" sheetId="12" r:id="rId4"/>
    <sheet name="Lifesheet" sheetId="11" r:id="rId5"/>
    <sheet name="vena.tmp.7EC47338204F4F1F" sheetId="2" state="veryHidden" r:id="rId6"/>
  </sheets>
  <externalReferences>
    <externalReference r:id="rId7"/>
    <externalReference r:id="rId8"/>
    <externalReference r:id="rId9"/>
  </externalReferences>
  <definedNames>
    <definedName name="_xlnm._FilterDatabase" localSheetId="4" hidden="1">Lifesheet!$L$48:$L$290</definedName>
    <definedName name="_vena_DYNP_SSelectie_de344bf6">Selectie!$C$4</definedName>
    <definedName name="_vena_Lifesheet1_B1_C_FV_74231c0f1ad14929bb43f6957a42045f">Lifesheet!$M$17</definedName>
    <definedName name="_vena_Lifesheet1_B1_R_6_728279652204544000">Lifesheet!$K$18</definedName>
    <definedName name="_vena_Lifesheet1_B1_R_6_728279726175813632">Lifesheet!$K$19</definedName>
    <definedName name="_vena_Lifesheet1_B1_R_6_728279785172893696">Lifesheet!$K$20</definedName>
    <definedName name="_vena_Lifesheet1_B1_R_6_728279860394328064">Lifesheet!$K$28</definedName>
    <definedName name="_vena_Lifesheet1_B1_R_6_728279931701821440">Lifesheet!$K$29</definedName>
    <definedName name="_vena_Lifesheet1_B1_R_6_728279996629254144">Lifesheet!$K$30</definedName>
    <definedName name="_vena_Lifesheet1_B1_R_6_728280104507146240">Lifesheet!$K$24</definedName>
    <definedName name="_vena_Lifesheet1_B1_R_6_728280311567220736">Lifesheet!$K$25</definedName>
    <definedName name="_vena_Lifesheet1_B1_R_6_728280355929587712">Lifesheet!$K$26</definedName>
    <definedName name="_vena_Lifesheet1_B1_R_6_728280480747356160">Lifesheet!$K$21</definedName>
    <definedName name="_vena_Lifesheet1_B1_R_6_728280521634873344">Lifesheet!$K$22</definedName>
    <definedName name="_vena_Lifesheet1_B1_R_6_728280574814715904">Lifesheet!$K$23</definedName>
    <definedName name="_vena_Lifesheet1_B1_R_6_730446012154118144">Lifesheet!$K$32</definedName>
    <definedName name="_vena_Lifesheet1_B1_R_6_731170127446016000">Lifesheet!$K$27</definedName>
    <definedName name="_vena_Lifesheet1_B1_R_6_731218911848693760">Lifesheet!$K$36</definedName>
    <definedName name="_vena_Lifesheet1_B1_R_6_731222331380203520">Lifesheet!$K$37</definedName>
    <definedName name="_vena_Lifesheet1_B1_R_6_731222531025534976">Lifesheet!$K$38</definedName>
    <definedName name="_vena_Lifesheet1_B1_R_6_733068045769637888">Lifesheet!$K$31</definedName>
    <definedName name="_vena_Lifesheet1_B1_R_6_746826863594176512">Lifesheet!$K$35</definedName>
    <definedName name="_vena_Lifesheet1_B1_R_6_746826937977929730">Lifesheet!$K$34</definedName>
    <definedName name="_vena_Lifesheet1_B1_R_6_746826965836759040">Lifesheet!$K$33</definedName>
    <definedName name="_vena_Lifesheet1_P_3_718931117436043267" comment="*">Lifesheet!$D$6</definedName>
    <definedName name="_vena_Lifesheet1_P_4_718931129058590721" comment="*">Lifesheet!$D$7</definedName>
    <definedName name="_vena_Lifesheet1_P_7_720673044374355968" comment="*">Lifesheet!$D$10</definedName>
    <definedName name="_vena_Lifesheet1_P_PVSelectie_1" comment="*">Lifesheet!$D$4</definedName>
    <definedName name="_vena_Lifesheet1_P_PVSelectie_2" comment="*">Lifesheet!$D$5</definedName>
    <definedName name="_vena_Lifesheet2_B1_C_5_718931142656917509">Lifesheet!$N$46</definedName>
    <definedName name="_vena_Lifesheet2_B1_C_5_718931142656917509_1">Lifesheet!$Q$46</definedName>
    <definedName name="_vena_Lifesheet2_B1_C_5_718931142656917509_2">Lifesheet!$R$46</definedName>
    <definedName name="_vena_Lifesheet2_B1_C_5_718931142656917509_3">Lifesheet!$O$46</definedName>
    <definedName name="_vena_Lifesheet2_B1_C_5_718931142656917509_4">Lifesheet!$P$46</definedName>
    <definedName name="_vena_Lifesheet2_B1_C_5_718931142656917509_5">Lifesheet!$M$46</definedName>
    <definedName name="_vena_Lifesheet2_B1_C_6_720393359609823232">Lifesheet!$Q$47</definedName>
    <definedName name="_vena_Lifesheet2_B1_C_6_720393359609823234">Lifesheet!$R$47</definedName>
    <definedName name="_vena_Lifesheet2_B1_C_6_720393359614017537">Lifesheet!$O$47</definedName>
    <definedName name="_vena_Lifesheet2_B1_C_6_720393359614017539">Lifesheet!$P$47</definedName>
    <definedName name="_vena_Lifesheet2_B1_C_6_720393359622406147">Lifesheet!$FS$47</definedName>
    <definedName name="_vena_Lifesheet2_B1_C_6_720393359630794752">Lifesheet!$FR$47</definedName>
    <definedName name="_vena_Lifesheet2_B1_C_6_720393359634989057">Lifesheet!$FT$47</definedName>
    <definedName name="_vena_Lifesheet2_B1_C_6_720393359634989059">Lifesheet!$V$47</definedName>
    <definedName name="_vena_Lifesheet2_B1_C_6_720393359643377664">Lifesheet!$BF$47</definedName>
    <definedName name="_vena_Lifesheet2_B1_C_6_720393359643377666">Lifesheet!$U$47</definedName>
    <definedName name="_vena_Lifesheet2_B1_C_6_720393359647571969">Lifesheet!$BE$47</definedName>
    <definedName name="_vena_Lifesheet2_B1_C_6_720393359647571971">Lifesheet!$FK$47</definedName>
    <definedName name="_vena_Lifesheet2_B1_C_6_720393359651766273">Lifesheet!$FM$47</definedName>
    <definedName name="_vena_Lifesheet2_B1_C_6_720393359651766275">Lifesheet!$FN$47</definedName>
    <definedName name="_vena_Lifesheet2_B1_C_6_720393359655960576">Lifesheet!$FO$47</definedName>
    <definedName name="_vena_Lifesheet2_B1_C_6_720393359655960578">Lifesheet!$FQ$47</definedName>
    <definedName name="_vena_Lifesheet2_B1_C_6_720393359660154881_1">Lifesheet!$AF$47</definedName>
    <definedName name="_vena_Lifesheet2_B1_C_6_720393359668543488">Lifesheet!$AG$47</definedName>
    <definedName name="_vena_Lifesheet2_B1_C_6_720393359668543490">Lifesheet!$AH$47</definedName>
    <definedName name="_vena_Lifesheet2_B1_C_6_720393359668543492">Lifesheet!$AI$47</definedName>
    <definedName name="_vena_Lifesheet2_B1_C_6_720393359672737793">Lifesheet!$AJ$47</definedName>
    <definedName name="_vena_Lifesheet2_B1_C_6_720393359672737795">Lifesheet!$AK$47</definedName>
    <definedName name="_vena_Lifesheet2_B1_C_6_720393359681126400">Lifesheet!$AM$47</definedName>
    <definedName name="_vena_Lifesheet2_B1_C_6_720393359681126402">Lifesheet!$AN$47</definedName>
    <definedName name="_vena_Lifesheet2_B1_C_6_720393359681126404">Lifesheet!$AL$47</definedName>
    <definedName name="_vena_Lifesheet2_B1_C_6_720393359685320705">Lifesheet!$AO$47</definedName>
    <definedName name="_vena_Lifesheet2_B1_C_6_720393359689515008">Lifesheet!$AP$47</definedName>
    <definedName name="_vena_Lifesheet2_B1_C_6_720393359693709313">Lifesheet!$AQ$47</definedName>
    <definedName name="_vena_Lifesheet2_B1_C_6_720393359693709315">Lifesheet!$AX$47</definedName>
    <definedName name="_vena_Lifesheet2_B1_C_6_720393359702097920">Lifesheet!$AW$47</definedName>
    <definedName name="_vena_Lifesheet2_B1_C_6_720393359702097922">Lifesheet!$AV$47</definedName>
    <definedName name="_vena_Lifesheet2_B1_C_6_720393359714680832">Lifesheet!$FV$47</definedName>
    <definedName name="_vena_Lifesheet2_B1_C_6_720393359714680834">Lifesheet!$FW$47</definedName>
    <definedName name="_vena_Lifesheet2_B1_C_6_720393359714680836">Lifesheet!$BG$47</definedName>
    <definedName name="_vena_Lifesheet2_B1_C_6_720393359718875137">Lifesheet!$BH$47</definedName>
    <definedName name="_vena_Lifesheet2_B1_C_6_720393359718875139">Lifesheet!$BI$47</definedName>
    <definedName name="_vena_Lifesheet2_B1_C_6_720393359723069441">Lifesheet!$BJ$47</definedName>
    <definedName name="_vena_Lifesheet2_B1_C_6_720393359723069443">Lifesheet!$BK$47</definedName>
    <definedName name="_vena_Lifesheet2_B1_C_6_720393359723069445">Lifesheet!$BL$47</definedName>
    <definedName name="_vena_Lifesheet2_B1_C_6_720393359727263745">Lifesheet!$BM$47</definedName>
    <definedName name="_vena_Lifesheet2_B1_C_6_720393359727263747">Lifesheet!$BN$47</definedName>
    <definedName name="_vena_Lifesheet2_B1_C_6_720393359731458049">Lifesheet!$AR$47</definedName>
    <definedName name="_vena_Lifesheet2_B1_C_6_720393359735652352">Lifesheet!$AS$47</definedName>
    <definedName name="_vena_Lifesheet2_B1_C_6_720393359739846657">Lifesheet!$AT$47</definedName>
    <definedName name="_vena_Lifesheet2_B1_C_6_720393359739846659">Lifesheet!$AU$47</definedName>
    <definedName name="_vena_Lifesheet2_B1_C_6_720393359744040961">Lifesheet!$AZ$47</definedName>
    <definedName name="_vena_Lifesheet2_B1_C_6_720393359744040963">Lifesheet!$BA$47</definedName>
    <definedName name="_vena_Lifesheet2_B1_C_6_720393359744040965">Lifesheet!$BB$47</definedName>
    <definedName name="_vena_Lifesheet2_B1_C_6_720393359748235265">Lifesheet!$BC$47</definedName>
    <definedName name="_vena_Lifesheet2_B1_C_6_720393359748235267">Lifesheet!$BD$47</definedName>
    <definedName name="_vena_Lifesheet2_B1_C_6_720393359752429571">Lifesheet!$CL$47</definedName>
    <definedName name="_vena_Lifesheet2_B1_C_6_720393359760818176">Lifesheet!$CM$47</definedName>
    <definedName name="_vena_Lifesheet2_B1_C_6_720393359760818178">Lifesheet!$CN$47</definedName>
    <definedName name="_vena_Lifesheet2_B1_C_6_720393359765012481">Lifesheet!$CO$47</definedName>
    <definedName name="_vena_Lifesheet2_B1_C_6_720393359765012483">Lifesheet!$CP$47</definedName>
    <definedName name="_vena_Lifesheet2_B1_C_6_720393359769206789">Lifesheet!$CQ$47</definedName>
    <definedName name="_vena_Lifesheet2_B1_C_6_720393359777595393">Lifesheet!$CY$47</definedName>
    <definedName name="_vena_Lifesheet2_B1_C_6_720393359777595395">Lifesheet!$CZ$47</definedName>
    <definedName name="_vena_Lifesheet2_B1_C_6_720393359781789697">Lifesheet!$DO$47</definedName>
    <definedName name="_vena_Lifesheet2_B1_C_6_720393359785984000">Lifesheet!$DP$47</definedName>
    <definedName name="_vena_Lifesheet2_B1_C_6_720393359790178305">Lifesheet!$DQ$47</definedName>
    <definedName name="_vena_Lifesheet2_B1_C_6_720393359790178307">Lifesheet!$DR$47</definedName>
    <definedName name="_vena_Lifesheet2_B1_C_6_720393359794372609">Lifesheet!$DS$47</definedName>
    <definedName name="_vena_Lifesheet2_B1_C_6_720393359794372611">Lifesheet!$DT$47</definedName>
    <definedName name="_vena_Lifesheet2_B1_C_6_720393359798566913">Lifesheet!$DW$47</definedName>
    <definedName name="_vena_Lifesheet2_B1_C_6_720393359798566915">Lifesheet!$DX$47</definedName>
    <definedName name="_vena_Lifesheet2_B1_C_6_720393359802761216">Lifesheet!$EI$47</definedName>
    <definedName name="_vena_Lifesheet2_B1_C_6_720393359806955520">Lifesheet!$EJ$47</definedName>
    <definedName name="_vena_Lifesheet2_B1_C_6_720393359811149825">Lifesheet!$EK$47</definedName>
    <definedName name="_vena_Lifesheet2_B1_C_6_720393359811149827">Lifesheet!$EL$47</definedName>
    <definedName name="_vena_Lifesheet2_B1_C_6_720393359811149829">Lifesheet!$EM$47</definedName>
    <definedName name="_vena_Lifesheet2_B1_C_6_720393359815344129">Lifesheet!$EN$47</definedName>
    <definedName name="_vena_Lifesheet2_B1_C_6_720393359815344131">Lifesheet!$EU$47</definedName>
    <definedName name="_vena_Lifesheet2_B1_C_6_720393359819538433">Lifesheet!$EV$47</definedName>
    <definedName name="_vena_Lifesheet2_B1_C_6_720393359819538435">Lifesheet!$FP$47</definedName>
    <definedName name="_vena_Lifesheet2_B1_C_6_720393359827927040">Lifesheet!$FX$47</definedName>
    <definedName name="_vena_Lifesheet2_B1_C_6_720393359827927042">Lifesheet!$FU$47</definedName>
    <definedName name="_vena_Lifesheet2_B1_C_6_720393359832121345">Lifesheet!$GA$47</definedName>
    <definedName name="_vena_Lifesheet2_B1_C_6_720393359832121347">Lifesheet!$FY$47</definedName>
    <definedName name="_vena_Lifesheet2_B1_C_6_720393359836315649">Lifesheet!$FZ$47</definedName>
    <definedName name="_vena_Lifesheet2_B1_C_6_720393359836315651">Lifesheet!$CC$47</definedName>
    <definedName name="_vena_Lifesheet2_B1_C_6_720393359844704256">Lifesheet!$CD$47</definedName>
    <definedName name="_vena_Lifesheet2_B1_C_6_720393359844704258">Lifesheet!$CE$47</definedName>
    <definedName name="_vena_Lifesheet2_B1_C_6_720393359848898561">Lifesheet!$CF$47</definedName>
    <definedName name="_vena_Lifesheet2_B1_C_6_720393359848898563">Lifesheet!$CG$47</definedName>
    <definedName name="_vena_Lifesheet2_B1_C_6_720393359853092865">Lifesheet!$CH$47</definedName>
    <definedName name="_vena_Lifesheet2_B1_C_6_720393359853092867">Lifesheet!$CI$47</definedName>
    <definedName name="_vena_Lifesheet2_B1_C_6_720393359857287168">Lifesheet!$CJ$47</definedName>
    <definedName name="_vena_Lifesheet2_B1_C_6_720393359857287170">Lifesheet!$CK$47</definedName>
    <definedName name="_vena_Lifesheet2_B1_C_6_720393359882452993">Lifesheet!$BU$47</definedName>
    <definedName name="_vena_Lifesheet2_B1_C_6_720393359895035907">Lifesheet!$DA$47</definedName>
    <definedName name="_vena_Lifesheet2_B1_C_6_720393359903424512">Lifesheet!$DB$47</definedName>
    <definedName name="_vena_Lifesheet2_B1_C_6_720393359903424514">Lifesheet!$DC$47</definedName>
    <definedName name="_vena_Lifesheet2_B1_C_6_720393359907618817">Lifesheet!$DD$47</definedName>
    <definedName name="_vena_Lifesheet2_B1_C_6_720393359907618819">Lifesheet!$DE$47</definedName>
    <definedName name="_vena_Lifesheet2_B1_C_6_720393359911813121">Lifesheet!$DF$47</definedName>
    <definedName name="_vena_Lifesheet2_B1_C_6_720393359911813123">Lifesheet!$DM$47</definedName>
    <definedName name="_vena_Lifesheet2_B1_C_6_720393359916007425">Lifesheet!$DN$47</definedName>
    <definedName name="_vena_Lifesheet2_B1_C_6_720393359916007427">Lifesheet!$EW$47</definedName>
    <definedName name="_vena_Lifesheet2_B1_C_6_720393359924396032">Lifesheet!$EX$47</definedName>
    <definedName name="_vena_Lifesheet2_B1_C_6_720393359924396034">Lifesheet!$EY$47</definedName>
    <definedName name="_vena_Lifesheet2_B1_C_6_720393359928590337">Lifesheet!$EZ$47</definedName>
    <definedName name="_vena_Lifesheet2_B1_C_6_720393359928590339">Lifesheet!$FA$47</definedName>
    <definedName name="_vena_Lifesheet2_B1_C_6_720393359932784643">Lifesheet!$FB$47</definedName>
    <definedName name="_vena_Lifesheet2_B1_C_6_720393359936978944">Lifesheet!$FI$47</definedName>
    <definedName name="_vena_Lifesheet2_B1_C_6_720393359936978946">Lifesheet!$FJ$47</definedName>
    <definedName name="_vena_Lifesheet2_B1_C_6_720691950702952448">Lifesheet!$M$47</definedName>
    <definedName name="_vena_Lifesheet2_B1_C_6_720731102261411840">Lifesheet!$N$47</definedName>
    <definedName name="_vena_Lifesheet2_B1_C_6_723223688553824256">Lifesheet!$FL$47</definedName>
    <definedName name="_vena_Lifesheet2_B1_C_6_725457323285544960">Lifesheet!$W$47</definedName>
    <definedName name="_vena_Lifesheet2_B1_C_6_725458340731551744">Lifesheet!$X$47</definedName>
    <definedName name="_vena_Lifesheet2_B1_C_6_725459288834965504">Lifesheet!$Y$47</definedName>
    <definedName name="_vena_Lifesheet2_B1_C_6_725459453370826752">Lifesheet!$Z$47</definedName>
    <definedName name="_vena_Lifesheet2_B1_C_6_725459588615503873">Lifesheet!$AA$47</definedName>
    <definedName name="_vena_Lifesheet2_B1_C_6_725459910747619329">Lifesheet!$AB$47</definedName>
    <definedName name="_vena_Lifesheet2_B1_C_6_725460230760038400">Lifesheet!$AC$47</definedName>
    <definedName name="_vena_Lifesheet2_B1_C_6_725460460423479296">Lifesheet!$AD$47</definedName>
    <definedName name="_vena_Lifesheet2_B1_C_6_725460592631742464">Lifesheet!$AE$47</definedName>
    <definedName name="_vena_Lifesheet2_B1_C_6_730127681955037184">Lifesheet!$BV$47</definedName>
    <definedName name="_vena_Lifesheet2_B1_C_6_730127974076252160">Lifesheet!$BW$47</definedName>
    <definedName name="_vena_Lifesheet2_B1_C_6_730128098055815168">Lifesheet!$BX$47</definedName>
    <definedName name="_vena_Lifesheet2_B1_C_6_730128239017197568">Lifesheet!$BY$47</definedName>
    <definedName name="_vena_Lifesheet2_B1_C_6_730128387743023104">Lifesheet!$BZ$47</definedName>
    <definedName name="_vena_Lifesheet2_B1_C_6_730128721459281920">Lifesheet!$CA$47</definedName>
    <definedName name="_vena_Lifesheet2_B1_C_6_730128870879789056">Lifesheet!$CB$47</definedName>
    <definedName name="_vena_Lifesheet2_B1_C_6_733084532456292352">Lifesheet!$AY$47</definedName>
    <definedName name="_vena_Lifesheet2_B1_C_6_733169517689831424">Lifesheet!$S$47</definedName>
    <definedName name="_vena_Lifesheet2_B1_C_6_733316318994104320">Lifesheet!$CR$47</definedName>
    <definedName name="_vena_Lifesheet2_B1_C_6_733316753775656960">Lifesheet!$CS$47</definedName>
    <definedName name="_vena_Lifesheet2_B1_C_6_733317278424104960">Lifesheet!$DG$47</definedName>
    <definedName name="_vena_Lifesheet2_B1_C_6_733317557332869120">Lifesheet!$DH$47</definedName>
    <definedName name="_vena_Lifesheet2_B1_C_6_733804570261979136">Lifesheet!$DU$47</definedName>
    <definedName name="_vena_Lifesheet2_B1_C_6_733804841428320256">Lifesheet!$DV$47</definedName>
    <definedName name="_vena_Lifesheet2_B1_C_6_733807023590473728">Lifesheet!$EO$47</definedName>
    <definedName name="_vena_Lifesheet2_B1_C_6_733807309182205972">Lifesheet!$EP$47</definedName>
    <definedName name="_vena_Lifesheet2_B1_C_6_733810363625373822">Lifesheet!$FC$47</definedName>
    <definedName name="_vena_Lifesheet2_B1_C_6_733810769510400000">Lifesheet!$FD$47</definedName>
    <definedName name="_vena_Lifesheet2_B1_C_6_736331048254308352">Lifesheet!$CU$47</definedName>
    <definedName name="_vena_Lifesheet2_B1_C_6_736331715175645184">Lifesheet!$CX$47</definedName>
    <definedName name="_vena_Lifesheet2_B1_C_6_736332461776306176">Lifesheet!$DJ$47</definedName>
    <definedName name="_vena_Lifesheet2_B1_C_6_736332560242180096">Lifesheet!$DK$47</definedName>
    <definedName name="_vena_Lifesheet2_B1_C_6_736332843081662464">Lifesheet!$ER$47</definedName>
    <definedName name="_vena_Lifesheet2_B1_C_6_736332955076788224">Lifesheet!$ET$47</definedName>
    <definedName name="_vena_Lifesheet2_B1_C_6_736333447270760448">Lifesheet!$FF$47</definedName>
    <definedName name="_vena_Lifesheet2_B1_C_6_736333658625015814">Lifesheet!$FG$47</definedName>
    <definedName name="_vena_Lifesheet2_B1_C_6_737842248500117504">Lifesheet!$CT$47</definedName>
    <definedName name="_vena_Lifesheet2_B1_C_6_737845241685606400">Lifesheet!$DI$47</definedName>
    <definedName name="_vena_Lifesheet2_B1_C_6_737849146674642946">Lifesheet!$EQ$47</definedName>
    <definedName name="_vena_Lifesheet2_B1_C_6_737850300291219456">Lifesheet!$FE$47</definedName>
    <definedName name="_vena_Lifesheet2_B1_C_6_740639113465036800">Lifesheet!$DL$47</definedName>
    <definedName name="_vena_Lifesheet2_B1_C_6_740650083968745472">Lifesheet!$FH$47</definedName>
    <definedName name="_vena_Lifesheet2_B1_C_6_740655933303947264">Lifesheet!$CW$47</definedName>
    <definedName name="_vena_Lifesheet2_B1_C_6_740656340884389888">Lifesheet!$ES$47</definedName>
    <definedName name="_vena_Lifesheet2_B1_C_6_743575390288347163">Lifesheet!$GB$47</definedName>
    <definedName name="_vena_Lifesheet2_B1_C_6_743575390292541466">Lifesheet!$GC$47</definedName>
    <definedName name="_vena_Lifesheet2_B1_C_6_743575390296735747">Lifesheet!$GD$47</definedName>
    <definedName name="_vena_Lifesheet2_B1_C_6_743575390296735763">Lifesheet!$GE$47</definedName>
    <definedName name="_vena_Lifesheet2_B1_C_6_743575390296735780">Lifesheet!$GF$47</definedName>
    <definedName name="_vena_Lifesheet2_B1_C_6_743575390300930055">Lifesheet!$GG$47</definedName>
    <definedName name="_vena_Lifesheet2_B1_C_6_743575390300930071">Lifesheet!$GH$47</definedName>
    <definedName name="_vena_Lifesheet2_B1_C_6_743575390300930087">Lifesheet!$GI$47</definedName>
    <definedName name="_vena_Lifesheet2_B1_C_6_743575390305124361">Lifesheet!$GJ$47</definedName>
    <definedName name="_vena_Lifesheet2_B1_C_6_743575390309318666">Lifesheet!$GK$47</definedName>
    <definedName name="_vena_Lifesheet2_B1_C_6_743575390309318682">Lifesheet!$GL$47</definedName>
    <definedName name="_vena_Lifesheet2_B1_C_6_743575390309318697">Lifesheet!$GM$47</definedName>
    <definedName name="_vena_Lifesheet2_B1_C_6_743575390313512976">Lifesheet!$GN$47</definedName>
    <definedName name="_vena_Lifesheet2_B1_C_6_743575390313512992">Lifesheet!$GO$47</definedName>
    <definedName name="_vena_Lifesheet2_B1_C_6_743575390317707269">Lifesheet!$GP$47</definedName>
    <definedName name="_vena_Lifesheet2_B1_C_6_743575390317707285">Lifesheet!$GQ$47</definedName>
    <definedName name="_vena_Lifesheet2_B1_C_6_743575390317707302">Lifesheet!$GR$47</definedName>
    <definedName name="_vena_Lifesheet2_B1_C_6_743575390321901603">Lifesheet!$GS$47</definedName>
    <definedName name="_vena_Lifesheet2_B1_C_6_743575390326095883">Lifesheet!$GT$47</definedName>
    <definedName name="_vena_Lifesheet2_B1_C_6_743575390326095899">Lifesheet!$GU$47</definedName>
    <definedName name="_vena_Lifesheet2_B1_C_6_743575390326095915">Lifesheet!$GV$47</definedName>
    <definedName name="_vena_Lifesheet2_B1_C_6_743575390330290190">Lifesheet!$GW$47</definedName>
    <definedName name="_vena_Lifesheet2_B1_C_6_743575390330290206">Lifesheet!$GX$47</definedName>
    <definedName name="_vena_Lifesheet2_B1_C_6_743575390330290220">Lifesheet!$GY$47</definedName>
    <definedName name="_vena_Lifesheet2_B1_C_6_743575390334484496">Lifesheet!$GZ$47</definedName>
    <definedName name="_vena_Lifesheet2_B1_C_6_743575390338678796">Lifesheet!$HA$47</definedName>
    <definedName name="_vena_Lifesheet2_B1_C_6_743575390338678814">Lifesheet!$HB$47</definedName>
    <definedName name="_vena_Lifesheet2_B1_C_6_743575390342873093">Lifesheet!$HC$47</definedName>
    <definedName name="_vena_Lifesheet2_B1_C_6_743575390342873109">Lifesheet!$HD$47</definedName>
    <definedName name="_vena_Lifesheet2_B1_C_6_743575390342873124">Lifesheet!$HE$47</definedName>
    <definedName name="_vena_Lifesheet2_B1_C_6_743575390347067399">Lifesheet!$HF$47</definedName>
    <definedName name="_vena_Lifesheet2_B1_C_6_743575390347067413">Lifesheet!$HG$47</definedName>
    <definedName name="_vena_Lifesheet2_B1_C_6_743575390347067431">Lifesheet!$HH$47</definedName>
    <definedName name="_vena_Lifesheet2_B1_C_6_743575390351261734">Lifesheet!$HI$47</definedName>
    <definedName name="_vena_Lifesheet2_B1_C_6_743575390355456015">Lifesheet!$HJ$47</definedName>
    <definedName name="_vena_Lifesheet2_B1_C_6_743575390355456034">Lifesheet!$HK$47</definedName>
    <definedName name="_vena_Lifesheet2_B1_C_6_743575390359650309">Lifesheet!$HL$47</definedName>
    <definedName name="_vena_Lifesheet2_B1_C_6_743575390359650325">Lifesheet!$HM$47</definedName>
    <definedName name="_vena_Lifesheet2_B1_C_6_743575390359650342">Lifesheet!$HN$47</definedName>
    <definedName name="_vena_Lifesheet2_B1_C_6_743575390363844615">Lifesheet!$HO$47</definedName>
    <definedName name="_vena_Lifesheet2_B1_C_6_744397065957801984">Lifesheet!$BP$47</definedName>
    <definedName name="_vena_Lifesheet2_B1_C_6_744397270430384128">Lifesheet!$BQ$47</definedName>
    <definedName name="_vena_Lifesheet2_B1_C_6_744397608981889024">Lifesheet!$BR$47</definedName>
    <definedName name="_vena_Lifesheet2_B1_C_6_744397875060932608">Lifesheet!$BS$47</definedName>
    <definedName name="_vena_Lifesheet2_B1_C_6_744398046999347200">Lifesheet!$BT$47</definedName>
    <definedName name="_vena_Lifesheet2_B1_C_6_744401372372926464">Lifesheet!$BO$47</definedName>
    <definedName name="_vena_Lifesheet2_B1_C_6_748290216834891780">Lifesheet!$DY$47</definedName>
    <definedName name="_vena_Lifesheet2_B1_C_6_748290565075894272">Lifesheet!$DZ$47</definedName>
    <definedName name="_vena_Lifesheet2_B1_C_6_748290905840680960">Lifesheet!$EA$47</definedName>
    <definedName name="_vena_Lifesheet2_B1_C_6_748291027631734784">Lifesheet!$EB$47</definedName>
    <definedName name="_vena_Lifesheet2_B1_C_6_748291148581568512">Lifesheet!$EC$47</definedName>
    <definedName name="_vena_Lifesheet2_B1_C_6_748291234631909376">Lifesheet!$ED$47</definedName>
    <definedName name="_vena_Lifesheet2_B1_C_6_748291394503704576">Lifesheet!$EE$47</definedName>
    <definedName name="_vena_Lifesheet2_B1_C_6_748291545280151552">Lifesheet!$EF$47</definedName>
    <definedName name="_vena_Lifesheet2_B1_C_6_748291712526581760">Lifesheet!$EG$47</definedName>
    <definedName name="_vena_Lifesheet2_B1_C_6_748291792277078016">Lifesheet!$EH$47</definedName>
    <definedName name="_vena_Lifesheet2_B1_C_FV_74231c0f1ad14929bb43f6957a42045f_10">Lifesheet!$CJ$46</definedName>
    <definedName name="_vena_Lifesheet2_B1_C_FV_74231c0f1ad14929bb43f6957a42045f_100">Lifesheet!$AD$46</definedName>
    <definedName name="_vena_Lifesheet2_B1_C_FV_74231c0f1ad14929bb43f6957a42045f_101">Lifesheet!$AE$46</definedName>
    <definedName name="_vena_Lifesheet2_B1_C_FV_74231c0f1ad14929bb43f6957a42045f_103">Lifesheet!$AP$46</definedName>
    <definedName name="_vena_Lifesheet2_B1_C_FV_74231c0f1ad14929bb43f6957a42045f_104">Lifesheet!$AQ$46</definedName>
    <definedName name="_vena_Lifesheet2_B1_C_FV_74231c0f1ad14929bb43f6957a42045f_106">Lifesheet!$AR$46</definedName>
    <definedName name="_vena_Lifesheet2_B1_C_FV_74231c0f1ad14929bb43f6957a42045f_107">Lifesheet!$AS$46</definedName>
    <definedName name="_vena_Lifesheet2_B1_C_FV_74231c0f1ad14929bb43f6957a42045f_108">Lifesheet!$AT$46</definedName>
    <definedName name="_vena_Lifesheet2_B1_C_FV_74231c0f1ad14929bb43f6957a42045f_109">Lifesheet!$AU$46</definedName>
    <definedName name="_vena_Lifesheet2_B1_C_FV_74231c0f1ad14929bb43f6957a42045f_11">Lifesheet!$CK$46</definedName>
    <definedName name="_vena_Lifesheet2_B1_C_FV_74231c0f1ad14929bb43f6957a42045f_110">Lifesheet!$BE$46</definedName>
    <definedName name="_vena_Lifesheet2_B1_C_FV_74231c0f1ad14929bb43f6957a42045f_111">Lifesheet!$BF$46</definedName>
    <definedName name="_vena_Lifesheet2_B1_C_FV_74231c0f1ad14929bb43f6957a42045f_112">Lifesheet!$AW$46</definedName>
    <definedName name="_vena_Lifesheet2_B1_C_FV_74231c0f1ad14929bb43f6957a42045f_113">Lifesheet!$AV$46</definedName>
    <definedName name="_vena_Lifesheet2_B1_C_FV_74231c0f1ad14929bb43f6957a42045f_114">Lifesheet!$AY$46</definedName>
    <definedName name="_vena_Lifesheet2_B1_C_FV_74231c0f1ad14929bb43f6957a42045f_115">Lifesheet!$AZ$46</definedName>
    <definedName name="_vena_Lifesheet2_B1_C_FV_74231c0f1ad14929bb43f6957a42045f_117">Lifesheet!$BA$46</definedName>
    <definedName name="_vena_Lifesheet2_B1_C_FV_74231c0f1ad14929bb43f6957a42045f_118">Lifesheet!$BB$46</definedName>
    <definedName name="_vena_Lifesheet2_B1_C_FV_74231c0f1ad14929bb43f6957a42045f_119">Lifesheet!$BC$46</definedName>
    <definedName name="_vena_Lifesheet2_B1_C_FV_74231c0f1ad14929bb43f6957a42045f_12">Lifesheet!$CL$46</definedName>
    <definedName name="_vena_Lifesheet2_B1_C_FV_74231c0f1ad14929bb43f6957a42045f_120">Lifesheet!$BD$46</definedName>
    <definedName name="_vena_Lifesheet2_B1_C_FV_74231c0f1ad14929bb43f6957a42045f_121">Lifesheet!$CQ$46</definedName>
    <definedName name="_vena_Lifesheet2_B1_C_FV_74231c0f1ad14929bb43f6957a42045f_122">Lifesheet!$CR$46</definedName>
    <definedName name="_vena_Lifesheet2_B1_C_FV_74231c0f1ad14929bb43f6957a42045f_123">Lifesheet!$CS$46</definedName>
    <definedName name="_vena_Lifesheet2_B1_C_FV_74231c0f1ad14929bb43f6957a42045f_124">Lifesheet!$CY$46</definedName>
    <definedName name="_vena_Lifesheet2_B1_C_FV_74231c0f1ad14929bb43f6957a42045f_125">Lifesheet!$DF$46</definedName>
    <definedName name="_vena_Lifesheet2_B1_C_FV_74231c0f1ad14929bb43f6957a42045f_126">Lifesheet!$DG$46</definedName>
    <definedName name="_vena_Lifesheet2_B1_C_FV_74231c0f1ad14929bb43f6957a42045f_127">Lifesheet!$DH$46</definedName>
    <definedName name="_vena_Lifesheet2_B1_C_FV_74231c0f1ad14929bb43f6957a42045f_128">Lifesheet!$FM$46</definedName>
    <definedName name="_vena_Lifesheet2_B1_C_FV_74231c0f1ad14929bb43f6957a42045f_129">Lifesheet!$FN$46</definedName>
    <definedName name="_vena_Lifesheet2_B1_C_FV_74231c0f1ad14929bb43f6957a42045f_13">Lifesheet!$CM$46</definedName>
    <definedName name="_vena_Lifesheet2_B1_C_FV_74231c0f1ad14929bb43f6957a42045f_130">Lifesheet!$FO$46</definedName>
    <definedName name="_vena_Lifesheet2_B1_C_FV_74231c0f1ad14929bb43f6957a42045f_131">Lifesheet!$FP$46</definedName>
    <definedName name="_vena_Lifesheet2_B1_C_FV_74231c0f1ad14929bb43f6957a42045f_132">Lifesheet!$FQ$46</definedName>
    <definedName name="_vena_Lifesheet2_B1_C_FV_74231c0f1ad14929bb43f6957a42045f_133">Lifesheet!$FR$46</definedName>
    <definedName name="_vena_Lifesheet2_B1_C_FV_74231c0f1ad14929bb43f6957a42045f_134">Lifesheet!$FS$46</definedName>
    <definedName name="_vena_Lifesheet2_B1_C_FV_74231c0f1ad14929bb43f6957a42045f_135">Lifesheet!$FT$46</definedName>
    <definedName name="_vena_Lifesheet2_B1_C_FV_74231c0f1ad14929bb43f6957a42045f_136">Lifesheet!$FU$46</definedName>
    <definedName name="_vena_Lifesheet2_B1_C_FV_74231c0f1ad14929bb43f6957a42045f_137">Lifesheet!$FV$46</definedName>
    <definedName name="_vena_Lifesheet2_B1_C_FV_74231c0f1ad14929bb43f6957a42045f_138">Lifesheet!$FW$46</definedName>
    <definedName name="_vena_Lifesheet2_B1_C_FV_74231c0f1ad14929bb43f6957a42045f_139">Lifesheet!$FX$46</definedName>
    <definedName name="_vena_Lifesheet2_B1_C_FV_74231c0f1ad14929bb43f6957a42045f_14">Lifesheet!$CN$46</definedName>
    <definedName name="_vena_Lifesheet2_B1_C_FV_74231c0f1ad14929bb43f6957a42045f_141">Lifesheet!$FZ$46</definedName>
    <definedName name="_vena_Lifesheet2_B1_C_FV_74231c0f1ad14929bb43f6957a42045f_142">Lifesheet!$GA$46</definedName>
    <definedName name="_vena_Lifesheet2_B1_C_FV_74231c0f1ad14929bb43f6957a42045f_143">Lifesheet!$U$46</definedName>
    <definedName name="_vena_Lifesheet2_B1_C_FV_74231c0f1ad14929bb43f6957a42045f_144">Lifesheet!$V$46</definedName>
    <definedName name="_vena_Lifesheet2_B1_C_FV_74231c0f1ad14929bb43f6957a42045f_145">Lifesheet!$FY$46</definedName>
    <definedName name="_vena_Lifesheet2_B1_C_FV_74231c0f1ad14929bb43f6957a42045f_146">Lifesheet!$AX$46</definedName>
    <definedName name="_vena_Lifesheet2_B1_C_FV_74231c0f1ad14929bb43f6957a42045f_147">Lifesheet!$EE$46</definedName>
    <definedName name="_vena_Lifesheet2_B1_C_FV_74231c0f1ad14929bb43f6957a42045f_148">Lifesheet!$EF$46</definedName>
    <definedName name="_vena_Lifesheet2_B1_C_FV_74231c0f1ad14929bb43f6957a42045f_149">Lifesheet!$EO$46</definedName>
    <definedName name="_vena_Lifesheet2_B1_C_FV_74231c0f1ad14929bb43f6957a42045f_15">Lifesheet!$CO$46</definedName>
    <definedName name="_vena_Lifesheet2_B1_C_FV_74231c0f1ad14929bb43f6957a42045f_150">Lifesheet!$EP$46</definedName>
    <definedName name="_vena_Lifesheet2_B1_C_FV_74231c0f1ad14929bb43f6957a42045f_151">Lifesheet!$FB$46</definedName>
    <definedName name="_vena_Lifesheet2_B1_C_FV_74231c0f1ad14929bb43f6957a42045f_153">Lifesheet!$FD$46</definedName>
    <definedName name="_vena_Lifesheet2_B1_C_FV_74231c0f1ad14929bb43f6957a42045f_154">Lifesheet!$FL$46</definedName>
    <definedName name="_vena_Lifesheet2_B1_C_FV_74231c0f1ad14929bb43f6957a42045f_155">Lifesheet!$FK$46</definedName>
    <definedName name="_vena_Lifesheet2_B1_C_FV_74231c0f1ad14929bb43f6957a42045f_156">Lifesheet!$CU$46</definedName>
    <definedName name="_vena_Lifesheet2_B1_C_FV_74231c0f1ad14929bb43f6957a42045f_157">Lifesheet!$DJ$46</definedName>
    <definedName name="_vena_Lifesheet2_B1_C_FV_74231c0f1ad14929bb43f6957a42045f_158">Lifesheet!$FF$46</definedName>
    <definedName name="_vena_Lifesheet2_B1_C_FV_74231c0f1ad14929bb43f6957a42045f_159">Lifesheet!$ER$46</definedName>
    <definedName name="_vena_Lifesheet2_B1_C_FV_74231c0f1ad14929bb43f6957a42045f_16">Lifesheet!$CP$46</definedName>
    <definedName name="_vena_Lifesheet2_B1_C_FV_74231c0f1ad14929bb43f6957a42045f_160">Lifesheet!$ET$46</definedName>
    <definedName name="_vena_Lifesheet2_B1_C_FV_74231c0f1ad14929bb43f6957a42045f_161">Lifesheet!$CX$46</definedName>
    <definedName name="_vena_Lifesheet2_B1_C_FV_74231c0f1ad14929bb43f6957a42045f_162">Lifesheet!$CT$46</definedName>
    <definedName name="_vena_Lifesheet2_B1_C_FV_74231c0f1ad14929bb43f6957a42045f_163">Lifesheet!$DI$46</definedName>
    <definedName name="_vena_Lifesheet2_B1_C_FV_74231c0f1ad14929bb43f6957a42045f_164">Lifesheet!$FC$46</definedName>
    <definedName name="_vena_Lifesheet2_B1_C_FV_74231c0f1ad14929bb43f6957a42045f_165">Lifesheet!$EQ$46</definedName>
    <definedName name="_vena_Lifesheet2_B1_C_FV_74231c0f1ad14929bb43f6957a42045f_166">Lifesheet!$FE$46</definedName>
    <definedName name="_vena_Lifesheet2_B1_C_FV_74231c0f1ad14929bb43f6957a42045f_167">Lifesheet!$DK$46</definedName>
    <definedName name="_vena_Lifesheet2_B1_C_FV_74231c0f1ad14929bb43f6957a42045f_168">Lifesheet!$FG$46</definedName>
    <definedName name="_vena_Lifesheet2_B1_C_FV_74231c0f1ad14929bb43f6957a42045f_169">Lifesheet!$CW$46</definedName>
    <definedName name="_vena_Lifesheet2_B1_C_FV_74231c0f1ad14929bb43f6957a42045f_170">Lifesheet!$DL$46</definedName>
    <definedName name="_vena_Lifesheet2_B1_C_FV_74231c0f1ad14929bb43f6957a42045f_171">Lifesheet!$ES$46</definedName>
    <definedName name="_vena_Lifesheet2_B1_C_FV_74231c0f1ad14929bb43f6957a42045f_172">Lifesheet!$FH$46</definedName>
    <definedName name="_vena_Lifesheet2_B1_C_FV_74231c0f1ad14929bb43f6957a42045f_173">Lifesheet!$S$46</definedName>
    <definedName name="_vena_Lifesheet2_B1_C_FV_74231c0f1ad14929bb43f6957a42045f_174">Lifesheet!$GB$46</definedName>
    <definedName name="_vena_Lifesheet2_B1_C_FV_74231c0f1ad14929bb43f6957a42045f_175">Lifesheet!$GC$46</definedName>
    <definedName name="_vena_Lifesheet2_B1_C_FV_74231c0f1ad14929bb43f6957a42045f_176">Lifesheet!$GD$46</definedName>
    <definedName name="_vena_Lifesheet2_B1_C_FV_74231c0f1ad14929bb43f6957a42045f_177">Lifesheet!$GE$46</definedName>
    <definedName name="_vena_Lifesheet2_B1_C_FV_74231c0f1ad14929bb43f6957a42045f_178">Lifesheet!$GF$46</definedName>
    <definedName name="_vena_Lifesheet2_B1_C_FV_74231c0f1ad14929bb43f6957a42045f_179">Lifesheet!$GG$46</definedName>
    <definedName name="_vena_Lifesheet2_B1_C_FV_74231c0f1ad14929bb43f6957a42045f_180">Lifesheet!$GH$46</definedName>
    <definedName name="_vena_Lifesheet2_B1_C_FV_74231c0f1ad14929bb43f6957a42045f_181">Lifesheet!$GI$46</definedName>
    <definedName name="_vena_Lifesheet2_B1_C_FV_74231c0f1ad14929bb43f6957a42045f_182">Lifesheet!$GJ$46</definedName>
    <definedName name="_vena_Lifesheet2_B1_C_FV_74231c0f1ad14929bb43f6957a42045f_183">Lifesheet!$GK$46</definedName>
    <definedName name="_vena_Lifesheet2_B1_C_FV_74231c0f1ad14929bb43f6957a42045f_184">Lifesheet!$GL$46</definedName>
    <definedName name="_vena_Lifesheet2_B1_C_FV_74231c0f1ad14929bb43f6957a42045f_185">Lifesheet!$GM$46</definedName>
    <definedName name="_vena_Lifesheet2_B1_C_FV_74231c0f1ad14929bb43f6957a42045f_186">Lifesheet!$GN$46</definedName>
    <definedName name="_vena_Lifesheet2_B1_C_FV_74231c0f1ad14929bb43f6957a42045f_187">Lifesheet!$GO$46</definedName>
    <definedName name="_vena_Lifesheet2_B1_C_FV_74231c0f1ad14929bb43f6957a42045f_188">Lifesheet!$GP$46</definedName>
    <definedName name="_vena_Lifesheet2_B1_C_FV_74231c0f1ad14929bb43f6957a42045f_189">Lifesheet!$GQ$46</definedName>
    <definedName name="_vena_Lifesheet2_B1_C_FV_74231c0f1ad14929bb43f6957a42045f_19">Lifesheet!$CZ$46</definedName>
    <definedName name="_vena_Lifesheet2_B1_C_FV_74231c0f1ad14929bb43f6957a42045f_190">Lifesheet!$GR$46</definedName>
    <definedName name="_vena_Lifesheet2_B1_C_FV_74231c0f1ad14929bb43f6957a42045f_191">Lifesheet!$GS$46</definedName>
    <definedName name="_vena_Lifesheet2_B1_C_FV_74231c0f1ad14929bb43f6957a42045f_192">Lifesheet!$GT$46</definedName>
    <definedName name="_vena_Lifesheet2_B1_C_FV_74231c0f1ad14929bb43f6957a42045f_193">Lifesheet!$GU$46</definedName>
    <definedName name="_vena_Lifesheet2_B1_C_FV_74231c0f1ad14929bb43f6957a42045f_194">Lifesheet!$GV$46</definedName>
    <definedName name="_vena_Lifesheet2_B1_C_FV_74231c0f1ad14929bb43f6957a42045f_195">Lifesheet!$GW$46</definedName>
    <definedName name="_vena_Lifesheet2_B1_C_FV_74231c0f1ad14929bb43f6957a42045f_196">Lifesheet!$GX$46</definedName>
    <definedName name="_vena_Lifesheet2_B1_C_FV_74231c0f1ad14929bb43f6957a42045f_197">Lifesheet!$GY$46</definedName>
    <definedName name="_vena_Lifesheet2_B1_C_FV_74231c0f1ad14929bb43f6957a42045f_198">Lifesheet!$GZ$46</definedName>
    <definedName name="_vena_Lifesheet2_B1_C_FV_74231c0f1ad14929bb43f6957a42045f_199">Lifesheet!$HA$46</definedName>
    <definedName name="_vena_Lifesheet2_B1_C_FV_74231c0f1ad14929bb43f6957a42045f_20">Lifesheet!$DA$46</definedName>
    <definedName name="_vena_Lifesheet2_B1_C_FV_74231c0f1ad14929bb43f6957a42045f_200">Lifesheet!$HB$46</definedName>
    <definedName name="_vena_Lifesheet2_B1_C_FV_74231c0f1ad14929bb43f6957a42045f_201">Lifesheet!$HC$46</definedName>
    <definedName name="_vena_Lifesheet2_B1_C_FV_74231c0f1ad14929bb43f6957a42045f_202">Lifesheet!$HD$46</definedName>
    <definedName name="_vena_Lifesheet2_B1_C_FV_74231c0f1ad14929bb43f6957a42045f_203">Lifesheet!$HE$46</definedName>
    <definedName name="_vena_Lifesheet2_B1_C_FV_74231c0f1ad14929bb43f6957a42045f_204">Lifesheet!$HF$46</definedName>
    <definedName name="_vena_Lifesheet2_B1_C_FV_74231c0f1ad14929bb43f6957a42045f_205">Lifesheet!$HG$46</definedName>
    <definedName name="_vena_Lifesheet2_B1_C_FV_74231c0f1ad14929bb43f6957a42045f_206">Lifesheet!$HH$46</definedName>
    <definedName name="_vena_Lifesheet2_B1_C_FV_74231c0f1ad14929bb43f6957a42045f_207">Lifesheet!$HI$46</definedName>
    <definedName name="_vena_Lifesheet2_B1_C_FV_74231c0f1ad14929bb43f6957a42045f_208">Lifesheet!$HJ$46</definedName>
    <definedName name="_vena_Lifesheet2_B1_C_FV_74231c0f1ad14929bb43f6957a42045f_209">Lifesheet!$HK$46</definedName>
    <definedName name="_vena_Lifesheet2_B1_C_FV_74231c0f1ad14929bb43f6957a42045f_21">Lifesheet!$DB$46</definedName>
    <definedName name="_vena_Lifesheet2_B1_C_FV_74231c0f1ad14929bb43f6957a42045f_210">Lifesheet!$HL$46</definedName>
    <definedName name="_vena_Lifesheet2_B1_C_FV_74231c0f1ad14929bb43f6957a42045f_211">Lifesheet!$HM$46</definedName>
    <definedName name="_vena_Lifesheet2_B1_C_FV_74231c0f1ad14929bb43f6957a42045f_212">Lifesheet!$HN$46</definedName>
    <definedName name="_vena_Lifesheet2_B1_C_FV_74231c0f1ad14929bb43f6957a42045f_213">Lifesheet!$HO$46</definedName>
    <definedName name="_vena_Lifesheet2_B1_C_FV_74231c0f1ad14929bb43f6957a42045f_214">Lifesheet!$BO$46</definedName>
    <definedName name="_vena_Lifesheet2_B1_C_FV_74231c0f1ad14929bb43f6957a42045f_215">Lifesheet!$BP$46</definedName>
    <definedName name="_vena_Lifesheet2_B1_C_FV_74231c0f1ad14929bb43f6957a42045f_216">Lifesheet!$BQ$46</definedName>
    <definedName name="_vena_Lifesheet2_B1_C_FV_74231c0f1ad14929bb43f6957a42045f_217">Lifesheet!$BR$46</definedName>
    <definedName name="_vena_Lifesheet2_B1_C_FV_74231c0f1ad14929bb43f6957a42045f_218">Lifesheet!$BS$46</definedName>
    <definedName name="_vena_Lifesheet2_B1_C_FV_74231c0f1ad14929bb43f6957a42045f_219">Lifesheet!$BT$46</definedName>
    <definedName name="_vena_Lifesheet2_B1_C_FV_74231c0f1ad14929bb43f6957a42045f_22">Lifesheet!$DC$46</definedName>
    <definedName name="_vena_Lifesheet2_B1_C_FV_74231c0f1ad14929bb43f6957a42045f_220">Lifesheet!$DO$46</definedName>
    <definedName name="_vena_Lifesheet2_B1_C_FV_74231c0f1ad14929bb43f6957a42045f_221">Lifesheet!$DP$46</definedName>
    <definedName name="_vena_Lifesheet2_B1_C_FV_74231c0f1ad14929bb43f6957a42045f_222">Lifesheet!$DQ$46</definedName>
    <definedName name="_vena_Lifesheet2_B1_C_FV_74231c0f1ad14929bb43f6957a42045f_223">Lifesheet!$DR$46</definedName>
    <definedName name="_vena_Lifesheet2_B1_C_FV_74231c0f1ad14929bb43f6957a42045f_224">Lifesheet!$DS$46</definedName>
    <definedName name="_vena_Lifesheet2_B1_C_FV_74231c0f1ad14929bb43f6957a42045f_225">Lifesheet!$DT$46</definedName>
    <definedName name="_vena_Lifesheet2_B1_C_FV_74231c0f1ad14929bb43f6957a42045f_226">Lifesheet!$DU$46</definedName>
    <definedName name="_vena_Lifesheet2_B1_C_FV_74231c0f1ad14929bb43f6957a42045f_227">Lifesheet!$DV$46</definedName>
    <definedName name="_vena_Lifesheet2_B1_C_FV_74231c0f1ad14929bb43f6957a42045f_228">Lifesheet!$DW$46</definedName>
    <definedName name="_vena_Lifesheet2_B1_C_FV_74231c0f1ad14929bb43f6957a42045f_229">Lifesheet!$DX$46</definedName>
    <definedName name="_vena_Lifesheet2_B1_C_FV_74231c0f1ad14929bb43f6957a42045f_23">Lifesheet!$DD$46</definedName>
    <definedName name="_vena_Lifesheet2_B1_C_FV_74231c0f1ad14929bb43f6957a42045f_24">Lifesheet!$DE$46</definedName>
    <definedName name="_vena_Lifesheet2_B1_C_FV_74231c0f1ad14929bb43f6957a42045f_26">Lifesheet!$DM$46</definedName>
    <definedName name="_vena_Lifesheet2_B1_C_FV_74231c0f1ad14929bb43f6957a42045f_27">Lifesheet!$DN$46</definedName>
    <definedName name="_vena_Lifesheet2_B1_C_FV_74231c0f1ad14929bb43f6957a42045f_28">Lifesheet!$DY$46</definedName>
    <definedName name="_vena_Lifesheet2_B1_C_FV_74231c0f1ad14929bb43f6957a42045f_29">Lifesheet!$DZ$46</definedName>
    <definedName name="_vena_Lifesheet2_B1_C_FV_74231c0f1ad14929bb43f6957a42045f_3">Lifesheet!$CC$46</definedName>
    <definedName name="_vena_Lifesheet2_B1_C_FV_74231c0f1ad14929bb43f6957a42045f_30">Lifesheet!$EA$46</definedName>
    <definedName name="_vena_Lifesheet2_B1_C_FV_74231c0f1ad14929bb43f6957a42045f_31">Lifesheet!$EB$46</definedName>
    <definedName name="_vena_Lifesheet2_B1_C_FV_74231c0f1ad14929bb43f6957a42045f_32">Lifesheet!$EC$46</definedName>
    <definedName name="_vena_Lifesheet2_B1_C_FV_74231c0f1ad14929bb43f6957a42045f_33">Lifesheet!$ED$46</definedName>
    <definedName name="_vena_Lifesheet2_B1_C_FV_74231c0f1ad14929bb43f6957a42045f_34">Lifesheet!$EG$46</definedName>
    <definedName name="_vena_Lifesheet2_B1_C_FV_74231c0f1ad14929bb43f6957a42045f_35">Lifesheet!$EH$46</definedName>
    <definedName name="_vena_Lifesheet2_B1_C_FV_74231c0f1ad14929bb43f6957a42045f_36">Lifesheet!$EI$46</definedName>
    <definedName name="_vena_Lifesheet2_B1_C_FV_74231c0f1ad14929bb43f6957a42045f_37">Lifesheet!$EJ$46</definedName>
    <definedName name="_vena_Lifesheet2_B1_C_FV_74231c0f1ad14929bb43f6957a42045f_38">Lifesheet!$EK$46</definedName>
    <definedName name="_vena_Lifesheet2_B1_C_FV_74231c0f1ad14929bb43f6957a42045f_39">Lifesheet!$EL$46</definedName>
    <definedName name="_vena_Lifesheet2_B1_C_FV_74231c0f1ad14929bb43f6957a42045f_4">Lifesheet!$CD$46</definedName>
    <definedName name="_vena_Lifesheet2_B1_C_FV_74231c0f1ad14929bb43f6957a42045f_40">Lifesheet!$EM$46</definedName>
    <definedName name="_vena_Lifesheet2_B1_C_FV_74231c0f1ad14929bb43f6957a42045f_41">Lifesheet!$EN$46</definedName>
    <definedName name="_vena_Lifesheet2_B1_C_FV_74231c0f1ad14929bb43f6957a42045f_42">Lifesheet!$EU$46</definedName>
    <definedName name="_vena_Lifesheet2_B1_C_FV_74231c0f1ad14929bb43f6957a42045f_43">Lifesheet!$EV$46</definedName>
    <definedName name="_vena_Lifesheet2_B1_C_FV_74231c0f1ad14929bb43f6957a42045f_44">Lifesheet!$EW$46</definedName>
    <definedName name="_vena_Lifesheet2_B1_C_FV_74231c0f1ad14929bb43f6957a42045f_45">Lifesheet!$EX$46</definedName>
    <definedName name="_vena_Lifesheet2_B1_C_FV_74231c0f1ad14929bb43f6957a42045f_46">Lifesheet!$EY$46</definedName>
    <definedName name="_vena_Lifesheet2_B1_C_FV_74231c0f1ad14929bb43f6957a42045f_47">Lifesheet!$EZ$46</definedName>
    <definedName name="_vena_Lifesheet2_B1_C_FV_74231c0f1ad14929bb43f6957a42045f_48">Lifesheet!$FA$46</definedName>
    <definedName name="_vena_Lifesheet2_B1_C_FV_74231c0f1ad14929bb43f6957a42045f_5">Lifesheet!$CE$46</definedName>
    <definedName name="_vena_Lifesheet2_B1_C_FV_74231c0f1ad14929bb43f6957a42045f_50">Lifesheet!$FI$46</definedName>
    <definedName name="_vena_Lifesheet2_B1_C_FV_74231c0f1ad14929bb43f6957a42045f_51">Lifesheet!$FJ$46</definedName>
    <definedName name="_vena_Lifesheet2_B1_C_FV_74231c0f1ad14929bb43f6957a42045f_52">Lifesheet!$AF$46</definedName>
    <definedName name="_vena_Lifesheet2_B1_C_FV_74231c0f1ad14929bb43f6957a42045f_53">Lifesheet!$AG$46</definedName>
    <definedName name="_vena_Lifesheet2_B1_C_FV_74231c0f1ad14929bb43f6957a42045f_54">Lifesheet!$AH$46</definedName>
    <definedName name="_vena_Lifesheet2_B1_C_FV_74231c0f1ad14929bb43f6957a42045f_55">Lifesheet!$AI$46</definedName>
    <definedName name="_vena_Lifesheet2_B1_C_FV_74231c0f1ad14929bb43f6957a42045f_56">Lifesheet!$AJ$46</definedName>
    <definedName name="_vena_Lifesheet2_B1_C_FV_74231c0f1ad14929bb43f6957a42045f_57">Lifesheet!$AK$46</definedName>
    <definedName name="_vena_Lifesheet2_B1_C_FV_74231c0f1ad14929bb43f6957a42045f_58">Lifesheet!$AL$46</definedName>
    <definedName name="_vena_Lifesheet2_B1_C_FV_74231c0f1ad14929bb43f6957a42045f_6">Lifesheet!$CF$46</definedName>
    <definedName name="_vena_Lifesheet2_B1_C_FV_74231c0f1ad14929bb43f6957a42045f_60">Lifesheet!$AN$46</definedName>
    <definedName name="_vena_Lifesheet2_B1_C_FV_74231c0f1ad14929bb43f6957a42045f_63">Lifesheet!$BG$46</definedName>
    <definedName name="_vena_Lifesheet2_B1_C_FV_74231c0f1ad14929bb43f6957a42045f_64">Lifesheet!$BH$46</definedName>
    <definedName name="_vena_Lifesheet2_B1_C_FV_74231c0f1ad14929bb43f6957a42045f_65">Lifesheet!$BI$46</definedName>
    <definedName name="_vena_Lifesheet2_B1_C_FV_74231c0f1ad14929bb43f6957a42045f_66">Lifesheet!$BJ$46</definedName>
    <definedName name="_vena_Lifesheet2_B1_C_FV_74231c0f1ad14929bb43f6957a42045f_67">Lifesheet!$BK$46</definedName>
    <definedName name="_vena_Lifesheet2_B1_C_FV_74231c0f1ad14929bb43f6957a42045f_68">Lifesheet!$BL$46</definedName>
    <definedName name="_vena_Lifesheet2_B1_C_FV_74231c0f1ad14929bb43f6957a42045f_7">Lifesheet!$CG$46</definedName>
    <definedName name="_vena_Lifesheet2_B1_C_FV_74231c0f1ad14929bb43f6957a42045f_70">Lifesheet!$BM$46</definedName>
    <definedName name="_vena_Lifesheet2_B1_C_FV_74231c0f1ad14929bb43f6957a42045f_71">Lifesheet!$BN$46</definedName>
    <definedName name="_vena_Lifesheet2_B1_C_FV_74231c0f1ad14929bb43f6957a42045f_72">Lifesheet!$BU$46</definedName>
    <definedName name="_vena_Lifesheet2_B1_C_FV_74231c0f1ad14929bb43f6957a42045f_73">Lifesheet!$BV$46</definedName>
    <definedName name="_vena_Lifesheet2_B1_C_FV_74231c0f1ad14929bb43f6957a42045f_74">Lifesheet!$BW$46</definedName>
    <definedName name="_vena_Lifesheet2_B1_C_FV_74231c0f1ad14929bb43f6957a42045f_75">Lifesheet!$BX$46</definedName>
    <definedName name="_vena_Lifesheet2_B1_C_FV_74231c0f1ad14929bb43f6957a42045f_76">Lifesheet!$BY$46</definedName>
    <definedName name="_vena_Lifesheet2_B1_C_FV_74231c0f1ad14929bb43f6957a42045f_77">Lifesheet!$BZ$46</definedName>
    <definedName name="_vena_Lifesheet2_B1_C_FV_74231c0f1ad14929bb43f6957a42045f_79">Lifesheet!$CA$46</definedName>
    <definedName name="_vena_Lifesheet2_B1_C_FV_74231c0f1ad14929bb43f6957a42045f_8">Lifesheet!$CH$46</definedName>
    <definedName name="_vena_Lifesheet2_B1_C_FV_74231c0f1ad14929bb43f6957a42045f_80">Lifesheet!$CB$46</definedName>
    <definedName name="_vena_Lifesheet2_B1_C_FV_74231c0f1ad14929bb43f6957a42045f_9">Lifesheet!$CI$46</definedName>
    <definedName name="_vena_Lifesheet2_B1_C_FV_74231c0f1ad14929bb43f6957a42045f_90">Lifesheet!$AM$46</definedName>
    <definedName name="_vena_Lifesheet2_B1_C_FV_74231c0f1ad14929bb43f6957a42045f_91">Lifesheet!$AO$46</definedName>
    <definedName name="_vena_Lifesheet2_B1_C_FV_74231c0f1ad14929bb43f6957a42045f_93">Lifesheet!$W$46</definedName>
    <definedName name="_vena_Lifesheet2_B1_C_FV_74231c0f1ad14929bb43f6957a42045f_94">Lifesheet!$X$46</definedName>
    <definedName name="_vena_Lifesheet2_B1_C_FV_74231c0f1ad14929bb43f6957a42045f_95">Lifesheet!$Y$46</definedName>
    <definedName name="_vena_Lifesheet2_B1_C_FV_74231c0f1ad14929bb43f6957a42045f_96">Lifesheet!$Z$46</definedName>
    <definedName name="_vena_Lifesheet2_B1_C_FV_74231c0f1ad14929bb43f6957a42045f_97">Lifesheet!$AA$46</definedName>
    <definedName name="_vena_Lifesheet2_B1_C_FV_74231c0f1ad14929bb43f6957a42045f_98">Lifesheet!$AB$46</definedName>
    <definedName name="_vena_Lifesheet2_B1_C_FV_74231c0f1ad14929bb43f6957a42045f_99">Lifesheet!$AC$46</definedName>
    <definedName name="_vena_Lifesheet2_B1_C_FV_8c3edfc3fa44458a9fe07c90396b5601_10">Lifesheet!$CJ$45</definedName>
    <definedName name="_vena_Lifesheet2_B1_C_FV_8c3edfc3fa44458a9fe07c90396b5601_100">Lifesheet!$AR$45</definedName>
    <definedName name="_vena_Lifesheet2_B1_C_FV_8c3edfc3fa44458a9fe07c90396b5601_101">Lifesheet!$AS$45</definedName>
    <definedName name="_vena_Lifesheet2_B1_C_FV_8c3edfc3fa44458a9fe07c90396b5601_102">Lifesheet!$AT$45</definedName>
    <definedName name="_vena_Lifesheet2_B1_C_FV_8c3edfc3fa44458a9fe07c90396b5601_103">Lifesheet!$AU$45</definedName>
    <definedName name="_vena_Lifesheet2_B1_C_FV_8c3edfc3fa44458a9fe07c90396b5601_104">Lifesheet!$BE$45</definedName>
    <definedName name="_vena_Lifesheet2_B1_C_FV_8c3edfc3fa44458a9fe07c90396b5601_105">Lifesheet!$BF$45</definedName>
    <definedName name="_vena_Lifesheet2_B1_C_FV_8c3edfc3fa44458a9fe07c90396b5601_106">Lifesheet!$AV$45</definedName>
    <definedName name="_vena_Lifesheet2_B1_C_FV_8c3edfc3fa44458a9fe07c90396b5601_107">Lifesheet!$AW$45</definedName>
    <definedName name="_vena_Lifesheet2_B1_C_FV_8c3edfc3fa44458a9fe07c90396b5601_108">Lifesheet!$AY$45</definedName>
    <definedName name="_vena_Lifesheet2_B1_C_FV_8c3edfc3fa44458a9fe07c90396b5601_109">Lifesheet!$AZ$45</definedName>
    <definedName name="_vena_Lifesheet2_B1_C_FV_8c3edfc3fa44458a9fe07c90396b5601_11">Lifesheet!$CK$45</definedName>
    <definedName name="_vena_Lifesheet2_B1_C_FV_8c3edfc3fa44458a9fe07c90396b5601_111">Lifesheet!$BA$45</definedName>
    <definedName name="_vena_Lifesheet2_B1_C_FV_8c3edfc3fa44458a9fe07c90396b5601_112">Lifesheet!$BB$45</definedName>
    <definedName name="_vena_Lifesheet2_B1_C_FV_8c3edfc3fa44458a9fe07c90396b5601_113">Lifesheet!$BC$45</definedName>
    <definedName name="_vena_Lifesheet2_B1_C_FV_8c3edfc3fa44458a9fe07c90396b5601_114">Lifesheet!$BD$45</definedName>
    <definedName name="_vena_Lifesheet2_B1_C_FV_8c3edfc3fa44458a9fe07c90396b5601_115">Lifesheet!$CQ$45</definedName>
    <definedName name="_vena_Lifesheet2_B1_C_FV_8c3edfc3fa44458a9fe07c90396b5601_116">Lifesheet!$CR$45</definedName>
    <definedName name="_vena_Lifesheet2_B1_C_FV_8c3edfc3fa44458a9fe07c90396b5601_117">Lifesheet!$CS$45</definedName>
    <definedName name="_vena_Lifesheet2_B1_C_FV_8c3edfc3fa44458a9fe07c90396b5601_118">Lifesheet!$CY$45</definedName>
    <definedName name="_vena_Lifesheet2_B1_C_FV_8c3edfc3fa44458a9fe07c90396b5601_119">Lifesheet!$DF$45</definedName>
    <definedName name="_vena_Lifesheet2_B1_C_FV_8c3edfc3fa44458a9fe07c90396b5601_12">Lifesheet!$CL$45</definedName>
    <definedName name="_vena_Lifesheet2_B1_C_FV_8c3edfc3fa44458a9fe07c90396b5601_120">Lifesheet!$DG$45</definedName>
    <definedName name="_vena_Lifesheet2_B1_C_FV_8c3edfc3fa44458a9fe07c90396b5601_121">Lifesheet!$DH$45</definedName>
    <definedName name="_vena_Lifesheet2_B1_C_FV_8c3edfc3fa44458a9fe07c90396b5601_122">Lifesheet!$FM$45</definedName>
    <definedName name="_vena_Lifesheet2_B1_C_FV_8c3edfc3fa44458a9fe07c90396b5601_123">Lifesheet!$FN$45</definedName>
    <definedName name="_vena_Lifesheet2_B1_C_FV_8c3edfc3fa44458a9fe07c90396b5601_124">Lifesheet!$FO$45</definedName>
    <definedName name="_vena_Lifesheet2_B1_C_FV_8c3edfc3fa44458a9fe07c90396b5601_125">Lifesheet!$FP$45</definedName>
    <definedName name="_vena_Lifesheet2_B1_C_FV_8c3edfc3fa44458a9fe07c90396b5601_126">Lifesheet!$FQ$45</definedName>
    <definedName name="_vena_Lifesheet2_B1_C_FV_8c3edfc3fa44458a9fe07c90396b5601_127">Lifesheet!$FR$45</definedName>
    <definedName name="_vena_Lifesheet2_B1_C_FV_8c3edfc3fa44458a9fe07c90396b5601_128">Lifesheet!$FS$45</definedName>
    <definedName name="_vena_Lifesheet2_B1_C_FV_8c3edfc3fa44458a9fe07c90396b5601_129">Lifesheet!$FT$45</definedName>
    <definedName name="_vena_Lifesheet2_B1_C_FV_8c3edfc3fa44458a9fe07c90396b5601_13">Lifesheet!$CM$45</definedName>
    <definedName name="_vena_Lifesheet2_B1_C_FV_8c3edfc3fa44458a9fe07c90396b5601_130">Lifesheet!$FU$45</definedName>
    <definedName name="_vena_Lifesheet2_B1_C_FV_8c3edfc3fa44458a9fe07c90396b5601_131">Lifesheet!$FV$45</definedName>
    <definedName name="_vena_Lifesheet2_B1_C_FV_8c3edfc3fa44458a9fe07c90396b5601_132">Lifesheet!$FW$45</definedName>
    <definedName name="_vena_Lifesheet2_B1_C_FV_8c3edfc3fa44458a9fe07c90396b5601_133">Lifesheet!$FX$45</definedName>
    <definedName name="_vena_Lifesheet2_B1_C_FV_8c3edfc3fa44458a9fe07c90396b5601_135">Lifesheet!$FZ$45</definedName>
    <definedName name="_vena_Lifesheet2_B1_C_FV_8c3edfc3fa44458a9fe07c90396b5601_136">Lifesheet!$GA$45</definedName>
    <definedName name="_vena_Lifesheet2_B1_C_FV_8c3edfc3fa44458a9fe07c90396b5601_137">Lifesheet!$O$45</definedName>
    <definedName name="_vena_Lifesheet2_B1_C_FV_8c3edfc3fa44458a9fe07c90396b5601_138">Lifesheet!$P$45</definedName>
    <definedName name="_vena_Lifesheet2_B1_C_FV_8c3edfc3fa44458a9fe07c90396b5601_139">Lifesheet!$U$45</definedName>
    <definedName name="_vena_Lifesheet2_B1_C_FV_8c3edfc3fa44458a9fe07c90396b5601_14">Lifesheet!$CN$45</definedName>
    <definedName name="_vena_Lifesheet2_B1_C_FV_8c3edfc3fa44458a9fe07c90396b5601_140">Lifesheet!$V$45</definedName>
    <definedName name="_vena_Lifesheet2_B1_C_FV_8c3edfc3fa44458a9fe07c90396b5601_141">Lifesheet!$FY$45</definedName>
    <definedName name="_vena_Lifesheet2_B1_C_FV_8c3edfc3fa44458a9fe07c90396b5601_142">Lifesheet!$AX$45</definedName>
    <definedName name="_vena_Lifesheet2_B1_C_FV_8c3edfc3fa44458a9fe07c90396b5601_143">Lifesheet!$EE$45</definedName>
    <definedName name="_vena_Lifesheet2_B1_C_FV_8c3edfc3fa44458a9fe07c90396b5601_144">Lifesheet!$EF$45</definedName>
    <definedName name="_vena_Lifesheet2_B1_C_FV_8c3edfc3fa44458a9fe07c90396b5601_145">Lifesheet!$EO$45</definedName>
    <definedName name="_vena_Lifesheet2_B1_C_FV_8c3edfc3fa44458a9fe07c90396b5601_146">Lifesheet!$EP$45</definedName>
    <definedName name="_vena_Lifesheet2_B1_C_FV_8c3edfc3fa44458a9fe07c90396b5601_147">Lifesheet!$FB$45</definedName>
    <definedName name="_vena_Lifesheet2_B1_C_FV_8c3edfc3fa44458a9fe07c90396b5601_149">Lifesheet!$FD$45</definedName>
    <definedName name="_vena_Lifesheet2_B1_C_FV_8c3edfc3fa44458a9fe07c90396b5601_15">Lifesheet!$CO$45</definedName>
    <definedName name="_vena_Lifesheet2_B1_C_FV_8c3edfc3fa44458a9fe07c90396b5601_150">Lifesheet!$FL$45</definedName>
    <definedName name="_vena_Lifesheet2_B1_C_FV_8c3edfc3fa44458a9fe07c90396b5601_151">Lifesheet!$FK$45</definedName>
    <definedName name="_vena_Lifesheet2_B1_C_FV_8c3edfc3fa44458a9fe07c90396b5601_152">Lifesheet!$CU$45</definedName>
    <definedName name="_vena_Lifesheet2_B1_C_FV_8c3edfc3fa44458a9fe07c90396b5601_153">Lifesheet!$DJ$45</definedName>
    <definedName name="_vena_Lifesheet2_B1_C_FV_8c3edfc3fa44458a9fe07c90396b5601_154">Lifesheet!$FF$45</definedName>
    <definedName name="_vena_Lifesheet2_B1_C_FV_8c3edfc3fa44458a9fe07c90396b5601_155">Lifesheet!$ER$45</definedName>
    <definedName name="_vena_Lifesheet2_B1_C_FV_8c3edfc3fa44458a9fe07c90396b5601_156">Lifesheet!$ET$45</definedName>
    <definedName name="_vena_Lifesheet2_B1_C_FV_8c3edfc3fa44458a9fe07c90396b5601_157">Lifesheet!$CX$45</definedName>
    <definedName name="_vena_Lifesheet2_B1_C_FV_8c3edfc3fa44458a9fe07c90396b5601_158">Lifesheet!$CT$45</definedName>
    <definedName name="_vena_Lifesheet2_B1_C_FV_8c3edfc3fa44458a9fe07c90396b5601_159">Lifesheet!$DI$45</definedName>
    <definedName name="_vena_Lifesheet2_B1_C_FV_8c3edfc3fa44458a9fe07c90396b5601_16">Lifesheet!$CP$45</definedName>
    <definedName name="_vena_Lifesheet2_B1_C_FV_8c3edfc3fa44458a9fe07c90396b5601_160">Lifesheet!$FC$45</definedName>
    <definedName name="_vena_Lifesheet2_B1_C_FV_8c3edfc3fa44458a9fe07c90396b5601_161">Lifesheet!$EQ$45</definedName>
    <definedName name="_vena_Lifesheet2_B1_C_FV_8c3edfc3fa44458a9fe07c90396b5601_162">Lifesheet!$FE$45</definedName>
    <definedName name="_vena_Lifesheet2_B1_C_FV_8c3edfc3fa44458a9fe07c90396b5601_163">Lifesheet!$DK$45</definedName>
    <definedName name="_vena_Lifesheet2_B1_C_FV_8c3edfc3fa44458a9fe07c90396b5601_164">Lifesheet!$FG$45</definedName>
    <definedName name="_vena_Lifesheet2_B1_C_FV_8c3edfc3fa44458a9fe07c90396b5601_166">Lifesheet!$CW$45</definedName>
    <definedName name="_vena_Lifesheet2_B1_C_FV_8c3edfc3fa44458a9fe07c90396b5601_167">Lifesheet!$DL$45</definedName>
    <definedName name="_vena_Lifesheet2_B1_C_FV_8c3edfc3fa44458a9fe07c90396b5601_168">Lifesheet!$ES$45</definedName>
    <definedName name="_vena_Lifesheet2_B1_C_FV_8c3edfc3fa44458a9fe07c90396b5601_169">Lifesheet!$FH$45</definedName>
    <definedName name="_vena_Lifesheet2_B1_C_FV_8c3edfc3fa44458a9fe07c90396b5601_170">Lifesheet!$S$45</definedName>
    <definedName name="_vena_Lifesheet2_B1_C_FV_8c3edfc3fa44458a9fe07c90396b5601_171">Lifesheet!$GB$45</definedName>
    <definedName name="_vena_Lifesheet2_B1_C_FV_8c3edfc3fa44458a9fe07c90396b5601_172">Lifesheet!$GC$45</definedName>
    <definedName name="_vena_Lifesheet2_B1_C_FV_8c3edfc3fa44458a9fe07c90396b5601_173">Lifesheet!$GD$45</definedName>
    <definedName name="_vena_Lifesheet2_B1_C_FV_8c3edfc3fa44458a9fe07c90396b5601_174">Lifesheet!$GE$45</definedName>
    <definedName name="_vena_Lifesheet2_B1_C_FV_8c3edfc3fa44458a9fe07c90396b5601_175">Lifesheet!$GF$45</definedName>
    <definedName name="_vena_Lifesheet2_B1_C_FV_8c3edfc3fa44458a9fe07c90396b5601_176">Lifesheet!$GG$45</definedName>
    <definedName name="_vena_Lifesheet2_B1_C_FV_8c3edfc3fa44458a9fe07c90396b5601_177">Lifesheet!$GH$45</definedName>
    <definedName name="_vena_Lifesheet2_B1_C_FV_8c3edfc3fa44458a9fe07c90396b5601_178">Lifesheet!$GI$45</definedName>
    <definedName name="_vena_Lifesheet2_B1_C_FV_8c3edfc3fa44458a9fe07c90396b5601_179">Lifesheet!$GJ$45</definedName>
    <definedName name="_vena_Lifesheet2_B1_C_FV_8c3edfc3fa44458a9fe07c90396b5601_180">Lifesheet!$GK$45</definedName>
    <definedName name="_vena_Lifesheet2_B1_C_FV_8c3edfc3fa44458a9fe07c90396b5601_181">Lifesheet!$GL$45</definedName>
    <definedName name="_vena_Lifesheet2_B1_C_FV_8c3edfc3fa44458a9fe07c90396b5601_182">Lifesheet!$GM$45</definedName>
    <definedName name="_vena_Lifesheet2_B1_C_FV_8c3edfc3fa44458a9fe07c90396b5601_183">Lifesheet!$GN$45</definedName>
    <definedName name="_vena_Lifesheet2_B1_C_FV_8c3edfc3fa44458a9fe07c90396b5601_184">Lifesheet!$GO$45</definedName>
    <definedName name="_vena_Lifesheet2_B1_C_FV_8c3edfc3fa44458a9fe07c90396b5601_185">Lifesheet!$GP$45</definedName>
    <definedName name="_vena_Lifesheet2_B1_C_FV_8c3edfc3fa44458a9fe07c90396b5601_186">Lifesheet!$GQ$45</definedName>
    <definedName name="_vena_Lifesheet2_B1_C_FV_8c3edfc3fa44458a9fe07c90396b5601_187">Lifesheet!$GR$45</definedName>
    <definedName name="_vena_Lifesheet2_B1_C_FV_8c3edfc3fa44458a9fe07c90396b5601_188">Lifesheet!$GS$45</definedName>
    <definedName name="_vena_Lifesheet2_B1_C_FV_8c3edfc3fa44458a9fe07c90396b5601_189">Lifesheet!$GT$45</definedName>
    <definedName name="_vena_Lifesheet2_B1_C_FV_8c3edfc3fa44458a9fe07c90396b5601_19">Lifesheet!$CZ$45</definedName>
    <definedName name="_vena_Lifesheet2_B1_C_FV_8c3edfc3fa44458a9fe07c90396b5601_190">Lifesheet!$GU$45</definedName>
    <definedName name="_vena_Lifesheet2_B1_C_FV_8c3edfc3fa44458a9fe07c90396b5601_191">Lifesheet!$GV$45</definedName>
    <definedName name="_vena_Lifesheet2_B1_C_FV_8c3edfc3fa44458a9fe07c90396b5601_192">Lifesheet!$GW$45</definedName>
    <definedName name="_vena_Lifesheet2_B1_C_FV_8c3edfc3fa44458a9fe07c90396b5601_193">Lifesheet!$GX$45</definedName>
    <definedName name="_vena_Lifesheet2_B1_C_FV_8c3edfc3fa44458a9fe07c90396b5601_194">Lifesheet!$GY$45</definedName>
    <definedName name="_vena_Lifesheet2_B1_C_FV_8c3edfc3fa44458a9fe07c90396b5601_195">Lifesheet!$GZ$45</definedName>
    <definedName name="_vena_Lifesheet2_B1_C_FV_8c3edfc3fa44458a9fe07c90396b5601_196">Lifesheet!$HA$45</definedName>
    <definedName name="_vena_Lifesheet2_B1_C_FV_8c3edfc3fa44458a9fe07c90396b5601_197">Lifesheet!$HB$45</definedName>
    <definedName name="_vena_Lifesheet2_B1_C_FV_8c3edfc3fa44458a9fe07c90396b5601_198">Lifesheet!$HC$45</definedName>
    <definedName name="_vena_Lifesheet2_B1_C_FV_8c3edfc3fa44458a9fe07c90396b5601_199">Lifesheet!$HD$45</definedName>
    <definedName name="_vena_Lifesheet2_B1_C_FV_8c3edfc3fa44458a9fe07c90396b5601_20">Lifesheet!$DA$45</definedName>
    <definedName name="_vena_Lifesheet2_B1_C_FV_8c3edfc3fa44458a9fe07c90396b5601_200">Lifesheet!$HE$45</definedName>
    <definedName name="_vena_Lifesheet2_B1_C_FV_8c3edfc3fa44458a9fe07c90396b5601_201">Lifesheet!$HF$45</definedName>
    <definedName name="_vena_Lifesheet2_B1_C_FV_8c3edfc3fa44458a9fe07c90396b5601_202">Lifesheet!$HG$45</definedName>
    <definedName name="_vena_Lifesheet2_B1_C_FV_8c3edfc3fa44458a9fe07c90396b5601_203">Lifesheet!$HH$45</definedName>
    <definedName name="_vena_Lifesheet2_B1_C_FV_8c3edfc3fa44458a9fe07c90396b5601_204">Lifesheet!$HI$45</definedName>
    <definedName name="_vena_Lifesheet2_B1_C_FV_8c3edfc3fa44458a9fe07c90396b5601_205">Lifesheet!$HJ$45</definedName>
    <definedName name="_vena_Lifesheet2_B1_C_FV_8c3edfc3fa44458a9fe07c90396b5601_206">Lifesheet!$HK$45</definedName>
    <definedName name="_vena_Lifesheet2_B1_C_FV_8c3edfc3fa44458a9fe07c90396b5601_207">Lifesheet!$HL$45</definedName>
    <definedName name="_vena_Lifesheet2_B1_C_FV_8c3edfc3fa44458a9fe07c90396b5601_208">Lifesheet!$HM$45</definedName>
    <definedName name="_vena_Lifesheet2_B1_C_FV_8c3edfc3fa44458a9fe07c90396b5601_209">Lifesheet!$HN$45</definedName>
    <definedName name="_vena_Lifesheet2_B1_C_FV_8c3edfc3fa44458a9fe07c90396b5601_21">Lifesheet!$DB$45</definedName>
    <definedName name="_vena_Lifesheet2_B1_C_FV_8c3edfc3fa44458a9fe07c90396b5601_210">Lifesheet!$HO$45</definedName>
    <definedName name="_vena_Lifesheet2_B1_C_FV_8c3edfc3fa44458a9fe07c90396b5601_211">Lifesheet!$BO$45</definedName>
    <definedName name="_vena_Lifesheet2_B1_C_FV_8c3edfc3fa44458a9fe07c90396b5601_212">Lifesheet!$BP$45</definedName>
    <definedName name="_vena_Lifesheet2_B1_C_FV_8c3edfc3fa44458a9fe07c90396b5601_213">Lifesheet!$BQ$45</definedName>
    <definedName name="_vena_Lifesheet2_B1_C_FV_8c3edfc3fa44458a9fe07c90396b5601_214">Lifesheet!$BR$45</definedName>
    <definedName name="_vena_Lifesheet2_B1_C_FV_8c3edfc3fa44458a9fe07c90396b5601_215">Lifesheet!$BS$45</definedName>
    <definedName name="_vena_Lifesheet2_B1_C_FV_8c3edfc3fa44458a9fe07c90396b5601_216">Lifesheet!$BT$45</definedName>
    <definedName name="_vena_Lifesheet2_B1_C_FV_8c3edfc3fa44458a9fe07c90396b5601_217">Lifesheet!$M$45</definedName>
    <definedName name="_vena_Lifesheet2_B1_C_FV_8c3edfc3fa44458a9fe07c90396b5601_218">Lifesheet!$DO$45</definedName>
    <definedName name="_vena_Lifesheet2_B1_C_FV_8c3edfc3fa44458a9fe07c90396b5601_219">Lifesheet!$DP$45</definedName>
    <definedName name="_vena_Lifesheet2_B1_C_FV_8c3edfc3fa44458a9fe07c90396b5601_22">Lifesheet!$DC$45</definedName>
    <definedName name="_vena_Lifesheet2_B1_C_FV_8c3edfc3fa44458a9fe07c90396b5601_220">Lifesheet!$DQ$45</definedName>
    <definedName name="_vena_Lifesheet2_B1_C_FV_8c3edfc3fa44458a9fe07c90396b5601_221">Lifesheet!$DR$45</definedName>
    <definedName name="_vena_Lifesheet2_B1_C_FV_8c3edfc3fa44458a9fe07c90396b5601_222">Lifesheet!$DS$45</definedName>
    <definedName name="_vena_Lifesheet2_B1_C_FV_8c3edfc3fa44458a9fe07c90396b5601_223">Lifesheet!$DT$45</definedName>
    <definedName name="_vena_Lifesheet2_B1_C_FV_8c3edfc3fa44458a9fe07c90396b5601_224">Lifesheet!$DU$45</definedName>
    <definedName name="_vena_Lifesheet2_B1_C_FV_8c3edfc3fa44458a9fe07c90396b5601_225">Lifesheet!$DV$45</definedName>
    <definedName name="_vena_Lifesheet2_B1_C_FV_8c3edfc3fa44458a9fe07c90396b5601_226">Lifesheet!$DW$45</definedName>
    <definedName name="_vena_Lifesheet2_B1_C_FV_8c3edfc3fa44458a9fe07c90396b5601_227">Lifesheet!$DX$45</definedName>
    <definedName name="_vena_Lifesheet2_B1_C_FV_8c3edfc3fa44458a9fe07c90396b5601_23">Lifesheet!$DD$45</definedName>
    <definedName name="_vena_Lifesheet2_B1_C_FV_8c3edfc3fa44458a9fe07c90396b5601_24">Lifesheet!$DE$45</definedName>
    <definedName name="_vena_Lifesheet2_B1_C_FV_8c3edfc3fa44458a9fe07c90396b5601_26">Lifesheet!$DM$45</definedName>
    <definedName name="_vena_Lifesheet2_B1_C_FV_8c3edfc3fa44458a9fe07c90396b5601_27">Lifesheet!$DN$45</definedName>
    <definedName name="_vena_Lifesheet2_B1_C_FV_8c3edfc3fa44458a9fe07c90396b5601_28">Lifesheet!$DY$45</definedName>
    <definedName name="_vena_Lifesheet2_B1_C_FV_8c3edfc3fa44458a9fe07c90396b5601_29">Lifesheet!$DZ$45</definedName>
    <definedName name="_vena_Lifesheet2_B1_C_FV_8c3edfc3fa44458a9fe07c90396b5601_3">Lifesheet!$CC$45</definedName>
    <definedName name="_vena_Lifesheet2_B1_C_FV_8c3edfc3fa44458a9fe07c90396b5601_30">Lifesheet!$EA$45</definedName>
    <definedName name="_vena_Lifesheet2_B1_C_FV_8c3edfc3fa44458a9fe07c90396b5601_31">Lifesheet!$EB$45</definedName>
    <definedName name="_vena_Lifesheet2_B1_C_FV_8c3edfc3fa44458a9fe07c90396b5601_32">Lifesheet!$EC$45</definedName>
    <definedName name="_vena_Lifesheet2_B1_C_FV_8c3edfc3fa44458a9fe07c90396b5601_33">Lifesheet!$ED$45</definedName>
    <definedName name="_vena_Lifesheet2_B1_C_FV_8c3edfc3fa44458a9fe07c90396b5601_34">Lifesheet!$EG$45</definedName>
    <definedName name="_vena_Lifesheet2_B1_C_FV_8c3edfc3fa44458a9fe07c90396b5601_35">Lifesheet!$EH$45</definedName>
    <definedName name="_vena_Lifesheet2_B1_C_FV_8c3edfc3fa44458a9fe07c90396b5601_36">Lifesheet!$EI$45</definedName>
    <definedName name="_vena_Lifesheet2_B1_C_FV_8c3edfc3fa44458a9fe07c90396b5601_37">Lifesheet!$EJ$45</definedName>
    <definedName name="_vena_Lifesheet2_B1_C_FV_8c3edfc3fa44458a9fe07c90396b5601_38">Lifesheet!$EK$45</definedName>
    <definedName name="_vena_Lifesheet2_B1_C_FV_8c3edfc3fa44458a9fe07c90396b5601_39">Lifesheet!$EL$45</definedName>
    <definedName name="_vena_Lifesheet2_B1_C_FV_8c3edfc3fa44458a9fe07c90396b5601_4">Lifesheet!$CD$45</definedName>
    <definedName name="_vena_Lifesheet2_B1_C_FV_8c3edfc3fa44458a9fe07c90396b5601_40">Lifesheet!$EM$45</definedName>
    <definedName name="_vena_Lifesheet2_B1_C_FV_8c3edfc3fa44458a9fe07c90396b5601_41">Lifesheet!$EN$45</definedName>
    <definedName name="_vena_Lifesheet2_B1_C_FV_8c3edfc3fa44458a9fe07c90396b5601_42">Lifesheet!$EU$45</definedName>
    <definedName name="_vena_Lifesheet2_B1_C_FV_8c3edfc3fa44458a9fe07c90396b5601_43">Lifesheet!$EV$45</definedName>
    <definedName name="_vena_Lifesheet2_B1_C_FV_8c3edfc3fa44458a9fe07c90396b5601_44">Lifesheet!$EW$45</definedName>
    <definedName name="_vena_Lifesheet2_B1_C_FV_8c3edfc3fa44458a9fe07c90396b5601_45">Lifesheet!$EX$45</definedName>
    <definedName name="_vena_Lifesheet2_B1_C_FV_8c3edfc3fa44458a9fe07c90396b5601_46">Lifesheet!$EY$45</definedName>
    <definedName name="_vena_Lifesheet2_B1_C_FV_8c3edfc3fa44458a9fe07c90396b5601_47">Lifesheet!$EZ$45</definedName>
    <definedName name="_vena_Lifesheet2_B1_C_FV_8c3edfc3fa44458a9fe07c90396b5601_48">Lifesheet!$FA$45</definedName>
    <definedName name="_vena_Lifesheet2_B1_C_FV_8c3edfc3fa44458a9fe07c90396b5601_5">Lifesheet!$CE$45</definedName>
    <definedName name="_vena_Lifesheet2_B1_C_FV_8c3edfc3fa44458a9fe07c90396b5601_50">Lifesheet!$FI$45</definedName>
    <definedName name="_vena_Lifesheet2_B1_C_FV_8c3edfc3fa44458a9fe07c90396b5601_51">Lifesheet!$FJ$45</definedName>
    <definedName name="_vena_Lifesheet2_B1_C_FV_8c3edfc3fa44458a9fe07c90396b5601_52">Lifesheet!$AF$45</definedName>
    <definedName name="_vena_Lifesheet2_B1_C_FV_8c3edfc3fa44458a9fe07c90396b5601_53">Lifesheet!$AG$45</definedName>
    <definedName name="_vena_Lifesheet2_B1_C_FV_8c3edfc3fa44458a9fe07c90396b5601_54">Lifesheet!$AH$45</definedName>
    <definedName name="_vena_Lifesheet2_B1_C_FV_8c3edfc3fa44458a9fe07c90396b5601_55">Lifesheet!$AI$45</definedName>
    <definedName name="_vena_Lifesheet2_B1_C_FV_8c3edfc3fa44458a9fe07c90396b5601_56">Lifesheet!$AJ$45</definedName>
    <definedName name="_vena_Lifesheet2_B1_C_FV_8c3edfc3fa44458a9fe07c90396b5601_57">Lifesheet!$AK$45</definedName>
    <definedName name="_vena_Lifesheet2_B1_C_FV_8c3edfc3fa44458a9fe07c90396b5601_58">Lifesheet!$AL$45</definedName>
    <definedName name="_vena_Lifesheet2_B1_C_FV_8c3edfc3fa44458a9fe07c90396b5601_6">Lifesheet!$CF$45</definedName>
    <definedName name="_vena_Lifesheet2_B1_C_FV_8c3edfc3fa44458a9fe07c90396b5601_60">Lifesheet!$AN$45</definedName>
    <definedName name="_vena_Lifesheet2_B1_C_FV_8c3edfc3fa44458a9fe07c90396b5601_63">Lifesheet!$BG$45</definedName>
    <definedName name="_vena_Lifesheet2_B1_C_FV_8c3edfc3fa44458a9fe07c90396b5601_64">Lifesheet!$BH$45</definedName>
    <definedName name="_vena_Lifesheet2_B1_C_FV_8c3edfc3fa44458a9fe07c90396b5601_65">Lifesheet!$BI$45</definedName>
    <definedName name="_vena_Lifesheet2_B1_C_FV_8c3edfc3fa44458a9fe07c90396b5601_66">Lifesheet!$BJ$45</definedName>
    <definedName name="_vena_Lifesheet2_B1_C_FV_8c3edfc3fa44458a9fe07c90396b5601_67">Lifesheet!$BK$45</definedName>
    <definedName name="_vena_Lifesheet2_B1_C_FV_8c3edfc3fa44458a9fe07c90396b5601_68">Lifesheet!$BL$45</definedName>
    <definedName name="_vena_Lifesheet2_B1_C_FV_8c3edfc3fa44458a9fe07c90396b5601_7">Lifesheet!$CG$45</definedName>
    <definedName name="_vena_Lifesheet2_B1_C_FV_8c3edfc3fa44458a9fe07c90396b5601_70">Lifesheet!$BM$45</definedName>
    <definedName name="_vena_Lifesheet2_B1_C_FV_8c3edfc3fa44458a9fe07c90396b5601_71">Lifesheet!$BN$45</definedName>
    <definedName name="_vena_Lifesheet2_B1_C_FV_8c3edfc3fa44458a9fe07c90396b5601_72">Lifesheet!$BU$45</definedName>
    <definedName name="_vena_Lifesheet2_B1_C_FV_8c3edfc3fa44458a9fe07c90396b5601_73">Lifesheet!$BV$45</definedName>
    <definedName name="_vena_Lifesheet2_B1_C_FV_8c3edfc3fa44458a9fe07c90396b5601_74">Lifesheet!$BW$45</definedName>
    <definedName name="_vena_Lifesheet2_B1_C_FV_8c3edfc3fa44458a9fe07c90396b5601_75">Lifesheet!$BX$45</definedName>
    <definedName name="_vena_Lifesheet2_B1_C_FV_8c3edfc3fa44458a9fe07c90396b5601_76">Lifesheet!$BY$45</definedName>
    <definedName name="_vena_Lifesheet2_B1_C_FV_8c3edfc3fa44458a9fe07c90396b5601_77">Lifesheet!$BZ$45</definedName>
    <definedName name="_vena_Lifesheet2_B1_C_FV_8c3edfc3fa44458a9fe07c90396b5601_79">Lifesheet!$CA$45</definedName>
    <definedName name="_vena_Lifesheet2_B1_C_FV_8c3edfc3fa44458a9fe07c90396b5601_8">Lifesheet!$CH$45</definedName>
    <definedName name="_vena_Lifesheet2_B1_C_FV_8c3edfc3fa44458a9fe07c90396b5601_80">Lifesheet!$CB$45</definedName>
    <definedName name="_vena_Lifesheet2_B1_C_FV_8c3edfc3fa44458a9fe07c90396b5601_81">Lifesheet!$W$45</definedName>
    <definedName name="_vena_Lifesheet2_B1_C_FV_8c3edfc3fa44458a9fe07c90396b5601_82">Lifesheet!$X$45</definedName>
    <definedName name="_vena_Lifesheet2_B1_C_FV_8c3edfc3fa44458a9fe07c90396b5601_83">Lifesheet!$Y$45</definedName>
    <definedName name="_vena_Lifesheet2_B1_C_FV_8c3edfc3fa44458a9fe07c90396b5601_84">Lifesheet!$Z$45</definedName>
    <definedName name="_vena_Lifesheet2_B1_C_FV_8c3edfc3fa44458a9fe07c90396b5601_85">Lifesheet!$AA$45</definedName>
    <definedName name="_vena_Lifesheet2_B1_C_FV_8c3edfc3fa44458a9fe07c90396b5601_86">Lifesheet!$AB$45</definedName>
    <definedName name="_vena_Lifesheet2_B1_C_FV_8c3edfc3fa44458a9fe07c90396b5601_87">Lifesheet!$AC$45</definedName>
    <definedName name="_vena_Lifesheet2_B1_C_FV_8c3edfc3fa44458a9fe07c90396b5601_88">Lifesheet!$AD$45</definedName>
    <definedName name="_vena_Lifesheet2_B1_C_FV_8c3edfc3fa44458a9fe07c90396b5601_89">Lifesheet!$AE$45</definedName>
    <definedName name="_vena_Lifesheet2_B1_C_FV_8c3edfc3fa44458a9fe07c90396b5601_9">Lifesheet!$CI$45</definedName>
    <definedName name="_vena_Lifesheet2_B1_C_FV_8c3edfc3fa44458a9fe07c90396b5601_90">Lifesheet!$AM$45</definedName>
    <definedName name="_vena_Lifesheet2_B1_C_FV_8c3edfc3fa44458a9fe07c90396b5601_91">Lifesheet!$AO$45</definedName>
    <definedName name="_vena_Lifesheet2_B1_C_FV_8c3edfc3fa44458a9fe07c90396b5601_94">Lifesheet!$AP$45</definedName>
    <definedName name="_vena_Lifesheet2_B1_C_FV_8c3edfc3fa44458a9fe07c90396b5601_95">Lifesheet!$AQ$45</definedName>
    <definedName name="_vena_Lifesheet2_B1_C_FV_8c3edfc3fa44458a9fe07c90396b5601_96">Lifesheet!$N$45</definedName>
    <definedName name="_vena_Lifesheet2_B1_C_FV_8c3edfc3fa44458a9fe07c90396b5601_97">Lifesheet!$Q$45</definedName>
    <definedName name="_vena_Lifesheet2_B1_C_FV_8c3edfc3fa44458a9fe07c90396b5601_98">Lifesheet!$R$45</definedName>
    <definedName name="_vena_Lifesheet2_B1_C_FV_e4ba29ebc1de4765976affa3671e236c_10">Lifesheet!$CJ$44</definedName>
    <definedName name="_vena_Lifesheet2_B1_C_FV_e4ba29ebc1de4765976affa3671e236c_100">Lifesheet!$AR$44</definedName>
    <definedName name="_vena_Lifesheet2_B1_C_FV_e4ba29ebc1de4765976affa3671e236c_101">Lifesheet!$AS$44</definedName>
    <definedName name="_vena_Lifesheet2_B1_C_FV_e4ba29ebc1de4765976affa3671e236c_102">Lifesheet!$AT$44</definedName>
    <definedName name="_vena_Lifesheet2_B1_C_FV_e4ba29ebc1de4765976affa3671e236c_103">Lifesheet!$AU$44</definedName>
    <definedName name="_vena_Lifesheet2_B1_C_FV_e4ba29ebc1de4765976affa3671e236c_104">Lifesheet!$BE$44</definedName>
    <definedName name="_vena_Lifesheet2_B1_C_FV_e4ba29ebc1de4765976affa3671e236c_105">Lifesheet!$BF$44</definedName>
    <definedName name="_vena_Lifesheet2_B1_C_FV_e4ba29ebc1de4765976affa3671e236c_106">Lifesheet!$AV$44</definedName>
    <definedName name="_vena_Lifesheet2_B1_C_FV_e4ba29ebc1de4765976affa3671e236c_107">Lifesheet!$AW$44</definedName>
    <definedName name="_vena_Lifesheet2_B1_C_FV_e4ba29ebc1de4765976affa3671e236c_108">Lifesheet!$AY$44</definedName>
    <definedName name="_vena_Lifesheet2_B1_C_FV_e4ba29ebc1de4765976affa3671e236c_109">Lifesheet!$AZ$44</definedName>
    <definedName name="_vena_Lifesheet2_B1_C_FV_e4ba29ebc1de4765976affa3671e236c_11">Lifesheet!$CK$44</definedName>
    <definedName name="_vena_Lifesheet2_B1_C_FV_e4ba29ebc1de4765976affa3671e236c_111">Lifesheet!$BA$44</definedName>
    <definedName name="_vena_Lifesheet2_B1_C_FV_e4ba29ebc1de4765976affa3671e236c_112">Lifesheet!$BB$44</definedName>
    <definedName name="_vena_Lifesheet2_B1_C_FV_e4ba29ebc1de4765976affa3671e236c_113">Lifesheet!$BC$44</definedName>
    <definedName name="_vena_Lifesheet2_B1_C_FV_e4ba29ebc1de4765976affa3671e236c_114">Lifesheet!$BD$44</definedName>
    <definedName name="_vena_Lifesheet2_B1_C_FV_e4ba29ebc1de4765976affa3671e236c_115">Lifesheet!$CQ$44</definedName>
    <definedName name="_vena_Lifesheet2_B1_C_FV_e4ba29ebc1de4765976affa3671e236c_116">Lifesheet!$CR$44</definedName>
    <definedName name="_vena_Lifesheet2_B1_C_FV_e4ba29ebc1de4765976affa3671e236c_117">Lifesheet!$CS$44</definedName>
    <definedName name="_vena_Lifesheet2_B1_C_FV_e4ba29ebc1de4765976affa3671e236c_118">Lifesheet!$CY$44</definedName>
    <definedName name="_vena_Lifesheet2_B1_C_FV_e4ba29ebc1de4765976affa3671e236c_119">Lifesheet!$DF$44</definedName>
    <definedName name="_vena_Lifesheet2_B1_C_FV_e4ba29ebc1de4765976affa3671e236c_12">Lifesheet!$CL$44</definedName>
    <definedName name="_vena_Lifesheet2_B1_C_FV_e4ba29ebc1de4765976affa3671e236c_120">Lifesheet!$DG$44</definedName>
    <definedName name="_vena_Lifesheet2_B1_C_FV_e4ba29ebc1de4765976affa3671e236c_121">Lifesheet!$DH$44</definedName>
    <definedName name="_vena_Lifesheet2_B1_C_FV_e4ba29ebc1de4765976affa3671e236c_122">Lifesheet!$FM$44</definedName>
    <definedName name="_vena_Lifesheet2_B1_C_FV_e4ba29ebc1de4765976affa3671e236c_123">Lifesheet!$FN$44</definedName>
    <definedName name="_vena_Lifesheet2_B1_C_FV_e4ba29ebc1de4765976affa3671e236c_124">Lifesheet!$FO$44</definedName>
    <definedName name="_vena_Lifesheet2_B1_C_FV_e4ba29ebc1de4765976affa3671e236c_125">Lifesheet!$FP$44</definedName>
    <definedName name="_vena_Lifesheet2_B1_C_FV_e4ba29ebc1de4765976affa3671e236c_126">Lifesheet!$FQ$44</definedName>
    <definedName name="_vena_Lifesheet2_B1_C_FV_e4ba29ebc1de4765976affa3671e236c_127">Lifesheet!$FR$44</definedName>
    <definedName name="_vena_Lifesheet2_B1_C_FV_e4ba29ebc1de4765976affa3671e236c_128">Lifesheet!$FS$44</definedName>
    <definedName name="_vena_Lifesheet2_B1_C_FV_e4ba29ebc1de4765976affa3671e236c_129">Lifesheet!$FT$44</definedName>
    <definedName name="_vena_Lifesheet2_B1_C_FV_e4ba29ebc1de4765976affa3671e236c_13">Lifesheet!$CM$44</definedName>
    <definedName name="_vena_Lifesheet2_B1_C_FV_e4ba29ebc1de4765976affa3671e236c_130">Lifesheet!$FU$44</definedName>
    <definedName name="_vena_Lifesheet2_B1_C_FV_e4ba29ebc1de4765976affa3671e236c_131">Lifesheet!$FV$44</definedName>
    <definedName name="_vena_Lifesheet2_B1_C_FV_e4ba29ebc1de4765976affa3671e236c_132">Lifesheet!$FW$44</definedName>
    <definedName name="_vena_Lifesheet2_B1_C_FV_e4ba29ebc1de4765976affa3671e236c_133">Lifesheet!$FX$44</definedName>
    <definedName name="_vena_Lifesheet2_B1_C_FV_e4ba29ebc1de4765976affa3671e236c_135">Lifesheet!$FZ$44</definedName>
    <definedName name="_vena_Lifesheet2_B1_C_FV_e4ba29ebc1de4765976affa3671e236c_136">Lifesheet!$GA$44</definedName>
    <definedName name="_vena_Lifesheet2_B1_C_FV_e4ba29ebc1de4765976affa3671e236c_137">Lifesheet!$O$44</definedName>
    <definedName name="_vena_Lifesheet2_B1_C_FV_e4ba29ebc1de4765976affa3671e236c_138">Lifesheet!$P$44</definedName>
    <definedName name="_vena_Lifesheet2_B1_C_FV_e4ba29ebc1de4765976affa3671e236c_139">Lifesheet!$U$44</definedName>
    <definedName name="_vena_Lifesheet2_B1_C_FV_e4ba29ebc1de4765976affa3671e236c_14">Lifesheet!$CN$44</definedName>
    <definedName name="_vena_Lifesheet2_B1_C_FV_e4ba29ebc1de4765976affa3671e236c_140">Lifesheet!$V$44</definedName>
    <definedName name="_vena_Lifesheet2_B1_C_FV_e4ba29ebc1de4765976affa3671e236c_141">Lifesheet!$FY$44</definedName>
    <definedName name="_vena_Lifesheet2_B1_C_FV_e4ba29ebc1de4765976affa3671e236c_142">Lifesheet!$AX$44</definedName>
    <definedName name="_vena_Lifesheet2_B1_C_FV_e4ba29ebc1de4765976affa3671e236c_143">Lifesheet!$EE$44</definedName>
    <definedName name="_vena_Lifesheet2_B1_C_FV_e4ba29ebc1de4765976affa3671e236c_144">Lifesheet!$EF$44</definedName>
    <definedName name="_vena_Lifesheet2_B1_C_FV_e4ba29ebc1de4765976affa3671e236c_145">Lifesheet!$EO$44</definedName>
    <definedName name="_vena_Lifesheet2_B1_C_FV_e4ba29ebc1de4765976affa3671e236c_146">Lifesheet!$EP$44</definedName>
    <definedName name="_vena_Lifesheet2_B1_C_FV_e4ba29ebc1de4765976affa3671e236c_147">Lifesheet!$FB$44</definedName>
    <definedName name="_vena_Lifesheet2_B1_C_FV_e4ba29ebc1de4765976affa3671e236c_149">Lifesheet!$FD$44</definedName>
    <definedName name="_vena_Lifesheet2_B1_C_FV_e4ba29ebc1de4765976affa3671e236c_15">Lifesheet!$CO$44</definedName>
    <definedName name="_vena_Lifesheet2_B1_C_FV_e4ba29ebc1de4765976affa3671e236c_150">Lifesheet!$FL$44</definedName>
    <definedName name="_vena_Lifesheet2_B1_C_FV_e4ba29ebc1de4765976affa3671e236c_151">Lifesheet!$FK$44</definedName>
    <definedName name="_vena_Lifesheet2_B1_C_FV_e4ba29ebc1de4765976affa3671e236c_152">Lifesheet!$CU$44</definedName>
    <definedName name="_vena_Lifesheet2_B1_C_FV_e4ba29ebc1de4765976affa3671e236c_153">Lifesheet!$DJ$44</definedName>
    <definedName name="_vena_Lifesheet2_B1_C_FV_e4ba29ebc1de4765976affa3671e236c_154">Lifesheet!$FF$44</definedName>
    <definedName name="_vena_Lifesheet2_B1_C_FV_e4ba29ebc1de4765976affa3671e236c_155">Lifesheet!$ER$44</definedName>
    <definedName name="_vena_Lifesheet2_B1_C_FV_e4ba29ebc1de4765976affa3671e236c_156">Lifesheet!$ET$44</definedName>
    <definedName name="_vena_Lifesheet2_B1_C_FV_e4ba29ebc1de4765976affa3671e236c_157">Lifesheet!$CX$44</definedName>
    <definedName name="_vena_Lifesheet2_B1_C_FV_e4ba29ebc1de4765976affa3671e236c_158">Lifesheet!$CT$44</definedName>
    <definedName name="_vena_Lifesheet2_B1_C_FV_e4ba29ebc1de4765976affa3671e236c_159">Lifesheet!$DI$44</definedName>
    <definedName name="_vena_Lifesheet2_B1_C_FV_e4ba29ebc1de4765976affa3671e236c_16">Lifesheet!$CP$44</definedName>
    <definedName name="_vena_Lifesheet2_B1_C_FV_e4ba29ebc1de4765976affa3671e236c_160">Lifesheet!$FC$44</definedName>
    <definedName name="_vena_Lifesheet2_B1_C_FV_e4ba29ebc1de4765976affa3671e236c_161">Lifesheet!$EQ$44</definedName>
    <definedName name="_vena_Lifesheet2_B1_C_FV_e4ba29ebc1de4765976affa3671e236c_162">Lifesheet!$FE$44</definedName>
    <definedName name="_vena_Lifesheet2_B1_C_FV_e4ba29ebc1de4765976affa3671e236c_163">Lifesheet!$DK$44</definedName>
    <definedName name="_vena_Lifesheet2_B1_C_FV_e4ba29ebc1de4765976affa3671e236c_164">Lifesheet!$FG$44</definedName>
    <definedName name="_vena_Lifesheet2_B1_C_FV_e4ba29ebc1de4765976affa3671e236c_165">Lifesheet!$CW$44</definedName>
    <definedName name="_vena_Lifesheet2_B1_C_FV_e4ba29ebc1de4765976affa3671e236c_166">Lifesheet!$DL$44</definedName>
    <definedName name="_vena_Lifesheet2_B1_C_FV_e4ba29ebc1de4765976affa3671e236c_167">Lifesheet!$ES$44</definedName>
    <definedName name="_vena_Lifesheet2_B1_C_FV_e4ba29ebc1de4765976affa3671e236c_168">Lifesheet!$FH$44</definedName>
    <definedName name="_vena_Lifesheet2_B1_C_FV_e4ba29ebc1de4765976affa3671e236c_169">Lifesheet!$S$44</definedName>
    <definedName name="_vena_Lifesheet2_B1_C_FV_e4ba29ebc1de4765976affa3671e236c_170">Lifesheet!$GB$44</definedName>
    <definedName name="_vena_Lifesheet2_B1_C_FV_e4ba29ebc1de4765976affa3671e236c_171">Lifesheet!$GC$44</definedName>
    <definedName name="_vena_Lifesheet2_B1_C_FV_e4ba29ebc1de4765976affa3671e236c_172">Lifesheet!$GD$44</definedName>
    <definedName name="_vena_Lifesheet2_B1_C_FV_e4ba29ebc1de4765976affa3671e236c_173">Lifesheet!$GE$44</definedName>
    <definedName name="_vena_Lifesheet2_B1_C_FV_e4ba29ebc1de4765976affa3671e236c_174">Lifesheet!$GF$44</definedName>
    <definedName name="_vena_Lifesheet2_B1_C_FV_e4ba29ebc1de4765976affa3671e236c_175">Lifesheet!$GG$44</definedName>
    <definedName name="_vena_Lifesheet2_B1_C_FV_e4ba29ebc1de4765976affa3671e236c_176">Lifesheet!$GH$44</definedName>
    <definedName name="_vena_Lifesheet2_B1_C_FV_e4ba29ebc1de4765976affa3671e236c_177">Lifesheet!$GI$44</definedName>
    <definedName name="_vena_Lifesheet2_B1_C_FV_e4ba29ebc1de4765976affa3671e236c_178">Lifesheet!$GJ$44</definedName>
    <definedName name="_vena_Lifesheet2_B1_C_FV_e4ba29ebc1de4765976affa3671e236c_179">Lifesheet!$GK$44</definedName>
    <definedName name="_vena_Lifesheet2_B1_C_FV_e4ba29ebc1de4765976affa3671e236c_180">Lifesheet!$GL$44</definedName>
    <definedName name="_vena_Lifesheet2_B1_C_FV_e4ba29ebc1de4765976affa3671e236c_181">Lifesheet!$GM$44</definedName>
    <definedName name="_vena_Lifesheet2_B1_C_FV_e4ba29ebc1de4765976affa3671e236c_182">Lifesheet!$GN$44</definedName>
    <definedName name="_vena_Lifesheet2_B1_C_FV_e4ba29ebc1de4765976affa3671e236c_183">Lifesheet!$GO$44</definedName>
    <definedName name="_vena_Lifesheet2_B1_C_FV_e4ba29ebc1de4765976affa3671e236c_184">Lifesheet!$GP$44</definedName>
    <definedName name="_vena_Lifesheet2_B1_C_FV_e4ba29ebc1de4765976affa3671e236c_185">Lifesheet!$GQ$44</definedName>
    <definedName name="_vena_Lifesheet2_B1_C_FV_e4ba29ebc1de4765976affa3671e236c_186">Lifesheet!$GR$44</definedName>
    <definedName name="_vena_Lifesheet2_B1_C_FV_e4ba29ebc1de4765976affa3671e236c_187">Lifesheet!$GS$44</definedName>
    <definedName name="_vena_Lifesheet2_B1_C_FV_e4ba29ebc1de4765976affa3671e236c_188">Lifesheet!$GT$44</definedName>
    <definedName name="_vena_Lifesheet2_B1_C_FV_e4ba29ebc1de4765976affa3671e236c_189">Lifesheet!$GU$44</definedName>
    <definedName name="_vena_Lifesheet2_B1_C_FV_e4ba29ebc1de4765976affa3671e236c_19">Lifesheet!$CZ$44</definedName>
    <definedName name="_vena_Lifesheet2_B1_C_FV_e4ba29ebc1de4765976affa3671e236c_190">Lifesheet!$GV$44</definedName>
    <definedName name="_vena_Lifesheet2_B1_C_FV_e4ba29ebc1de4765976affa3671e236c_191">Lifesheet!$GW$44</definedName>
    <definedName name="_vena_Lifesheet2_B1_C_FV_e4ba29ebc1de4765976affa3671e236c_192">Lifesheet!$GX$44</definedName>
    <definedName name="_vena_Lifesheet2_B1_C_FV_e4ba29ebc1de4765976affa3671e236c_193">Lifesheet!$GY$44</definedName>
    <definedName name="_vena_Lifesheet2_B1_C_FV_e4ba29ebc1de4765976affa3671e236c_194">Lifesheet!$GZ$44</definedName>
    <definedName name="_vena_Lifesheet2_B1_C_FV_e4ba29ebc1de4765976affa3671e236c_195">Lifesheet!$HA$44</definedName>
    <definedName name="_vena_Lifesheet2_B1_C_FV_e4ba29ebc1de4765976affa3671e236c_196">Lifesheet!$HB$44</definedName>
    <definedName name="_vena_Lifesheet2_B1_C_FV_e4ba29ebc1de4765976affa3671e236c_197">Lifesheet!$HC$44</definedName>
    <definedName name="_vena_Lifesheet2_B1_C_FV_e4ba29ebc1de4765976affa3671e236c_198">Lifesheet!$HD$44</definedName>
    <definedName name="_vena_Lifesheet2_B1_C_FV_e4ba29ebc1de4765976affa3671e236c_199">Lifesheet!$HE$44</definedName>
    <definedName name="_vena_Lifesheet2_B1_C_FV_e4ba29ebc1de4765976affa3671e236c_20">Lifesheet!$DA$44</definedName>
    <definedName name="_vena_Lifesheet2_B1_C_FV_e4ba29ebc1de4765976affa3671e236c_200">Lifesheet!$HF$44</definedName>
    <definedName name="_vena_Lifesheet2_B1_C_FV_e4ba29ebc1de4765976affa3671e236c_201">Lifesheet!$HG$44</definedName>
    <definedName name="_vena_Lifesheet2_B1_C_FV_e4ba29ebc1de4765976affa3671e236c_202">Lifesheet!$HH$44</definedName>
    <definedName name="_vena_Lifesheet2_B1_C_FV_e4ba29ebc1de4765976affa3671e236c_203">Lifesheet!$HI$44</definedName>
    <definedName name="_vena_Lifesheet2_B1_C_FV_e4ba29ebc1de4765976affa3671e236c_204">Lifesheet!$HJ$44</definedName>
    <definedName name="_vena_Lifesheet2_B1_C_FV_e4ba29ebc1de4765976affa3671e236c_205">Lifesheet!$HK$44</definedName>
    <definedName name="_vena_Lifesheet2_B1_C_FV_e4ba29ebc1de4765976affa3671e236c_206">Lifesheet!$HL$44</definedName>
    <definedName name="_vena_Lifesheet2_B1_C_FV_e4ba29ebc1de4765976affa3671e236c_207">Lifesheet!$HM$44</definedName>
    <definedName name="_vena_Lifesheet2_B1_C_FV_e4ba29ebc1de4765976affa3671e236c_208">Lifesheet!$HN$44</definedName>
    <definedName name="_vena_Lifesheet2_B1_C_FV_e4ba29ebc1de4765976affa3671e236c_209">Lifesheet!$HO$44</definedName>
    <definedName name="_vena_Lifesheet2_B1_C_FV_e4ba29ebc1de4765976affa3671e236c_21">Lifesheet!$DB$44</definedName>
    <definedName name="_vena_Lifesheet2_B1_C_FV_e4ba29ebc1de4765976affa3671e236c_210">Lifesheet!$BO$44</definedName>
    <definedName name="_vena_Lifesheet2_B1_C_FV_e4ba29ebc1de4765976affa3671e236c_211">Lifesheet!$BP$44</definedName>
    <definedName name="_vena_Lifesheet2_B1_C_FV_e4ba29ebc1de4765976affa3671e236c_212">Lifesheet!$BQ$44</definedName>
    <definedName name="_vena_Lifesheet2_B1_C_FV_e4ba29ebc1de4765976affa3671e236c_213">Lifesheet!$BR$44</definedName>
    <definedName name="_vena_Lifesheet2_B1_C_FV_e4ba29ebc1de4765976affa3671e236c_214">Lifesheet!$BS$44</definedName>
    <definedName name="_vena_Lifesheet2_B1_C_FV_e4ba29ebc1de4765976affa3671e236c_215">Lifesheet!$BT$44</definedName>
    <definedName name="_vena_Lifesheet2_B1_C_FV_e4ba29ebc1de4765976affa3671e236c_216">Lifesheet!$M$44</definedName>
    <definedName name="_vena_Lifesheet2_B1_C_FV_e4ba29ebc1de4765976affa3671e236c_217">Lifesheet!$DO$44</definedName>
    <definedName name="_vena_Lifesheet2_B1_C_FV_e4ba29ebc1de4765976affa3671e236c_218">Lifesheet!$DP$44</definedName>
    <definedName name="_vena_Lifesheet2_B1_C_FV_e4ba29ebc1de4765976affa3671e236c_219">Lifesheet!$DQ$44</definedName>
    <definedName name="_vena_Lifesheet2_B1_C_FV_e4ba29ebc1de4765976affa3671e236c_22">Lifesheet!$DC$44</definedName>
    <definedName name="_vena_Lifesheet2_B1_C_FV_e4ba29ebc1de4765976affa3671e236c_220">Lifesheet!$DR$44</definedName>
    <definedName name="_vena_Lifesheet2_B1_C_FV_e4ba29ebc1de4765976affa3671e236c_221">Lifesheet!$DS$44</definedName>
    <definedName name="_vena_Lifesheet2_B1_C_FV_e4ba29ebc1de4765976affa3671e236c_222">Lifesheet!$DT$44</definedName>
    <definedName name="_vena_Lifesheet2_B1_C_FV_e4ba29ebc1de4765976affa3671e236c_223">Lifesheet!$DU$44</definedName>
    <definedName name="_vena_Lifesheet2_B1_C_FV_e4ba29ebc1de4765976affa3671e236c_224">Lifesheet!$DV$44</definedName>
    <definedName name="_vena_Lifesheet2_B1_C_FV_e4ba29ebc1de4765976affa3671e236c_225">Lifesheet!$DW$44</definedName>
    <definedName name="_vena_Lifesheet2_B1_C_FV_e4ba29ebc1de4765976affa3671e236c_226">Lifesheet!$DX$44</definedName>
    <definedName name="_vena_Lifesheet2_B1_C_FV_e4ba29ebc1de4765976affa3671e236c_23">Lifesheet!$DD$44</definedName>
    <definedName name="_vena_Lifesheet2_B1_C_FV_e4ba29ebc1de4765976affa3671e236c_24">Lifesheet!$DE$44</definedName>
    <definedName name="_vena_Lifesheet2_B1_C_FV_e4ba29ebc1de4765976affa3671e236c_26">Lifesheet!$DM$44</definedName>
    <definedName name="_vena_Lifesheet2_B1_C_FV_e4ba29ebc1de4765976affa3671e236c_27">Lifesheet!$DN$44</definedName>
    <definedName name="_vena_Lifesheet2_B1_C_FV_e4ba29ebc1de4765976affa3671e236c_28">Lifesheet!$DY$44</definedName>
    <definedName name="_vena_Lifesheet2_B1_C_FV_e4ba29ebc1de4765976affa3671e236c_29">Lifesheet!$DZ$44</definedName>
    <definedName name="_vena_Lifesheet2_B1_C_FV_e4ba29ebc1de4765976affa3671e236c_3">Lifesheet!$CC$44</definedName>
    <definedName name="_vena_Lifesheet2_B1_C_FV_e4ba29ebc1de4765976affa3671e236c_30">Lifesheet!$EA$44</definedName>
    <definedName name="_vena_Lifesheet2_B1_C_FV_e4ba29ebc1de4765976affa3671e236c_31">Lifesheet!$EB$44</definedName>
    <definedName name="_vena_Lifesheet2_B1_C_FV_e4ba29ebc1de4765976affa3671e236c_32">Lifesheet!$EC$44</definedName>
    <definedName name="_vena_Lifesheet2_B1_C_FV_e4ba29ebc1de4765976affa3671e236c_33">Lifesheet!$ED$44</definedName>
    <definedName name="_vena_Lifesheet2_B1_C_FV_e4ba29ebc1de4765976affa3671e236c_34">Lifesheet!$EG$44</definedName>
    <definedName name="_vena_Lifesheet2_B1_C_FV_e4ba29ebc1de4765976affa3671e236c_35">Lifesheet!$EH$44</definedName>
    <definedName name="_vena_Lifesheet2_B1_C_FV_e4ba29ebc1de4765976affa3671e236c_36">Lifesheet!$EI$44</definedName>
    <definedName name="_vena_Lifesheet2_B1_C_FV_e4ba29ebc1de4765976affa3671e236c_37">Lifesheet!$EJ$44</definedName>
    <definedName name="_vena_Lifesheet2_B1_C_FV_e4ba29ebc1de4765976affa3671e236c_38">Lifesheet!$EK$44</definedName>
    <definedName name="_vena_Lifesheet2_B1_C_FV_e4ba29ebc1de4765976affa3671e236c_39">Lifesheet!$EL$44</definedName>
    <definedName name="_vena_Lifesheet2_B1_C_FV_e4ba29ebc1de4765976affa3671e236c_4">Lifesheet!$CD$44</definedName>
    <definedName name="_vena_Lifesheet2_B1_C_FV_e4ba29ebc1de4765976affa3671e236c_40">Lifesheet!$EM$44</definedName>
    <definedName name="_vena_Lifesheet2_B1_C_FV_e4ba29ebc1de4765976affa3671e236c_41">Lifesheet!$EN$44</definedName>
    <definedName name="_vena_Lifesheet2_B1_C_FV_e4ba29ebc1de4765976affa3671e236c_42">Lifesheet!$EU$44</definedName>
    <definedName name="_vena_Lifesheet2_B1_C_FV_e4ba29ebc1de4765976affa3671e236c_43">Lifesheet!$EV$44</definedName>
    <definedName name="_vena_Lifesheet2_B1_C_FV_e4ba29ebc1de4765976affa3671e236c_44">Lifesheet!$EW$44</definedName>
    <definedName name="_vena_Lifesheet2_B1_C_FV_e4ba29ebc1de4765976affa3671e236c_45">Lifesheet!$EX$44</definedName>
    <definedName name="_vena_Lifesheet2_B1_C_FV_e4ba29ebc1de4765976affa3671e236c_46">Lifesheet!$EY$44</definedName>
    <definedName name="_vena_Lifesheet2_B1_C_FV_e4ba29ebc1de4765976affa3671e236c_47">Lifesheet!$EZ$44</definedName>
    <definedName name="_vena_Lifesheet2_B1_C_FV_e4ba29ebc1de4765976affa3671e236c_48">Lifesheet!$FA$44</definedName>
    <definedName name="_vena_Lifesheet2_B1_C_FV_e4ba29ebc1de4765976affa3671e236c_5">Lifesheet!$CE$44</definedName>
    <definedName name="_vena_Lifesheet2_B1_C_FV_e4ba29ebc1de4765976affa3671e236c_50">Lifesheet!$FI$44</definedName>
    <definedName name="_vena_Lifesheet2_B1_C_FV_e4ba29ebc1de4765976affa3671e236c_51">Lifesheet!$FJ$44</definedName>
    <definedName name="_vena_Lifesheet2_B1_C_FV_e4ba29ebc1de4765976affa3671e236c_52">Lifesheet!$AF$44</definedName>
    <definedName name="_vena_Lifesheet2_B1_C_FV_e4ba29ebc1de4765976affa3671e236c_53">Lifesheet!$AG$44</definedName>
    <definedName name="_vena_Lifesheet2_B1_C_FV_e4ba29ebc1de4765976affa3671e236c_54">Lifesheet!$AH$44</definedName>
    <definedName name="_vena_Lifesheet2_B1_C_FV_e4ba29ebc1de4765976affa3671e236c_55">Lifesheet!$AI$44</definedName>
    <definedName name="_vena_Lifesheet2_B1_C_FV_e4ba29ebc1de4765976affa3671e236c_56">Lifesheet!$AJ$44</definedName>
    <definedName name="_vena_Lifesheet2_B1_C_FV_e4ba29ebc1de4765976affa3671e236c_57">Lifesheet!$AK$44</definedName>
    <definedName name="_vena_Lifesheet2_B1_C_FV_e4ba29ebc1de4765976affa3671e236c_58">Lifesheet!$AL$44</definedName>
    <definedName name="_vena_Lifesheet2_B1_C_FV_e4ba29ebc1de4765976affa3671e236c_6">Lifesheet!$CF$44</definedName>
    <definedName name="_vena_Lifesheet2_B1_C_FV_e4ba29ebc1de4765976affa3671e236c_60">Lifesheet!$AN$44</definedName>
    <definedName name="_vena_Lifesheet2_B1_C_FV_e4ba29ebc1de4765976affa3671e236c_63">Lifesheet!$BG$44</definedName>
    <definedName name="_vena_Lifesheet2_B1_C_FV_e4ba29ebc1de4765976affa3671e236c_64">Lifesheet!$BH$44</definedName>
    <definedName name="_vena_Lifesheet2_B1_C_FV_e4ba29ebc1de4765976affa3671e236c_65">Lifesheet!$BI$44</definedName>
    <definedName name="_vena_Lifesheet2_B1_C_FV_e4ba29ebc1de4765976affa3671e236c_66">Lifesheet!$BJ$44</definedName>
    <definedName name="_vena_Lifesheet2_B1_C_FV_e4ba29ebc1de4765976affa3671e236c_67">Lifesheet!$BK$44</definedName>
    <definedName name="_vena_Lifesheet2_B1_C_FV_e4ba29ebc1de4765976affa3671e236c_68">Lifesheet!$BL$44</definedName>
    <definedName name="_vena_Lifesheet2_B1_C_FV_e4ba29ebc1de4765976affa3671e236c_7">Lifesheet!$CG$44</definedName>
    <definedName name="_vena_Lifesheet2_B1_C_FV_e4ba29ebc1de4765976affa3671e236c_70">Lifesheet!$BM$44</definedName>
    <definedName name="_vena_Lifesheet2_B1_C_FV_e4ba29ebc1de4765976affa3671e236c_71">Lifesheet!$BN$44</definedName>
    <definedName name="_vena_Lifesheet2_B1_C_FV_e4ba29ebc1de4765976affa3671e236c_72">Lifesheet!$BU$44</definedName>
    <definedName name="_vena_Lifesheet2_B1_C_FV_e4ba29ebc1de4765976affa3671e236c_73">Lifesheet!$BV$44</definedName>
    <definedName name="_vena_Lifesheet2_B1_C_FV_e4ba29ebc1de4765976affa3671e236c_74">Lifesheet!$BW$44</definedName>
    <definedName name="_vena_Lifesheet2_B1_C_FV_e4ba29ebc1de4765976affa3671e236c_75">Lifesheet!$BX$44</definedName>
    <definedName name="_vena_Lifesheet2_B1_C_FV_e4ba29ebc1de4765976affa3671e236c_76">Lifesheet!$BY$44</definedName>
    <definedName name="_vena_Lifesheet2_B1_C_FV_e4ba29ebc1de4765976affa3671e236c_77">Lifesheet!$BZ$44</definedName>
    <definedName name="_vena_Lifesheet2_B1_C_FV_e4ba29ebc1de4765976affa3671e236c_79">Lifesheet!$CA$44</definedName>
    <definedName name="_vena_Lifesheet2_B1_C_FV_e4ba29ebc1de4765976affa3671e236c_8">Lifesheet!$CH$44</definedName>
    <definedName name="_vena_Lifesheet2_B1_C_FV_e4ba29ebc1de4765976affa3671e236c_80">Lifesheet!$CB$44</definedName>
    <definedName name="_vena_Lifesheet2_B1_C_FV_e4ba29ebc1de4765976affa3671e236c_81">Lifesheet!$W$44</definedName>
    <definedName name="_vena_Lifesheet2_B1_C_FV_e4ba29ebc1de4765976affa3671e236c_82">Lifesheet!$X$44</definedName>
    <definedName name="_vena_Lifesheet2_B1_C_FV_e4ba29ebc1de4765976affa3671e236c_83">Lifesheet!$Y$44</definedName>
    <definedName name="_vena_Lifesheet2_B1_C_FV_e4ba29ebc1de4765976affa3671e236c_84">Lifesheet!$Z$44</definedName>
    <definedName name="_vena_Lifesheet2_B1_C_FV_e4ba29ebc1de4765976affa3671e236c_85">Lifesheet!$AA$44</definedName>
    <definedName name="_vena_Lifesheet2_B1_C_FV_e4ba29ebc1de4765976affa3671e236c_86">Lifesheet!$AB$44</definedName>
    <definedName name="_vena_Lifesheet2_B1_C_FV_e4ba29ebc1de4765976affa3671e236c_87">Lifesheet!$AC$44</definedName>
    <definedName name="_vena_Lifesheet2_B1_C_FV_e4ba29ebc1de4765976affa3671e236c_88">Lifesheet!$AD$44</definedName>
    <definedName name="_vena_Lifesheet2_B1_C_FV_e4ba29ebc1de4765976affa3671e236c_89">Lifesheet!$AE$44</definedName>
    <definedName name="_vena_Lifesheet2_B1_C_FV_e4ba29ebc1de4765976affa3671e236c_9">Lifesheet!$CI$44</definedName>
    <definedName name="_vena_Lifesheet2_B1_C_FV_e4ba29ebc1de4765976affa3671e236c_90">Lifesheet!$AM$44</definedName>
    <definedName name="_vena_Lifesheet2_B1_C_FV_e4ba29ebc1de4765976affa3671e236c_91">Lifesheet!$AO$44</definedName>
    <definedName name="_vena_Lifesheet2_B1_C_FV_e4ba29ebc1de4765976affa3671e236c_94">Lifesheet!$AP$44</definedName>
    <definedName name="_vena_Lifesheet2_B1_C_FV_e4ba29ebc1de4765976affa3671e236c_95">Lifesheet!$AQ$44</definedName>
    <definedName name="_vena_Lifesheet2_B1_C_FV_e4ba29ebc1de4765976affa3671e236c_96">Lifesheet!$N$44</definedName>
    <definedName name="_vena_Lifesheet2_B1_C_FV_e4ba29ebc1de4765976affa3671e236c_97">Lifesheet!$Q$44</definedName>
    <definedName name="_vena_Lifesheet2_B1_C_FV_e4ba29ebc1de4765976affa3671e236c_98">Lifesheet!$R$44</definedName>
    <definedName name="_vena_Lifesheet2_B1_R_FV_c93cfae50ec7487c81aea11c7b1ae03a_295fb18b.b871a645">Lifesheet!$K$48:$K$290</definedName>
    <definedName name="_vena_Lifesheet2_P_4_718931129058590721" comment="*">Lifesheet!$G$7</definedName>
    <definedName name="_vena_Lifesheet2_P_7_720673044374355968" comment="*">Lifesheet!$G$10</definedName>
    <definedName name="_vena_Lifesheet3_B1_C_6_746803942257983488">Lifesheet!$DO$35</definedName>
    <definedName name="_vena_Lifesheet3_B1_C_6_746803960754864128">Lifesheet!$DP$35</definedName>
    <definedName name="_vena_Lifesheet3_B1_C_6_746803982165606400">Lifesheet!$DQ$35</definedName>
    <definedName name="_vena_Lifesheet3_B1_C_6_746804006871105536">Lifesheet!$DR$35</definedName>
    <definedName name="_vena_Lifesheet3_B1_C_6_746804036729176064">Lifesheet!$DS$35</definedName>
    <definedName name="_vena_Lifesheet3_B1_C_6_746804228959371264">Lifesheet!$DT$35</definedName>
    <definedName name="_vena_Lifesheet3_B1_C_6_746804309766832128">Lifesheet!$DU$35</definedName>
    <definedName name="_vena_Lifesheet3_B1_C_6_746804339197476964">Lifesheet!$DV$35</definedName>
    <definedName name="_vena_Lifesheet3_B1_C_FV_74231c0f1ad14929bb43f6957a42045f">Lifesheet!$DO$34</definedName>
    <definedName name="_vena_Lifesheet3_B1_C_FV_74231c0f1ad14929bb43f6957a42045f_1">Lifesheet!$DP$34</definedName>
    <definedName name="_vena_Lifesheet3_B1_C_FV_74231c0f1ad14929bb43f6957a42045f_2">Lifesheet!$DQ$34</definedName>
    <definedName name="_vena_Lifesheet3_B1_C_FV_74231c0f1ad14929bb43f6957a42045f_3">Lifesheet!$DR$34</definedName>
    <definedName name="_vena_Lifesheet3_B1_C_FV_74231c0f1ad14929bb43f6957a42045f_4">Lifesheet!$DS$34</definedName>
    <definedName name="_vena_Lifesheet3_B1_C_FV_74231c0f1ad14929bb43f6957a42045f_5">Lifesheet!$DT$34</definedName>
    <definedName name="_vena_Lifesheet3_B1_C_FV_74231c0f1ad14929bb43f6957a42045f_6">Lifesheet!$DU$34</definedName>
    <definedName name="_vena_Lifesheet3_B1_C_FV_74231c0f1ad14929bb43f6957a42045f_7">Lifesheet!$DV$34</definedName>
    <definedName name="_vena_Lifesheet3_B1_C_FV_8c3edfc3fa44458a9fe07c90396b5601">Lifesheet!$DO$33</definedName>
    <definedName name="_vena_Lifesheet3_B1_C_FV_8c3edfc3fa44458a9fe07c90396b5601_1">Lifesheet!$DP$33</definedName>
    <definedName name="_vena_Lifesheet3_B1_C_FV_8c3edfc3fa44458a9fe07c90396b5601_2">Lifesheet!$DQ$33</definedName>
    <definedName name="_vena_Lifesheet3_B1_C_FV_8c3edfc3fa44458a9fe07c90396b5601_3">Lifesheet!$DR$33</definedName>
    <definedName name="_vena_Lifesheet3_B1_C_FV_8c3edfc3fa44458a9fe07c90396b5601_4">Lifesheet!$DS$33</definedName>
    <definedName name="_vena_Lifesheet3_B1_C_FV_8c3edfc3fa44458a9fe07c90396b5601_5">Lifesheet!$DT$33</definedName>
    <definedName name="_vena_Lifesheet3_B1_C_FV_8c3edfc3fa44458a9fe07c90396b5601_6">Lifesheet!$DU$33</definedName>
    <definedName name="_vena_Lifesheet3_B1_C_FV_8c3edfc3fa44458a9fe07c90396b5601_7">Lifesheet!$DV$33</definedName>
    <definedName name="_vena_Lifesheet3_B1_C_FV_e4ba29ebc1de4765976affa3671e236c">Lifesheet!$DO$32</definedName>
    <definedName name="_vena_Lifesheet3_B1_C_FV_e4ba29ebc1de4765976affa3671e236c_1">Lifesheet!$DP$32</definedName>
    <definedName name="_vena_Lifesheet3_B1_C_FV_e4ba29ebc1de4765976affa3671e236c_2">Lifesheet!$DQ$32</definedName>
    <definedName name="_vena_Lifesheet3_B1_C_FV_e4ba29ebc1de4765976affa3671e236c_3">Lifesheet!$DR$32</definedName>
    <definedName name="_vena_Lifesheet3_B1_C_FV_e4ba29ebc1de4765976affa3671e236c_4">Lifesheet!$DS$32</definedName>
    <definedName name="_vena_Lifesheet3_B1_C_FV_e4ba29ebc1de4765976affa3671e236c_5">Lifesheet!$DT$32</definedName>
    <definedName name="_vena_Lifesheet3_B1_C_FV_e4ba29ebc1de4765976affa3671e236c_6">Lifesheet!$DU$32</definedName>
    <definedName name="_vena_Lifesheet3_B1_C_FV_e4ba29ebc1de4765976affa3671e236c_7">Lifesheet!$DV$32</definedName>
    <definedName name="_vena_Lifesheet3_B1_R_3_733406386659655682">Lifesheet!$DN$36</definedName>
    <definedName name="_vena_Lifesheet3_P_4_718931129058590721" comment="*">Lifesheet!$J$7</definedName>
    <definedName name="_vena_Lifesheet3_P_7_720673044374355968" comment="*">Lifesheet!$J$10</definedName>
    <definedName name="_vena_MDYNR_SLifesheet2_BB1_295fb18b_b871a645">Lifesheet!$K$48</definedName>
    <definedName name="_vena_PO_Selectie_5_ad45cf4808f9433285a17712625df04b">Selectie!$C$4</definedName>
    <definedName name="_vena_Selectie_P_5_720393359966339077">Selectie!$C$4</definedName>
    <definedName name="_vena_Selectie_P_5_720393359978921985">Selectie!$C$4</definedName>
    <definedName name="_vena_Selectie_P_5_720393359978921989" comment="*">Selectie!$C$4</definedName>
    <definedName name="_vena_Selectie_P_5_720393359983116293">Selectie!$C$4</definedName>
    <definedName name="_vena_Selectie_P_5_720393359987310597">Selectie!$C$4</definedName>
    <definedName name="_vena_Selectie_P_5_720393359999893506">Selectie!$C$4</definedName>
    <definedName name="_vena_Selectie_P_5_720393360012476419">Selectie!$C$4</definedName>
    <definedName name="_vena_Selectie_P_5_720393360025059333">Selectie!$C$4</definedName>
    <definedName name="_vena_Selectie_P_5_720393360033447939">Selectie!$C$4</definedName>
    <definedName name="_vena_Selectie_P_5_720393360054419457">Selectie!$C$4</definedName>
    <definedName name="_vena_Selectie_P_GV_720667124808679427" comment="*">Selectie!$C$3</definedName>
    <definedName name="_vena_Selectie_P_GV_720667363321839617" comment="*">Selectie!$C$2</definedName>
    <definedName name="ay">Lifesheet!$HE$48</definedName>
    <definedName name="bd">Lifesheet!$HI$48</definedName>
    <definedName name="bf">Lifesheet!$F$1</definedName>
    <definedName name="br">Lifesheet!$AY$48</definedName>
    <definedName name="dq">Lifesheet!$HM$48</definedName>
    <definedName name="Eenheid_LevenNV">'[1]SCR ASR Leven NV'!$C$5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293" i="11" l="1"/>
  <c r="AO292" i="11"/>
  <c r="AF292" i="11"/>
  <c r="DO49" i="11" l="1"/>
  <c r="EI49" i="11"/>
  <c r="AU141" i="11"/>
  <c r="AU142" i="11"/>
  <c r="BO142" i="11"/>
  <c r="CG29" i="11" l="1"/>
  <c r="CG27" i="11"/>
  <c r="CG28" i="11" s="1"/>
  <c r="CG30" i="11" s="1"/>
  <c r="CG26" i="11"/>
  <c r="AH27" i="11" l="1"/>
  <c r="L50" i="11" l="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49" i="11"/>
  <c r="M44" i="11" l="1"/>
  <c r="GA290" i="11" l="1"/>
  <c r="FX290" i="11"/>
  <c r="FS290" i="11"/>
  <c r="FT290" i="11" s="1"/>
  <c r="FP290" i="11"/>
  <c r="FO290" i="11"/>
  <c r="FN290" i="11"/>
  <c r="BP290" i="11"/>
  <c r="BO290" i="11"/>
  <c r="BF290" i="11"/>
  <c r="BE290" i="11"/>
  <c r="BZ290" i="11" s="1"/>
  <c r="AZ290" i="11"/>
  <c r="AY290" i="11"/>
  <c r="AU290" i="11"/>
  <c r="AS290" i="11"/>
  <c r="AT290" i="11" s="1"/>
  <c r="T290" i="11"/>
  <c r="S290" i="11"/>
  <c r="GA289" i="11"/>
  <c r="FX289" i="11"/>
  <c r="FS289" i="11"/>
  <c r="FT289" i="11" s="1"/>
  <c r="FP289" i="11"/>
  <c r="FO289" i="11"/>
  <c r="FN289" i="11"/>
  <c r="BP289" i="11"/>
  <c r="BO289" i="11"/>
  <c r="BF289" i="11"/>
  <c r="BE289" i="11"/>
  <c r="CA289" i="11" s="1"/>
  <c r="AZ289" i="11"/>
  <c r="AY289" i="11"/>
  <c r="AU289" i="11"/>
  <c r="AS289" i="11"/>
  <c r="AT289" i="11" s="1"/>
  <c r="T289" i="11"/>
  <c r="S289" i="11"/>
  <c r="GA288" i="11"/>
  <c r="FX288" i="11"/>
  <c r="FS288" i="11"/>
  <c r="FT288" i="11" s="1"/>
  <c r="FP288" i="11"/>
  <c r="FO288" i="11"/>
  <c r="FN288" i="11"/>
  <c r="BP288" i="11"/>
  <c r="BO288" i="11"/>
  <c r="BF288" i="11"/>
  <c r="BE288" i="11"/>
  <c r="CB288" i="11" s="1"/>
  <c r="AZ288" i="11"/>
  <c r="AY288" i="11"/>
  <c r="AU288" i="11"/>
  <c r="AS288" i="11"/>
  <c r="AT288" i="11" s="1"/>
  <c r="T288" i="11"/>
  <c r="S288" i="11"/>
  <c r="GA287" i="11"/>
  <c r="FX287" i="11"/>
  <c r="FS287" i="11"/>
  <c r="FT287" i="11" s="1"/>
  <c r="FP287" i="11"/>
  <c r="FO287" i="11"/>
  <c r="FN287" i="11"/>
  <c r="BP287" i="11"/>
  <c r="BO287" i="11"/>
  <c r="BF287" i="11"/>
  <c r="BE287" i="11"/>
  <c r="BY287" i="11" s="1"/>
  <c r="AZ287" i="11"/>
  <c r="AY287" i="11"/>
  <c r="AU287" i="11"/>
  <c r="AS287" i="11"/>
  <c r="AT287" i="11" s="1"/>
  <c r="T287" i="11"/>
  <c r="S287" i="11"/>
  <c r="GA286" i="11"/>
  <c r="FX286" i="11"/>
  <c r="FS286" i="11"/>
  <c r="FT286" i="11" s="1"/>
  <c r="FP286" i="11"/>
  <c r="FO286" i="11"/>
  <c r="FN286" i="11"/>
  <c r="BP286" i="11"/>
  <c r="BO286" i="11"/>
  <c r="BF286" i="11"/>
  <c r="BE286" i="11"/>
  <c r="BZ286" i="11" s="1"/>
  <c r="AZ286" i="11"/>
  <c r="AY286" i="11"/>
  <c r="AU286" i="11"/>
  <c r="AS286" i="11"/>
  <c r="AT286" i="11" s="1"/>
  <c r="T286" i="11"/>
  <c r="S286" i="11"/>
  <c r="GA285" i="11"/>
  <c r="FX285" i="11"/>
  <c r="FS285" i="11"/>
  <c r="FT285" i="11" s="1"/>
  <c r="FP285" i="11"/>
  <c r="FO285" i="11"/>
  <c r="FN285" i="11"/>
  <c r="BP285" i="11"/>
  <c r="BO285" i="11"/>
  <c r="BF285" i="11"/>
  <c r="BE285" i="11"/>
  <c r="BU285" i="11" s="1"/>
  <c r="AZ285" i="11"/>
  <c r="AY285" i="11"/>
  <c r="AU285" i="11"/>
  <c r="AS285" i="11"/>
  <c r="AT285" i="11" s="1"/>
  <c r="T285" i="11"/>
  <c r="S285" i="11"/>
  <c r="GA284" i="11"/>
  <c r="FX284" i="11"/>
  <c r="FS284" i="11"/>
  <c r="FT284" i="11" s="1"/>
  <c r="FP284" i="11"/>
  <c r="FO284" i="11"/>
  <c r="FN284" i="11"/>
  <c r="BP284" i="11"/>
  <c r="BO284" i="11"/>
  <c r="BF284" i="11"/>
  <c r="BE284" i="11"/>
  <c r="CA284" i="11" s="1"/>
  <c r="AZ284" i="11"/>
  <c r="AY284" i="11"/>
  <c r="AU284" i="11"/>
  <c r="AS284" i="11"/>
  <c r="AT284" i="11" s="1"/>
  <c r="T284" i="11"/>
  <c r="S284" i="11"/>
  <c r="GA283" i="11"/>
  <c r="FX283" i="11"/>
  <c r="FS283" i="11"/>
  <c r="FT283" i="11" s="1"/>
  <c r="FP283" i="11"/>
  <c r="FO283" i="11"/>
  <c r="FN283" i="11"/>
  <c r="BP283" i="11"/>
  <c r="BO283" i="11"/>
  <c r="BF283" i="11"/>
  <c r="BE283" i="11"/>
  <c r="BZ283" i="11" s="1"/>
  <c r="AZ283" i="11"/>
  <c r="AY283" i="11"/>
  <c r="AU283" i="11"/>
  <c r="AS283" i="11"/>
  <c r="AT283" i="11" s="1"/>
  <c r="T283" i="11"/>
  <c r="S283" i="11"/>
  <c r="GA282" i="11"/>
  <c r="FX282" i="11"/>
  <c r="FS282" i="11"/>
  <c r="FT282" i="11" s="1"/>
  <c r="FP282" i="11"/>
  <c r="FO282" i="11"/>
  <c r="FN282" i="11"/>
  <c r="BP282" i="11"/>
  <c r="BO282" i="11"/>
  <c r="BF282" i="11"/>
  <c r="BE282" i="11"/>
  <c r="CA282" i="11" s="1"/>
  <c r="AZ282" i="11"/>
  <c r="AY282" i="11"/>
  <c r="AU282" i="11"/>
  <c r="AS282" i="11"/>
  <c r="AT282" i="11" s="1"/>
  <c r="T282" i="11"/>
  <c r="S282" i="11"/>
  <c r="GA281" i="11"/>
  <c r="FX281" i="11"/>
  <c r="FS281" i="11"/>
  <c r="FT281" i="11" s="1"/>
  <c r="FP281" i="11"/>
  <c r="FO281" i="11"/>
  <c r="FN281" i="11"/>
  <c r="BP281" i="11"/>
  <c r="BO281" i="11"/>
  <c r="BF281" i="11"/>
  <c r="BE281" i="11"/>
  <c r="BZ281" i="11" s="1"/>
  <c r="AZ281" i="11"/>
  <c r="AY281" i="11"/>
  <c r="AU281" i="11"/>
  <c r="AS281" i="11"/>
  <c r="AT281" i="11" s="1"/>
  <c r="T281" i="11"/>
  <c r="S281" i="11"/>
  <c r="GA280" i="11"/>
  <c r="FX280" i="11"/>
  <c r="FS280" i="11"/>
  <c r="FT280" i="11" s="1"/>
  <c r="FP280" i="11"/>
  <c r="FO280" i="11"/>
  <c r="FN280" i="11"/>
  <c r="BP280" i="11"/>
  <c r="BO280" i="11"/>
  <c r="BF280" i="11"/>
  <c r="BE280" i="11"/>
  <c r="AZ280" i="11"/>
  <c r="AY280" i="11"/>
  <c r="AU280" i="11"/>
  <c r="AS280" i="11"/>
  <c r="AT280" i="11" s="1"/>
  <c r="T280" i="11"/>
  <c r="S280" i="11"/>
  <c r="GA279" i="11"/>
  <c r="FX279" i="11"/>
  <c r="FS279" i="11"/>
  <c r="FT279" i="11" s="1"/>
  <c r="FP279" i="11"/>
  <c r="FO279" i="11"/>
  <c r="FN279" i="11"/>
  <c r="BP279" i="11"/>
  <c r="BO279" i="11"/>
  <c r="BF279" i="11"/>
  <c r="BE279" i="11"/>
  <c r="BZ279" i="11" s="1"/>
  <c r="AZ279" i="11"/>
  <c r="AY279" i="11"/>
  <c r="AU279" i="11"/>
  <c r="AS279" i="11"/>
  <c r="AT279" i="11" s="1"/>
  <c r="T279" i="11"/>
  <c r="S279" i="11"/>
  <c r="GA278" i="11"/>
  <c r="FX278" i="11"/>
  <c r="FS278" i="11"/>
  <c r="FT278" i="11" s="1"/>
  <c r="FP278" i="11"/>
  <c r="FO278" i="11"/>
  <c r="FN278" i="11"/>
  <c r="BP278" i="11"/>
  <c r="BO278" i="11"/>
  <c r="BF278" i="11"/>
  <c r="BE278" i="11"/>
  <c r="BX278" i="11" s="1"/>
  <c r="AZ278" i="11"/>
  <c r="AY278" i="11"/>
  <c r="AU278" i="11"/>
  <c r="AS278" i="11"/>
  <c r="AT278" i="11" s="1"/>
  <c r="T278" i="11"/>
  <c r="S278" i="11"/>
  <c r="GA277" i="11"/>
  <c r="FX277" i="11"/>
  <c r="FS277" i="11"/>
  <c r="FT277" i="11" s="1"/>
  <c r="FP277" i="11"/>
  <c r="FO277" i="11"/>
  <c r="FN277" i="11"/>
  <c r="BP277" i="11"/>
  <c r="BO277" i="11"/>
  <c r="BF277" i="11"/>
  <c r="BE277" i="11"/>
  <c r="BV277" i="11" s="1"/>
  <c r="AZ277" i="11"/>
  <c r="AY277" i="11"/>
  <c r="AU277" i="11"/>
  <c r="AS277" i="11"/>
  <c r="AT277" i="11" s="1"/>
  <c r="T277" i="11"/>
  <c r="S277" i="11"/>
  <c r="GA276" i="11"/>
  <c r="FX276" i="11"/>
  <c r="FS276" i="11"/>
  <c r="FT276" i="11" s="1"/>
  <c r="FP276" i="11"/>
  <c r="FO276" i="11"/>
  <c r="FN276" i="11"/>
  <c r="BP276" i="11"/>
  <c r="BO276" i="11"/>
  <c r="BF276" i="11"/>
  <c r="BE276" i="11"/>
  <c r="BV276" i="11" s="1"/>
  <c r="AZ276" i="11"/>
  <c r="AY276" i="11"/>
  <c r="AU276" i="11"/>
  <c r="AS276" i="11"/>
  <c r="AT276" i="11" s="1"/>
  <c r="T276" i="11"/>
  <c r="S276" i="11"/>
  <c r="GA275" i="11"/>
  <c r="FX275" i="11"/>
  <c r="FS275" i="11"/>
  <c r="FT275" i="11" s="1"/>
  <c r="FP275" i="11"/>
  <c r="FO275" i="11"/>
  <c r="FN275" i="11"/>
  <c r="BP275" i="11"/>
  <c r="BO275" i="11"/>
  <c r="BF275" i="11"/>
  <c r="BE275" i="11"/>
  <c r="BY275" i="11" s="1"/>
  <c r="AZ275" i="11"/>
  <c r="AY275" i="11"/>
  <c r="AU275" i="11"/>
  <c r="AS275" i="11"/>
  <c r="AT275" i="11" s="1"/>
  <c r="T275" i="11"/>
  <c r="S275" i="11"/>
  <c r="GA274" i="11"/>
  <c r="FX274" i="11"/>
  <c r="FS274" i="11"/>
  <c r="FT274" i="11" s="1"/>
  <c r="FP274" i="11"/>
  <c r="FO274" i="11"/>
  <c r="FN274" i="11"/>
  <c r="BP274" i="11"/>
  <c r="BO274" i="11"/>
  <c r="BF274" i="11"/>
  <c r="BE274" i="11"/>
  <c r="BZ274" i="11" s="1"/>
  <c r="AZ274" i="11"/>
  <c r="AY274" i="11"/>
  <c r="AU274" i="11"/>
  <c r="AS274" i="11"/>
  <c r="AT274" i="11" s="1"/>
  <c r="T274" i="11"/>
  <c r="S274" i="11"/>
  <c r="GA273" i="11"/>
  <c r="FS273" i="11"/>
  <c r="FT273" i="11" s="1"/>
  <c r="FP273" i="11"/>
  <c r="FO273" i="11"/>
  <c r="FN273" i="11"/>
  <c r="BP273" i="11"/>
  <c r="BO273" i="11"/>
  <c r="BF273" i="11"/>
  <c r="BE273" i="11"/>
  <c r="BZ273" i="11" s="1"/>
  <c r="AZ273" i="11"/>
  <c r="AY273" i="11"/>
  <c r="AU273" i="11"/>
  <c r="AS273" i="11"/>
  <c r="AT273" i="11" s="1"/>
  <c r="T273" i="11"/>
  <c r="S273" i="11"/>
  <c r="GA272" i="11"/>
  <c r="FS272" i="11"/>
  <c r="FT272" i="11" s="1"/>
  <c r="FP272" i="11"/>
  <c r="FO272" i="11"/>
  <c r="FN272" i="11"/>
  <c r="BP272" i="11"/>
  <c r="BO272" i="11"/>
  <c r="BF272" i="11"/>
  <c r="BE272" i="11"/>
  <c r="BY272" i="11" s="1"/>
  <c r="AZ272" i="11"/>
  <c r="AY272" i="11"/>
  <c r="AU272" i="11"/>
  <c r="AS272" i="11"/>
  <c r="AT272" i="11" s="1"/>
  <c r="T272" i="11"/>
  <c r="S272" i="11"/>
  <c r="GA271" i="11"/>
  <c r="FS271" i="11"/>
  <c r="FT271" i="11" s="1"/>
  <c r="FP271" i="11"/>
  <c r="FO271" i="11"/>
  <c r="FN271" i="11"/>
  <c r="BP271" i="11"/>
  <c r="BO271" i="11"/>
  <c r="BF271" i="11"/>
  <c r="BE271" i="11"/>
  <c r="BZ271" i="11" s="1"/>
  <c r="AZ271" i="11"/>
  <c r="AY271" i="11"/>
  <c r="AU271" i="11"/>
  <c r="AS271" i="11"/>
  <c r="T271" i="11"/>
  <c r="S271" i="11"/>
  <c r="GA270" i="11"/>
  <c r="FS270" i="11"/>
  <c r="FT270" i="11" s="1"/>
  <c r="FP270" i="11"/>
  <c r="FO270" i="11"/>
  <c r="FN270" i="11"/>
  <c r="BP270" i="11"/>
  <c r="BO270" i="11"/>
  <c r="BF270" i="11"/>
  <c r="BE270" i="11"/>
  <c r="BX270" i="11" s="1"/>
  <c r="AZ270" i="11"/>
  <c r="AY270" i="11"/>
  <c r="AU270" i="11"/>
  <c r="AS270" i="11"/>
  <c r="AT270" i="11" s="1"/>
  <c r="T270" i="11"/>
  <c r="S270" i="11"/>
  <c r="GA269" i="11"/>
  <c r="FS269" i="11"/>
  <c r="FT269" i="11" s="1"/>
  <c r="FP269" i="11"/>
  <c r="FO269" i="11"/>
  <c r="FN269" i="11"/>
  <c r="BP269" i="11"/>
  <c r="BO269" i="11"/>
  <c r="BF269" i="11"/>
  <c r="BE269" i="11"/>
  <c r="BZ269" i="11" s="1"/>
  <c r="AZ269" i="11"/>
  <c r="AY269" i="11"/>
  <c r="AU269" i="11"/>
  <c r="AS269" i="11"/>
  <c r="AT269" i="11" s="1"/>
  <c r="T269" i="11"/>
  <c r="S269" i="11"/>
  <c r="GA268" i="11"/>
  <c r="FS268" i="11"/>
  <c r="FT268" i="11" s="1"/>
  <c r="FP268" i="11"/>
  <c r="FO268" i="11"/>
  <c r="FN268" i="11"/>
  <c r="BP268" i="11"/>
  <c r="BO268" i="11"/>
  <c r="BF268" i="11"/>
  <c r="BE268" i="11"/>
  <c r="BY268" i="11" s="1"/>
  <c r="AZ268" i="11"/>
  <c r="AY268" i="11"/>
  <c r="AU268" i="11"/>
  <c r="AS268" i="11"/>
  <c r="AT268" i="11" s="1"/>
  <c r="T268" i="11"/>
  <c r="S268" i="11"/>
  <c r="GA267" i="11"/>
  <c r="FS267" i="11"/>
  <c r="FT267" i="11" s="1"/>
  <c r="FP267" i="11"/>
  <c r="FO267" i="11"/>
  <c r="FN267" i="11"/>
  <c r="BP267" i="11"/>
  <c r="BO267" i="11"/>
  <c r="BF267" i="11"/>
  <c r="BE267" i="11"/>
  <c r="BZ267" i="11" s="1"/>
  <c r="AZ267" i="11"/>
  <c r="AY267" i="11"/>
  <c r="AU267" i="11"/>
  <c r="AS267" i="11"/>
  <c r="AT267" i="11" s="1"/>
  <c r="T267" i="11"/>
  <c r="S267" i="11"/>
  <c r="GA266" i="11"/>
  <c r="FS266" i="11"/>
  <c r="FT266" i="11" s="1"/>
  <c r="FP266" i="11"/>
  <c r="FO266" i="11"/>
  <c r="FN266" i="11"/>
  <c r="BP266" i="11"/>
  <c r="BO266" i="11"/>
  <c r="BF266" i="11"/>
  <c r="BE266" i="11"/>
  <c r="BY266" i="11" s="1"/>
  <c r="AZ266" i="11"/>
  <c r="AY266" i="11"/>
  <c r="AU266" i="11"/>
  <c r="AS266" i="11"/>
  <c r="T266" i="11"/>
  <c r="S266" i="11"/>
  <c r="GA265" i="11"/>
  <c r="FS265" i="11"/>
  <c r="FT265" i="11" s="1"/>
  <c r="FP265" i="11"/>
  <c r="FO265" i="11"/>
  <c r="FN265" i="11"/>
  <c r="BP265" i="11"/>
  <c r="BO265" i="11"/>
  <c r="BF265" i="11"/>
  <c r="BE265" i="11"/>
  <c r="BY265" i="11" s="1"/>
  <c r="AZ265" i="11"/>
  <c r="AY265" i="11"/>
  <c r="AU265" i="11"/>
  <c r="AS265" i="11"/>
  <c r="AT265" i="11" s="1"/>
  <c r="T265" i="11"/>
  <c r="S265" i="11"/>
  <c r="GA264" i="11"/>
  <c r="FS264" i="11"/>
  <c r="FT264" i="11" s="1"/>
  <c r="FP264" i="11"/>
  <c r="FO264" i="11"/>
  <c r="FN264" i="11"/>
  <c r="BP264" i="11"/>
  <c r="BO264" i="11"/>
  <c r="BF264" i="11"/>
  <c r="BE264" i="11"/>
  <c r="BZ264" i="11" s="1"/>
  <c r="AZ264" i="11"/>
  <c r="AY264" i="11"/>
  <c r="AU264" i="11"/>
  <c r="AS264" i="11"/>
  <c r="AT264" i="11" s="1"/>
  <c r="T264" i="11"/>
  <c r="S264" i="11"/>
  <c r="GA263" i="11"/>
  <c r="FS263" i="11"/>
  <c r="FT263" i="11" s="1"/>
  <c r="FP263" i="11"/>
  <c r="FO263" i="11"/>
  <c r="FN263" i="11"/>
  <c r="BP263" i="11"/>
  <c r="BO263" i="11"/>
  <c r="BF263" i="11"/>
  <c r="BE263" i="11"/>
  <c r="BY263" i="11" s="1"/>
  <c r="AZ263" i="11"/>
  <c r="AY263" i="11"/>
  <c r="AU263" i="11"/>
  <c r="AS263" i="11"/>
  <c r="AT263" i="11" s="1"/>
  <c r="T263" i="11"/>
  <c r="S263" i="11"/>
  <c r="GA262" i="11"/>
  <c r="FS262" i="11"/>
  <c r="FT262" i="11" s="1"/>
  <c r="FP262" i="11"/>
  <c r="FO262" i="11"/>
  <c r="FN262" i="11"/>
  <c r="BP262" i="11"/>
  <c r="BO262" i="11"/>
  <c r="BF262" i="11"/>
  <c r="BE262" i="11"/>
  <c r="BZ262" i="11" s="1"/>
  <c r="AZ262" i="11"/>
  <c r="AY262" i="11"/>
  <c r="AU262" i="11"/>
  <c r="AS262" i="11"/>
  <c r="AT262" i="11" s="1"/>
  <c r="T262" i="11"/>
  <c r="S262" i="11"/>
  <c r="GA261" i="11"/>
  <c r="FS261" i="11"/>
  <c r="FT261" i="11" s="1"/>
  <c r="FP261" i="11"/>
  <c r="FO261" i="11"/>
  <c r="FN261" i="11"/>
  <c r="BP261" i="11"/>
  <c r="BO261" i="11"/>
  <c r="BF261" i="11"/>
  <c r="BE261" i="11"/>
  <c r="BH261" i="11" s="1"/>
  <c r="AZ261" i="11"/>
  <c r="AY261" i="11"/>
  <c r="AU261" i="11"/>
  <c r="AS261" i="11"/>
  <c r="AT261" i="11" s="1"/>
  <c r="T261" i="11"/>
  <c r="S261" i="11"/>
  <c r="GA260" i="11"/>
  <c r="FS260" i="11"/>
  <c r="FT260" i="11" s="1"/>
  <c r="FP260" i="11"/>
  <c r="FO260" i="11"/>
  <c r="FN260" i="11"/>
  <c r="BP260" i="11"/>
  <c r="BO260" i="11"/>
  <c r="BF260" i="11"/>
  <c r="BE260" i="11"/>
  <c r="BY260" i="11" s="1"/>
  <c r="AZ260" i="11"/>
  <c r="AY260" i="11"/>
  <c r="AU260" i="11"/>
  <c r="AS260" i="11"/>
  <c r="AT260" i="11" s="1"/>
  <c r="T260" i="11"/>
  <c r="S260" i="11"/>
  <c r="GA259" i="11"/>
  <c r="FS259" i="11"/>
  <c r="FT259" i="11" s="1"/>
  <c r="FP259" i="11"/>
  <c r="FO259" i="11"/>
  <c r="FN259" i="11"/>
  <c r="BP259" i="11"/>
  <c r="BO259" i="11"/>
  <c r="BF259" i="11"/>
  <c r="BE259" i="11"/>
  <c r="BY259" i="11" s="1"/>
  <c r="AZ259" i="11"/>
  <c r="AY259" i="11"/>
  <c r="AU259" i="11"/>
  <c r="AS259" i="11"/>
  <c r="T259" i="11"/>
  <c r="S259" i="11"/>
  <c r="GA258" i="11"/>
  <c r="FS258" i="11"/>
  <c r="FT258" i="11" s="1"/>
  <c r="FP258" i="11"/>
  <c r="FO258" i="11"/>
  <c r="FN258" i="11"/>
  <c r="BP258" i="11"/>
  <c r="BO258" i="11"/>
  <c r="BF258" i="11"/>
  <c r="BE258" i="11"/>
  <c r="BY258" i="11" s="1"/>
  <c r="AZ258" i="11"/>
  <c r="AY258" i="11"/>
  <c r="AU258" i="11"/>
  <c r="AS258" i="11"/>
  <c r="AT258" i="11" s="1"/>
  <c r="T258" i="11"/>
  <c r="S258" i="11"/>
  <c r="GA257" i="11"/>
  <c r="FS257" i="11"/>
  <c r="FT257" i="11" s="1"/>
  <c r="FP257" i="11"/>
  <c r="FO257" i="11"/>
  <c r="FN257" i="11"/>
  <c r="BP257" i="11"/>
  <c r="BO257" i="11"/>
  <c r="BF257" i="11"/>
  <c r="BE257" i="11"/>
  <c r="BZ257" i="11" s="1"/>
  <c r="AZ257" i="11"/>
  <c r="AY257" i="11"/>
  <c r="AU257" i="11"/>
  <c r="AS257" i="11"/>
  <c r="AT257" i="11" s="1"/>
  <c r="T257" i="11"/>
  <c r="S257" i="11"/>
  <c r="GA256" i="11"/>
  <c r="FS256" i="11"/>
  <c r="FT256" i="11" s="1"/>
  <c r="FP256" i="11"/>
  <c r="FO256" i="11"/>
  <c r="FN256" i="11"/>
  <c r="BP256" i="11"/>
  <c r="BO256" i="11"/>
  <c r="BF256" i="11"/>
  <c r="BE256" i="11"/>
  <c r="BY256" i="11" s="1"/>
  <c r="AZ256" i="11"/>
  <c r="AY256" i="11"/>
  <c r="AU256" i="11"/>
  <c r="AS256" i="11"/>
  <c r="AT256" i="11" s="1"/>
  <c r="T256" i="11"/>
  <c r="S256" i="11"/>
  <c r="GA255" i="11"/>
  <c r="FS255" i="11"/>
  <c r="FT255" i="11" s="1"/>
  <c r="FP255" i="11"/>
  <c r="FO255" i="11"/>
  <c r="FN255" i="11"/>
  <c r="BP255" i="11"/>
  <c r="BO255" i="11"/>
  <c r="BF255" i="11"/>
  <c r="BE255" i="11"/>
  <c r="BY255" i="11" s="1"/>
  <c r="AZ255" i="11"/>
  <c r="AY255" i="11"/>
  <c r="AU255" i="11"/>
  <c r="AS255" i="11"/>
  <c r="AT255" i="11" s="1"/>
  <c r="T255" i="11"/>
  <c r="S255" i="11"/>
  <c r="GA254" i="11"/>
  <c r="FS254" i="11"/>
  <c r="FT254" i="11" s="1"/>
  <c r="FP254" i="11"/>
  <c r="FO254" i="11"/>
  <c r="FN254" i="11"/>
  <c r="BP254" i="11"/>
  <c r="BO254" i="11"/>
  <c r="BF254" i="11"/>
  <c r="BE254" i="11"/>
  <c r="CB254" i="11" s="1"/>
  <c r="AZ254" i="11"/>
  <c r="AY254" i="11"/>
  <c r="AU254" i="11"/>
  <c r="AS254" i="11"/>
  <c r="AT254" i="11" s="1"/>
  <c r="T254" i="11"/>
  <c r="S254" i="11"/>
  <c r="GA253" i="11"/>
  <c r="FS253" i="11"/>
  <c r="FT253" i="11" s="1"/>
  <c r="FP253" i="11"/>
  <c r="FO253" i="11"/>
  <c r="FN253" i="11"/>
  <c r="BP253" i="11"/>
  <c r="BO253" i="11"/>
  <c r="BF253" i="11"/>
  <c r="BE253" i="11"/>
  <c r="BV253" i="11" s="1"/>
  <c r="AZ253" i="11"/>
  <c r="AY253" i="11"/>
  <c r="AU253" i="11"/>
  <c r="AS253" i="11"/>
  <c r="AT253" i="11" s="1"/>
  <c r="T253" i="11"/>
  <c r="S253" i="11"/>
  <c r="GA252" i="11"/>
  <c r="FS252" i="11"/>
  <c r="FT252" i="11" s="1"/>
  <c r="FP252" i="11"/>
  <c r="FO252" i="11"/>
  <c r="FN252" i="11"/>
  <c r="BP252" i="11"/>
  <c r="BO252" i="11"/>
  <c r="BF252" i="11"/>
  <c r="BE252" i="11"/>
  <c r="BY252" i="11" s="1"/>
  <c r="AZ252" i="11"/>
  <c r="AY252" i="11"/>
  <c r="AU252" i="11"/>
  <c r="AS252" i="11"/>
  <c r="AT252" i="11" s="1"/>
  <c r="T252" i="11"/>
  <c r="S252" i="11"/>
  <c r="GA251" i="11"/>
  <c r="FS251" i="11"/>
  <c r="FT251" i="11" s="1"/>
  <c r="FP251" i="11"/>
  <c r="FO251" i="11"/>
  <c r="FN251" i="11"/>
  <c r="BP251" i="11"/>
  <c r="BO251" i="11"/>
  <c r="BF251" i="11"/>
  <c r="BE251" i="11"/>
  <c r="AZ251" i="11"/>
  <c r="AY251" i="11"/>
  <c r="AU251" i="11"/>
  <c r="AS251" i="11"/>
  <c r="AT251" i="11" s="1"/>
  <c r="T251" i="11"/>
  <c r="S251" i="11"/>
  <c r="GA250" i="11"/>
  <c r="FS250" i="11"/>
  <c r="FT250" i="11" s="1"/>
  <c r="FP250" i="11"/>
  <c r="FO250" i="11"/>
  <c r="FN250" i="11"/>
  <c r="BP250" i="11"/>
  <c r="BO250" i="11"/>
  <c r="BF250" i="11"/>
  <c r="BE250" i="11"/>
  <c r="BI250" i="11" s="1"/>
  <c r="AZ250" i="11"/>
  <c r="AY250" i="11"/>
  <c r="AU250" i="11"/>
  <c r="AS250" i="11"/>
  <c r="AT250" i="11" s="1"/>
  <c r="T250" i="11"/>
  <c r="S250" i="11"/>
  <c r="GA249" i="11"/>
  <c r="FS249" i="11"/>
  <c r="FT249" i="11" s="1"/>
  <c r="FP249" i="11"/>
  <c r="FO249" i="11"/>
  <c r="FN249" i="11"/>
  <c r="BP249" i="11"/>
  <c r="BO249" i="11"/>
  <c r="BF249" i="11"/>
  <c r="BE249" i="11"/>
  <c r="CA249" i="11" s="1"/>
  <c r="AZ249" i="11"/>
  <c r="AY249" i="11"/>
  <c r="AU249" i="11"/>
  <c r="AS249" i="11"/>
  <c r="AT249" i="11" s="1"/>
  <c r="T249" i="11"/>
  <c r="S249" i="11"/>
  <c r="GA248" i="11"/>
  <c r="FS248" i="11"/>
  <c r="FT248" i="11" s="1"/>
  <c r="FP248" i="11"/>
  <c r="FO248" i="11"/>
  <c r="FN248" i="11"/>
  <c r="BP248" i="11"/>
  <c r="BO248" i="11"/>
  <c r="BF248" i="11"/>
  <c r="BE248" i="11"/>
  <c r="BW248" i="11" s="1"/>
  <c r="AZ248" i="11"/>
  <c r="AY248" i="11"/>
  <c r="AU248" i="11"/>
  <c r="AS248" i="11"/>
  <c r="AT248" i="11" s="1"/>
  <c r="T248" i="11"/>
  <c r="S248" i="11"/>
  <c r="GA247" i="11"/>
  <c r="FS247" i="11"/>
  <c r="FT247" i="11" s="1"/>
  <c r="FP247" i="11"/>
  <c r="FO247" i="11"/>
  <c r="FN247" i="11"/>
  <c r="BP247" i="11"/>
  <c r="BO247" i="11"/>
  <c r="BF247" i="11"/>
  <c r="BE247" i="11"/>
  <c r="BY247" i="11" s="1"/>
  <c r="AZ247" i="11"/>
  <c r="AY247" i="11"/>
  <c r="AU247" i="11"/>
  <c r="AS247" i="11"/>
  <c r="AT247" i="11" s="1"/>
  <c r="T247" i="11"/>
  <c r="S247" i="11"/>
  <c r="GA246" i="11"/>
  <c r="FS246" i="11"/>
  <c r="FT246" i="11" s="1"/>
  <c r="FP246" i="11"/>
  <c r="FO246" i="11"/>
  <c r="FN246" i="11"/>
  <c r="BP246" i="11"/>
  <c r="BO246" i="11"/>
  <c r="BF246" i="11"/>
  <c r="BE246" i="11"/>
  <c r="CA246" i="11" s="1"/>
  <c r="AZ246" i="11"/>
  <c r="AY246" i="11"/>
  <c r="AU246" i="11"/>
  <c r="AS246" i="11"/>
  <c r="AT246" i="11" s="1"/>
  <c r="T246" i="11"/>
  <c r="S246" i="11"/>
  <c r="GA245" i="11"/>
  <c r="FS245" i="11"/>
  <c r="FT245" i="11" s="1"/>
  <c r="FP245" i="11"/>
  <c r="FO245" i="11"/>
  <c r="FN245" i="11"/>
  <c r="BP245" i="11"/>
  <c r="BO245" i="11"/>
  <c r="BF245" i="11"/>
  <c r="BE245" i="11"/>
  <c r="CA245" i="11" s="1"/>
  <c r="AZ245" i="11"/>
  <c r="AY245" i="11"/>
  <c r="AU245" i="11"/>
  <c r="AS245" i="11"/>
  <c r="AT245" i="11" s="1"/>
  <c r="T245" i="11"/>
  <c r="S245" i="11"/>
  <c r="GA244" i="11"/>
  <c r="FS244" i="11"/>
  <c r="FT244" i="11" s="1"/>
  <c r="FP244" i="11"/>
  <c r="FO244" i="11"/>
  <c r="FN244" i="11"/>
  <c r="BP244" i="11"/>
  <c r="BO244" i="11"/>
  <c r="BF244" i="11"/>
  <c r="BE244" i="11"/>
  <c r="BY244" i="11" s="1"/>
  <c r="AZ244" i="11"/>
  <c r="AY244" i="11"/>
  <c r="AU244" i="11"/>
  <c r="AS244" i="11"/>
  <c r="AT244" i="11" s="1"/>
  <c r="T244" i="11"/>
  <c r="S244" i="11"/>
  <c r="GA243" i="11"/>
  <c r="FS243" i="11"/>
  <c r="FT243" i="11" s="1"/>
  <c r="FP243" i="11"/>
  <c r="FO243" i="11"/>
  <c r="FN243" i="11"/>
  <c r="BP243" i="11"/>
  <c r="BO243" i="11"/>
  <c r="BF243" i="11"/>
  <c r="BE243" i="11"/>
  <c r="BZ243" i="11" s="1"/>
  <c r="AZ243" i="11"/>
  <c r="AY243" i="11"/>
  <c r="AU243" i="11"/>
  <c r="AS243" i="11"/>
  <c r="AT243" i="11" s="1"/>
  <c r="T243" i="11"/>
  <c r="S243" i="11"/>
  <c r="GA242" i="11"/>
  <c r="FS242" i="11"/>
  <c r="FT242" i="11" s="1"/>
  <c r="FP242" i="11"/>
  <c r="FO242" i="11"/>
  <c r="FN242" i="11"/>
  <c r="BP242" i="11"/>
  <c r="BO242" i="11"/>
  <c r="BF242" i="11"/>
  <c r="BE242" i="11"/>
  <c r="AZ242" i="11"/>
  <c r="AY242" i="11"/>
  <c r="AU242" i="11"/>
  <c r="AS242" i="11"/>
  <c r="AT242" i="11" s="1"/>
  <c r="T242" i="11"/>
  <c r="S242" i="11"/>
  <c r="GA241" i="11"/>
  <c r="FS241" i="11"/>
  <c r="FT241" i="11" s="1"/>
  <c r="FP241" i="11"/>
  <c r="FO241" i="11"/>
  <c r="FN241" i="11"/>
  <c r="BP241" i="11"/>
  <c r="BO241" i="11"/>
  <c r="BF241" i="11"/>
  <c r="BE241" i="11"/>
  <c r="CB241" i="11" s="1"/>
  <c r="AZ241" i="11"/>
  <c r="AY241" i="11"/>
  <c r="AU241" i="11"/>
  <c r="AS241" i="11"/>
  <c r="AT241" i="11" s="1"/>
  <c r="T241" i="11"/>
  <c r="S241" i="11"/>
  <c r="GA240" i="11"/>
  <c r="FS240" i="11"/>
  <c r="FT240" i="11" s="1"/>
  <c r="FP240" i="11"/>
  <c r="FO240" i="11"/>
  <c r="FN240" i="11"/>
  <c r="BP240" i="11"/>
  <c r="BO240" i="11"/>
  <c r="BF240" i="11"/>
  <c r="BE240" i="11"/>
  <c r="BJ240" i="11" s="1"/>
  <c r="AZ240" i="11"/>
  <c r="AY240" i="11"/>
  <c r="AU240" i="11"/>
  <c r="AS240" i="11"/>
  <c r="AT240" i="11" s="1"/>
  <c r="T240" i="11"/>
  <c r="S240" i="11"/>
  <c r="GA239" i="11"/>
  <c r="FS239" i="11"/>
  <c r="FT239" i="11" s="1"/>
  <c r="FP239" i="11"/>
  <c r="FO239" i="11"/>
  <c r="FN239" i="11"/>
  <c r="BP239" i="11"/>
  <c r="BO239" i="11"/>
  <c r="BF239" i="11"/>
  <c r="BE239" i="11"/>
  <c r="BZ239" i="11" s="1"/>
  <c r="AZ239" i="11"/>
  <c r="AY239" i="11"/>
  <c r="AU239" i="11"/>
  <c r="AS239" i="11"/>
  <c r="AT239" i="11" s="1"/>
  <c r="T239" i="11"/>
  <c r="S239" i="11"/>
  <c r="GA238" i="11"/>
  <c r="FS238" i="11"/>
  <c r="FT238" i="11" s="1"/>
  <c r="FP238" i="11"/>
  <c r="FO238" i="11"/>
  <c r="FN238" i="11"/>
  <c r="BP238" i="11"/>
  <c r="BO238" i="11"/>
  <c r="BF238" i="11"/>
  <c r="BE238" i="11"/>
  <c r="CA238" i="11" s="1"/>
  <c r="AZ238" i="11"/>
  <c r="AY238" i="11"/>
  <c r="AU238" i="11"/>
  <c r="AS238" i="11"/>
  <c r="AT238" i="11" s="1"/>
  <c r="T238" i="11"/>
  <c r="S238" i="11"/>
  <c r="GA237" i="11"/>
  <c r="FS237" i="11"/>
  <c r="FT237" i="11" s="1"/>
  <c r="FP237" i="11"/>
  <c r="FO237" i="11"/>
  <c r="FN237" i="11"/>
  <c r="BP237" i="11"/>
  <c r="BO237" i="11"/>
  <c r="BF237" i="11"/>
  <c r="BE237" i="11"/>
  <c r="CA237" i="11" s="1"/>
  <c r="AZ237" i="11"/>
  <c r="AY237" i="11"/>
  <c r="AU237" i="11"/>
  <c r="AS237" i="11"/>
  <c r="AT237" i="11" s="1"/>
  <c r="T237" i="11"/>
  <c r="S237" i="11"/>
  <c r="GA236" i="11"/>
  <c r="FS236" i="11"/>
  <c r="FT236" i="11" s="1"/>
  <c r="FP236" i="11"/>
  <c r="FO236" i="11"/>
  <c r="FN236" i="11"/>
  <c r="BP236" i="11"/>
  <c r="BO236" i="11"/>
  <c r="BF236" i="11"/>
  <c r="BE236" i="11"/>
  <c r="CB236" i="11" s="1"/>
  <c r="AZ236" i="11"/>
  <c r="AY236" i="11"/>
  <c r="AU236" i="11"/>
  <c r="AS236" i="11"/>
  <c r="AT236" i="11" s="1"/>
  <c r="T236" i="11"/>
  <c r="S236" i="11"/>
  <c r="GA235" i="11"/>
  <c r="FS235" i="11"/>
  <c r="FT235" i="11" s="1"/>
  <c r="FP235" i="11"/>
  <c r="FO235" i="11"/>
  <c r="FN235" i="11"/>
  <c r="BP235" i="11"/>
  <c r="BO235" i="11"/>
  <c r="BF235" i="11"/>
  <c r="BE235" i="11"/>
  <c r="AZ235" i="11"/>
  <c r="AY235" i="11"/>
  <c r="AU235" i="11"/>
  <c r="AS235" i="11"/>
  <c r="AT235" i="11" s="1"/>
  <c r="T235" i="11"/>
  <c r="S235" i="11"/>
  <c r="GA234" i="11"/>
  <c r="FS234" i="11"/>
  <c r="FT234" i="11" s="1"/>
  <c r="FP234" i="11"/>
  <c r="FO234" i="11"/>
  <c r="FN234" i="11"/>
  <c r="BP234" i="11"/>
  <c r="BO234" i="11"/>
  <c r="BF234" i="11"/>
  <c r="BE234" i="11"/>
  <c r="BZ234" i="11" s="1"/>
  <c r="AZ234" i="11"/>
  <c r="AY234" i="11"/>
  <c r="AU234" i="11"/>
  <c r="AS234" i="11"/>
  <c r="AT234" i="11" s="1"/>
  <c r="T234" i="11"/>
  <c r="S234" i="11"/>
  <c r="GA233" i="11"/>
  <c r="FS233" i="11"/>
  <c r="FT233" i="11" s="1"/>
  <c r="FP233" i="11"/>
  <c r="FO233" i="11"/>
  <c r="FN233" i="11"/>
  <c r="BO233" i="11"/>
  <c r="BF233" i="11"/>
  <c r="BE233" i="11"/>
  <c r="CA233" i="11" s="1"/>
  <c r="AY233" i="11"/>
  <c r="AU233" i="11"/>
  <c r="AS233" i="11"/>
  <c r="AT233" i="11" s="1"/>
  <c r="T233" i="11"/>
  <c r="S233" i="11"/>
  <c r="GA232" i="11"/>
  <c r="FS232" i="11"/>
  <c r="FT232" i="11" s="1"/>
  <c r="FP232" i="11"/>
  <c r="FO232" i="11"/>
  <c r="FN232" i="11"/>
  <c r="BO232" i="11"/>
  <c r="BF232" i="11"/>
  <c r="BE232" i="11"/>
  <c r="CB232" i="11" s="1"/>
  <c r="AY232" i="11"/>
  <c r="AU232" i="11"/>
  <c r="AS232" i="11"/>
  <c r="AT232" i="11" s="1"/>
  <c r="T232" i="11"/>
  <c r="S232" i="11"/>
  <c r="GA231" i="11"/>
  <c r="FS231" i="11"/>
  <c r="FT231" i="11" s="1"/>
  <c r="FP231" i="11"/>
  <c r="FO231" i="11"/>
  <c r="FN231" i="11"/>
  <c r="BP231" i="11"/>
  <c r="BO231" i="11"/>
  <c r="BF231" i="11"/>
  <c r="BE231" i="11"/>
  <c r="BY231" i="11" s="1"/>
  <c r="AZ231" i="11"/>
  <c r="AY231" i="11"/>
  <c r="AU231" i="11"/>
  <c r="AS231" i="11"/>
  <c r="AT231" i="11" s="1"/>
  <c r="T231" i="11"/>
  <c r="S231" i="11"/>
  <c r="GA230" i="11"/>
  <c r="FS230" i="11"/>
  <c r="FT230" i="11" s="1"/>
  <c r="FP230" i="11"/>
  <c r="FO230" i="11"/>
  <c r="FN230" i="11"/>
  <c r="BP230" i="11"/>
  <c r="BO230" i="11"/>
  <c r="BF230" i="11"/>
  <c r="BE230" i="11"/>
  <c r="BZ230" i="11" s="1"/>
  <c r="AZ230" i="11"/>
  <c r="AY230" i="11"/>
  <c r="AU230" i="11"/>
  <c r="AS230" i="11"/>
  <c r="AT230" i="11" s="1"/>
  <c r="T230" i="11"/>
  <c r="S230" i="11"/>
  <c r="GA229" i="11"/>
  <c r="FS229" i="11"/>
  <c r="FT229" i="11" s="1"/>
  <c r="FP229" i="11"/>
  <c r="FO229" i="11"/>
  <c r="FN229" i="11"/>
  <c r="BP229" i="11"/>
  <c r="BO229" i="11"/>
  <c r="BF229" i="11"/>
  <c r="BE229" i="11"/>
  <c r="BY229" i="11" s="1"/>
  <c r="AZ229" i="11"/>
  <c r="AY229" i="11"/>
  <c r="AU229" i="11"/>
  <c r="AS229" i="11"/>
  <c r="AT229" i="11" s="1"/>
  <c r="T229" i="11"/>
  <c r="S229" i="11"/>
  <c r="GA228" i="11"/>
  <c r="FS228" i="11"/>
  <c r="FT228" i="11" s="1"/>
  <c r="FP228" i="11"/>
  <c r="FO228" i="11"/>
  <c r="FN228" i="11"/>
  <c r="BP228" i="11"/>
  <c r="BO228" i="11"/>
  <c r="BF228" i="11"/>
  <c r="BE228" i="11"/>
  <c r="BZ228" i="11" s="1"/>
  <c r="AZ228" i="11"/>
  <c r="AY228" i="11"/>
  <c r="AU228" i="11"/>
  <c r="AS228" i="11"/>
  <c r="AT228" i="11" s="1"/>
  <c r="T228" i="11"/>
  <c r="S228" i="11"/>
  <c r="GA227" i="11"/>
  <c r="FS227" i="11"/>
  <c r="FT227" i="11" s="1"/>
  <c r="FP227" i="11"/>
  <c r="FO227" i="11"/>
  <c r="FN227" i="11"/>
  <c r="BP227" i="11"/>
  <c r="BO227" i="11"/>
  <c r="BF227" i="11"/>
  <c r="BE227" i="11"/>
  <c r="BY227" i="11" s="1"/>
  <c r="AZ227" i="11"/>
  <c r="AY227" i="11"/>
  <c r="AU227" i="11"/>
  <c r="AS227" i="11"/>
  <c r="AT227" i="11" s="1"/>
  <c r="T227" i="11"/>
  <c r="S227" i="11"/>
  <c r="GA226" i="11"/>
  <c r="FS226" i="11"/>
  <c r="FT226" i="11" s="1"/>
  <c r="FP226" i="11"/>
  <c r="FO226" i="11"/>
  <c r="FN226" i="11"/>
  <c r="BP226" i="11"/>
  <c r="BO226" i="11"/>
  <c r="BF226" i="11"/>
  <c r="BE226" i="11"/>
  <c r="BZ226" i="11" s="1"/>
  <c r="AZ226" i="11"/>
  <c r="AY226" i="11"/>
  <c r="AU226" i="11"/>
  <c r="AS226" i="11"/>
  <c r="T226" i="11"/>
  <c r="S226" i="11"/>
  <c r="GA225" i="11"/>
  <c r="FS225" i="11"/>
  <c r="FT225" i="11" s="1"/>
  <c r="FP225" i="11"/>
  <c r="FO225" i="11"/>
  <c r="FN225" i="11"/>
  <c r="BP225" i="11"/>
  <c r="BO225" i="11"/>
  <c r="BF225" i="11"/>
  <c r="BE225" i="11"/>
  <c r="BY225" i="11" s="1"/>
  <c r="AZ225" i="11"/>
  <c r="AY225" i="11"/>
  <c r="AU225" i="11"/>
  <c r="AS225" i="11"/>
  <c r="AT225" i="11" s="1"/>
  <c r="T225" i="11"/>
  <c r="S225" i="11"/>
  <c r="GA224" i="11"/>
  <c r="FS224" i="11"/>
  <c r="FT224" i="11" s="1"/>
  <c r="FP224" i="11"/>
  <c r="FO224" i="11"/>
  <c r="FN224" i="11"/>
  <c r="BP224" i="11"/>
  <c r="BO224" i="11"/>
  <c r="BF224" i="11"/>
  <c r="BE224" i="11"/>
  <c r="BZ224" i="11" s="1"/>
  <c r="AZ224" i="11"/>
  <c r="AY224" i="11"/>
  <c r="AU224" i="11"/>
  <c r="AS224" i="11"/>
  <c r="AT224" i="11" s="1"/>
  <c r="T224" i="11"/>
  <c r="S224" i="11"/>
  <c r="GA223" i="11"/>
  <c r="FS223" i="11"/>
  <c r="FT223" i="11" s="1"/>
  <c r="FP223" i="11"/>
  <c r="FO223" i="11"/>
  <c r="FN223" i="11"/>
  <c r="BP223" i="11"/>
  <c r="BO223" i="11"/>
  <c r="BF223" i="11"/>
  <c r="BE223" i="11"/>
  <c r="BY223" i="11" s="1"/>
  <c r="AZ223" i="11"/>
  <c r="AY223" i="11"/>
  <c r="AU223" i="11"/>
  <c r="AS223" i="11"/>
  <c r="AT223" i="11" s="1"/>
  <c r="T223" i="11"/>
  <c r="S223" i="11"/>
  <c r="GA222" i="11"/>
  <c r="FS222" i="11"/>
  <c r="FT222" i="11" s="1"/>
  <c r="FP222" i="11"/>
  <c r="FO222" i="11"/>
  <c r="FN222" i="11"/>
  <c r="BP222" i="11"/>
  <c r="BO222" i="11"/>
  <c r="BF222" i="11"/>
  <c r="BE222" i="11"/>
  <c r="BZ222" i="11" s="1"/>
  <c r="AZ222" i="11"/>
  <c r="AY222" i="11"/>
  <c r="AU222" i="11"/>
  <c r="AS222" i="11"/>
  <c r="T222" i="11"/>
  <c r="S222" i="11"/>
  <c r="GA221" i="11"/>
  <c r="FS221" i="11"/>
  <c r="FT221" i="11" s="1"/>
  <c r="FP221" i="11"/>
  <c r="FO221" i="11"/>
  <c r="FN221" i="11"/>
  <c r="BP221" i="11"/>
  <c r="BO221" i="11"/>
  <c r="BF221" i="11"/>
  <c r="BE221" i="11"/>
  <c r="BY221" i="11" s="1"/>
  <c r="AZ221" i="11"/>
  <c r="AY221" i="11"/>
  <c r="AU221" i="11"/>
  <c r="AS221" i="11"/>
  <c r="AT221" i="11" s="1"/>
  <c r="T221" i="11"/>
  <c r="S221" i="11"/>
  <c r="GA220" i="11"/>
  <c r="FS220" i="11"/>
  <c r="FT220" i="11" s="1"/>
  <c r="FP220" i="11"/>
  <c r="FO220" i="11"/>
  <c r="FN220" i="11"/>
  <c r="BP220" i="11"/>
  <c r="BO220" i="11"/>
  <c r="BF220" i="11"/>
  <c r="BE220" i="11"/>
  <c r="BZ220" i="11" s="1"/>
  <c r="AZ220" i="11"/>
  <c r="AY220" i="11"/>
  <c r="AU220" i="11"/>
  <c r="AS220" i="11"/>
  <c r="AT220" i="11" s="1"/>
  <c r="T220" i="11"/>
  <c r="S220" i="11"/>
  <c r="GA219" i="11"/>
  <c r="FS219" i="11"/>
  <c r="FT219" i="11" s="1"/>
  <c r="FP219" i="11"/>
  <c r="FO219" i="11"/>
  <c r="FN219" i="11"/>
  <c r="BP219" i="11"/>
  <c r="BO219" i="11"/>
  <c r="BF219" i="11"/>
  <c r="BE219" i="11"/>
  <c r="BY219" i="11" s="1"/>
  <c r="AZ219" i="11"/>
  <c r="AY219" i="11"/>
  <c r="AU219" i="11"/>
  <c r="AS219" i="11"/>
  <c r="AT219" i="11" s="1"/>
  <c r="T219" i="11"/>
  <c r="S219" i="11"/>
  <c r="GA218" i="11"/>
  <c r="FS218" i="11"/>
  <c r="FT218" i="11" s="1"/>
  <c r="FP218" i="11"/>
  <c r="FO218" i="11"/>
  <c r="FN218" i="11"/>
  <c r="BO218" i="11"/>
  <c r="BF218" i="11"/>
  <c r="BE218" i="11"/>
  <c r="BZ218" i="11" s="1"/>
  <c r="AY218" i="11"/>
  <c r="AU218" i="11"/>
  <c r="AS218" i="11"/>
  <c r="T218" i="11"/>
  <c r="S218" i="11"/>
  <c r="GA217" i="11"/>
  <c r="FS217" i="11"/>
  <c r="FT217" i="11" s="1"/>
  <c r="FP217" i="11"/>
  <c r="FO217" i="11"/>
  <c r="FN217" i="11"/>
  <c r="BO217" i="11"/>
  <c r="BF217" i="11"/>
  <c r="BE217" i="11"/>
  <c r="BY217" i="11" s="1"/>
  <c r="AY217" i="11"/>
  <c r="AU217" i="11"/>
  <c r="AS217" i="11"/>
  <c r="AT217" i="11" s="1"/>
  <c r="T217" i="11"/>
  <c r="S217" i="11"/>
  <c r="GA216" i="11"/>
  <c r="FS216" i="11"/>
  <c r="FT216" i="11" s="1"/>
  <c r="FP216" i="11"/>
  <c r="FO216" i="11"/>
  <c r="FN216" i="11"/>
  <c r="BP216" i="11"/>
  <c r="BO216" i="11"/>
  <c r="BF216" i="11"/>
  <c r="BE216" i="11"/>
  <c r="BZ216" i="11" s="1"/>
  <c r="AZ216" i="11"/>
  <c r="AY216" i="11"/>
  <c r="AU216" i="11"/>
  <c r="AS216" i="11"/>
  <c r="AT216" i="11" s="1"/>
  <c r="T216" i="11"/>
  <c r="S216" i="11"/>
  <c r="GA215" i="11"/>
  <c r="FS215" i="11"/>
  <c r="FT215" i="11" s="1"/>
  <c r="FP215" i="11"/>
  <c r="FO215" i="11"/>
  <c r="FN215" i="11"/>
  <c r="BP215" i="11"/>
  <c r="BO215" i="11"/>
  <c r="BF215" i="11"/>
  <c r="BE215" i="11"/>
  <c r="AZ215" i="11"/>
  <c r="AY215" i="11"/>
  <c r="AU215" i="11"/>
  <c r="AS215" i="11"/>
  <c r="AT215" i="11" s="1"/>
  <c r="T215" i="11"/>
  <c r="S215" i="11"/>
  <c r="GA214" i="11"/>
  <c r="FS214" i="11"/>
  <c r="FT214" i="11" s="1"/>
  <c r="FP214" i="11"/>
  <c r="FO214" i="11"/>
  <c r="FN214" i="11"/>
  <c r="BP214" i="11"/>
  <c r="BO214" i="11"/>
  <c r="BF214" i="11"/>
  <c r="BE214" i="11"/>
  <c r="BZ214" i="11" s="1"/>
  <c r="AZ214" i="11"/>
  <c r="AY214" i="11"/>
  <c r="AU214" i="11"/>
  <c r="AS214" i="11"/>
  <c r="T214" i="11"/>
  <c r="S214" i="11"/>
  <c r="GA213" i="11"/>
  <c r="FS213" i="11"/>
  <c r="FT213" i="11" s="1"/>
  <c r="FP213" i="11"/>
  <c r="FO213" i="11"/>
  <c r="FN213" i="11"/>
  <c r="BP213" i="11"/>
  <c r="BO213" i="11"/>
  <c r="BF213" i="11"/>
  <c r="BE213" i="11"/>
  <c r="BU213" i="11" s="1"/>
  <c r="AZ213" i="11"/>
  <c r="AY213" i="11"/>
  <c r="AU213" i="11"/>
  <c r="AS213" i="11"/>
  <c r="AT213" i="11" s="1"/>
  <c r="T213" i="11"/>
  <c r="S213" i="11"/>
  <c r="GA212" i="11"/>
  <c r="FS212" i="11"/>
  <c r="FT212" i="11" s="1"/>
  <c r="FP212" i="11"/>
  <c r="FO212" i="11"/>
  <c r="FN212" i="11"/>
  <c r="BP212" i="11"/>
  <c r="BO212" i="11"/>
  <c r="BF212" i="11"/>
  <c r="BE212" i="11"/>
  <c r="BU212" i="11" s="1"/>
  <c r="BQ212" i="11" s="1"/>
  <c r="DF212" i="11" s="1"/>
  <c r="AZ212" i="11"/>
  <c r="AY212" i="11"/>
  <c r="AU212" i="11"/>
  <c r="AS212" i="11"/>
  <c r="AT212" i="11" s="1"/>
  <c r="T212" i="11"/>
  <c r="S212" i="11"/>
  <c r="GA211" i="11"/>
  <c r="FS211" i="11"/>
  <c r="FT211" i="11" s="1"/>
  <c r="FP211" i="11"/>
  <c r="FO211" i="11"/>
  <c r="FN211" i="11"/>
  <c r="BP211" i="11"/>
  <c r="BO211" i="11"/>
  <c r="BF211" i="11"/>
  <c r="BE211" i="11"/>
  <c r="BY211" i="11" s="1"/>
  <c r="AZ211" i="11"/>
  <c r="AY211" i="11"/>
  <c r="AU211" i="11"/>
  <c r="AS211" i="11"/>
  <c r="AT211" i="11" s="1"/>
  <c r="T211" i="11"/>
  <c r="S211" i="11"/>
  <c r="GA210" i="11"/>
  <c r="FS210" i="11"/>
  <c r="FT210" i="11" s="1"/>
  <c r="FP210" i="11"/>
  <c r="FO210" i="11"/>
  <c r="FN210" i="11"/>
  <c r="BP210" i="11"/>
  <c r="BO210" i="11"/>
  <c r="BF210" i="11"/>
  <c r="BE210" i="11"/>
  <c r="BY210" i="11" s="1"/>
  <c r="AZ210" i="11"/>
  <c r="AY210" i="11"/>
  <c r="AU210" i="11"/>
  <c r="AS210" i="11"/>
  <c r="AT210" i="11" s="1"/>
  <c r="T210" i="11"/>
  <c r="S210" i="11"/>
  <c r="GA209" i="11"/>
  <c r="FS209" i="11"/>
  <c r="FT209" i="11" s="1"/>
  <c r="FP209" i="11"/>
  <c r="FO209" i="11"/>
  <c r="FN209" i="11"/>
  <c r="BP209" i="11"/>
  <c r="BO209" i="11"/>
  <c r="BF209" i="11"/>
  <c r="BE209" i="11"/>
  <c r="BZ209" i="11" s="1"/>
  <c r="AZ209" i="11"/>
  <c r="AY209" i="11"/>
  <c r="AU209" i="11"/>
  <c r="AS209" i="11"/>
  <c r="AT209" i="11" s="1"/>
  <c r="T209" i="11"/>
  <c r="S209" i="11"/>
  <c r="GA208" i="11"/>
  <c r="FS208" i="11"/>
  <c r="FT208" i="11" s="1"/>
  <c r="FP208" i="11"/>
  <c r="FO208" i="11"/>
  <c r="FN208" i="11"/>
  <c r="BP208" i="11"/>
  <c r="BO208" i="11"/>
  <c r="BF208" i="11"/>
  <c r="BE208" i="11"/>
  <c r="BX208" i="11" s="1"/>
  <c r="AZ208" i="11"/>
  <c r="AY208" i="11"/>
  <c r="AU208" i="11"/>
  <c r="AS208" i="11"/>
  <c r="AT208" i="11" s="1"/>
  <c r="T208" i="11"/>
  <c r="S208" i="11"/>
  <c r="GA207" i="11"/>
  <c r="FS207" i="11"/>
  <c r="FT207" i="11" s="1"/>
  <c r="FP207" i="11"/>
  <c r="FO207" i="11"/>
  <c r="FN207" i="11"/>
  <c r="BP207" i="11"/>
  <c r="BO207" i="11"/>
  <c r="BF207" i="11"/>
  <c r="BE207" i="11"/>
  <c r="BW207" i="11" s="1"/>
  <c r="AZ207" i="11"/>
  <c r="AY207" i="11"/>
  <c r="AU207" i="11"/>
  <c r="AS207" i="11"/>
  <c r="AT207" i="11" s="1"/>
  <c r="T207" i="11"/>
  <c r="S207" i="11"/>
  <c r="GA206" i="11"/>
  <c r="FS206" i="11"/>
  <c r="FT206" i="11" s="1"/>
  <c r="FP206" i="11"/>
  <c r="FO206" i="11"/>
  <c r="FN206" i="11"/>
  <c r="BP206" i="11"/>
  <c r="BO206" i="11"/>
  <c r="BF206" i="11"/>
  <c r="BE206" i="11"/>
  <c r="BY206" i="11" s="1"/>
  <c r="AZ206" i="11"/>
  <c r="AY206" i="11"/>
  <c r="AU206" i="11"/>
  <c r="AS206" i="11"/>
  <c r="AT206" i="11" s="1"/>
  <c r="T206" i="11"/>
  <c r="S206" i="11"/>
  <c r="GA205" i="11"/>
  <c r="FS205" i="11"/>
  <c r="FT205" i="11" s="1"/>
  <c r="FP205" i="11"/>
  <c r="FO205" i="11"/>
  <c r="FN205" i="11"/>
  <c r="BP205" i="11"/>
  <c r="BO205" i="11"/>
  <c r="BF205" i="11"/>
  <c r="BE205" i="11"/>
  <c r="BZ205" i="11" s="1"/>
  <c r="AZ205" i="11"/>
  <c r="AY205" i="11"/>
  <c r="AU205" i="11"/>
  <c r="AS205" i="11"/>
  <c r="AT205" i="11" s="1"/>
  <c r="T205" i="11"/>
  <c r="S205" i="11"/>
  <c r="GA204" i="11"/>
  <c r="FS204" i="11"/>
  <c r="FT204" i="11" s="1"/>
  <c r="FP204" i="11"/>
  <c r="FO204" i="11"/>
  <c r="FN204" i="11"/>
  <c r="BP204" i="11"/>
  <c r="BO204" i="11"/>
  <c r="BF204" i="11"/>
  <c r="BE204" i="11"/>
  <c r="BY204" i="11" s="1"/>
  <c r="AZ204" i="11"/>
  <c r="AY204" i="11"/>
  <c r="AU204" i="11"/>
  <c r="AS204" i="11"/>
  <c r="AT204" i="11" s="1"/>
  <c r="T204" i="11"/>
  <c r="S204" i="11"/>
  <c r="GA203" i="11"/>
  <c r="FS203" i="11"/>
  <c r="FT203" i="11" s="1"/>
  <c r="FP203" i="11"/>
  <c r="FO203" i="11"/>
  <c r="FN203" i="11"/>
  <c r="BO203" i="11"/>
  <c r="BF203" i="11"/>
  <c r="BE203" i="11"/>
  <c r="BZ203" i="11" s="1"/>
  <c r="AY203" i="11"/>
  <c r="AU203" i="11"/>
  <c r="AS203" i="11"/>
  <c r="AT203" i="11" s="1"/>
  <c r="T203" i="11"/>
  <c r="S203" i="11"/>
  <c r="GA202" i="11"/>
  <c r="FS202" i="11"/>
  <c r="FT202" i="11" s="1"/>
  <c r="FP202" i="11"/>
  <c r="FO202" i="11"/>
  <c r="FN202" i="11"/>
  <c r="BO202" i="11"/>
  <c r="BF202" i="11"/>
  <c r="BE202" i="11"/>
  <c r="AY202" i="11"/>
  <c r="AU202" i="11"/>
  <c r="AS202" i="11"/>
  <c r="AT202" i="11" s="1"/>
  <c r="T202" i="11"/>
  <c r="S202" i="11"/>
  <c r="GA201" i="11"/>
  <c r="FS201" i="11"/>
  <c r="FT201" i="11" s="1"/>
  <c r="FP201" i="11"/>
  <c r="FO201" i="11"/>
  <c r="FN201" i="11"/>
  <c r="BP201" i="11"/>
  <c r="BO201" i="11"/>
  <c r="BF201" i="11"/>
  <c r="BE201" i="11"/>
  <c r="BZ201" i="11" s="1"/>
  <c r="AZ201" i="11"/>
  <c r="AY201" i="11"/>
  <c r="AU201" i="11"/>
  <c r="AS201" i="11"/>
  <c r="AT201" i="11" s="1"/>
  <c r="T201" i="11"/>
  <c r="S201" i="11"/>
  <c r="GA200" i="11"/>
  <c r="FS200" i="11"/>
  <c r="FT200" i="11" s="1"/>
  <c r="FP200" i="11"/>
  <c r="FO200" i="11"/>
  <c r="FN200" i="11"/>
  <c r="BP200" i="11"/>
  <c r="BO200" i="11"/>
  <c r="BF200" i="11"/>
  <c r="BE200" i="11"/>
  <c r="BY200" i="11" s="1"/>
  <c r="AZ200" i="11"/>
  <c r="AY200" i="11"/>
  <c r="AU200" i="11"/>
  <c r="AS200" i="11"/>
  <c r="AT200" i="11" s="1"/>
  <c r="T200" i="11"/>
  <c r="S200" i="11"/>
  <c r="GA199" i="11"/>
  <c r="FS199" i="11"/>
  <c r="FT199" i="11" s="1"/>
  <c r="FP199" i="11"/>
  <c r="FO199" i="11"/>
  <c r="FN199" i="11"/>
  <c r="BO199" i="11"/>
  <c r="BF199" i="11"/>
  <c r="BE199" i="11"/>
  <c r="BW199" i="11" s="1"/>
  <c r="AY199" i="11"/>
  <c r="AU199" i="11"/>
  <c r="AS199" i="11"/>
  <c r="AT199" i="11" s="1"/>
  <c r="FX199" i="11" s="1"/>
  <c r="T199" i="11"/>
  <c r="S199" i="11"/>
  <c r="GA198" i="11"/>
  <c r="FS198" i="11"/>
  <c r="FT198" i="11" s="1"/>
  <c r="FP198" i="11"/>
  <c r="FO198" i="11"/>
  <c r="FN198" i="11"/>
  <c r="BP198" i="11"/>
  <c r="BO198" i="11"/>
  <c r="BF198" i="11"/>
  <c r="BE198" i="11"/>
  <c r="BY198" i="11" s="1"/>
  <c r="AZ198" i="11"/>
  <c r="AY198" i="11"/>
  <c r="AU198" i="11"/>
  <c r="AS198" i="11"/>
  <c r="AT198" i="11" s="1"/>
  <c r="T198" i="11"/>
  <c r="S198" i="11"/>
  <c r="GA197" i="11"/>
  <c r="FS197" i="11"/>
  <c r="FT197" i="11" s="1"/>
  <c r="FP197" i="11"/>
  <c r="FO197" i="11"/>
  <c r="FN197" i="11"/>
  <c r="BP197" i="11"/>
  <c r="BO197" i="11"/>
  <c r="BF197" i="11"/>
  <c r="BE197" i="11"/>
  <c r="BZ197" i="11" s="1"/>
  <c r="AZ197" i="11"/>
  <c r="AY197" i="11"/>
  <c r="AU197" i="11"/>
  <c r="AS197" i="11"/>
  <c r="AT197" i="11" s="1"/>
  <c r="T197" i="11"/>
  <c r="S197" i="11"/>
  <c r="GA196" i="11"/>
  <c r="FS196" i="11"/>
  <c r="FT196" i="11" s="1"/>
  <c r="FP196" i="11"/>
  <c r="FO196" i="11"/>
  <c r="FN196" i="11"/>
  <c r="BP196" i="11"/>
  <c r="BO196" i="11"/>
  <c r="BF196" i="11"/>
  <c r="BE196" i="11"/>
  <c r="BK196" i="11" s="1"/>
  <c r="AZ196" i="11"/>
  <c r="AY196" i="11"/>
  <c r="AU196" i="11"/>
  <c r="AS196" i="11"/>
  <c r="AT196" i="11" s="1"/>
  <c r="T196" i="11"/>
  <c r="S196" i="11"/>
  <c r="GA195" i="11"/>
  <c r="FS195" i="11"/>
  <c r="FT195" i="11" s="1"/>
  <c r="FP195" i="11"/>
  <c r="FO195" i="11"/>
  <c r="FN195" i="11"/>
  <c r="BP195" i="11"/>
  <c r="BO195" i="11"/>
  <c r="BF195" i="11"/>
  <c r="BE195" i="11"/>
  <c r="BK195" i="11" s="1"/>
  <c r="AZ195" i="11"/>
  <c r="AY195" i="11"/>
  <c r="AU195" i="11"/>
  <c r="AS195" i="11"/>
  <c r="AT195" i="11" s="1"/>
  <c r="T195" i="11"/>
  <c r="S195" i="11"/>
  <c r="GA194" i="11"/>
  <c r="FS194" i="11"/>
  <c r="FT194" i="11" s="1"/>
  <c r="FP194" i="11"/>
  <c r="FO194" i="11"/>
  <c r="FN194" i="11"/>
  <c r="BP194" i="11"/>
  <c r="BO194" i="11"/>
  <c r="BF194" i="11"/>
  <c r="BE194" i="11"/>
  <c r="BM194" i="11" s="1"/>
  <c r="AZ194" i="11"/>
  <c r="AY194" i="11"/>
  <c r="AU194" i="11"/>
  <c r="AS194" i="11"/>
  <c r="AT194" i="11" s="1"/>
  <c r="T194" i="11"/>
  <c r="S194" i="11"/>
  <c r="GA193" i="11"/>
  <c r="FS193" i="11"/>
  <c r="FT193" i="11" s="1"/>
  <c r="FP193" i="11"/>
  <c r="FO193" i="11"/>
  <c r="FN193" i="11"/>
  <c r="BP193" i="11"/>
  <c r="BO193" i="11"/>
  <c r="BF193" i="11"/>
  <c r="BE193" i="11"/>
  <c r="AZ193" i="11"/>
  <c r="AY193" i="11"/>
  <c r="AU193" i="11"/>
  <c r="AS193" i="11"/>
  <c r="AT193" i="11" s="1"/>
  <c r="T193" i="11"/>
  <c r="S193" i="11"/>
  <c r="GA192" i="11"/>
  <c r="FS192" i="11"/>
  <c r="FT192" i="11" s="1"/>
  <c r="FP192" i="11"/>
  <c r="FO192" i="11"/>
  <c r="FN192" i="11"/>
  <c r="BP192" i="11"/>
  <c r="BO192" i="11"/>
  <c r="BF192" i="11"/>
  <c r="BE192" i="11"/>
  <c r="BY192" i="11" s="1"/>
  <c r="AZ192" i="11"/>
  <c r="AY192" i="11"/>
  <c r="AU192" i="11"/>
  <c r="AS192" i="11"/>
  <c r="AT192" i="11" s="1"/>
  <c r="T192" i="11"/>
  <c r="S192" i="11"/>
  <c r="GA191" i="11"/>
  <c r="FS191" i="11"/>
  <c r="FT191" i="11" s="1"/>
  <c r="FP191" i="11"/>
  <c r="FO191" i="11"/>
  <c r="FN191" i="11"/>
  <c r="BP191" i="11"/>
  <c r="BO191" i="11"/>
  <c r="BF191" i="11"/>
  <c r="BE191" i="11"/>
  <c r="BZ191" i="11" s="1"/>
  <c r="AZ191" i="11"/>
  <c r="AY191" i="11"/>
  <c r="AU191" i="11"/>
  <c r="AS191" i="11"/>
  <c r="AT191" i="11" s="1"/>
  <c r="T191" i="11"/>
  <c r="S191" i="11"/>
  <c r="GA190" i="11"/>
  <c r="FS190" i="11"/>
  <c r="FT190" i="11" s="1"/>
  <c r="FP190" i="11"/>
  <c r="FO190" i="11"/>
  <c r="FN190" i="11"/>
  <c r="BP190" i="11"/>
  <c r="BO190" i="11"/>
  <c r="BF190" i="11"/>
  <c r="BE190" i="11"/>
  <c r="CA190" i="11" s="1"/>
  <c r="AZ190" i="11"/>
  <c r="AY190" i="11"/>
  <c r="AU190" i="11"/>
  <c r="AS190" i="11"/>
  <c r="AT190" i="11" s="1"/>
  <c r="T190" i="11"/>
  <c r="S190" i="11"/>
  <c r="GA189" i="11"/>
  <c r="FS189" i="11"/>
  <c r="FT189" i="11" s="1"/>
  <c r="FP189" i="11"/>
  <c r="FO189" i="11"/>
  <c r="FN189" i="11"/>
  <c r="BP189" i="11"/>
  <c r="BO189" i="11"/>
  <c r="BF189" i="11"/>
  <c r="BE189" i="11"/>
  <c r="CB189" i="11" s="1"/>
  <c r="AZ189" i="11"/>
  <c r="AY189" i="11"/>
  <c r="AU189" i="11"/>
  <c r="AS189" i="11"/>
  <c r="AT189" i="11" s="1"/>
  <c r="T189" i="11"/>
  <c r="S189" i="11"/>
  <c r="GA188" i="11"/>
  <c r="FS188" i="11"/>
  <c r="FT188" i="11" s="1"/>
  <c r="FP188" i="11"/>
  <c r="FO188" i="11"/>
  <c r="FN188" i="11"/>
  <c r="BP188" i="11"/>
  <c r="BO188" i="11"/>
  <c r="BF188" i="11"/>
  <c r="BE188" i="11"/>
  <c r="AZ188" i="11"/>
  <c r="AY188" i="11"/>
  <c r="AU188" i="11"/>
  <c r="AS188" i="11"/>
  <c r="AT188" i="11" s="1"/>
  <c r="T188" i="11"/>
  <c r="S188" i="11"/>
  <c r="GA187" i="11"/>
  <c r="FS187" i="11"/>
  <c r="FT187" i="11" s="1"/>
  <c r="FP187" i="11"/>
  <c r="FO187" i="11"/>
  <c r="FN187" i="11"/>
  <c r="BP187" i="11"/>
  <c r="BO187" i="11"/>
  <c r="BF187" i="11"/>
  <c r="BE187" i="11"/>
  <c r="BZ187" i="11" s="1"/>
  <c r="AZ187" i="11"/>
  <c r="AY187" i="11"/>
  <c r="AU187" i="11"/>
  <c r="AS187" i="11"/>
  <c r="AT187" i="11" s="1"/>
  <c r="T187" i="11"/>
  <c r="S187" i="11"/>
  <c r="GA186" i="11"/>
  <c r="FS186" i="11"/>
  <c r="FT186" i="11" s="1"/>
  <c r="FP186" i="11"/>
  <c r="FO186" i="11"/>
  <c r="FN186" i="11"/>
  <c r="BO186" i="11"/>
  <c r="BF186" i="11"/>
  <c r="BE186" i="11"/>
  <c r="CA186" i="11" s="1"/>
  <c r="AY186" i="11"/>
  <c r="AU186" i="11"/>
  <c r="AS186" i="11"/>
  <c r="AT186" i="11" s="1"/>
  <c r="FX186" i="11" s="1"/>
  <c r="T186" i="11"/>
  <c r="S186" i="11"/>
  <c r="GA185" i="11"/>
  <c r="FS185" i="11"/>
  <c r="FT185" i="11" s="1"/>
  <c r="FP185" i="11"/>
  <c r="FO185" i="11"/>
  <c r="FN185" i="11"/>
  <c r="BO185" i="11"/>
  <c r="BF185" i="11"/>
  <c r="BE185" i="11"/>
  <c r="CB185" i="11" s="1"/>
  <c r="AY185" i="11"/>
  <c r="AU185" i="11"/>
  <c r="AS185" i="11"/>
  <c r="AT185" i="11" s="1"/>
  <c r="T185" i="11"/>
  <c r="S185" i="11"/>
  <c r="GA184" i="11"/>
  <c r="FS184" i="11"/>
  <c r="FT184" i="11" s="1"/>
  <c r="FP184" i="11"/>
  <c r="FO184" i="11"/>
  <c r="FN184" i="11"/>
  <c r="BP184" i="11"/>
  <c r="BO184" i="11"/>
  <c r="BF184" i="11"/>
  <c r="BE184" i="11"/>
  <c r="BY184" i="11" s="1"/>
  <c r="AZ184" i="11"/>
  <c r="AY184" i="11"/>
  <c r="AU184" i="11"/>
  <c r="AS184" i="11"/>
  <c r="AT184" i="11" s="1"/>
  <c r="T184" i="11"/>
  <c r="S184" i="11"/>
  <c r="GA183" i="11"/>
  <c r="FS183" i="11"/>
  <c r="FT183" i="11" s="1"/>
  <c r="FP183" i="11"/>
  <c r="FO183" i="11"/>
  <c r="FN183" i="11"/>
  <c r="BP183" i="11"/>
  <c r="BO183" i="11"/>
  <c r="BF183" i="11"/>
  <c r="BE183" i="11"/>
  <c r="BZ183" i="11" s="1"/>
  <c r="AZ183" i="11"/>
  <c r="AY183" i="11"/>
  <c r="AU183" i="11"/>
  <c r="AS183" i="11"/>
  <c r="AT183" i="11" s="1"/>
  <c r="T183" i="11"/>
  <c r="S183" i="11"/>
  <c r="GA182" i="11"/>
  <c r="FS182" i="11"/>
  <c r="FT182" i="11" s="1"/>
  <c r="FP182" i="11"/>
  <c r="FO182" i="11"/>
  <c r="FN182" i="11"/>
  <c r="BP182" i="11"/>
  <c r="BO182" i="11"/>
  <c r="BF182" i="11"/>
  <c r="BE182" i="11"/>
  <c r="CA182" i="11" s="1"/>
  <c r="AZ182" i="11"/>
  <c r="AY182" i="11"/>
  <c r="AU182" i="11"/>
  <c r="AS182" i="11"/>
  <c r="AT182" i="11" s="1"/>
  <c r="T182" i="11"/>
  <c r="S182" i="11"/>
  <c r="GA181" i="11"/>
  <c r="FS181" i="11"/>
  <c r="FT181" i="11" s="1"/>
  <c r="FP181" i="11"/>
  <c r="FO181" i="11"/>
  <c r="FN181" i="11"/>
  <c r="BP181" i="11"/>
  <c r="BO181" i="11"/>
  <c r="BF181" i="11"/>
  <c r="BE181" i="11"/>
  <c r="CB181" i="11" s="1"/>
  <c r="AZ181" i="11"/>
  <c r="AY181" i="11"/>
  <c r="AU181" i="11"/>
  <c r="AS181" i="11"/>
  <c r="AT181" i="11" s="1"/>
  <c r="T181" i="11"/>
  <c r="S181" i="11"/>
  <c r="GA180" i="11"/>
  <c r="FS180" i="11"/>
  <c r="FT180" i="11" s="1"/>
  <c r="FP180" i="11"/>
  <c r="FO180" i="11"/>
  <c r="FN180" i="11"/>
  <c r="BP180" i="11"/>
  <c r="BO180" i="11"/>
  <c r="BF180" i="11"/>
  <c r="BE180" i="11"/>
  <c r="BY180" i="11" s="1"/>
  <c r="AZ180" i="11"/>
  <c r="AY180" i="11"/>
  <c r="AU180" i="11"/>
  <c r="AS180" i="11"/>
  <c r="AT180" i="11" s="1"/>
  <c r="T180" i="11"/>
  <c r="S180" i="11"/>
  <c r="GA179" i="11"/>
  <c r="FS179" i="11"/>
  <c r="FT179" i="11" s="1"/>
  <c r="FP179" i="11"/>
  <c r="FO179" i="11"/>
  <c r="FN179" i="11"/>
  <c r="BO179" i="11"/>
  <c r="BF179" i="11"/>
  <c r="BE179" i="11"/>
  <c r="BZ179" i="11" s="1"/>
  <c r="AY179" i="11"/>
  <c r="AU179" i="11"/>
  <c r="AS179" i="11"/>
  <c r="AT179" i="11" s="1"/>
  <c r="T179" i="11"/>
  <c r="S179" i="11"/>
  <c r="GA178" i="11"/>
  <c r="FS178" i="11"/>
  <c r="FT178" i="11" s="1"/>
  <c r="FP178" i="11"/>
  <c r="FO178" i="11"/>
  <c r="FN178" i="11"/>
  <c r="BP178" i="11"/>
  <c r="BO178" i="11"/>
  <c r="BF178" i="11"/>
  <c r="BE178" i="11"/>
  <c r="CA178" i="11" s="1"/>
  <c r="AZ178" i="11"/>
  <c r="AY178" i="11"/>
  <c r="AU178" i="11"/>
  <c r="AS178" i="11"/>
  <c r="AT178" i="11" s="1"/>
  <c r="T178" i="11"/>
  <c r="S178" i="11"/>
  <c r="GA177" i="11"/>
  <c r="FS177" i="11"/>
  <c r="FT177" i="11" s="1"/>
  <c r="FP177" i="11"/>
  <c r="FO177" i="11"/>
  <c r="FN177" i="11"/>
  <c r="BO177" i="11"/>
  <c r="BF177" i="11"/>
  <c r="BE177" i="11"/>
  <c r="BW177" i="11" s="1"/>
  <c r="AY177" i="11"/>
  <c r="AU177" i="11"/>
  <c r="AS177" i="11"/>
  <c r="AT177" i="11" s="1"/>
  <c r="T177" i="11"/>
  <c r="S177" i="11"/>
  <c r="GA176" i="11"/>
  <c r="FS176" i="11"/>
  <c r="FT176" i="11" s="1"/>
  <c r="FP176" i="11"/>
  <c r="FO176" i="11"/>
  <c r="FN176" i="11"/>
  <c r="BO176" i="11"/>
  <c r="BF176" i="11"/>
  <c r="BE176" i="11"/>
  <c r="AY176" i="11"/>
  <c r="AU176" i="11"/>
  <c r="AS176" i="11"/>
  <c r="AT176" i="11" s="1"/>
  <c r="T176" i="11"/>
  <c r="S176" i="11"/>
  <c r="GA175" i="11"/>
  <c r="FS175" i="11"/>
  <c r="FT175" i="11" s="1"/>
  <c r="FP175" i="11"/>
  <c r="FO175" i="11"/>
  <c r="FN175" i="11"/>
  <c r="BP175" i="11"/>
  <c r="BO175" i="11"/>
  <c r="BF175" i="11"/>
  <c r="BE175" i="11"/>
  <c r="BY175" i="11" s="1"/>
  <c r="AZ175" i="11"/>
  <c r="AY175" i="11"/>
  <c r="AU175" i="11"/>
  <c r="AS175" i="11"/>
  <c r="AT175" i="11" s="1"/>
  <c r="T175" i="11"/>
  <c r="S175" i="11"/>
  <c r="GA174" i="11"/>
  <c r="FS174" i="11"/>
  <c r="FT174" i="11" s="1"/>
  <c r="FP174" i="11"/>
  <c r="FO174" i="11"/>
  <c r="FN174" i="11"/>
  <c r="BP174" i="11"/>
  <c r="BO174" i="11"/>
  <c r="BF174" i="11"/>
  <c r="BE174" i="11"/>
  <c r="AZ174" i="11"/>
  <c r="AY174" i="11"/>
  <c r="AU174" i="11"/>
  <c r="AS174" i="11"/>
  <c r="T174" i="11"/>
  <c r="S174" i="11"/>
  <c r="GA173" i="11"/>
  <c r="FS173" i="11"/>
  <c r="FT173" i="11" s="1"/>
  <c r="FP173" i="11"/>
  <c r="FO173" i="11"/>
  <c r="FN173" i="11"/>
  <c r="BP173" i="11"/>
  <c r="BO173" i="11"/>
  <c r="BF173" i="11"/>
  <c r="BE173" i="11"/>
  <c r="BY173" i="11" s="1"/>
  <c r="AZ173" i="11"/>
  <c r="AY173" i="11"/>
  <c r="AU173" i="11"/>
  <c r="AS173" i="11"/>
  <c r="AT173" i="11" s="1"/>
  <c r="T173" i="11"/>
  <c r="S173" i="11"/>
  <c r="GA172" i="11"/>
  <c r="FS172" i="11"/>
  <c r="FT172" i="11" s="1"/>
  <c r="FP172" i="11"/>
  <c r="FO172" i="11"/>
  <c r="FN172" i="11"/>
  <c r="BP172" i="11"/>
  <c r="BO172" i="11"/>
  <c r="BF172" i="11"/>
  <c r="BE172" i="11"/>
  <c r="BY172" i="11" s="1"/>
  <c r="AZ172" i="11"/>
  <c r="AY172" i="11"/>
  <c r="AU172" i="11"/>
  <c r="AS172" i="11"/>
  <c r="AT172" i="11" s="1"/>
  <c r="T172" i="11"/>
  <c r="S172" i="11"/>
  <c r="GA171" i="11"/>
  <c r="FS171" i="11"/>
  <c r="FT171" i="11" s="1"/>
  <c r="FP171" i="11"/>
  <c r="FO171" i="11"/>
  <c r="FN171" i="11"/>
  <c r="BP171" i="11"/>
  <c r="BO171" i="11"/>
  <c r="BF171" i="11"/>
  <c r="BE171" i="11"/>
  <c r="AZ171" i="11"/>
  <c r="AY171" i="11"/>
  <c r="AU171" i="11"/>
  <c r="AS171" i="11"/>
  <c r="AT171" i="11" s="1"/>
  <c r="T171" i="11"/>
  <c r="S171" i="11"/>
  <c r="GA170" i="11"/>
  <c r="FS170" i="11"/>
  <c r="FT170" i="11" s="1"/>
  <c r="FP170" i="11"/>
  <c r="FO170" i="11"/>
  <c r="FN170" i="11"/>
  <c r="BP170" i="11"/>
  <c r="BO170" i="11"/>
  <c r="BF170" i="11"/>
  <c r="BE170" i="11"/>
  <c r="BZ170" i="11" s="1"/>
  <c r="AZ170" i="11"/>
  <c r="AY170" i="11"/>
  <c r="AU170" i="11"/>
  <c r="AS170" i="11"/>
  <c r="T170" i="11"/>
  <c r="S170" i="11"/>
  <c r="GA169" i="11"/>
  <c r="FS169" i="11"/>
  <c r="FT169" i="11" s="1"/>
  <c r="FP169" i="11"/>
  <c r="FO169" i="11"/>
  <c r="FN169" i="11"/>
  <c r="BP169" i="11"/>
  <c r="BO169" i="11"/>
  <c r="BF169" i="11"/>
  <c r="BE169" i="11"/>
  <c r="BY169" i="11" s="1"/>
  <c r="AZ169" i="11"/>
  <c r="AY169" i="11"/>
  <c r="AU169" i="11"/>
  <c r="AS169" i="11"/>
  <c r="AT169" i="11" s="1"/>
  <c r="T169" i="11"/>
  <c r="S169" i="11"/>
  <c r="GA168" i="11"/>
  <c r="FS168" i="11"/>
  <c r="FT168" i="11" s="1"/>
  <c r="FP168" i="11"/>
  <c r="FO168" i="11"/>
  <c r="FN168" i="11"/>
  <c r="BO168" i="11"/>
  <c r="BF168" i="11"/>
  <c r="BE168" i="11"/>
  <c r="BY168" i="11" s="1"/>
  <c r="AY168" i="11"/>
  <c r="AU168" i="11"/>
  <c r="AS168" i="11"/>
  <c r="AT168" i="11" s="1"/>
  <c r="T168" i="11"/>
  <c r="S168" i="11"/>
  <c r="GA167" i="11"/>
  <c r="FS167" i="11"/>
  <c r="FT167" i="11" s="1"/>
  <c r="FP167" i="11"/>
  <c r="FO167" i="11"/>
  <c r="FN167" i="11"/>
  <c r="BO167" i="11"/>
  <c r="BF167" i="11"/>
  <c r="BE167" i="11"/>
  <c r="BY167" i="11" s="1"/>
  <c r="AY167" i="11"/>
  <c r="AU167" i="11"/>
  <c r="AS167" i="11"/>
  <c r="AT167" i="11" s="1"/>
  <c r="T167" i="11"/>
  <c r="S167" i="11"/>
  <c r="GA166" i="11"/>
  <c r="FS166" i="11"/>
  <c r="FT166" i="11" s="1"/>
  <c r="FP166" i="11"/>
  <c r="FO166" i="11"/>
  <c r="FN166" i="11"/>
  <c r="BP166" i="11"/>
  <c r="BO166" i="11"/>
  <c r="BF166" i="11"/>
  <c r="BE166" i="11"/>
  <c r="AZ166" i="11"/>
  <c r="AY166" i="11"/>
  <c r="AU166" i="11"/>
  <c r="AS166" i="11"/>
  <c r="T166" i="11"/>
  <c r="S166" i="11"/>
  <c r="GA165" i="11"/>
  <c r="FS165" i="11"/>
  <c r="FT165" i="11" s="1"/>
  <c r="FP165" i="11"/>
  <c r="FO165" i="11"/>
  <c r="FN165" i="11"/>
  <c r="BP165" i="11"/>
  <c r="BO165" i="11"/>
  <c r="BF165" i="11"/>
  <c r="BE165" i="11"/>
  <c r="BY165" i="11" s="1"/>
  <c r="AZ165" i="11"/>
  <c r="AY165" i="11"/>
  <c r="AU165" i="11"/>
  <c r="AS165" i="11"/>
  <c r="AT165" i="11" s="1"/>
  <c r="T165" i="11"/>
  <c r="S165" i="11"/>
  <c r="GA164" i="11"/>
  <c r="FS164" i="11"/>
  <c r="FT164" i="11" s="1"/>
  <c r="FP164" i="11"/>
  <c r="FO164" i="11"/>
  <c r="FN164" i="11"/>
  <c r="BP164" i="11"/>
  <c r="BO164" i="11"/>
  <c r="BF164" i="11"/>
  <c r="BE164" i="11"/>
  <c r="BY164" i="11" s="1"/>
  <c r="AZ164" i="11"/>
  <c r="AY164" i="11"/>
  <c r="AU164" i="11"/>
  <c r="AS164" i="11"/>
  <c r="AT164" i="11" s="1"/>
  <c r="T164" i="11"/>
  <c r="S164" i="11"/>
  <c r="GA163" i="11"/>
  <c r="FS163" i="11"/>
  <c r="FT163" i="11" s="1"/>
  <c r="FP163" i="11"/>
  <c r="FO163" i="11"/>
  <c r="FN163" i="11"/>
  <c r="BO163" i="11"/>
  <c r="BF163" i="11"/>
  <c r="BE163" i="11"/>
  <c r="BK163" i="11" s="1"/>
  <c r="AY163" i="11"/>
  <c r="AU163" i="11"/>
  <c r="AS163" i="11"/>
  <c r="AT163" i="11" s="1"/>
  <c r="T163" i="11"/>
  <c r="S163" i="11"/>
  <c r="GA162" i="11"/>
  <c r="FS162" i="11"/>
  <c r="FT162" i="11" s="1"/>
  <c r="FP162" i="11"/>
  <c r="FO162" i="11"/>
  <c r="FN162" i="11"/>
  <c r="CO162" i="11"/>
  <c r="BO162" i="11"/>
  <c r="BF162" i="11"/>
  <c r="BE162" i="11"/>
  <c r="BZ162" i="11" s="1"/>
  <c r="AY162" i="11"/>
  <c r="AU162" i="11"/>
  <c r="AS162" i="11"/>
  <c r="T162" i="11"/>
  <c r="S162" i="11"/>
  <c r="GA161" i="11"/>
  <c r="FS161" i="11"/>
  <c r="FT161" i="11" s="1"/>
  <c r="FP161" i="11"/>
  <c r="FO161" i="11"/>
  <c r="FN161" i="11"/>
  <c r="BP161" i="11"/>
  <c r="BO161" i="11"/>
  <c r="BF161" i="11"/>
  <c r="BE161" i="11"/>
  <c r="BY161" i="11" s="1"/>
  <c r="AZ161" i="11"/>
  <c r="AY161" i="11"/>
  <c r="AU161" i="11"/>
  <c r="AS161" i="11"/>
  <c r="AT161" i="11" s="1"/>
  <c r="T161" i="11"/>
  <c r="S161" i="11"/>
  <c r="GA160" i="11"/>
  <c r="FS160" i="11"/>
  <c r="FT160" i="11" s="1"/>
  <c r="FP160" i="11"/>
  <c r="FO160" i="11"/>
  <c r="FN160" i="11"/>
  <c r="BP160" i="11"/>
  <c r="BO160" i="11"/>
  <c r="BF160" i="11"/>
  <c r="BE160" i="11"/>
  <c r="BY160" i="11" s="1"/>
  <c r="AZ160" i="11"/>
  <c r="AY160" i="11"/>
  <c r="AU160" i="11"/>
  <c r="AS160" i="11"/>
  <c r="AT160" i="11" s="1"/>
  <c r="T160" i="11"/>
  <c r="S160" i="11"/>
  <c r="GA159" i="11"/>
  <c r="FS159" i="11"/>
  <c r="FT159" i="11" s="1"/>
  <c r="FP159" i="11"/>
  <c r="FO159" i="11"/>
  <c r="FN159" i="11"/>
  <c r="BP159" i="11"/>
  <c r="BO159" i="11"/>
  <c r="BF159" i="11"/>
  <c r="BE159" i="11"/>
  <c r="BY159" i="11" s="1"/>
  <c r="AZ159" i="11"/>
  <c r="AY159" i="11"/>
  <c r="AU159" i="11"/>
  <c r="AS159" i="11"/>
  <c r="AT159" i="11" s="1"/>
  <c r="T159" i="11"/>
  <c r="S159" i="11"/>
  <c r="GA158" i="11"/>
  <c r="FS158" i="11"/>
  <c r="FT158" i="11" s="1"/>
  <c r="FP158" i="11"/>
  <c r="FO158" i="11"/>
  <c r="FN158" i="11"/>
  <c r="BP158" i="11"/>
  <c r="BO158" i="11"/>
  <c r="BF158" i="11"/>
  <c r="BE158" i="11"/>
  <c r="BK158" i="11" s="1"/>
  <c r="AZ158" i="11"/>
  <c r="AY158" i="11"/>
  <c r="AU158" i="11"/>
  <c r="AS158" i="11"/>
  <c r="T158" i="11"/>
  <c r="S158" i="11"/>
  <c r="GA157" i="11"/>
  <c r="FS157" i="11"/>
  <c r="FT157" i="11" s="1"/>
  <c r="FP157" i="11"/>
  <c r="FO157" i="11"/>
  <c r="FN157" i="11"/>
  <c r="BP157" i="11"/>
  <c r="BO157" i="11"/>
  <c r="BF157" i="11"/>
  <c r="BE157" i="11"/>
  <c r="BX157" i="11" s="1"/>
  <c r="AZ157" i="11"/>
  <c r="AY157" i="11"/>
  <c r="AU157" i="11"/>
  <c r="AS157" i="11"/>
  <c r="AT157" i="11" s="1"/>
  <c r="T157" i="11"/>
  <c r="S157" i="11"/>
  <c r="GA156" i="11"/>
  <c r="FX156" i="11"/>
  <c r="FS156" i="11"/>
  <c r="FT156" i="11" s="1"/>
  <c r="FP156" i="11"/>
  <c r="FO156" i="11"/>
  <c r="FN156" i="11"/>
  <c r="BO156" i="11"/>
  <c r="BF156" i="11"/>
  <c r="BE156" i="11"/>
  <c r="BX156" i="11" s="1"/>
  <c r="AY156" i="11"/>
  <c r="AU156" i="11"/>
  <c r="AS156" i="11"/>
  <c r="AT156" i="11" s="1"/>
  <c r="T156" i="11"/>
  <c r="S156" i="11"/>
  <c r="GA155" i="11"/>
  <c r="FS155" i="11"/>
  <c r="FT155" i="11" s="1"/>
  <c r="FP155" i="11"/>
  <c r="FO155" i="11"/>
  <c r="FN155" i="11"/>
  <c r="BP155" i="11"/>
  <c r="BO155" i="11"/>
  <c r="BF155" i="11"/>
  <c r="BE155" i="11"/>
  <c r="CB155" i="11" s="1"/>
  <c r="AZ155" i="11"/>
  <c r="AY155" i="11"/>
  <c r="AU155" i="11"/>
  <c r="AS155" i="11"/>
  <c r="AT155" i="11" s="1"/>
  <c r="T155" i="11"/>
  <c r="S155" i="11"/>
  <c r="GA154" i="11"/>
  <c r="FX154" i="11"/>
  <c r="FS154" i="11"/>
  <c r="FT154" i="11" s="1"/>
  <c r="FP154" i="11"/>
  <c r="FO154" i="11"/>
  <c r="FN154" i="11"/>
  <c r="BO154" i="11"/>
  <c r="BF154" i="11"/>
  <c r="BE154" i="11"/>
  <c r="BY154" i="11" s="1"/>
  <c r="AY154" i="11"/>
  <c r="AU154" i="11"/>
  <c r="AS154" i="11"/>
  <c r="AT154" i="11" s="1"/>
  <c r="T154" i="11"/>
  <c r="S154" i="11"/>
  <c r="GA153" i="11"/>
  <c r="FS153" i="11"/>
  <c r="FT153" i="11" s="1"/>
  <c r="FP153" i="11"/>
  <c r="FO153" i="11"/>
  <c r="FN153" i="11"/>
  <c r="BP153" i="11"/>
  <c r="BO153" i="11"/>
  <c r="BF153" i="11"/>
  <c r="BE153" i="11"/>
  <c r="BZ153" i="11" s="1"/>
  <c r="AZ153" i="11"/>
  <c r="AY153" i="11"/>
  <c r="AU153" i="11"/>
  <c r="AS153" i="11"/>
  <c r="AT153" i="11" s="1"/>
  <c r="FX153" i="11" s="1"/>
  <c r="T153" i="11"/>
  <c r="S153" i="11"/>
  <c r="GA152" i="11"/>
  <c r="FS152" i="11"/>
  <c r="FT152" i="11" s="1"/>
  <c r="FP152" i="11"/>
  <c r="FO152" i="11"/>
  <c r="FN152" i="11"/>
  <c r="BP152" i="11"/>
  <c r="BO152" i="11"/>
  <c r="BF152" i="11"/>
  <c r="BE152" i="11"/>
  <c r="CA152" i="11" s="1"/>
  <c r="AZ152" i="11"/>
  <c r="AY152" i="11"/>
  <c r="AU152" i="11"/>
  <c r="AS152" i="11"/>
  <c r="AT152" i="11" s="1"/>
  <c r="T152" i="11"/>
  <c r="S152" i="11"/>
  <c r="GA151" i="11"/>
  <c r="FS151" i="11"/>
  <c r="FT151" i="11" s="1"/>
  <c r="FP151" i="11"/>
  <c r="FO151" i="11"/>
  <c r="FN151" i="11"/>
  <c r="BP151" i="11"/>
  <c r="BO151" i="11"/>
  <c r="BF151" i="11"/>
  <c r="BE151" i="11"/>
  <c r="CB151" i="11" s="1"/>
  <c r="AZ151" i="11"/>
  <c r="AY151" i="11"/>
  <c r="AU151" i="11"/>
  <c r="AS151" i="11"/>
  <c r="AT151" i="11" s="1"/>
  <c r="T151" i="11"/>
  <c r="S151" i="11"/>
  <c r="GA150" i="11"/>
  <c r="FS150" i="11"/>
  <c r="FT150" i="11" s="1"/>
  <c r="FP150" i="11"/>
  <c r="FO150" i="11"/>
  <c r="FN150" i="11"/>
  <c r="BP150" i="11"/>
  <c r="BO150" i="11"/>
  <c r="BF150" i="11"/>
  <c r="BE150" i="11"/>
  <c r="BY150" i="11" s="1"/>
  <c r="AZ150" i="11"/>
  <c r="AY150" i="11"/>
  <c r="AU150" i="11"/>
  <c r="AS150" i="11"/>
  <c r="AT150" i="11" s="1"/>
  <c r="T150" i="11"/>
  <c r="S150" i="11"/>
  <c r="GA149" i="11"/>
  <c r="FS149" i="11"/>
  <c r="FT149" i="11" s="1"/>
  <c r="FP149" i="11"/>
  <c r="FO149" i="11"/>
  <c r="FN149" i="11"/>
  <c r="BP149" i="11"/>
  <c r="BO149" i="11"/>
  <c r="BF149" i="11"/>
  <c r="BE149" i="11"/>
  <c r="BZ149" i="11" s="1"/>
  <c r="AZ149" i="11"/>
  <c r="AY149" i="11"/>
  <c r="AU149" i="11"/>
  <c r="AS149" i="11"/>
  <c r="AT149" i="11" s="1"/>
  <c r="FX149" i="11" s="1"/>
  <c r="T149" i="11"/>
  <c r="S149" i="11"/>
  <c r="GA148" i="11"/>
  <c r="FX148" i="11"/>
  <c r="FS148" i="11"/>
  <c r="FT148" i="11" s="1"/>
  <c r="FP148" i="11"/>
  <c r="FO148" i="11"/>
  <c r="FN148" i="11"/>
  <c r="BO148" i="11"/>
  <c r="BF148" i="11"/>
  <c r="BE148" i="11"/>
  <c r="CA148" i="11" s="1"/>
  <c r="AY148" i="11"/>
  <c r="AU148" i="11"/>
  <c r="AS148" i="11"/>
  <c r="AT148" i="11" s="1"/>
  <c r="T148" i="11"/>
  <c r="S148" i="11"/>
  <c r="GA147" i="11"/>
  <c r="FS147" i="11"/>
  <c r="FT147" i="11" s="1"/>
  <c r="FP147" i="11"/>
  <c r="FO147" i="11"/>
  <c r="FN147" i="11"/>
  <c r="BO147" i="11"/>
  <c r="BF147" i="11"/>
  <c r="BE147" i="11"/>
  <c r="CB147" i="11" s="1"/>
  <c r="AY147" i="11"/>
  <c r="AU147" i="11"/>
  <c r="AS147" i="11"/>
  <c r="AT147" i="11" s="1"/>
  <c r="T147" i="11"/>
  <c r="S147" i="11"/>
  <c r="GA146" i="11"/>
  <c r="FS146" i="11"/>
  <c r="FT146" i="11" s="1"/>
  <c r="FP146" i="11"/>
  <c r="FO146" i="11"/>
  <c r="FN146" i="11"/>
  <c r="BP146" i="11"/>
  <c r="BO146" i="11"/>
  <c r="BF146" i="11"/>
  <c r="BE146" i="11"/>
  <c r="AZ146" i="11"/>
  <c r="AY146" i="11"/>
  <c r="AU146" i="11"/>
  <c r="AS146" i="11"/>
  <c r="AT146" i="11" s="1"/>
  <c r="T146" i="11"/>
  <c r="S146" i="11"/>
  <c r="GA145" i="11"/>
  <c r="FS145" i="11"/>
  <c r="FT145" i="11" s="1"/>
  <c r="FP145" i="11"/>
  <c r="FO145" i="11"/>
  <c r="FN145" i="11"/>
  <c r="BP145" i="11"/>
  <c r="BO145" i="11"/>
  <c r="BF145" i="11"/>
  <c r="BE145" i="11"/>
  <c r="BZ145" i="11" s="1"/>
  <c r="AZ145" i="11"/>
  <c r="AY145" i="11"/>
  <c r="AU145" i="11"/>
  <c r="AS145" i="11"/>
  <c r="AT145" i="11" s="1"/>
  <c r="T145" i="11"/>
  <c r="S145" i="11"/>
  <c r="GA144" i="11"/>
  <c r="FS144" i="11"/>
  <c r="FT144" i="11" s="1"/>
  <c r="FP144" i="11"/>
  <c r="FO144" i="11"/>
  <c r="FN144" i="11"/>
  <c r="BP144" i="11"/>
  <c r="BO144" i="11"/>
  <c r="BF144" i="11"/>
  <c r="BE144" i="11"/>
  <c r="AZ144" i="11"/>
  <c r="AY144" i="11"/>
  <c r="AU144" i="11"/>
  <c r="AS144" i="11"/>
  <c r="AT144" i="11" s="1"/>
  <c r="T144" i="11"/>
  <c r="S144" i="11"/>
  <c r="GA143" i="11"/>
  <c r="FS143" i="11"/>
  <c r="FT143" i="11" s="1"/>
  <c r="FP143" i="11"/>
  <c r="FO143" i="11"/>
  <c r="FN143" i="11"/>
  <c r="BP143" i="11"/>
  <c r="BO143" i="11"/>
  <c r="BF143" i="11"/>
  <c r="BE143" i="11"/>
  <c r="CB143" i="11" s="1"/>
  <c r="AZ143" i="11"/>
  <c r="AY143" i="11"/>
  <c r="AU143" i="11"/>
  <c r="AS143" i="11"/>
  <c r="AT143" i="11" s="1"/>
  <c r="T143" i="11"/>
  <c r="S143" i="11"/>
  <c r="GA142" i="11"/>
  <c r="FX142" i="11"/>
  <c r="FS142" i="11"/>
  <c r="FT142" i="11" s="1"/>
  <c r="FP142" i="11"/>
  <c r="FO142" i="11"/>
  <c r="FN142" i="11"/>
  <c r="BF142" i="11"/>
  <c r="BE142" i="11"/>
  <c r="AY142" i="11"/>
  <c r="AS142" i="11"/>
  <c r="AT142" i="11" s="1"/>
  <c r="T142" i="11"/>
  <c r="S142" i="11"/>
  <c r="GA141" i="11"/>
  <c r="FS141" i="11"/>
  <c r="FT141" i="11" s="1"/>
  <c r="FP141" i="11"/>
  <c r="FO141" i="11"/>
  <c r="FN141" i="11"/>
  <c r="BP141" i="11"/>
  <c r="BO141" i="11"/>
  <c r="BF141" i="11"/>
  <c r="BE141" i="11"/>
  <c r="BZ141" i="11" s="1"/>
  <c r="AZ141" i="11"/>
  <c r="FX141" i="11" s="1"/>
  <c r="AY141" i="11"/>
  <c r="AS141" i="11"/>
  <c r="T141" i="11"/>
  <c r="S141" i="11"/>
  <c r="GA140" i="11"/>
  <c r="FS140" i="11"/>
  <c r="FT140" i="11" s="1"/>
  <c r="FP140" i="11"/>
  <c r="FO140" i="11"/>
  <c r="FN140" i="11"/>
  <c r="BP140" i="11"/>
  <c r="BO140" i="11"/>
  <c r="BF140" i="11"/>
  <c r="BE140" i="11"/>
  <c r="CA140" i="11" s="1"/>
  <c r="AZ140" i="11"/>
  <c r="AY140" i="11"/>
  <c r="AU140" i="11"/>
  <c r="AS140" i="11"/>
  <c r="AT140" i="11" s="1"/>
  <c r="T140" i="11"/>
  <c r="S140" i="11"/>
  <c r="GA139" i="11"/>
  <c r="FS139" i="11"/>
  <c r="FT139" i="11" s="1"/>
  <c r="FP139" i="11"/>
  <c r="FO139" i="11"/>
  <c r="FN139" i="11"/>
  <c r="BP139" i="11"/>
  <c r="BO139" i="11"/>
  <c r="BF139" i="11"/>
  <c r="BE139" i="11"/>
  <c r="CB139" i="11" s="1"/>
  <c r="AZ139" i="11"/>
  <c r="AY139" i="11"/>
  <c r="AU139" i="11"/>
  <c r="AS139" i="11"/>
  <c r="AT139" i="11" s="1"/>
  <c r="T139" i="11"/>
  <c r="S139" i="11"/>
  <c r="GA138" i="11"/>
  <c r="FS138" i="11"/>
  <c r="FT138" i="11" s="1"/>
  <c r="FP138" i="11"/>
  <c r="FO138" i="11"/>
  <c r="FN138" i="11"/>
  <c r="BP138" i="11"/>
  <c r="BO138" i="11"/>
  <c r="BF138" i="11"/>
  <c r="BE138" i="11"/>
  <c r="BY138" i="11" s="1"/>
  <c r="AZ138" i="11"/>
  <c r="AY138" i="11"/>
  <c r="AU138" i="11"/>
  <c r="AS138" i="11"/>
  <c r="AT138" i="11" s="1"/>
  <c r="T138" i="11"/>
  <c r="S138" i="11"/>
  <c r="GA137" i="11"/>
  <c r="FS137" i="11"/>
  <c r="FT137" i="11" s="1"/>
  <c r="FP137" i="11"/>
  <c r="FO137" i="11"/>
  <c r="FN137" i="11"/>
  <c r="BP137" i="11"/>
  <c r="BO137" i="11"/>
  <c r="BF137" i="11"/>
  <c r="BE137" i="11"/>
  <c r="BZ137" i="11" s="1"/>
  <c r="AZ137" i="11"/>
  <c r="AY137" i="11"/>
  <c r="AU137" i="11"/>
  <c r="AS137" i="11"/>
  <c r="AT137" i="11" s="1"/>
  <c r="T137" i="11"/>
  <c r="S137" i="11"/>
  <c r="GA136" i="11"/>
  <c r="FS136" i="11"/>
  <c r="FT136" i="11" s="1"/>
  <c r="FP136" i="11"/>
  <c r="FO136" i="11"/>
  <c r="FN136" i="11"/>
  <c r="BP136" i="11"/>
  <c r="BO136" i="11"/>
  <c r="BF136" i="11"/>
  <c r="BE136" i="11"/>
  <c r="AZ136" i="11"/>
  <c r="AY136" i="11"/>
  <c r="AU136" i="11"/>
  <c r="AS136" i="11"/>
  <c r="AT136" i="11" s="1"/>
  <c r="T136" i="11"/>
  <c r="S136" i="11"/>
  <c r="GA135" i="11"/>
  <c r="FS135" i="11"/>
  <c r="FT135" i="11" s="1"/>
  <c r="FP135" i="11"/>
  <c r="FO135" i="11"/>
  <c r="FN135" i="11"/>
  <c r="BP135" i="11"/>
  <c r="BO135" i="11"/>
  <c r="BF135" i="11"/>
  <c r="BE135" i="11"/>
  <c r="CB135" i="11" s="1"/>
  <c r="AZ135" i="11"/>
  <c r="AY135" i="11"/>
  <c r="AU135" i="11"/>
  <c r="AS135" i="11"/>
  <c r="AT135" i="11" s="1"/>
  <c r="T135" i="11"/>
  <c r="S135" i="11"/>
  <c r="GA134" i="11"/>
  <c r="FS134" i="11"/>
  <c r="FT134" i="11" s="1"/>
  <c r="FP134" i="11"/>
  <c r="FO134" i="11"/>
  <c r="FN134" i="11"/>
  <c r="BP134" i="11"/>
  <c r="BO134" i="11"/>
  <c r="BF134" i="11"/>
  <c r="BE134" i="11"/>
  <c r="BY134" i="11" s="1"/>
  <c r="AZ134" i="11"/>
  <c r="AY134" i="11"/>
  <c r="AU134" i="11"/>
  <c r="AS134" i="11"/>
  <c r="AT134" i="11" s="1"/>
  <c r="T134" i="11"/>
  <c r="S134" i="11"/>
  <c r="GA133" i="11"/>
  <c r="FS133" i="11"/>
  <c r="FT133" i="11" s="1"/>
  <c r="FP133" i="11"/>
  <c r="FO133" i="11"/>
  <c r="FN133" i="11"/>
  <c r="BP133" i="11"/>
  <c r="BO133" i="11"/>
  <c r="BF133" i="11"/>
  <c r="BE133" i="11"/>
  <c r="BZ133" i="11" s="1"/>
  <c r="AZ133" i="11"/>
  <c r="AY133" i="11"/>
  <c r="AU133" i="11"/>
  <c r="AS133" i="11"/>
  <c r="AT133" i="11" s="1"/>
  <c r="T133" i="11"/>
  <c r="S133" i="11"/>
  <c r="GA132" i="11"/>
  <c r="FX132" i="11"/>
  <c r="FS132" i="11"/>
  <c r="FT132" i="11" s="1"/>
  <c r="FP132" i="11"/>
  <c r="FO132" i="11"/>
  <c r="FN132" i="11"/>
  <c r="BP132" i="11"/>
  <c r="BO132" i="11"/>
  <c r="BF132" i="11"/>
  <c r="BE132" i="11"/>
  <c r="BN132" i="11" s="1"/>
  <c r="AZ132" i="11"/>
  <c r="AY132" i="11"/>
  <c r="AU132" i="11"/>
  <c r="AS132" i="11"/>
  <c r="AT132" i="11" s="1"/>
  <c r="T132" i="11"/>
  <c r="S132" i="11"/>
  <c r="GA131" i="11"/>
  <c r="FS131" i="11"/>
  <c r="FT131" i="11" s="1"/>
  <c r="FP131" i="11"/>
  <c r="FO131" i="11"/>
  <c r="FN131" i="11"/>
  <c r="BP131" i="11"/>
  <c r="BO131" i="11"/>
  <c r="BF131" i="11"/>
  <c r="BE131" i="11"/>
  <c r="CB131" i="11" s="1"/>
  <c r="AZ131" i="11"/>
  <c r="AY131" i="11"/>
  <c r="AU131" i="11"/>
  <c r="AS131" i="11"/>
  <c r="AT131" i="11" s="1"/>
  <c r="T131" i="11"/>
  <c r="S131" i="11"/>
  <c r="GA130" i="11"/>
  <c r="FX130" i="11"/>
  <c r="FS130" i="11"/>
  <c r="FT130" i="11" s="1"/>
  <c r="FP130" i="11"/>
  <c r="FO130" i="11"/>
  <c r="FN130" i="11"/>
  <c r="BP130" i="11"/>
  <c r="BO130" i="11"/>
  <c r="BF130" i="11"/>
  <c r="BE130" i="11"/>
  <c r="BY130" i="11" s="1"/>
  <c r="AZ130" i="11"/>
  <c r="AY130" i="11"/>
  <c r="AU130" i="11"/>
  <c r="AS130" i="11"/>
  <c r="AT130" i="11" s="1"/>
  <c r="T130" i="11"/>
  <c r="S130" i="11"/>
  <c r="GA129" i="11"/>
  <c r="FS129" i="11"/>
  <c r="FT129" i="11" s="1"/>
  <c r="FP129" i="11"/>
  <c r="FO129" i="11"/>
  <c r="FN129" i="11"/>
  <c r="BP129" i="11"/>
  <c r="BO129" i="11"/>
  <c r="BF129" i="11"/>
  <c r="BE129" i="11"/>
  <c r="BZ129" i="11" s="1"/>
  <c r="AZ129" i="11"/>
  <c r="AY129" i="11"/>
  <c r="AU129" i="11"/>
  <c r="AS129" i="11"/>
  <c r="AT129" i="11" s="1"/>
  <c r="T129" i="11"/>
  <c r="S129" i="11"/>
  <c r="GA128" i="11"/>
  <c r="FX128" i="11"/>
  <c r="FS128" i="11"/>
  <c r="FT128" i="11" s="1"/>
  <c r="FP128" i="11"/>
  <c r="FO128" i="11"/>
  <c r="FN128" i="11"/>
  <c r="BP128" i="11"/>
  <c r="BO128" i="11"/>
  <c r="BF128" i="11"/>
  <c r="BE128" i="11"/>
  <c r="CA128" i="11" s="1"/>
  <c r="AZ128" i="11"/>
  <c r="AY128" i="11"/>
  <c r="AU128" i="11"/>
  <c r="AS128" i="11"/>
  <c r="AT128" i="11" s="1"/>
  <c r="T128" i="11"/>
  <c r="S128" i="11"/>
  <c r="GA127" i="11"/>
  <c r="FS127" i="11"/>
  <c r="FT127" i="11" s="1"/>
  <c r="FP127" i="11"/>
  <c r="FO127" i="11"/>
  <c r="FN127" i="11"/>
  <c r="BP127" i="11"/>
  <c r="BO127" i="11"/>
  <c r="BF127" i="11"/>
  <c r="BE127" i="11"/>
  <c r="CB127" i="11" s="1"/>
  <c r="AZ127" i="11"/>
  <c r="AY127" i="11"/>
  <c r="AU127" i="11"/>
  <c r="AS127" i="11"/>
  <c r="AT127" i="11" s="1"/>
  <c r="T127" i="11"/>
  <c r="S127" i="11"/>
  <c r="GA126" i="11"/>
  <c r="FS126" i="11"/>
  <c r="FT126" i="11" s="1"/>
  <c r="FP126" i="11"/>
  <c r="FO126" i="11"/>
  <c r="FN126" i="11"/>
  <c r="BP126" i="11"/>
  <c r="BO126" i="11"/>
  <c r="BF126" i="11"/>
  <c r="BE126" i="11"/>
  <c r="BY126" i="11" s="1"/>
  <c r="AZ126" i="11"/>
  <c r="AY126" i="11"/>
  <c r="AU126" i="11"/>
  <c r="AS126" i="11"/>
  <c r="AT126" i="11" s="1"/>
  <c r="T126" i="11"/>
  <c r="S126" i="11"/>
  <c r="GA125" i="11"/>
  <c r="FS125" i="11"/>
  <c r="FT125" i="11" s="1"/>
  <c r="FP125" i="11"/>
  <c r="FO125" i="11"/>
  <c r="FN125" i="11"/>
  <c r="BP125" i="11"/>
  <c r="BO125" i="11"/>
  <c r="BF125" i="11"/>
  <c r="BE125" i="11"/>
  <c r="BZ125" i="11" s="1"/>
  <c r="AZ125" i="11"/>
  <c r="AY125" i="11"/>
  <c r="AU125" i="11"/>
  <c r="AS125" i="11"/>
  <c r="AT125" i="11" s="1"/>
  <c r="T125" i="11"/>
  <c r="S125" i="11"/>
  <c r="GA124" i="11"/>
  <c r="FX124" i="11"/>
  <c r="FS124" i="11"/>
  <c r="FT124" i="11" s="1"/>
  <c r="FP124" i="11"/>
  <c r="FO124" i="11"/>
  <c r="FN124" i="11"/>
  <c r="BP124" i="11"/>
  <c r="BO124" i="11"/>
  <c r="BF124" i="11"/>
  <c r="BE124" i="11"/>
  <c r="AZ124" i="11"/>
  <c r="AY124" i="11"/>
  <c r="AU124" i="11"/>
  <c r="AS124" i="11"/>
  <c r="AT124" i="11" s="1"/>
  <c r="T124" i="11"/>
  <c r="S124" i="11"/>
  <c r="GA123" i="11"/>
  <c r="FS123" i="11"/>
  <c r="FT123" i="11" s="1"/>
  <c r="FP123" i="11"/>
  <c r="FO123" i="11"/>
  <c r="FN123" i="11"/>
  <c r="BP123" i="11"/>
  <c r="BO123" i="11"/>
  <c r="BF123" i="11"/>
  <c r="BE123" i="11"/>
  <c r="CB123" i="11" s="1"/>
  <c r="AZ123" i="11"/>
  <c r="AY123" i="11"/>
  <c r="AU123" i="11"/>
  <c r="AS123" i="11"/>
  <c r="AT123" i="11" s="1"/>
  <c r="T123" i="11"/>
  <c r="S123" i="11"/>
  <c r="GA122" i="11"/>
  <c r="FX122" i="11"/>
  <c r="FS122" i="11"/>
  <c r="FT122" i="11" s="1"/>
  <c r="FP122" i="11"/>
  <c r="FO122" i="11"/>
  <c r="FN122" i="11"/>
  <c r="BP122" i="11"/>
  <c r="BO122" i="11"/>
  <c r="BF122" i="11"/>
  <c r="BE122" i="11"/>
  <c r="BY122" i="11" s="1"/>
  <c r="AZ122" i="11"/>
  <c r="AY122" i="11"/>
  <c r="AU122" i="11"/>
  <c r="AS122" i="11"/>
  <c r="AT122" i="11" s="1"/>
  <c r="T122" i="11"/>
  <c r="S122" i="11"/>
  <c r="GA121" i="11"/>
  <c r="FX121" i="11"/>
  <c r="FS121" i="11"/>
  <c r="FT121" i="11" s="1"/>
  <c r="FP121" i="11"/>
  <c r="FO121" i="11"/>
  <c r="FN121" i="11"/>
  <c r="BP121" i="11"/>
  <c r="BO121" i="11"/>
  <c r="BF121" i="11"/>
  <c r="BE121" i="11"/>
  <c r="BW121" i="11" s="1"/>
  <c r="AZ121" i="11"/>
  <c r="AY121" i="11"/>
  <c r="AU121" i="11"/>
  <c r="AS121" i="11"/>
  <c r="AT121" i="11" s="1"/>
  <c r="T121" i="11"/>
  <c r="S121" i="11"/>
  <c r="GA120" i="11"/>
  <c r="FS120" i="11"/>
  <c r="FT120" i="11" s="1"/>
  <c r="FP120" i="11"/>
  <c r="FO120" i="11"/>
  <c r="FN120" i="11"/>
  <c r="BP120" i="11"/>
  <c r="BO120" i="11"/>
  <c r="BF120" i="11"/>
  <c r="BE120" i="11"/>
  <c r="BL120" i="11" s="1"/>
  <c r="AZ120" i="11"/>
  <c r="AY120" i="11"/>
  <c r="AU120" i="11"/>
  <c r="AS120" i="11"/>
  <c r="AT120" i="11" s="1"/>
  <c r="T120" i="11"/>
  <c r="S120" i="11"/>
  <c r="GA119" i="11"/>
  <c r="FS119" i="11"/>
  <c r="FT119" i="11" s="1"/>
  <c r="FP119" i="11"/>
  <c r="FO119" i="11"/>
  <c r="FN119" i="11"/>
  <c r="BP119" i="11"/>
  <c r="BO119" i="11"/>
  <c r="BF119" i="11"/>
  <c r="BE119" i="11"/>
  <c r="AZ119" i="11"/>
  <c r="AY119" i="11"/>
  <c r="AU119" i="11"/>
  <c r="AS119" i="11"/>
  <c r="AT119" i="11" s="1"/>
  <c r="T119" i="11"/>
  <c r="S119" i="11"/>
  <c r="GA118" i="11"/>
  <c r="FS118" i="11"/>
  <c r="FT118" i="11" s="1"/>
  <c r="FP118" i="11"/>
  <c r="FO118" i="11"/>
  <c r="FN118" i="11"/>
  <c r="BP118" i="11"/>
  <c r="BO118" i="11"/>
  <c r="BF118" i="11"/>
  <c r="BE118" i="11"/>
  <c r="CB118" i="11" s="1"/>
  <c r="AZ118" i="11"/>
  <c r="AY118" i="11"/>
  <c r="AU118" i="11"/>
  <c r="AS118" i="11"/>
  <c r="T118" i="11"/>
  <c r="S118" i="11"/>
  <c r="GA117" i="11"/>
  <c r="FS117" i="11"/>
  <c r="FT117" i="11" s="1"/>
  <c r="FP117" i="11"/>
  <c r="FO117" i="11"/>
  <c r="FN117" i="11"/>
  <c r="BP117" i="11"/>
  <c r="BO117" i="11"/>
  <c r="BF117" i="11"/>
  <c r="BE117" i="11"/>
  <c r="BY117" i="11" s="1"/>
  <c r="AZ117" i="11"/>
  <c r="AY117" i="11"/>
  <c r="AU117" i="11"/>
  <c r="AS117" i="11"/>
  <c r="AT117" i="11" s="1"/>
  <c r="T117" i="11"/>
  <c r="S117" i="11"/>
  <c r="GA116" i="11"/>
  <c r="FS116" i="11"/>
  <c r="FT116" i="11" s="1"/>
  <c r="FP116" i="11"/>
  <c r="FO116" i="11"/>
  <c r="FN116" i="11"/>
  <c r="BP116" i="11"/>
  <c r="BO116" i="11"/>
  <c r="BF116" i="11"/>
  <c r="BE116" i="11"/>
  <c r="BY116" i="11" s="1"/>
  <c r="AZ116" i="11"/>
  <c r="AY116" i="11"/>
  <c r="AU116" i="11"/>
  <c r="AS116" i="11"/>
  <c r="AT116" i="11" s="1"/>
  <c r="T116" i="11"/>
  <c r="S116" i="11"/>
  <c r="GA115" i="11"/>
  <c r="FX115" i="11"/>
  <c r="FS115" i="11"/>
  <c r="FT115" i="11" s="1"/>
  <c r="FP115" i="11"/>
  <c r="FO115" i="11"/>
  <c r="FN115" i="11"/>
  <c r="BP115" i="11"/>
  <c r="BO115" i="11"/>
  <c r="BF115" i="11"/>
  <c r="BE115" i="11"/>
  <c r="BK115" i="11" s="1"/>
  <c r="AZ115" i="11"/>
  <c r="AY115" i="11"/>
  <c r="AU115" i="11"/>
  <c r="AS115" i="11"/>
  <c r="AT115" i="11" s="1"/>
  <c r="T115" i="11"/>
  <c r="S115" i="11"/>
  <c r="GA114" i="11"/>
  <c r="FS114" i="11"/>
  <c r="FT114" i="11" s="1"/>
  <c r="FP114" i="11"/>
  <c r="FO114" i="11"/>
  <c r="FN114" i="11"/>
  <c r="BP114" i="11"/>
  <c r="BO114" i="11"/>
  <c r="BF114" i="11"/>
  <c r="BE114" i="11"/>
  <c r="BZ114" i="11" s="1"/>
  <c r="AZ114" i="11"/>
  <c r="AY114" i="11"/>
  <c r="AU114" i="11"/>
  <c r="AS114" i="11"/>
  <c r="T114" i="11"/>
  <c r="S114" i="11"/>
  <c r="GA113" i="11"/>
  <c r="FS113" i="11"/>
  <c r="FT113" i="11" s="1"/>
  <c r="FP113" i="11"/>
  <c r="FO113" i="11"/>
  <c r="FN113" i="11"/>
  <c r="BP113" i="11"/>
  <c r="BO113" i="11"/>
  <c r="BF113" i="11"/>
  <c r="BE113" i="11"/>
  <c r="BY113" i="11" s="1"/>
  <c r="AZ113" i="11"/>
  <c r="AY113" i="11"/>
  <c r="AU113" i="11"/>
  <c r="AS113" i="11"/>
  <c r="AT113" i="11" s="1"/>
  <c r="T113" i="11"/>
  <c r="S113" i="11"/>
  <c r="GA112" i="11"/>
  <c r="FS112" i="11"/>
  <c r="FT112" i="11" s="1"/>
  <c r="FP112" i="11"/>
  <c r="FO112" i="11"/>
  <c r="FN112" i="11"/>
  <c r="BP112" i="11"/>
  <c r="BO112" i="11"/>
  <c r="BF112" i="11"/>
  <c r="BE112" i="11"/>
  <c r="AZ112" i="11"/>
  <c r="AY112" i="11"/>
  <c r="AU112" i="11"/>
  <c r="AS112" i="11"/>
  <c r="AT112" i="11" s="1"/>
  <c r="T112" i="11"/>
  <c r="S112" i="11"/>
  <c r="GA111" i="11"/>
  <c r="FS111" i="11"/>
  <c r="FT111" i="11" s="1"/>
  <c r="FP111" i="11"/>
  <c r="FO111" i="11"/>
  <c r="FN111" i="11"/>
  <c r="BP111" i="11"/>
  <c r="BO111" i="11"/>
  <c r="BF111" i="11"/>
  <c r="BE111" i="11"/>
  <c r="BK111" i="11" s="1"/>
  <c r="AZ111" i="11"/>
  <c r="AY111" i="11"/>
  <c r="AU111" i="11"/>
  <c r="AS111" i="11"/>
  <c r="AT111" i="11" s="1"/>
  <c r="T111" i="11"/>
  <c r="S111" i="11"/>
  <c r="GA110" i="11"/>
  <c r="FS110" i="11"/>
  <c r="FT110" i="11" s="1"/>
  <c r="FP110" i="11"/>
  <c r="FO110" i="11"/>
  <c r="FN110" i="11"/>
  <c r="BP110" i="11"/>
  <c r="BO110" i="11"/>
  <c r="BF110" i="11"/>
  <c r="BE110" i="11"/>
  <c r="AZ110" i="11"/>
  <c r="AY110" i="11"/>
  <c r="AU110" i="11"/>
  <c r="AS110" i="11"/>
  <c r="T110" i="11"/>
  <c r="S110" i="11"/>
  <c r="GA109" i="11"/>
  <c r="FS109" i="11"/>
  <c r="FT109" i="11" s="1"/>
  <c r="FP109" i="11"/>
  <c r="FO109" i="11"/>
  <c r="FN109" i="11"/>
  <c r="BP109" i="11"/>
  <c r="BO109" i="11"/>
  <c r="BF109" i="11"/>
  <c r="BE109" i="11"/>
  <c r="BY109" i="11" s="1"/>
  <c r="AZ109" i="11"/>
  <c r="AY109" i="11"/>
  <c r="AU109" i="11"/>
  <c r="AS109" i="11"/>
  <c r="AT109" i="11" s="1"/>
  <c r="T109" i="11"/>
  <c r="S109" i="11"/>
  <c r="GA108" i="11"/>
  <c r="FS108" i="11"/>
  <c r="FT108" i="11" s="1"/>
  <c r="FP108" i="11"/>
  <c r="FO108" i="11"/>
  <c r="FN108" i="11"/>
  <c r="BP108" i="11"/>
  <c r="BO108" i="11"/>
  <c r="BF108" i="11"/>
  <c r="BE108" i="11"/>
  <c r="AZ108" i="11"/>
  <c r="AY108" i="11"/>
  <c r="AU108" i="11"/>
  <c r="AS108" i="11"/>
  <c r="AT108" i="11" s="1"/>
  <c r="T108" i="11"/>
  <c r="S108" i="11"/>
  <c r="GA107" i="11"/>
  <c r="FS107" i="11"/>
  <c r="FT107" i="11" s="1"/>
  <c r="FP107" i="11"/>
  <c r="FO107" i="11"/>
  <c r="FN107" i="11"/>
  <c r="BP107" i="11"/>
  <c r="BO107" i="11"/>
  <c r="BF107" i="11"/>
  <c r="BE107" i="11"/>
  <c r="BZ107" i="11" s="1"/>
  <c r="AZ107" i="11"/>
  <c r="AY107" i="11"/>
  <c r="AU107" i="11"/>
  <c r="AS107" i="11"/>
  <c r="T107" i="11"/>
  <c r="S107" i="11"/>
  <c r="GA106" i="11"/>
  <c r="FX106" i="11"/>
  <c r="FS106" i="11"/>
  <c r="FT106" i="11" s="1"/>
  <c r="FP106" i="11"/>
  <c r="FO106" i="11"/>
  <c r="FN106" i="11"/>
  <c r="BP106" i="11"/>
  <c r="BO106" i="11"/>
  <c r="BF106" i="11"/>
  <c r="BE106" i="11"/>
  <c r="CB106" i="11" s="1"/>
  <c r="AZ106" i="11"/>
  <c r="AY106" i="11"/>
  <c r="AU106" i="11"/>
  <c r="AS106" i="11"/>
  <c r="AT106" i="11" s="1"/>
  <c r="T106" i="11"/>
  <c r="S106" i="11"/>
  <c r="GA105" i="11"/>
  <c r="FS105" i="11"/>
  <c r="FT105" i="11" s="1"/>
  <c r="FP105" i="11"/>
  <c r="FO105" i="11"/>
  <c r="FN105" i="11"/>
  <c r="BP105" i="11"/>
  <c r="BO105" i="11"/>
  <c r="BF105" i="11"/>
  <c r="BE105" i="11"/>
  <c r="BY105" i="11" s="1"/>
  <c r="AZ105" i="11"/>
  <c r="AY105" i="11"/>
  <c r="AU105" i="11"/>
  <c r="AS105" i="11"/>
  <c r="AT105" i="11" s="1"/>
  <c r="T105" i="11"/>
  <c r="S105" i="11"/>
  <c r="GA104" i="11"/>
  <c r="FX104" i="11"/>
  <c r="FS104" i="11"/>
  <c r="FT104" i="11" s="1"/>
  <c r="FP104" i="11"/>
  <c r="FO104" i="11"/>
  <c r="FN104" i="11"/>
  <c r="BP104" i="11"/>
  <c r="BO104" i="11"/>
  <c r="BF104" i="11"/>
  <c r="BE104" i="11"/>
  <c r="BN104" i="11" s="1"/>
  <c r="AZ104" i="11"/>
  <c r="AY104" i="11"/>
  <c r="AU104" i="11"/>
  <c r="AS104" i="11"/>
  <c r="AT104" i="11" s="1"/>
  <c r="T104" i="11"/>
  <c r="S104" i="11"/>
  <c r="GA103" i="11"/>
  <c r="FS103" i="11"/>
  <c r="FT103" i="11" s="1"/>
  <c r="FP103" i="11"/>
  <c r="FO103" i="11"/>
  <c r="FN103" i="11"/>
  <c r="BP103" i="11"/>
  <c r="BO103" i="11"/>
  <c r="BF103" i="11"/>
  <c r="BE103" i="11"/>
  <c r="BZ103" i="11" s="1"/>
  <c r="AZ103" i="11"/>
  <c r="AY103" i="11"/>
  <c r="AU103" i="11"/>
  <c r="AS103" i="11"/>
  <c r="T103" i="11"/>
  <c r="S103" i="11"/>
  <c r="GA102" i="11"/>
  <c r="FX102" i="11"/>
  <c r="FS102" i="11"/>
  <c r="FT102" i="11" s="1"/>
  <c r="FP102" i="11"/>
  <c r="FO102" i="11"/>
  <c r="FN102" i="11"/>
  <c r="BP102" i="11"/>
  <c r="BO102" i="11"/>
  <c r="BF102" i="11"/>
  <c r="BE102" i="11"/>
  <c r="CB102" i="11" s="1"/>
  <c r="AZ102" i="11"/>
  <c r="AY102" i="11"/>
  <c r="AU102" i="11"/>
  <c r="AS102" i="11"/>
  <c r="AT102" i="11" s="1"/>
  <c r="T102" i="11"/>
  <c r="S102" i="11"/>
  <c r="GA101" i="11"/>
  <c r="FX101" i="11"/>
  <c r="FS101" i="11"/>
  <c r="FT101" i="11" s="1"/>
  <c r="FP101" i="11"/>
  <c r="FO101" i="11"/>
  <c r="FN101" i="11"/>
  <c r="BP101" i="11"/>
  <c r="BO101" i="11"/>
  <c r="BF101" i="11"/>
  <c r="BE101" i="11"/>
  <c r="AZ101" i="11"/>
  <c r="AY101" i="11"/>
  <c r="AU101" i="11"/>
  <c r="AS101" i="11"/>
  <c r="AT101" i="11" s="1"/>
  <c r="T101" i="11"/>
  <c r="S101" i="11"/>
  <c r="GA100" i="11"/>
  <c r="FS100" i="11"/>
  <c r="FT100" i="11" s="1"/>
  <c r="FP100" i="11"/>
  <c r="FO100" i="11"/>
  <c r="FN100" i="11"/>
  <c r="BP100" i="11"/>
  <c r="BO100" i="11"/>
  <c r="BF100" i="11"/>
  <c r="BE100" i="11"/>
  <c r="BZ100" i="11" s="1"/>
  <c r="AZ100" i="11"/>
  <c r="AY100" i="11"/>
  <c r="AU100" i="11"/>
  <c r="AS100" i="11"/>
  <c r="AT100" i="11" s="1"/>
  <c r="T100" i="11"/>
  <c r="S100" i="11"/>
  <c r="GA99" i="11"/>
  <c r="FS99" i="11"/>
  <c r="FT99" i="11" s="1"/>
  <c r="FP99" i="11"/>
  <c r="FO99" i="11"/>
  <c r="FN99" i="11"/>
  <c r="BP99" i="11"/>
  <c r="BO99" i="11"/>
  <c r="BF99" i="11"/>
  <c r="BE99" i="11"/>
  <c r="BZ99" i="11" s="1"/>
  <c r="AZ99" i="11"/>
  <c r="AY99" i="11"/>
  <c r="AU99" i="11"/>
  <c r="AS99" i="11"/>
  <c r="T99" i="11"/>
  <c r="S99" i="11"/>
  <c r="GA98" i="11"/>
  <c r="FS98" i="11"/>
  <c r="FT98" i="11" s="1"/>
  <c r="FP98" i="11"/>
  <c r="FO98" i="11"/>
  <c r="FN98" i="11"/>
  <c r="BP98" i="11"/>
  <c r="BO98" i="11"/>
  <c r="BF98" i="11"/>
  <c r="BE98" i="11"/>
  <c r="CB98" i="11" s="1"/>
  <c r="AZ98" i="11"/>
  <c r="AY98" i="11"/>
  <c r="AU98" i="11"/>
  <c r="AS98" i="11"/>
  <c r="AT98" i="11" s="1"/>
  <c r="T98" i="11"/>
  <c r="S98" i="11"/>
  <c r="GA97" i="11"/>
  <c r="FS97" i="11"/>
  <c r="FT97" i="11" s="1"/>
  <c r="FP97" i="11"/>
  <c r="FO97" i="11"/>
  <c r="FN97" i="11"/>
  <c r="BP97" i="11"/>
  <c r="BO97" i="11"/>
  <c r="BF97" i="11"/>
  <c r="BE97" i="11"/>
  <c r="BY97" i="11" s="1"/>
  <c r="AZ97" i="11"/>
  <c r="AY97" i="11"/>
  <c r="AU97" i="11"/>
  <c r="AS97" i="11"/>
  <c r="AT97" i="11" s="1"/>
  <c r="FX97" i="11" s="1"/>
  <c r="T97" i="11"/>
  <c r="S97" i="11"/>
  <c r="GA96" i="11"/>
  <c r="FS96" i="11"/>
  <c r="FT96" i="11" s="1"/>
  <c r="FP96" i="11"/>
  <c r="FO96" i="11"/>
  <c r="FN96" i="11"/>
  <c r="BP96" i="11"/>
  <c r="BO96" i="11"/>
  <c r="BF96" i="11"/>
  <c r="BE96" i="11"/>
  <c r="BN96" i="11" s="1"/>
  <c r="AZ96" i="11"/>
  <c r="AY96" i="11"/>
  <c r="AU96" i="11"/>
  <c r="AS96" i="11"/>
  <c r="AT96" i="11" s="1"/>
  <c r="FX96" i="11" s="1"/>
  <c r="T96" i="11"/>
  <c r="S96" i="11"/>
  <c r="GA95" i="11"/>
  <c r="FX95" i="11"/>
  <c r="FS95" i="11"/>
  <c r="FT95" i="11" s="1"/>
  <c r="FP95" i="11"/>
  <c r="FO95" i="11"/>
  <c r="FN95" i="11"/>
  <c r="BP95" i="11"/>
  <c r="BO95" i="11"/>
  <c r="BF95" i="11"/>
  <c r="BE95" i="11"/>
  <c r="CA95" i="11" s="1"/>
  <c r="AZ95" i="11"/>
  <c r="AY95" i="11"/>
  <c r="AU95" i="11"/>
  <c r="AS95" i="11"/>
  <c r="T95" i="11"/>
  <c r="S95" i="11"/>
  <c r="GA94" i="11"/>
  <c r="FX94" i="11"/>
  <c r="FS94" i="11"/>
  <c r="FT94" i="11" s="1"/>
  <c r="FP94" i="11"/>
  <c r="FO94" i="11"/>
  <c r="FN94" i="11"/>
  <c r="BP94" i="11"/>
  <c r="BO94" i="11"/>
  <c r="BF94" i="11"/>
  <c r="BE94" i="11"/>
  <c r="CB94" i="11" s="1"/>
  <c r="AZ94" i="11"/>
  <c r="AY94" i="11"/>
  <c r="AU94" i="11"/>
  <c r="AS94" i="11"/>
  <c r="AT94" i="11" s="1"/>
  <c r="T94" i="11"/>
  <c r="S94" i="11"/>
  <c r="GA93" i="11"/>
  <c r="FS93" i="11"/>
  <c r="FT93" i="11" s="1"/>
  <c r="FP93" i="11"/>
  <c r="FO93" i="11"/>
  <c r="FN93" i="11"/>
  <c r="BP93" i="11"/>
  <c r="BO93" i="11"/>
  <c r="BF93" i="11"/>
  <c r="BE93" i="11"/>
  <c r="BY93" i="11" s="1"/>
  <c r="AZ93" i="11"/>
  <c r="AY93" i="11"/>
  <c r="AU93" i="11"/>
  <c r="AS93" i="11"/>
  <c r="AT93" i="11" s="1"/>
  <c r="T93" i="11"/>
  <c r="S93" i="11"/>
  <c r="GA92" i="11"/>
  <c r="FS92" i="11"/>
  <c r="FT92" i="11" s="1"/>
  <c r="FP92" i="11"/>
  <c r="FO92" i="11"/>
  <c r="FN92" i="11"/>
  <c r="BP92" i="11"/>
  <c r="BO92" i="11"/>
  <c r="BF92" i="11"/>
  <c r="BE92" i="11"/>
  <c r="BY92" i="11" s="1"/>
  <c r="AZ92" i="11"/>
  <c r="AY92" i="11"/>
  <c r="AU92" i="11"/>
  <c r="AS92" i="11"/>
  <c r="AT92" i="11" s="1"/>
  <c r="FX92" i="11" s="1"/>
  <c r="T92" i="11"/>
  <c r="S92" i="11"/>
  <c r="GA91" i="11"/>
  <c r="FS91" i="11"/>
  <c r="FT91" i="11" s="1"/>
  <c r="FP91" i="11"/>
  <c r="FO91" i="11"/>
  <c r="FN91" i="11"/>
  <c r="BP91" i="11"/>
  <c r="BO91" i="11"/>
  <c r="BF91" i="11"/>
  <c r="BE91" i="11"/>
  <c r="AZ91" i="11"/>
  <c r="AY91" i="11"/>
  <c r="AU91" i="11"/>
  <c r="AS91" i="11"/>
  <c r="AT91" i="11" s="1"/>
  <c r="T91" i="11"/>
  <c r="S91" i="11"/>
  <c r="GA90" i="11"/>
  <c r="FS90" i="11"/>
  <c r="FT90" i="11" s="1"/>
  <c r="FP90" i="11"/>
  <c r="FO90" i="11"/>
  <c r="FN90" i="11"/>
  <c r="BP90" i="11"/>
  <c r="BO90" i="11"/>
  <c r="BF90" i="11"/>
  <c r="BE90" i="11"/>
  <c r="CB90" i="11" s="1"/>
  <c r="AZ90" i="11"/>
  <c r="AY90" i="11"/>
  <c r="AU90" i="11"/>
  <c r="AS90" i="11"/>
  <c r="AT90" i="11" s="1"/>
  <c r="T90" i="11"/>
  <c r="S90" i="11"/>
  <c r="GA89" i="11"/>
  <c r="FS89" i="11"/>
  <c r="FT89" i="11" s="1"/>
  <c r="FP89" i="11"/>
  <c r="FO89" i="11"/>
  <c r="FN89" i="11"/>
  <c r="BP89" i="11"/>
  <c r="BO89" i="11"/>
  <c r="BF89" i="11"/>
  <c r="BE89" i="11"/>
  <c r="BY89" i="11" s="1"/>
  <c r="AZ89" i="11"/>
  <c r="AY89" i="11"/>
  <c r="AU89" i="11"/>
  <c r="AS89" i="11"/>
  <c r="AT89" i="11" s="1"/>
  <c r="T89" i="11"/>
  <c r="S89" i="11"/>
  <c r="GA88" i="11"/>
  <c r="FS88" i="11"/>
  <c r="FT88" i="11" s="1"/>
  <c r="FP88" i="11"/>
  <c r="FO88" i="11"/>
  <c r="FN88" i="11"/>
  <c r="BP88" i="11"/>
  <c r="BO88" i="11"/>
  <c r="BF88" i="11"/>
  <c r="BE88" i="11"/>
  <c r="BN88" i="11" s="1"/>
  <c r="AZ88" i="11"/>
  <c r="AY88" i="11"/>
  <c r="AU88" i="11"/>
  <c r="AS88" i="11"/>
  <c r="AT88" i="11" s="1"/>
  <c r="FX88" i="11" s="1"/>
  <c r="T88" i="11"/>
  <c r="S88" i="11"/>
  <c r="GA87" i="11"/>
  <c r="FS87" i="11"/>
  <c r="FT87" i="11" s="1"/>
  <c r="FP87" i="11"/>
  <c r="FO87" i="11"/>
  <c r="FN87" i="11"/>
  <c r="BP87" i="11"/>
  <c r="BO87" i="11"/>
  <c r="BF87" i="11"/>
  <c r="BE87" i="11"/>
  <c r="CA87" i="11" s="1"/>
  <c r="AZ87" i="11"/>
  <c r="AY87" i="11"/>
  <c r="AU87" i="11"/>
  <c r="AS87" i="11"/>
  <c r="AT87" i="11" s="1"/>
  <c r="T87" i="11"/>
  <c r="S87" i="11"/>
  <c r="GA86" i="11"/>
  <c r="FX86" i="11"/>
  <c r="FS86" i="11"/>
  <c r="FT86" i="11" s="1"/>
  <c r="FP86" i="11"/>
  <c r="FO86" i="11"/>
  <c r="FN86" i="11"/>
  <c r="BP86" i="11"/>
  <c r="BO86" i="11"/>
  <c r="BF86" i="11"/>
  <c r="BE86" i="11"/>
  <c r="BU86" i="11" s="1"/>
  <c r="AZ86" i="11"/>
  <c r="AY86" i="11"/>
  <c r="AU86" i="11"/>
  <c r="AS86" i="11"/>
  <c r="AT86" i="11" s="1"/>
  <c r="T86" i="11"/>
  <c r="S86" i="11"/>
  <c r="GA85" i="11"/>
  <c r="FX85" i="11"/>
  <c r="FS85" i="11"/>
  <c r="FT85" i="11" s="1"/>
  <c r="FP85" i="11"/>
  <c r="FO85" i="11"/>
  <c r="FN85" i="11"/>
  <c r="BP85" i="11"/>
  <c r="BO85" i="11"/>
  <c r="BF85" i="11"/>
  <c r="BE85" i="11"/>
  <c r="BW85" i="11" s="1"/>
  <c r="AZ85" i="11"/>
  <c r="AY85" i="11"/>
  <c r="AU85" i="11"/>
  <c r="AS85" i="11"/>
  <c r="AT85" i="11" s="1"/>
  <c r="T85" i="11"/>
  <c r="S85" i="11"/>
  <c r="GA84" i="11"/>
  <c r="FX84" i="11"/>
  <c r="FS84" i="11"/>
  <c r="FT84" i="11" s="1"/>
  <c r="FP84" i="11"/>
  <c r="FO84" i="11"/>
  <c r="FN84" i="11"/>
  <c r="BP84" i="11"/>
  <c r="BO84" i="11"/>
  <c r="BF84" i="11"/>
  <c r="BE84" i="11"/>
  <c r="BJ84" i="11" s="1"/>
  <c r="AZ84" i="11"/>
  <c r="AY84" i="11"/>
  <c r="AU84" i="11"/>
  <c r="AS84" i="11"/>
  <c r="AT84" i="11" s="1"/>
  <c r="T84" i="11"/>
  <c r="S84" i="11"/>
  <c r="GA83" i="11"/>
  <c r="FX83" i="11"/>
  <c r="FS83" i="11"/>
  <c r="FT83" i="11" s="1"/>
  <c r="FP83" i="11"/>
  <c r="FO83" i="11"/>
  <c r="FN83" i="11"/>
  <c r="BP83" i="11"/>
  <c r="BO83" i="11"/>
  <c r="BF83" i="11"/>
  <c r="BE83" i="11"/>
  <c r="AZ83" i="11"/>
  <c r="AY83" i="11"/>
  <c r="AU83" i="11"/>
  <c r="AS83" i="11"/>
  <c r="AT83" i="11" s="1"/>
  <c r="T83" i="11"/>
  <c r="S83" i="11"/>
  <c r="GA82" i="11"/>
  <c r="FX82" i="11"/>
  <c r="FS82" i="11"/>
  <c r="FT82" i="11" s="1"/>
  <c r="FP82" i="11"/>
  <c r="FO82" i="11"/>
  <c r="FN82" i="11"/>
  <c r="BP82" i="11"/>
  <c r="BO82" i="11"/>
  <c r="BF82" i="11"/>
  <c r="BE82" i="11"/>
  <c r="BY82" i="11" s="1"/>
  <c r="AZ82" i="11"/>
  <c r="AY82" i="11"/>
  <c r="AU82" i="11"/>
  <c r="AS82" i="11"/>
  <c r="AT82" i="11" s="1"/>
  <c r="T82" i="11"/>
  <c r="S82" i="11"/>
  <c r="GA81" i="11"/>
  <c r="FX81" i="11"/>
  <c r="FS81" i="11"/>
  <c r="FT81" i="11" s="1"/>
  <c r="FP81" i="11"/>
  <c r="FO81" i="11"/>
  <c r="FN81" i="11"/>
  <c r="BP81" i="11"/>
  <c r="BO81" i="11"/>
  <c r="BF81" i="11"/>
  <c r="BE81" i="11"/>
  <c r="BL81" i="11" s="1"/>
  <c r="AZ81" i="11"/>
  <c r="AY81" i="11"/>
  <c r="AU81" i="11"/>
  <c r="AS81" i="11"/>
  <c r="AT81" i="11" s="1"/>
  <c r="T81" i="11"/>
  <c r="S81" i="11"/>
  <c r="GA80" i="11"/>
  <c r="FX80" i="11"/>
  <c r="FS80" i="11"/>
  <c r="FT80" i="11" s="1"/>
  <c r="FP80" i="11"/>
  <c r="FO80" i="11"/>
  <c r="FN80" i="11"/>
  <c r="BP80" i="11"/>
  <c r="BO80" i="11"/>
  <c r="BF80" i="11"/>
  <c r="BE80" i="11"/>
  <c r="BZ80" i="11" s="1"/>
  <c r="AZ80" i="11"/>
  <c r="AY80" i="11"/>
  <c r="AU80" i="11"/>
  <c r="AS80" i="11"/>
  <c r="AT80" i="11" s="1"/>
  <c r="T80" i="11"/>
  <c r="S80" i="11"/>
  <c r="GA79" i="11"/>
  <c r="FX79" i="11"/>
  <c r="FS79" i="11"/>
  <c r="FT79" i="11" s="1"/>
  <c r="FP79" i="11"/>
  <c r="FO79" i="11"/>
  <c r="FN79" i="11"/>
  <c r="BP79" i="11"/>
  <c r="BO79" i="11"/>
  <c r="BF79" i="11"/>
  <c r="BE79" i="11"/>
  <c r="CA79" i="11" s="1"/>
  <c r="AZ79" i="11"/>
  <c r="AY79" i="11"/>
  <c r="AU79" i="11"/>
  <c r="AS79" i="11"/>
  <c r="AT79" i="11" s="1"/>
  <c r="T79" i="11"/>
  <c r="S79" i="11"/>
  <c r="GA78" i="11"/>
  <c r="FX78" i="11"/>
  <c r="FS78" i="11"/>
  <c r="FT78" i="11" s="1"/>
  <c r="FP78" i="11"/>
  <c r="FO78" i="11"/>
  <c r="FN78" i="11"/>
  <c r="BP78" i="11"/>
  <c r="BO78" i="11"/>
  <c r="BF78" i="11"/>
  <c r="BE78" i="11"/>
  <c r="BJ78" i="11" s="1"/>
  <c r="AZ78" i="11"/>
  <c r="AY78" i="11"/>
  <c r="AU78" i="11"/>
  <c r="AS78" i="11"/>
  <c r="AT78" i="11" s="1"/>
  <c r="T78" i="11"/>
  <c r="S78" i="11"/>
  <c r="GA77" i="11"/>
  <c r="FX77" i="11"/>
  <c r="FS77" i="11"/>
  <c r="FT77" i="11" s="1"/>
  <c r="FP77" i="11"/>
  <c r="FO77" i="11"/>
  <c r="FN77" i="11"/>
  <c r="BP77" i="11"/>
  <c r="BO77" i="11"/>
  <c r="BF77" i="11"/>
  <c r="BE77" i="11"/>
  <c r="BY77" i="11" s="1"/>
  <c r="AZ77" i="11"/>
  <c r="AY77" i="11"/>
  <c r="AU77" i="11"/>
  <c r="AS77" i="11"/>
  <c r="AT77" i="11" s="1"/>
  <c r="T77" i="11"/>
  <c r="S77" i="11"/>
  <c r="GA76" i="11"/>
  <c r="FX76" i="11"/>
  <c r="FS76" i="11"/>
  <c r="FT76" i="11" s="1"/>
  <c r="FP76" i="11"/>
  <c r="FO76" i="11"/>
  <c r="FN76" i="11"/>
  <c r="BP76" i="11"/>
  <c r="BO76" i="11"/>
  <c r="BF76" i="11"/>
  <c r="BE76" i="11"/>
  <c r="BZ76" i="11" s="1"/>
  <c r="AZ76" i="11"/>
  <c r="AY76" i="11"/>
  <c r="AU76" i="11"/>
  <c r="AS76" i="11"/>
  <c r="AT76" i="11" s="1"/>
  <c r="T76" i="11"/>
  <c r="S76" i="11"/>
  <c r="GA75" i="11"/>
  <c r="FX75" i="11"/>
  <c r="FS75" i="11"/>
  <c r="FT75" i="11" s="1"/>
  <c r="FP75" i="11"/>
  <c r="FO75" i="11"/>
  <c r="FN75" i="11"/>
  <c r="BP75" i="11"/>
  <c r="BO75" i="11"/>
  <c r="BF75" i="11"/>
  <c r="BE75" i="11"/>
  <c r="AZ75" i="11"/>
  <c r="AY75" i="11"/>
  <c r="AU75" i="11"/>
  <c r="AS75" i="11"/>
  <c r="AT75" i="11" s="1"/>
  <c r="T75" i="11"/>
  <c r="S75" i="11"/>
  <c r="GA74" i="11"/>
  <c r="FX74" i="11"/>
  <c r="FS74" i="11"/>
  <c r="FT74" i="11" s="1"/>
  <c r="FP74" i="11"/>
  <c r="FO74" i="11"/>
  <c r="FN74" i="11"/>
  <c r="BO74" i="11"/>
  <c r="BF74" i="11"/>
  <c r="BE74" i="11"/>
  <c r="BZ74" i="11" s="1"/>
  <c r="AY74" i="11"/>
  <c r="AU74" i="11"/>
  <c r="AS74" i="11"/>
  <c r="AT74" i="11" s="1"/>
  <c r="T74" i="11"/>
  <c r="S74" i="11"/>
  <c r="GA73" i="11"/>
  <c r="FX73" i="11"/>
  <c r="FS73" i="11"/>
  <c r="FT73" i="11" s="1"/>
  <c r="FP73" i="11"/>
  <c r="FO73" i="11"/>
  <c r="FN73" i="11"/>
  <c r="BP73" i="11"/>
  <c r="BO73" i="11"/>
  <c r="BF73" i="11"/>
  <c r="BE73" i="11"/>
  <c r="BY73" i="11" s="1"/>
  <c r="AZ73" i="11"/>
  <c r="AY73" i="11"/>
  <c r="AU73" i="11"/>
  <c r="AS73" i="11"/>
  <c r="AT73" i="11" s="1"/>
  <c r="T73" i="11"/>
  <c r="S73" i="11"/>
  <c r="GA72" i="11"/>
  <c r="FX72" i="11"/>
  <c r="FS72" i="11"/>
  <c r="FT72" i="11" s="1"/>
  <c r="FP72" i="11"/>
  <c r="FO72" i="11"/>
  <c r="FN72" i="11"/>
  <c r="BP72" i="11"/>
  <c r="BO72" i="11"/>
  <c r="BF72" i="11"/>
  <c r="BE72" i="11"/>
  <c r="BZ72" i="11" s="1"/>
  <c r="AZ72" i="11"/>
  <c r="AY72" i="11"/>
  <c r="AU72" i="11"/>
  <c r="AS72" i="11"/>
  <c r="AT72" i="11" s="1"/>
  <c r="T72" i="11"/>
  <c r="S72" i="11"/>
  <c r="GA71" i="11"/>
  <c r="FX71" i="11"/>
  <c r="FS71" i="11"/>
  <c r="FT71" i="11" s="1"/>
  <c r="FP71" i="11"/>
  <c r="FO71" i="11"/>
  <c r="FN71" i="11"/>
  <c r="BP71" i="11"/>
  <c r="BO71" i="11"/>
  <c r="BF71" i="11"/>
  <c r="BE71" i="11"/>
  <c r="CA71" i="11" s="1"/>
  <c r="AZ71" i="11"/>
  <c r="AY71" i="11"/>
  <c r="AU71" i="11"/>
  <c r="AS71" i="11"/>
  <c r="AT71" i="11" s="1"/>
  <c r="T71" i="11"/>
  <c r="S71" i="11"/>
  <c r="GA70" i="11"/>
  <c r="FX70" i="11"/>
  <c r="FS70" i="11"/>
  <c r="FT70" i="11" s="1"/>
  <c r="FP70" i="11"/>
  <c r="FO70" i="11"/>
  <c r="FN70" i="11"/>
  <c r="BP70" i="11"/>
  <c r="BO70" i="11"/>
  <c r="BF70" i="11"/>
  <c r="BE70" i="11"/>
  <c r="BZ70" i="11" s="1"/>
  <c r="AZ70" i="11"/>
  <c r="AY70" i="11"/>
  <c r="AU70" i="11"/>
  <c r="AS70" i="11"/>
  <c r="AT70" i="11" s="1"/>
  <c r="T70" i="11"/>
  <c r="S70" i="11"/>
  <c r="GA69" i="11"/>
  <c r="FX69" i="11"/>
  <c r="FS69" i="11"/>
  <c r="FT69" i="11" s="1"/>
  <c r="FP69" i="11"/>
  <c r="FO69" i="11"/>
  <c r="FN69" i="11"/>
  <c r="BP69" i="11"/>
  <c r="BO69" i="11"/>
  <c r="BF69" i="11"/>
  <c r="BE69" i="11"/>
  <c r="BY69" i="11" s="1"/>
  <c r="AZ69" i="11"/>
  <c r="AY69" i="11"/>
  <c r="AU69" i="11"/>
  <c r="AS69" i="11"/>
  <c r="AT69" i="11" s="1"/>
  <c r="T69" i="11"/>
  <c r="S69" i="11"/>
  <c r="GA68" i="11"/>
  <c r="FX68" i="11"/>
  <c r="FS68" i="11"/>
  <c r="FT68" i="11" s="1"/>
  <c r="FP68" i="11"/>
  <c r="FO68" i="11"/>
  <c r="FN68" i="11"/>
  <c r="BP68" i="11"/>
  <c r="BO68" i="11"/>
  <c r="BF68" i="11"/>
  <c r="BE68" i="11"/>
  <c r="BZ68" i="11" s="1"/>
  <c r="AZ68" i="11"/>
  <c r="AY68" i="11"/>
  <c r="AU68" i="11"/>
  <c r="AS68" i="11"/>
  <c r="AT68" i="11" s="1"/>
  <c r="T68" i="11"/>
  <c r="S68" i="11"/>
  <c r="GA67" i="11"/>
  <c r="FX67" i="11"/>
  <c r="FS67" i="11"/>
  <c r="FT67" i="11" s="1"/>
  <c r="FP67" i="11"/>
  <c r="FO67" i="11"/>
  <c r="FN67" i="11"/>
  <c r="BP67" i="11"/>
  <c r="BO67" i="11"/>
  <c r="BF67" i="11"/>
  <c r="BE67" i="11"/>
  <c r="CA67" i="11" s="1"/>
  <c r="AZ67" i="11"/>
  <c r="AY67" i="11"/>
  <c r="AU67" i="11"/>
  <c r="AS67" i="11"/>
  <c r="AT67" i="11" s="1"/>
  <c r="T67" i="11"/>
  <c r="S67" i="11"/>
  <c r="GA66" i="11"/>
  <c r="FX66" i="11"/>
  <c r="FS66" i="11"/>
  <c r="FT66" i="11" s="1"/>
  <c r="FP66" i="11"/>
  <c r="FO66" i="11"/>
  <c r="FN66" i="11"/>
  <c r="BO66" i="11"/>
  <c r="BF66" i="11"/>
  <c r="BE66" i="11"/>
  <c r="CB66" i="11" s="1"/>
  <c r="AY66" i="11"/>
  <c r="AU66" i="11"/>
  <c r="AS66" i="11"/>
  <c r="AT66" i="11" s="1"/>
  <c r="T66" i="11"/>
  <c r="S66" i="11"/>
  <c r="GA65" i="11"/>
  <c r="FX65" i="11"/>
  <c r="FS65" i="11"/>
  <c r="FT65" i="11" s="1"/>
  <c r="FP65" i="11"/>
  <c r="FO65" i="11"/>
  <c r="FN65" i="11"/>
  <c r="BO65" i="11"/>
  <c r="BF65" i="11"/>
  <c r="BE65" i="11"/>
  <c r="AY65" i="11"/>
  <c r="AU65" i="11"/>
  <c r="AS65" i="11"/>
  <c r="AT65" i="11" s="1"/>
  <c r="T65" i="11"/>
  <c r="S65" i="11"/>
  <c r="GA64" i="11"/>
  <c r="FX64" i="11"/>
  <c r="FS64" i="11"/>
  <c r="FT64" i="11" s="1"/>
  <c r="FP64" i="11"/>
  <c r="FO64" i="11"/>
  <c r="FN64" i="11"/>
  <c r="BO64" i="11"/>
  <c r="BF64" i="11"/>
  <c r="BE64" i="11"/>
  <c r="BZ64" i="11" s="1"/>
  <c r="AY64" i="11"/>
  <c r="AU64" i="11"/>
  <c r="AS64" i="11"/>
  <c r="AT64" i="11" s="1"/>
  <c r="T64" i="11"/>
  <c r="S64" i="11"/>
  <c r="GA63" i="11"/>
  <c r="FX63" i="11"/>
  <c r="FS63" i="11"/>
  <c r="FT63" i="11" s="1"/>
  <c r="FP63" i="11"/>
  <c r="FO63" i="11"/>
  <c r="FN63" i="11"/>
  <c r="BP63" i="11"/>
  <c r="BO63" i="11"/>
  <c r="BF63" i="11"/>
  <c r="BE63" i="11"/>
  <c r="AZ63" i="11"/>
  <c r="AY63" i="11"/>
  <c r="AU63" i="11"/>
  <c r="AS63" i="11"/>
  <c r="AT63" i="11" s="1"/>
  <c r="T63" i="11"/>
  <c r="S63" i="11"/>
  <c r="GA62" i="11"/>
  <c r="FX62" i="11"/>
  <c r="FS62" i="11"/>
  <c r="FT62" i="11" s="1"/>
  <c r="FP62" i="11"/>
  <c r="FO62" i="11"/>
  <c r="FN62" i="11"/>
  <c r="BP62" i="11"/>
  <c r="BO62" i="11"/>
  <c r="BF62" i="11"/>
  <c r="BE62" i="11"/>
  <c r="AZ62" i="11"/>
  <c r="AY62" i="11"/>
  <c r="AU62" i="11"/>
  <c r="AS62" i="11"/>
  <c r="AT62" i="11" s="1"/>
  <c r="T62" i="11"/>
  <c r="S62" i="11"/>
  <c r="GA61" i="11"/>
  <c r="FX61" i="11"/>
  <c r="FS61" i="11"/>
  <c r="FT61" i="11" s="1"/>
  <c r="FP61" i="11"/>
  <c r="FO61" i="11"/>
  <c r="FN61" i="11"/>
  <c r="BP61" i="11"/>
  <c r="BO61" i="11"/>
  <c r="BF61" i="11"/>
  <c r="BE61" i="11"/>
  <c r="BY61" i="11" s="1"/>
  <c r="AZ61" i="11"/>
  <c r="AY61" i="11"/>
  <c r="AU61" i="11"/>
  <c r="AS61" i="11"/>
  <c r="AT61" i="11" s="1"/>
  <c r="T61" i="11"/>
  <c r="S61" i="11"/>
  <c r="GA60" i="11"/>
  <c r="FX60" i="11"/>
  <c r="FS60" i="11"/>
  <c r="FT60" i="11" s="1"/>
  <c r="FP60" i="11"/>
  <c r="FO60" i="11"/>
  <c r="FN60" i="11"/>
  <c r="BP60" i="11"/>
  <c r="BO60" i="11"/>
  <c r="BF60" i="11"/>
  <c r="BE60" i="11"/>
  <c r="BZ60" i="11" s="1"/>
  <c r="AZ60" i="11"/>
  <c r="AY60" i="11"/>
  <c r="AU60" i="11"/>
  <c r="AS60" i="11"/>
  <c r="AT60" i="11" s="1"/>
  <c r="T60" i="11"/>
  <c r="S60" i="11"/>
  <c r="GA59" i="11"/>
  <c r="FX59" i="11"/>
  <c r="FS59" i="11"/>
  <c r="FT59" i="11" s="1"/>
  <c r="FP59" i="11"/>
  <c r="FO59" i="11"/>
  <c r="FN59" i="11"/>
  <c r="BP59" i="11"/>
  <c r="BO59" i="11"/>
  <c r="BF59" i="11"/>
  <c r="BE59" i="11"/>
  <c r="CA59" i="11" s="1"/>
  <c r="AZ59" i="11"/>
  <c r="AY59" i="11"/>
  <c r="AU59" i="11"/>
  <c r="AS59" i="11"/>
  <c r="AT59" i="11" s="1"/>
  <c r="T59" i="11"/>
  <c r="S59" i="11"/>
  <c r="GA58" i="11"/>
  <c r="FX58" i="11"/>
  <c r="FS58" i="11"/>
  <c r="FT58" i="11" s="1"/>
  <c r="FP58" i="11"/>
  <c r="FO58" i="11"/>
  <c r="FN58" i="11"/>
  <c r="BP58" i="11"/>
  <c r="BO58" i="11"/>
  <c r="BF58" i="11"/>
  <c r="BE58" i="11"/>
  <c r="AZ58" i="11"/>
  <c r="AY58" i="11"/>
  <c r="AU58" i="11"/>
  <c r="AS58" i="11"/>
  <c r="AT58" i="11" s="1"/>
  <c r="T58" i="11"/>
  <c r="S58" i="11"/>
  <c r="GA57" i="11"/>
  <c r="FX57" i="11"/>
  <c r="FS57" i="11"/>
  <c r="FT57" i="11" s="1"/>
  <c r="FP57" i="11"/>
  <c r="FO57" i="11"/>
  <c r="FN57" i="11"/>
  <c r="BP57" i="11"/>
  <c r="BO57" i="11"/>
  <c r="BF57" i="11"/>
  <c r="BE57" i="11"/>
  <c r="BY57" i="11" s="1"/>
  <c r="AZ57" i="11"/>
  <c r="AY57" i="11"/>
  <c r="AU57" i="11"/>
  <c r="AS57" i="11"/>
  <c r="AT57" i="11" s="1"/>
  <c r="T57" i="11"/>
  <c r="S57" i="11"/>
  <c r="GA56" i="11"/>
  <c r="FX56" i="11"/>
  <c r="FS56" i="11"/>
  <c r="FT56" i="11" s="1"/>
  <c r="FP56" i="11"/>
  <c r="FO56" i="11"/>
  <c r="FN56" i="11"/>
  <c r="BP56" i="11"/>
  <c r="BO56" i="11"/>
  <c r="BF56" i="11"/>
  <c r="BE56" i="11"/>
  <c r="BZ56" i="11" s="1"/>
  <c r="AZ56" i="11"/>
  <c r="AY56" i="11"/>
  <c r="AU56" i="11"/>
  <c r="AS56" i="11"/>
  <c r="AT56" i="11" s="1"/>
  <c r="T56" i="11"/>
  <c r="S56" i="11"/>
  <c r="GA55" i="11"/>
  <c r="FX55" i="11"/>
  <c r="FS55" i="11"/>
  <c r="FT55" i="11" s="1"/>
  <c r="FP55" i="11"/>
  <c r="FO55" i="11"/>
  <c r="FN55" i="11"/>
  <c r="BP55" i="11"/>
  <c r="BO55" i="11"/>
  <c r="BF55" i="11"/>
  <c r="BE55" i="11"/>
  <c r="AZ55" i="11"/>
  <c r="AY55" i="11"/>
  <c r="AU55" i="11"/>
  <c r="AS55" i="11"/>
  <c r="AT55" i="11" s="1"/>
  <c r="T55" i="11"/>
  <c r="S55" i="11"/>
  <c r="GA54" i="11"/>
  <c r="FX54" i="11"/>
  <c r="FS54" i="11"/>
  <c r="FT54" i="11" s="1"/>
  <c r="FP54" i="11"/>
  <c r="FO54" i="11"/>
  <c r="FN54" i="11"/>
  <c r="BP54" i="11"/>
  <c r="BO54" i="11"/>
  <c r="BF54" i="11"/>
  <c r="BE54" i="11"/>
  <c r="CB54" i="11" s="1"/>
  <c r="AZ54" i="11"/>
  <c r="AY54" i="11"/>
  <c r="AU54" i="11"/>
  <c r="AS54" i="11"/>
  <c r="AT54" i="11" s="1"/>
  <c r="T54" i="11"/>
  <c r="S54" i="11"/>
  <c r="GA53" i="11"/>
  <c r="FX53" i="11"/>
  <c r="FS53" i="11"/>
  <c r="FT53" i="11" s="1"/>
  <c r="FP53" i="11"/>
  <c r="FO53" i="11"/>
  <c r="FN53" i="11"/>
  <c r="BP53" i="11"/>
  <c r="BO53" i="11"/>
  <c r="BF53" i="11"/>
  <c r="BE53" i="11"/>
  <c r="CB53" i="11" s="1"/>
  <c r="AZ53" i="11"/>
  <c r="AY53" i="11"/>
  <c r="AU53" i="11"/>
  <c r="AS53" i="11"/>
  <c r="AT53" i="11" s="1"/>
  <c r="T53" i="11"/>
  <c r="S53" i="11"/>
  <c r="GA52" i="11"/>
  <c r="FX52" i="11"/>
  <c r="FS52" i="11"/>
  <c r="FT52" i="11" s="1"/>
  <c r="FP52" i="11"/>
  <c r="FO52" i="11"/>
  <c r="FN52" i="11"/>
  <c r="BP52" i="11"/>
  <c r="BO52" i="11"/>
  <c r="BF52" i="11"/>
  <c r="BE52" i="11"/>
  <c r="BZ52" i="11" s="1"/>
  <c r="AZ52" i="11"/>
  <c r="AY52" i="11"/>
  <c r="AU52" i="11"/>
  <c r="AS52" i="11"/>
  <c r="AT52" i="11" s="1"/>
  <c r="T52" i="11"/>
  <c r="S52" i="11"/>
  <c r="GA51" i="11"/>
  <c r="FX51" i="11"/>
  <c r="FS51" i="11"/>
  <c r="FT51" i="11" s="1"/>
  <c r="FP51" i="11"/>
  <c r="FO51" i="11"/>
  <c r="FN51" i="11"/>
  <c r="BP51" i="11"/>
  <c r="BO51" i="11"/>
  <c r="BF51" i="11"/>
  <c r="BE51" i="11"/>
  <c r="BJ51" i="11" s="1"/>
  <c r="AZ51" i="11"/>
  <c r="AY51" i="11"/>
  <c r="AU51" i="11"/>
  <c r="AS51" i="11"/>
  <c r="AT51" i="11" s="1"/>
  <c r="T51" i="11"/>
  <c r="S51" i="11"/>
  <c r="GA50" i="11"/>
  <c r="FX50" i="11"/>
  <c r="FS50" i="11"/>
  <c r="FT50" i="11" s="1"/>
  <c r="FP50" i="11"/>
  <c r="FO50" i="11"/>
  <c r="FN50" i="11"/>
  <c r="BP50" i="11"/>
  <c r="BO50" i="11"/>
  <c r="BF50" i="11"/>
  <c r="BE50" i="11"/>
  <c r="AZ50" i="11"/>
  <c r="AY50" i="11"/>
  <c r="AU50" i="11"/>
  <c r="AS50" i="11"/>
  <c r="AT50" i="11" s="1"/>
  <c r="T50" i="11"/>
  <c r="S50" i="11"/>
  <c r="GA49" i="11"/>
  <c r="FX49" i="11"/>
  <c r="FS49" i="11"/>
  <c r="FT49" i="11" s="1"/>
  <c r="FP49" i="11"/>
  <c r="FO49" i="11"/>
  <c r="FN49" i="11"/>
  <c r="BP49" i="11"/>
  <c r="BO49" i="11"/>
  <c r="BF49" i="11"/>
  <c r="BE49" i="11"/>
  <c r="AZ49" i="11"/>
  <c r="AY49" i="11"/>
  <c r="AU49" i="11"/>
  <c r="AS49" i="11"/>
  <c r="AT49" i="11" s="1"/>
  <c r="T49" i="11"/>
  <c r="S49" i="11"/>
  <c r="AT141" i="11" l="1"/>
  <c r="CV141" i="11"/>
  <c r="FX220" i="11"/>
  <c r="FX197" i="11"/>
  <c r="BX218" i="11"/>
  <c r="FX273" i="11"/>
  <c r="FX184" i="11"/>
  <c r="BN89" i="11"/>
  <c r="FX250" i="11"/>
  <c r="FX254" i="11"/>
  <c r="FX258" i="11"/>
  <c r="FX221" i="11"/>
  <c r="FX241" i="11"/>
  <c r="FX249" i="11"/>
  <c r="FX253" i="11"/>
  <c r="FX257" i="11"/>
  <c r="BK118" i="11"/>
  <c r="FX129" i="11"/>
  <c r="FX252" i="11"/>
  <c r="FX256" i="11"/>
  <c r="FX262" i="11"/>
  <c r="FX263" i="11"/>
  <c r="FX267" i="11"/>
  <c r="BH73" i="11"/>
  <c r="BN116" i="11"/>
  <c r="FX208" i="11"/>
  <c r="FX247" i="11"/>
  <c r="FX251" i="11"/>
  <c r="FX255" i="11"/>
  <c r="CA260" i="11"/>
  <c r="BJ168" i="11"/>
  <c r="FX188" i="11"/>
  <c r="BV196" i="11"/>
  <c r="FX211" i="11"/>
  <c r="BH223" i="11"/>
  <c r="BJ260" i="11"/>
  <c r="BG262" i="11"/>
  <c r="FW262" i="11" s="1"/>
  <c r="BN53" i="11"/>
  <c r="BZ71" i="11"/>
  <c r="CB77" i="11"/>
  <c r="CB92" i="11"/>
  <c r="CA114" i="11"/>
  <c r="CA115" i="11"/>
  <c r="FX120" i="11"/>
  <c r="FX134" i="11"/>
  <c r="FX165" i="11"/>
  <c r="BX178" i="11"/>
  <c r="CB182" i="11"/>
  <c r="FX187" i="11"/>
  <c r="FX195" i="11"/>
  <c r="CA226" i="11"/>
  <c r="BZ227" i="11"/>
  <c r="BZ244" i="11"/>
  <c r="BZ249" i="11"/>
  <c r="FX265" i="11"/>
  <c r="BK54" i="11"/>
  <c r="BN92" i="11"/>
  <c r="BV111" i="11"/>
  <c r="FX112" i="11"/>
  <c r="BW118" i="11"/>
  <c r="BZ128" i="11"/>
  <c r="FX131" i="11"/>
  <c r="FX133" i="11"/>
  <c r="BX152" i="11"/>
  <c r="BG219" i="11"/>
  <c r="FW219" i="11" s="1"/>
  <c r="BX222" i="11"/>
  <c r="FX248" i="11"/>
  <c r="CB249" i="11"/>
  <c r="FX264" i="11"/>
  <c r="FX268" i="11"/>
  <c r="FX272" i="11"/>
  <c r="BX69" i="11"/>
  <c r="BX114" i="11"/>
  <c r="BX182" i="11"/>
  <c r="CA200" i="11"/>
  <c r="BY49" i="11"/>
  <c r="BH49" i="11"/>
  <c r="CB87" i="11"/>
  <c r="BV126" i="11"/>
  <c r="FX136" i="11"/>
  <c r="CB148" i="11"/>
  <c r="BX150" i="11"/>
  <c r="FX210" i="11"/>
  <c r="BV223" i="11"/>
  <c r="FX209" i="11"/>
  <c r="FX207" i="11"/>
  <c r="FX108" i="11"/>
  <c r="FX261" i="11"/>
  <c r="FX270" i="11"/>
  <c r="FX269" i="11"/>
  <c r="FX260" i="11"/>
  <c r="FX175" i="11"/>
  <c r="FX125" i="11"/>
  <c r="FX123" i="11"/>
  <c r="FX143" i="11"/>
  <c r="FX183" i="11"/>
  <c r="FX201" i="11"/>
  <c r="FX227" i="11"/>
  <c r="FX228" i="11"/>
  <c r="FX171" i="11"/>
  <c r="FX206" i="11"/>
  <c r="FX223" i="11"/>
  <c r="FX225" i="11"/>
  <c r="BH69" i="11"/>
  <c r="BZ79" i="11"/>
  <c r="BL87" i="11"/>
  <c r="BJ89" i="11"/>
  <c r="BK92" i="11"/>
  <c r="CB99" i="11"/>
  <c r="CB103" i="11"/>
  <c r="BH118" i="11"/>
  <c r="BL126" i="11"/>
  <c r="BX148" i="11"/>
  <c r="FX155" i="11"/>
  <c r="FX167" i="11"/>
  <c r="FX189" i="11"/>
  <c r="BW189" i="11"/>
  <c r="FX191" i="11"/>
  <c r="BH218" i="11"/>
  <c r="FX230" i="11"/>
  <c r="FX231" i="11"/>
  <c r="BX231" i="11"/>
  <c r="BK245" i="11"/>
  <c r="BH249" i="11"/>
  <c r="BW260" i="11"/>
  <c r="BI261" i="11"/>
  <c r="BJ97" i="11"/>
  <c r="BH99" i="11"/>
  <c r="BJ164" i="11"/>
  <c r="BL210" i="11"/>
  <c r="BH237" i="11"/>
  <c r="FX243" i="11"/>
  <c r="BG267" i="11"/>
  <c r="FW267" i="11" s="1"/>
  <c r="BL99" i="11"/>
  <c r="FX111" i="11"/>
  <c r="BN140" i="11"/>
  <c r="BN164" i="11"/>
  <c r="BG211" i="11"/>
  <c r="FW211" i="11" s="1"/>
  <c r="BG256" i="11"/>
  <c r="FW256" i="11" s="1"/>
  <c r="BL59" i="11"/>
  <c r="BZ96" i="11"/>
  <c r="BH107" i="11"/>
  <c r="BN138" i="11"/>
  <c r="BJ148" i="11"/>
  <c r="CB203" i="11"/>
  <c r="BZ240" i="11"/>
  <c r="FX98" i="11"/>
  <c r="BL107" i="11"/>
  <c r="BX134" i="11"/>
  <c r="BN148" i="11"/>
  <c r="BJ152" i="11"/>
  <c r="BN154" i="11"/>
  <c r="FX159" i="11"/>
  <c r="BN190" i="11"/>
  <c r="FX204" i="11"/>
  <c r="CA204" i="11"/>
  <c r="FX205" i="11"/>
  <c r="FX236" i="11"/>
  <c r="BX237" i="11"/>
  <c r="CB238" i="11"/>
  <c r="FX239" i="11"/>
  <c r="CB274" i="11"/>
  <c r="BJ276" i="11"/>
  <c r="BH92" i="11"/>
  <c r="FX93" i="11"/>
  <c r="BX99" i="11"/>
  <c r="CB134" i="11"/>
  <c r="BN152" i="11"/>
  <c r="FX193" i="11"/>
  <c r="BX233" i="11"/>
  <c r="FX234" i="11"/>
  <c r="FX235" i="11"/>
  <c r="CA70" i="11"/>
  <c r="BX122" i="11"/>
  <c r="BZ104" i="11"/>
  <c r="BX128" i="11"/>
  <c r="BW195" i="11"/>
  <c r="BN61" i="11"/>
  <c r="BZ59" i="11"/>
  <c r="BH70" i="11"/>
  <c r="CB81" i="11"/>
  <c r="BL82" i="11"/>
  <c r="BZ88" i="11"/>
  <c r="FX91" i="11"/>
  <c r="BJ93" i="11"/>
  <c r="BN100" i="11"/>
  <c r="BV105" i="11"/>
  <c r="BX138" i="11"/>
  <c r="CB150" i="11"/>
  <c r="CA162" i="11"/>
  <c r="CA170" i="11"/>
  <c r="BM177" i="11"/>
  <c r="CB210" i="11"/>
  <c r="BL214" i="11"/>
  <c r="BJ219" i="11"/>
  <c r="BJ256" i="11"/>
  <c r="BU261" i="11"/>
  <c r="BT261" i="11" s="1"/>
  <c r="DH261" i="11" s="1"/>
  <c r="BN74" i="11"/>
  <c r="BL70" i="11"/>
  <c r="BH77" i="11"/>
  <c r="BZ116" i="11"/>
  <c r="CB120" i="11"/>
  <c r="BH122" i="11"/>
  <c r="CB138" i="11"/>
  <c r="CB140" i="11"/>
  <c r="FX150" i="11"/>
  <c r="BG159" i="11"/>
  <c r="FW159" i="11" s="1"/>
  <c r="BZ164" i="11"/>
  <c r="BZ168" i="11"/>
  <c r="BJ180" i="11"/>
  <c r="BN219" i="11"/>
  <c r="BH279" i="11"/>
  <c r="BX61" i="11"/>
  <c r="BL77" i="11"/>
  <c r="FX100" i="11"/>
  <c r="FX119" i="11"/>
  <c r="BN122" i="11"/>
  <c r="FX177" i="11"/>
  <c r="BN180" i="11"/>
  <c r="BZ211" i="11"/>
  <c r="FX216" i="11"/>
  <c r="BG70" i="11"/>
  <c r="BB70" i="11" s="1"/>
  <c r="CR70" i="11" s="1"/>
  <c r="CB61" i="11"/>
  <c r="BG66" i="11"/>
  <c r="FZ66" i="11" s="1"/>
  <c r="BM85" i="11"/>
  <c r="BV93" i="11"/>
  <c r="BL103" i="11"/>
  <c r="BN126" i="11"/>
  <c r="CB132" i="11"/>
  <c r="FX161" i="11"/>
  <c r="CB178" i="11"/>
  <c r="FX179" i="11"/>
  <c r="FX180" i="11"/>
  <c r="BJ184" i="11"/>
  <c r="BJ200" i="11"/>
  <c r="BH203" i="11"/>
  <c r="FX212" i="11"/>
  <c r="FX213" i="11"/>
  <c r="BX214" i="11"/>
  <c r="FX215" i="11"/>
  <c r="BK223" i="11"/>
  <c r="BG226" i="11"/>
  <c r="FW226" i="11" s="1"/>
  <c r="BN231" i="11"/>
  <c r="BJ233" i="11"/>
  <c r="BH238" i="11"/>
  <c r="CA256" i="11"/>
  <c r="BG82" i="11"/>
  <c r="BC82" i="11" s="1"/>
  <c r="BN67" i="11"/>
  <c r="BW70" i="11"/>
  <c r="BN71" i="11"/>
  <c r="BL95" i="11"/>
  <c r="FX109" i="11"/>
  <c r="FX126" i="11"/>
  <c r="BJ138" i="11"/>
  <c r="BJ150" i="11"/>
  <c r="FX160" i="11"/>
  <c r="BN184" i="11"/>
  <c r="BG189" i="11"/>
  <c r="BC189" i="11" s="1"/>
  <c r="BN200" i="11"/>
  <c r="BJ204" i="11"/>
  <c r="BJ208" i="11"/>
  <c r="CA219" i="11"/>
  <c r="BG227" i="11"/>
  <c r="FW227" i="11" s="1"/>
  <c r="BJ238" i="11"/>
  <c r="BN240" i="11"/>
  <c r="FX245" i="11"/>
  <c r="BH274" i="11"/>
  <c r="CB279" i="11"/>
  <c r="CB50" i="11"/>
  <c r="CA50" i="11"/>
  <c r="BK50" i="11"/>
  <c r="BY74" i="11"/>
  <c r="BW74" i="11"/>
  <c r="BK74" i="11"/>
  <c r="BH74" i="11"/>
  <c r="CB74" i="11"/>
  <c r="CB124" i="11"/>
  <c r="BV124" i="11"/>
  <c r="BJ124" i="11"/>
  <c r="BY176" i="11"/>
  <c r="BZ176" i="11"/>
  <c r="BN176" i="11"/>
  <c r="BY215" i="11"/>
  <c r="BN215" i="11"/>
  <c r="BW215" i="11"/>
  <c r="BY53" i="11"/>
  <c r="BJ53" i="11"/>
  <c r="BH53" i="11"/>
  <c r="BX53" i="11"/>
  <c r="FX116" i="11"/>
  <c r="FX139" i="11"/>
  <c r="CA83" i="11"/>
  <c r="BZ83" i="11"/>
  <c r="BN83" i="11"/>
  <c r="BJ83" i="11"/>
  <c r="BY100" i="11"/>
  <c r="BK100" i="11"/>
  <c r="BH100" i="11"/>
  <c r="CB100" i="11"/>
  <c r="BW100" i="11"/>
  <c r="CA136" i="11"/>
  <c r="BN136" i="11"/>
  <c r="BJ136" i="11"/>
  <c r="CB136" i="11"/>
  <c r="BX136" i="11"/>
  <c r="BY142" i="11"/>
  <c r="CB142" i="11"/>
  <c r="BX142" i="11"/>
  <c r="BN142" i="11"/>
  <c r="BJ142" i="11"/>
  <c r="CA144" i="11"/>
  <c r="BL144" i="11"/>
  <c r="BH144" i="11"/>
  <c r="BZ144" i="11"/>
  <c r="BV144" i="11"/>
  <c r="BY146" i="11"/>
  <c r="CB146" i="11"/>
  <c r="BX146" i="11"/>
  <c r="BN146" i="11"/>
  <c r="BJ146" i="11"/>
  <c r="CB62" i="11"/>
  <c r="BK62" i="11"/>
  <c r="CA62" i="11"/>
  <c r="BY65" i="11"/>
  <c r="CB65" i="11"/>
  <c r="BL65" i="11"/>
  <c r="BY235" i="11"/>
  <c r="BN235" i="11"/>
  <c r="BX235" i="11"/>
  <c r="BY280" i="11"/>
  <c r="BJ280" i="11"/>
  <c r="BY108" i="11"/>
  <c r="BV108" i="11"/>
  <c r="BJ108" i="11"/>
  <c r="CB193" i="11"/>
  <c r="BK193" i="11"/>
  <c r="BG193" i="11"/>
  <c r="FW193" i="11" s="1"/>
  <c r="CA193" i="11"/>
  <c r="BK110" i="11"/>
  <c r="CB110" i="11"/>
  <c r="BW110" i="11"/>
  <c r="BY111" i="11"/>
  <c r="BN111" i="11"/>
  <c r="BH111" i="11"/>
  <c r="BZ111" i="11"/>
  <c r="BG111" i="11"/>
  <c r="FZ111" i="11" s="1"/>
  <c r="BW111" i="11"/>
  <c r="CA132" i="11"/>
  <c r="BX132" i="11"/>
  <c r="BJ132" i="11"/>
  <c r="BH132" i="11"/>
  <c r="BK166" i="11"/>
  <c r="BW166" i="11"/>
  <c r="BY88" i="11"/>
  <c r="BK88" i="11"/>
  <c r="BH88" i="11"/>
  <c r="CB88" i="11"/>
  <c r="BW88" i="11"/>
  <c r="BY96" i="11"/>
  <c r="BW96" i="11"/>
  <c r="BK96" i="11"/>
  <c r="BH96" i="11"/>
  <c r="CB96" i="11"/>
  <c r="BY104" i="11"/>
  <c r="BW104" i="11"/>
  <c r="BK104" i="11"/>
  <c r="BH104" i="11"/>
  <c r="CB104" i="11"/>
  <c r="FX117" i="11"/>
  <c r="FX137" i="11"/>
  <c r="FX232" i="11"/>
  <c r="BY251" i="11"/>
  <c r="BN251" i="11"/>
  <c r="BH251" i="11"/>
  <c r="BJ61" i="11"/>
  <c r="BN70" i="11"/>
  <c r="BN79" i="11"/>
  <c r="BV82" i="11"/>
  <c r="BZ89" i="11"/>
  <c r="FX90" i="11"/>
  <c r="BJ105" i="11"/>
  <c r="BX107" i="11"/>
  <c r="BG114" i="11"/>
  <c r="FW114" i="11" s="1"/>
  <c r="BZ122" i="11"/>
  <c r="BX126" i="11"/>
  <c r="BH128" i="11"/>
  <c r="BJ134" i="11"/>
  <c r="FX140" i="11"/>
  <c r="BN150" i="11"/>
  <c r="FX151" i="11"/>
  <c r="CB152" i="11"/>
  <c r="BN168" i="11"/>
  <c r="BG170" i="11"/>
  <c r="FW170" i="11" s="1"/>
  <c r="BJ178" i="11"/>
  <c r="BX180" i="11"/>
  <c r="BJ182" i="11"/>
  <c r="BX184" i="11"/>
  <c r="BK185" i="11"/>
  <c r="FX190" i="11"/>
  <c r="BL218" i="11"/>
  <c r="FX219" i="11"/>
  <c r="BW219" i="11"/>
  <c r="BH222" i="11"/>
  <c r="FX233" i="11"/>
  <c r="BN233" i="11"/>
  <c r="BJ237" i="11"/>
  <c r="BH244" i="11"/>
  <c r="BJ249" i="11"/>
  <c r="BK255" i="11"/>
  <c r="BN260" i="11"/>
  <c r="CB261" i="11"/>
  <c r="BZ49" i="11"/>
  <c r="BZ57" i="11"/>
  <c r="CA82" i="11"/>
  <c r="FX87" i="11"/>
  <c r="FX89" i="11"/>
  <c r="BW92" i="11"/>
  <c r="CB107" i="11"/>
  <c r="BL114" i="11"/>
  <c r="BN128" i="11"/>
  <c r="CB130" i="11"/>
  <c r="BN134" i="11"/>
  <c r="BX154" i="11"/>
  <c r="BN160" i="11"/>
  <c r="BG162" i="11"/>
  <c r="AZ162" i="11" s="1"/>
  <c r="BZ167" i="11"/>
  <c r="FX168" i="11"/>
  <c r="BN172" i="11"/>
  <c r="BJ175" i="11"/>
  <c r="BN178" i="11"/>
  <c r="CB180" i="11"/>
  <c r="BN182" i="11"/>
  <c r="CB184" i="11"/>
  <c r="BJ186" i="11"/>
  <c r="BJ192" i="11"/>
  <c r="BZ219" i="11"/>
  <c r="BL222" i="11"/>
  <c r="FX237" i="11"/>
  <c r="BN237" i="11"/>
  <c r="BX238" i="11"/>
  <c r="BG245" i="11"/>
  <c r="FW245" i="11" s="1"/>
  <c r="BJ263" i="11"/>
  <c r="BI269" i="11"/>
  <c r="BI277" i="11"/>
  <c r="BL283" i="11"/>
  <c r="BH59" i="11"/>
  <c r="BZ67" i="11"/>
  <c r="BX73" i="11"/>
  <c r="BV85" i="11"/>
  <c r="BZ92" i="11"/>
  <c r="CB95" i="11"/>
  <c r="BV97" i="11"/>
  <c r="BX103" i="11"/>
  <c r="FX105" i="11"/>
  <c r="BV116" i="11"/>
  <c r="BG126" i="11"/>
  <c r="BD126" i="11" s="1"/>
  <c r="CS126" i="11" s="1"/>
  <c r="CU126" i="11" s="1"/>
  <c r="FX135" i="11"/>
  <c r="BX140" i="11"/>
  <c r="FX144" i="11"/>
  <c r="CB154" i="11"/>
  <c r="FX157" i="11"/>
  <c r="BZ159" i="11"/>
  <c r="BN175" i="11"/>
  <c r="FX181" i="11"/>
  <c r="FX182" i="11"/>
  <c r="BN186" i="11"/>
  <c r="BX190" i="11"/>
  <c r="BN192" i="11"/>
  <c r="BX210" i="11"/>
  <c r="BZ238" i="11"/>
  <c r="FX244" i="11"/>
  <c r="BH245" i="11"/>
  <c r="FX246" i="11"/>
  <c r="BN263" i="11"/>
  <c r="BH286" i="11"/>
  <c r="BZ160" i="11"/>
  <c r="FZ170" i="11"/>
  <c r="BZ172" i="11"/>
  <c r="FX173" i="11"/>
  <c r="FX196" i="11"/>
  <c r="FX198" i="11"/>
  <c r="CA218" i="11"/>
  <c r="BZ233" i="11"/>
  <c r="FX240" i="11"/>
  <c r="FX242" i="11"/>
  <c r="BL245" i="11"/>
  <c r="BH287" i="11"/>
  <c r="BW175" i="11"/>
  <c r="BX186" i="11"/>
  <c r="BX192" i="11"/>
  <c r="CB218" i="11"/>
  <c r="CB233" i="11"/>
  <c r="BZ237" i="11"/>
  <c r="BW263" i="11"/>
  <c r="CA54" i="11"/>
  <c r="BH57" i="11"/>
  <c r="BV59" i="11"/>
  <c r="BW66" i="11"/>
  <c r="BJ67" i="11"/>
  <c r="BK70" i="11"/>
  <c r="BI85" i="11"/>
  <c r="BH95" i="11"/>
  <c r="BH103" i="11"/>
  <c r="BJ116" i="11"/>
  <c r="FX127" i="11"/>
  <c r="BJ130" i="11"/>
  <c r="BJ140" i="11"/>
  <c r="FX145" i="11"/>
  <c r="FX146" i="11"/>
  <c r="BJ154" i="11"/>
  <c r="BG167" i="11"/>
  <c r="FV167" i="11" s="1"/>
  <c r="CA175" i="11"/>
  <c r="CB186" i="11"/>
  <c r="BJ190" i="11"/>
  <c r="CB192" i="11"/>
  <c r="BH210" i="11"/>
  <c r="BV212" i="11"/>
  <c r="DA212" i="11" s="1"/>
  <c r="BG218" i="11"/>
  <c r="BA218" i="11" s="1"/>
  <c r="CQ218" i="11" s="1"/>
  <c r="BH233" i="11"/>
  <c r="CB237" i="11"/>
  <c r="BN238" i="11"/>
  <c r="BG246" i="11"/>
  <c r="BD246" i="11" s="1"/>
  <c r="CS246" i="11" s="1"/>
  <c r="FX164" i="11"/>
  <c r="BX287" i="11"/>
  <c r="CA55" i="11"/>
  <c r="CB55" i="11"/>
  <c r="BJ55" i="11"/>
  <c r="BZ55" i="11"/>
  <c r="BH55" i="11"/>
  <c r="BX55" i="11"/>
  <c r="BN55" i="11"/>
  <c r="CA63" i="11"/>
  <c r="BJ63" i="11"/>
  <c r="BZ63" i="11"/>
  <c r="BH63" i="11"/>
  <c r="BX63" i="11"/>
  <c r="BN63" i="11"/>
  <c r="CA91" i="11"/>
  <c r="CB91" i="11"/>
  <c r="BL91" i="11"/>
  <c r="BX91" i="11"/>
  <c r="BH91" i="11"/>
  <c r="BY112" i="11"/>
  <c r="BZ112" i="11"/>
  <c r="BN112" i="11"/>
  <c r="BV112" i="11"/>
  <c r="BJ112" i="11"/>
  <c r="CB51" i="11"/>
  <c r="BV55" i="11"/>
  <c r="BV63" i="11"/>
  <c r="BY78" i="11"/>
  <c r="CB78" i="11"/>
  <c r="BW78" i="11"/>
  <c r="BN78" i="11"/>
  <c r="BH78" i="11"/>
  <c r="CA78" i="11"/>
  <c r="BV78" i="11"/>
  <c r="BL78" i="11"/>
  <c r="BG78" i="11"/>
  <c r="BD78" i="11" s="1"/>
  <c r="CS78" i="11" s="1"/>
  <c r="BZ78" i="11"/>
  <c r="BK78" i="11"/>
  <c r="BY84" i="11"/>
  <c r="CB84" i="11"/>
  <c r="BW84" i="11"/>
  <c r="BN84" i="11"/>
  <c r="BH84" i="11"/>
  <c r="CA84" i="11"/>
  <c r="BV84" i="11"/>
  <c r="BL84" i="11"/>
  <c r="BG84" i="11"/>
  <c r="FV84" i="11" s="1"/>
  <c r="BZ84" i="11"/>
  <c r="BK84" i="11"/>
  <c r="BY101" i="11"/>
  <c r="BZ101" i="11"/>
  <c r="BN101" i="11"/>
  <c r="BV101" i="11"/>
  <c r="BJ101" i="11"/>
  <c r="BY119" i="11"/>
  <c r="CA119" i="11"/>
  <c r="BJ119" i="11"/>
  <c r="BZ119" i="11"/>
  <c r="BG119" i="11"/>
  <c r="FW119" i="11" s="1"/>
  <c r="BW119" i="11"/>
  <c r="BN119" i="11"/>
  <c r="BV119" i="11"/>
  <c r="BK119" i="11"/>
  <c r="CA242" i="11"/>
  <c r="CB242" i="11"/>
  <c r="BJ242" i="11"/>
  <c r="BZ242" i="11"/>
  <c r="BH242" i="11"/>
  <c r="BX242" i="11"/>
  <c r="BN242" i="11"/>
  <c r="BV242" i="11"/>
  <c r="BL242" i="11"/>
  <c r="BL55" i="11"/>
  <c r="CB58" i="11"/>
  <c r="CA58" i="11"/>
  <c r="BK58" i="11"/>
  <c r="BW58" i="11"/>
  <c r="BG58" i="11"/>
  <c r="BD58" i="11" s="1"/>
  <c r="CS58" i="11" s="1"/>
  <c r="BL63" i="11"/>
  <c r="BX78" i="11"/>
  <c r="BX84" i="11"/>
  <c r="BZ174" i="11"/>
  <c r="CB174" i="11"/>
  <c r="BH174" i="11"/>
  <c r="CA174" i="11"/>
  <c r="BG174" i="11"/>
  <c r="FW174" i="11" s="1"/>
  <c r="BX174" i="11"/>
  <c r="BL174" i="11"/>
  <c r="BK174" i="11"/>
  <c r="BW174" i="11"/>
  <c r="CA51" i="11"/>
  <c r="BZ51" i="11"/>
  <c r="BH51" i="11"/>
  <c r="BX51" i="11"/>
  <c r="BN51" i="11"/>
  <c r="BG51" i="11"/>
  <c r="BV51" i="11"/>
  <c r="BL51" i="11"/>
  <c r="CA75" i="11"/>
  <c r="BZ75" i="11"/>
  <c r="BN75" i="11"/>
  <c r="BV75" i="11"/>
  <c r="BJ75" i="11"/>
  <c r="BC78" i="11"/>
  <c r="BY81" i="11"/>
  <c r="BX81" i="11"/>
  <c r="BH81" i="11"/>
  <c r="BG81" i="11"/>
  <c r="BA81" i="11" s="1"/>
  <c r="CQ81" i="11" s="1"/>
  <c r="CU81" i="11" s="1"/>
  <c r="BJ49" i="11"/>
  <c r="CB49" i="11"/>
  <c r="BG50" i="11"/>
  <c r="BW50" i="11"/>
  <c r="BL53" i="11"/>
  <c r="BV53" i="11"/>
  <c r="BG54" i="11"/>
  <c r="BW54" i="11"/>
  <c r="BJ57" i="11"/>
  <c r="CB57" i="11"/>
  <c r="BJ59" i="11"/>
  <c r="CB59" i="11"/>
  <c r="BL61" i="11"/>
  <c r="BV61" i="11"/>
  <c r="BG62" i="11"/>
  <c r="FZ62" i="11" s="1"/>
  <c r="BW62" i="11"/>
  <c r="BK66" i="11"/>
  <c r="CO66" i="11" s="1"/>
  <c r="HC66" i="11" s="1"/>
  <c r="CA66" i="11"/>
  <c r="BV67" i="11"/>
  <c r="BL69" i="11"/>
  <c r="CB69" i="11"/>
  <c r="BV70" i="11"/>
  <c r="CB70" i="11"/>
  <c r="BJ71" i="11"/>
  <c r="BV71" i="11"/>
  <c r="BL73" i="11"/>
  <c r="CB73" i="11"/>
  <c r="BG74" i="11"/>
  <c r="BL74" i="11"/>
  <c r="BV74" i="11"/>
  <c r="CA74" i="11"/>
  <c r="BX77" i="11"/>
  <c r="BH82" i="11"/>
  <c r="BN82" i="11"/>
  <c r="BW82" i="11"/>
  <c r="CB82" i="11"/>
  <c r="BV83" i="11"/>
  <c r="BK85" i="11"/>
  <c r="BH87" i="11"/>
  <c r="BX87" i="11"/>
  <c r="BG88" i="11"/>
  <c r="BC88" i="11" s="1"/>
  <c r="BL88" i="11"/>
  <c r="BV88" i="11"/>
  <c r="CA88" i="11"/>
  <c r="BJ92" i="11"/>
  <c r="BX92" i="11"/>
  <c r="BN93" i="11"/>
  <c r="BZ93" i="11"/>
  <c r="BK95" i="11"/>
  <c r="BX95" i="11"/>
  <c r="BJ96" i="11"/>
  <c r="BX96" i="11"/>
  <c r="BN97" i="11"/>
  <c r="BZ97" i="11"/>
  <c r="BK99" i="11"/>
  <c r="BW99" i="11"/>
  <c r="BG100" i="11"/>
  <c r="FV100" i="11" s="1"/>
  <c r="BL100" i="11"/>
  <c r="BV100" i="11"/>
  <c r="CA100" i="11"/>
  <c r="BG103" i="11"/>
  <c r="FW103" i="11" s="1"/>
  <c r="CA103" i="11"/>
  <c r="BJ104" i="11"/>
  <c r="BX104" i="11"/>
  <c r="BN105" i="11"/>
  <c r="BZ105" i="11"/>
  <c r="BK107" i="11"/>
  <c r="BW107" i="11"/>
  <c r="BN108" i="11"/>
  <c r="BZ108" i="11"/>
  <c r="BZ110" i="11"/>
  <c r="CA110" i="11"/>
  <c r="BG110" i="11"/>
  <c r="FV110" i="11" s="1"/>
  <c r="BL110" i="11"/>
  <c r="BX110" i="11"/>
  <c r="FX113" i="11"/>
  <c r="BY115" i="11"/>
  <c r="BZ115" i="11"/>
  <c r="BG115" i="11"/>
  <c r="BB115" i="11" s="1"/>
  <c r="CR115" i="11" s="1"/>
  <c r="BW115" i="11"/>
  <c r="BN115" i="11"/>
  <c r="CA120" i="11"/>
  <c r="BZ120" i="11"/>
  <c r="BH120" i="11"/>
  <c r="BX120" i="11"/>
  <c r="BN120" i="11"/>
  <c r="BU121" i="11"/>
  <c r="BQ121" i="11" s="1"/>
  <c r="DF121" i="11" s="1"/>
  <c r="BI121" i="11"/>
  <c r="BG121" i="11"/>
  <c r="FV121" i="11" s="1"/>
  <c r="BL124" i="11"/>
  <c r="FX138" i="11"/>
  <c r="FX169" i="11"/>
  <c r="BY171" i="11"/>
  <c r="CA171" i="11"/>
  <c r="BJ171" i="11"/>
  <c r="BZ171" i="11"/>
  <c r="BG171" i="11"/>
  <c r="FW171" i="11" s="1"/>
  <c r="BW171" i="11"/>
  <c r="BN171" i="11"/>
  <c r="BY188" i="11"/>
  <c r="CB188" i="11"/>
  <c r="BJ188" i="11"/>
  <c r="BZ188" i="11"/>
  <c r="BH188" i="11"/>
  <c r="BX188" i="11"/>
  <c r="BN188" i="11"/>
  <c r="BL188" i="11"/>
  <c r="BV188" i="11"/>
  <c r="BL49" i="11"/>
  <c r="BV49" i="11"/>
  <c r="BL57" i="11"/>
  <c r="BV57" i="11"/>
  <c r="BJ82" i="11"/>
  <c r="BX82" i="11"/>
  <c r="CA124" i="11"/>
  <c r="BZ124" i="11"/>
  <c r="BH124" i="11"/>
  <c r="BX124" i="11"/>
  <c r="BN124" i="11"/>
  <c r="BZ158" i="11"/>
  <c r="CB158" i="11"/>
  <c r="BH158" i="11"/>
  <c r="CA158" i="11"/>
  <c r="BG158" i="11"/>
  <c r="FW158" i="11" s="1"/>
  <c r="BX158" i="11"/>
  <c r="BL158" i="11"/>
  <c r="BY163" i="11"/>
  <c r="CA163" i="11"/>
  <c r="BJ163" i="11"/>
  <c r="BZ163" i="11"/>
  <c r="BG163" i="11"/>
  <c r="CO163" i="11" s="1"/>
  <c r="BW163" i="11"/>
  <c r="BN163" i="11"/>
  <c r="BV163" i="11"/>
  <c r="BV171" i="11"/>
  <c r="BN49" i="11"/>
  <c r="BX49" i="11"/>
  <c r="BZ53" i="11"/>
  <c r="BN57" i="11"/>
  <c r="BX57" i="11"/>
  <c r="BG59" i="11"/>
  <c r="BD59" i="11" s="1"/>
  <c r="CS59" i="11" s="1"/>
  <c r="BN59" i="11"/>
  <c r="BX59" i="11"/>
  <c r="BH61" i="11"/>
  <c r="BZ61" i="11"/>
  <c r="BH65" i="11"/>
  <c r="BX65" i="11"/>
  <c r="BJ70" i="11"/>
  <c r="BX70" i="11"/>
  <c r="BJ74" i="11"/>
  <c r="BX74" i="11"/>
  <c r="BJ79" i="11"/>
  <c r="BV79" i="11"/>
  <c r="BK82" i="11"/>
  <c r="BZ82" i="11"/>
  <c r="BG85" i="11"/>
  <c r="BB85" i="11" s="1"/>
  <c r="CR85" i="11" s="1"/>
  <c r="BN85" i="11"/>
  <c r="BJ88" i="11"/>
  <c r="BX88" i="11"/>
  <c r="BV89" i="11"/>
  <c r="BG92" i="11"/>
  <c r="BA92" i="11" s="1"/>
  <c r="CQ92" i="11" s="1"/>
  <c r="BL92" i="11"/>
  <c r="BV92" i="11"/>
  <c r="CA92" i="11"/>
  <c r="BG95" i="11"/>
  <c r="FW95" i="11" s="1"/>
  <c r="BG96" i="11"/>
  <c r="BL96" i="11"/>
  <c r="BV96" i="11"/>
  <c r="CA96" i="11"/>
  <c r="BG99" i="11"/>
  <c r="FW99" i="11" s="1"/>
  <c r="CA99" i="11"/>
  <c r="BJ100" i="11"/>
  <c r="BX100" i="11"/>
  <c r="BK103" i="11"/>
  <c r="BW103" i="11"/>
  <c r="BG104" i="11"/>
  <c r="BL104" i="11"/>
  <c r="BV104" i="11"/>
  <c r="CA104" i="11"/>
  <c r="BG107" i="11"/>
  <c r="FW107" i="11" s="1"/>
  <c r="CA107" i="11"/>
  <c r="BH110" i="11"/>
  <c r="BJ115" i="11"/>
  <c r="BV115" i="11"/>
  <c r="BZ118" i="11"/>
  <c r="CA118" i="11"/>
  <c r="BG118" i="11"/>
  <c r="BA118" i="11" s="1"/>
  <c r="CQ118" i="11" s="1"/>
  <c r="BX118" i="11"/>
  <c r="BL118" i="11"/>
  <c r="BJ120" i="11"/>
  <c r="BV120" i="11"/>
  <c r="BM121" i="11"/>
  <c r="CA121" i="11"/>
  <c r="FX152" i="11"/>
  <c r="BW158" i="11"/>
  <c r="BZ166" i="11"/>
  <c r="CB166" i="11"/>
  <c r="BH166" i="11"/>
  <c r="CA166" i="11"/>
  <c r="BG166" i="11"/>
  <c r="FZ166" i="11" s="1"/>
  <c r="BX166" i="11"/>
  <c r="BL166" i="11"/>
  <c r="BK171" i="11"/>
  <c r="FX172" i="11"/>
  <c r="FX178" i="11"/>
  <c r="BL130" i="11"/>
  <c r="BV130" i="11"/>
  <c r="BZ132" i="11"/>
  <c r="BL134" i="11"/>
  <c r="BV134" i="11"/>
  <c r="BH136" i="11"/>
  <c r="BZ136" i="11"/>
  <c r="BL138" i="11"/>
  <c r="BV138" i="11"/>
  <c r="BH140" i="11"/>
  <c r="BZ140" i="11"/>
  <c r="BL142" i="11"/>
  <c r="BV142" i="11"/>
  <c r="BG144" i="11"/>
  <c r="BN144" i="11"/>
  <c r="BX144" i="11"/>
  <c r="BH146" i="11"/>
  <c r="BZ146" i="11"/>
  <c r="BL148" i="11"/>
  <c r="BV148" i="11"/>
  <c r="BH150" i="11"/>
  <c r="BZ150" i="11"/>
  <c r="BL152" i="11"/>
  <c r="BV152" i="11"/>
  <c r="BH154" i="11"/>
  <c r="BZ154" i="11"/>
  <c r="BJ159" i="11"/>
  <c r="CA159" i="11"/>
  <c r="BJ160" i="11"/>
  <c r="BV160" i="11"/>
  <c r="BH162" i="11"/>
  <c r="CB162" i="11"/>
  <c r="BJ167" i="11"/>
  <c r="CA167" i="11"/>
  <c r="BV168" i="11"/>
  <c r="BH170" i="11"/>
  <c r="CB170" i="11"/>
  <c r="BG175" i="11"/>
  <c r="FZ175" i="11" s="1"/>
  <c r="BZ175" i="11"/>
  <c r="BL178" i="11"/>
  <c r="BV178" i="11"/>
  <c r="BH180" i="11"/>
  <c r="BZ180" i="11"/>
  <c r="BH182" i="11"/>
  <c r="BZ182" i="11"/>
  <c r="BL184" i="11"/>
  <c r="BV184" i="11"/>
  <c r="BG185" i="11"/>
  <c r="AZ185" i="11" s="1"/>
  <c r="FX185" i="11" s="1"/>
  <c r="BW185" i="11"/>
  <c r="BH186" i="11"/>
  <c r="BZ186" i="11"/>
  <c r="BY196" i="11"/>
  <c r="CA196" i="11"/>
  <c r="BJ196" i="11"/>
  <c r="BZ196" i="11"/>
  <c r="BG196" i="11"/>
  <c r="FZ196" i="11" s="1"/>
  <c r="BW196" i="11"/>
  <c r="BN196" i="11"/>
  <c r="BZ199" i="11"/>
  <c r="CB199" i="11"/>
  <c r="BH199" i="11"/>
  <c r="CA199" i="11"/>
  <c r="BG199" i="11"/>
  <c r="BA199" i="11" s="1"/>
  <c r="CQ199" i="11" s="1"/>
  <c r="BX199" i="11"/>
  <c r="BL199" i="11"/>
  <c r="BY202" i="11"/>
  <c r="CB202" i="11"/>
  <c r="BL202" i="11"/>
  <c r="BX202" i="11"/>
  <c r="BH202" i="11"/>
  <c r="BZ207" i="11"/>
  <c r="CB207" i="11"/>
  <c r="BH207" i="11"/>
  <c r="CA207" i="11"/>
  <c r="BG207" i="11"/>
  <c r="FZ207" i="11" s="1"/>
  <c r="BX207" i="11"/>
  <c r="BL207" i="11"/>
  <c r="FX224" i="11"/>
  <c r="FX229" i="11"/>
  <c r="FX238" i="11"/>
  <c r="BJ111" i="11"/>
  <c r="CA111" i="11"/>
  <c r="BH114" i="11"/>
  <c r="CB114" i="11"/>
  <c r="BJ122" i="11"/>
  <c r="CB122" i="11"/>
  <c r="BH126" i="11"/>
  <c r="BZ126" i="11"/>
  <c r="BJ128" i="11"/>
  <c r="CB128" i="11"/>
  <c r="BN130" i="11"/>
  <c r="BX130" i="11"/>
  <c r="BK159" i="11"/>
  <c r="BV159" i="11"/>
  <c r="BK162" i="11"/>
  <c r="BW162" i="11"/>
  <c r="BK167" i="11"/>
  <c r="CO167" i="11" s="1"/>
  <c r="HC167" i="11" s="1"/>
  <c r="BV167" i="11"/>
  <c r="BK170" i="11"/>
  <c r="BW170" i="11"/>
  <c r="CO185" i="11"/>
  <c r="FX194" i="11"/>
  <c r="BU194" i="11"/>
  <c r="BT194" i="11" s="1"/>
  <c r="DH194" i="11" s="1"/>
  <c r="DJ194" i="11" s="1"/>
  <c r="BI194" i="11"/>
  <c r="BH194" i="11"/>
  <c r="CB194" i="11"/>
  <c r="BR212" i="11"/>
  <c r="DG212" i="11" s="1"/>
  <c r="DI212" i="11" s="1"/>
  <c r="BK114" i="11"/>
  <c r="BW114" i="11"/>
  <c r="BL122" i="11"/>
  <c r="BV122" i="11"/>
  <c r="BJ126" i="11"/>
  <c r="CB126" i="11"/>
  <c r="BL128" i="11"/>
  <c r="BV128" i="11"/>
  <c r="BH130" i="11"/>
  <c r="BZ130" i="11"/>
  <c r="BL132" i="11"/>
  <c r="BV132" i="11"/>
  <c r="BH134" i="11"/>
  <c r="BZ134" i="11"/>
  <c r="BL136" i="11"/>
  <c r="BV136" i="11"/>
  <c r="BH138" i="11"/>
  <c r="BZ138" i="11"/>
  <c r="BL140" i="11"/>
  <c r="BV140" i="11"/>
  <c r="BH142" i="11"/>
  <c r="BZ142" i="11"/>
  <c r="BJ144" i="11"/>
  <c r="CB144" i="11"/>
  <c r="BL146" i="11"/>
  <c r="BV146" i="11"/>
  <c r="BH148" i="11"/>
  <c r="BZ148" i="11"/>
  <c r="BL150" i="11"/>
  <c r="BV150" i="11"/>
  <c r="BH152" i="11"/>
  <c r="BZ152" i="11"/>
  <c r="BL154" i="11"/>
  <c r="BV154" i="11"/>
  <c r="BN159" i="11"/>
  <c r="BW159" i="11"/>
  <c r="BL162" i="11"/>
  <c r="CP162" i="11" s="1"/>
  <c r="HD162" i="11" s="1"/>
  <c r="BX162" i="11"/>
  <c r="BV164" i="11"/>
  <c r="FZ167" i="11"/>
  <c r="BN167" i="11"/>
  <c r="BW167" i="11"/>
  <c r="BL170" i="11"/>
  <c r="BX170" i="11"/>
  <c r="BJ172" i="11"/>
  <c r="BV172" i="11"/>
  <c r="BK175" i="11"/>
  <c r="BV175" i="11"/>
  <c r="BJ176" i="11"/>
  <c r="BV176" i="11"/>
  <c r="CA177" i="11"/>
  <c r="BH178" i="11"/>
  <c r="BZ178" i="11"/>
  <c r="BL180" i="11"/>
  <c r="BV180" i="11"/>
  <c r="BG181" i="11"/>
  <c r="FZ181" i="11" s="1"/>
  <c r="BL182" i="11"/>
  <c r="BV182" i="11"/>
  <c r="BH184" i="11"/>
  <c r="BZ184" i="11"/>
  <c r="BL186" i="11"/>
  <c r="BV186" i="11"/>
  <c r="FX192" i="11"/>
  <c r="BX194" i="11"/>
  <c r="BZ195" i="11"/>
  <c r="CB195" i="11"/>
  <c r="BH195" i="11"/>
  <c r="CA195" i="11"/>
  <c r="BG195" i="11"/>
  <c r="BC195" i="11" s="1"/>
  <c r="BX195" i="11"/>
  <c r="BL195" i="11"/>
  <c r="BK199" i="11"/>
  <c r="FX200" i="11"/>
  <c r="BK207" i="11"/>
  <c r="BY208" i="11"/>
  <c r="CB208" i="11"/>
  <c r="BW208" i="11"/>
  <c r="BN208" i="11"/>
  <c r="BH208" i="11"/>
  <c r="CA208" i="11"/>
  <c r="BV208" i="11"/>
  <c r="BL208" i="11"/>
  <c r="BG208" i="11"/>
  <c r="FV208" i="11" s="1"/>
  <c r="BZ208" i="11"/>
  <c r="BK208" i="11"/>
  <c r="FX217" i="11"/>
  <c r="BK189" i="11"/>
  <c r="CA189" i="11"/>
  <c r="BH190" i="11"/>
  <c r="BZ190" i="11"/>
  <c r="BL192" i="11"/>
  <c r="BV192" i="11"/>
  <c r="BW193" i="11"/>
  <c r="BH198" i="11"/>
  <c r="BX198" i="11"/>
  <c r="BK200" i="11"/>
  <c r="BV200" i="11"/>
  <c r="BK203" i="11"/>
  <c r="BW203" i="11"/>
  <c r="BK204" i="11"/>
  <c r="BV204" i="11"/>
  <c r="BH206" i="11"/>
  <c r="BX206" i="11"/>
  <c r="BJ211" i="11"/>
  <c r="CA211" i="11"/>
  <c r="BI212" i="11"/>
  <c r="BZ212" i="11"/>
  <c r="DE212" i="11" s="1"/>
  <c r="BI213" i="11"/>
  <c r="BX213" i="11"/>
  <c r="DC213" i="11" s="1"/>
  <c r="BG214" i="11"/>
  <c r="FV214" i="11" s="1"/>
  <c r="CA214" i="11"/>
  <c r="BG215" i="11"/>
  <c r="FW215" i="11" s="1"/>
  <c r="BZ215" i="11"/>
  <c r="BK218" i="11"/>
  <c r="CO218" i="11" s="1"/>
  <c r="GU218" i="11" s="1"/>
  <c r="BW218" i="11"/>
  <c r="BK219" i="11"/>
  <c r="BV219" i="11"/>
  <c r="BG222" i="11"/>
  <c r="FW222" i="11" s="1"/>
  <c r="CA222" i="11"/>
  <c r="BG223" i="11"/>
  <c r="FW223" i="11" s="1"/>
  <c r="BN223" i="11"/>
  <c r="BW223" i="11"/>
  <c r="BH226" i="11"/>
  <c r="CB226" i="11"/>
  <c r="BJ227" i="11"/>
  <c r="CA227" i="11"/>
  <c r="BH231" i="11"/>
  <c r="BZ231" i="11"/>
  <c r="BL233" i="11"/>
  <c r="BV233" i="11"/>
  <c r="BH235" i="11"/>
  <c r="BZ235" i="11"/>
  <c r="BL237" i="11"/>
  <c r="BV237" i="11"/>
  <c r="BL238" i="11"/>
  <c r="BV238" i="11"/>
  <c r="BH240" i="11"/>
  <c r="CB190" i="11"/>
  <c r="BL198" i="11"/>
  <c r="CB198" i="11"/>
  <c r="BW200" i="11"/>
  <c r="BL203" i="11"/>
  <c r="BX203" i="11"/>
  <c r="BN204" i="11"/>
  <c r="BW204" i="11"/>
  <c r="BL206" i="11"/>
  <c r="CB206" i="11"/>
  <c r="BK211" i="11"/>
  <c r="BV211" i="11"/>
  <c r="BJ212" i="11"/>
  <c r="BM213" i="11"/>
  <c r="CB213" i="11"/>
  <c r="DN213" i="11" s="1"/>
  <c r="BH214" i="11"/>
  <c r="CB214" i="11"/>
  <c r="BJ215" i="11"/>
  <c r="CA215" i="11"/>
  <c r="CP218" i="11"/>
  <c r="HD218" i="11" s="1"/>
  <c r="CB222" i="11"/>
  <c r="BZ223" i="11"/>
  <c r="BK226" i="11"/>
  <c r="BW226" i="11"/>
  <c r="BK227" i="11"/>
  <c r="BV227" i="11"/>
  <c r="BJ231" i="11"/>
  <c r="CB231" i="11"/>
  <c r="BJ235" i="11"/>
  <c r="CB235" i="11"/>
  <c r="BL190" i="11"/>
  <c r="BV190" i="11"/>
  <c r="BH192" i="11"/>
  <c r="BZ192" i="11"/>
  <c r="BG200" i="11"/>
  <c r="BA200" i="11" s="1"/>
  <c r="CQ200" i="11" s="1"/>
  <c r="BZ200" i="11"/>
  <c r="BG203" i="11"/>
  <c r="FZ203" i="11" s="1"/>
  <c r="CA203" i="11"/>
  <c r="BG204" i="11"/>
  <c r="BA204" i="11" s="1"/>
  <c r="CQ204" i="11" s="1"/>
  <c r="BZ204" i="11"/>
  <c r="BN211" i="11"/>
  <c r="BW211" i="11"/>
  <c r="BN212" i="11"/>
  <c r="BK214" i="11"/>
  <c r="BW214" i="11"/>
  <c r="BK215" i="11"/>
  <c r="BV215" i="11"/>
  <c r="BK222" i="11"/>
  <c r="BW222" i="11"/>
  <c r="BJ223" i="11"/>
  <c r="CA223" i="11"/>
  <c r="BL226" i="11"/>
  <c r="BX226" i="11"/>
  <c r="BN227" i="11"/>
  <c r="BW227" i="11"/>
  <c r="BL231" i="11"/>
  <c r="BV231" i="11"/>
  <c r="BL235" i="11"/>
  <c r="BV235" i="11"/>
  <c r="BY240" i="11"/>
  <c r="BX240" i="11"/>
  <c r="CB240" i="11"/>
  <c r="BL240" i="11"/>
  <c r="BV240" i="11"/>
  <c r="BV245" i="11"/>
  <c r="BI246" i="11"/>
  <c r="BW246" i="11"/>
  <c r="BN247" i="11"/>
  <c r="BX247" i="11"/>
  <c r="BM250" i="11"/>
  <c r="BW251" i="11"/>
  <c r="BN253" i="11"/>
  <c r="BZ253" i="11"/>
  <c r="BH254" i="11"/>
  <c r="BG255" i="11"/>
  <c r="BD255" i="11" s="1"/>
  <c r="CS255" i="11" s="1"/>
  <c r="BL255" i="11"/>
  <c r="BV255" i="11"/>
  <c r="CA255" i="11"/>
  <c r="BN256" i="11"/>
  <c r="BW256" i="11"/>
  <c r="BG259" i="11"/>
  <c r="FZ259" i="11" s="1"/>
  <c r="BL259" i="11"/>
  <c r="BV259" i="11"/>
  <c r="CA259" i="11"/>
  <c r="BK262" i="11"/>
  <c r="BW262" i="11"/>
  <c r="CA263" i="11"/>
  <c r="BG266" i="11"/>
  <c r="FZ266" i="11" s="1"/>
  <c r="BL266" i="11"/>
  <c r="BV266" i="11"/>
  <c r="CA266" i="11"/>
  <c r="BL267" i="11"/>
  <c r="BX267" i="11"/>
  <c r="BN268" i="11"/>
  <c r="BW268" i="11"/>
  <c r="BH271" i="11"/>
  <c r="BN271" i="11"/>
  <c r="BX271" i="11"/>
  <c r="BK272" i="11"/>
  <c r="CA272" i="11"/>
  <c r="BL274" i="11"/>
  <c r="BX274" i="11"/>
  <c r="BJ275" i="11"/>
  <c r="CA275" i="11"/>
  <c r="BU277" i="11"/>
  <c r="BR277" i="11" s="1"/>
  <c r="DG277" i="11" s="1"/>
  <c r="CA280" i="11"/>
  <c r="BH283" i="11"/>
  <c r="BN284" i="11"/>
  <c r="BX284" i="11"/>
  <c r="BJ286" i="11"/>
  <c r="BL287" i="11"/>
  <c r="CB287" i="11"/>
  <c r="BG288" i="11"/>
  <c r="BA288" i="11" s="1"/>
  <c r="CQ288" i="11" s="1"/>
  <c r="BJ244" i="11"/>
  <c r="CB244" i="11"/>
  <c r="BN245" i="11"/>
  <c r="BX245" i="11"/>
  <c r="BM246" i="11"/>
  <c r="BH247" i="11"/>
  <c r="BZ247" i="11"/>
  <c r="BL249" i="11"/>
  <c r="BV249" i="11"/>
  <c r="BJ251" i="11"/>
  <c r="BX251" i="11"/>
  <c r="BI254" i="11"/>
  <c r="BU254" i="11"/>
  <c r="DN254" i="11" s="1"/>
  <c r="BH255" i="11"/>
  <c r="BN255" i="11"/>
  <c r="BW255" i="11"/>
  <c r="CB255" i="11"/>
  <c r="BZ256" i="11"/>
  <c r="BH259" i="11"/>
  <c r="BN259" i="11"/>
  <c r="BW259" i="11"/>
  <c r="CB259" i="11"/>
  <c r="BG260" i="11"/>
  <c r="BZ260" i="11"/>
  <c r="BM261" i="11"/>
  <c r="BX261" i="11"/>
  <c r="BL262" i="11"/>
  <c r="BX262" i="11"/>
  <c r="BK263" i="11"/>
  <c r="BV263" i="11"/>
  <c r="BH266" i="11"/>
  <c r="BN266" i="11"/>
  <c r="BW266" i="11"/>
  <c r="CB266" i="11"/>
  <c r="CA267" i="11"/>
  <c r="BG268" i="11"/>
  <c r="FZ268" i="11" s="1"/>
  <c r="BZ268" i="11"/>
  <c r="BJ269" i="11"/>
  <c r="BU269" i="11"/>
  <c r="BR269" i="11" s="1"/>
  <c r="DG269" i="11" s="1"/>
  <c r="DI269" i="11" s="1"/>
  <c r="BJ271" i="11"/>
  <c r="CA271" i="11"/>
  <c r="BG272" i="11"/>
  <c r="FW272" i="11" s="1"/>
  <c r="BL272" i="11"/>
  <c r="BV272" i="11"/>
  <c r="BG274" i="11"/>
  <c r="BC274" i="11" s="1"/>
  <c r="CA274" i="11"/>
  <c r="BK275" i="11"/>
  <c r="BV275" i="11"/>
  <c r="BN277" i="11"/>
  <c r="BZ277" i="11"/>
  <c r="BK279" i="11"/>
  <c r="BW279" i="11"/>
  <c r="BK280" i="11"/>
  <c r="BV280" i="11"/>
  <c r="BK283" i="11"/>
  <c r="BX283" i="11"/>
  <c r="BH284" i="11"/>
  <c r="BZ284" i="11"/>
  <c r="BL286" i="11"/>
  <c r="BV286" i="11"/>
  <c r="BH288" i="11"/>
  <c r="BL244" i="11"/>
  <c r="BV244" i="11"/>
  <c r="BJ245" i="11"/>
  <c r="BZ245" i="11"/>
  <c r="BJ247" i="11"/>
  <c r="CB247" i="11"/>
  <c r="BN249" i="11"/>
  <c r="BX249" i="11"/>
  <c r="BK251" i="11"/>
  <c r="BZ251" i="11"/>
  <c r="BG252" i="11"/>
  <c r="BA252" i="11" s="1"/>
  <c r="CQ252" i="11" s="1"/>
  <c r="BW252" i="11"/>
  <c r="BM254" i="11"/>
  <c r="BX254" i="11"/>
  <c r="BJ255" i="11"/>
  <c r="BX255" i="11"/>
  <c r="BJ259" i="11"/>
  <c r="BX259" i="11"/>
  <c r="CA262" i="11"/>
  <c r="BJ266" i="11"/>
  <c r="BX266" i="11"/>
  <c r="BH267" i="11"/>
  <c r="CB267" i="11"/>
  <c r="BJ268" i="11"/>
  <c r="CA268" i="11"/>
  <c r="BN269" i="11"/>
  <c r="BV269" i="11"/>
  <c r="BK271" i="11"/>
  <c r="CB271" i="11"/>
  <c r="BH272" i="11"/>
  <c r="BN272" i="11"/>
  <c r="BW272" i="11"/>
  <c r="BG275" i="11"/>
  <c r="FV275" i="11" s="1"/>
  <c r="BN275" i="11"/>
  <c r="BW275" i="11"/>
  <c r="BI276" i="11"/>
  <c r="BU276" i="11"/>
  <c r="BR276" i="11" s="1"/>
  <c r="DG276" i="11" s="1"/>
  <c r="BL279" i="11"/>
  <c r="BX279" i="11"/>
  <c r="BN280" i="11"/>
  <c r="BW280" i="11"/>
  <c r="CB283" i="11"/>
  <c r="BJ284" i="11"/>
  <c r="CB284" i="11"/>
  <c r="BN286" i="11"/>
  <c r="BX286" i="11"/>
  <c r="BK288" i="11"/>
  <c r="BW288" i="11"/>
  <c r="BN244" i="11"/>
  <c r="BX244" i="11"/>
  <c r="CB245" i="11"/>
  <c r="BL247" i="11"/>
  <c r="BV247" i="11"/>
  <c r="BU250" i="11"/>
  <c r="BQ250" i="11" s="1"/>
  <c r="DF250" i="11" s="1"/>
  <c r="BG251" i="11"/>
  <c r="BL251" i="11"/>
  <c r="BV251" i="11"/>
  <c r="CB251" i="11"/>
  <c r="BK252" i="11"/>
  <c r="CA252" i="11"/>
  <c r="BJ253" i="11"/>
  <c r="BZ255" i="11"/>
  <c r="BK256" i="11"/>
  <c r="BV256" i="11"/>
  <c r="BK259" i="11"/>
  <c r="BZ259" i="11"/>
  <c r="BK260" i="11"/>
  <c r="BV260" i="11"/>
  <c r="BH262" i="11"/>
  <c r="CB262" i="11"/>
  <c r="BG263" i="11"/>
  <c r="FV263" i="11" s="1"/>
  <c r="BZ263" i="11"/>
  <c r="BK266" i="11"/>
  <c r="BZ266" i="11"/>
  <c r="BK267" i="11"/>
  <c r="BW267" i="11"/>
  <c r="BK268" i="11"/>
  <c r="BV268" i="11"/>
  <c r="BG271" i="11"/>
  <c r="BL271" i="11"/>
  <c r="BW271" i="11"/>
  <c r="BJ272" i="11"/>
  <c r="BZ272" i="11"/>
  <c r="BK274" i="11"/>
  <c r="BW274" i="11"/>
  <c r="BH275" i="11"/>
  <c r="BZ275" i="11"/>
  <c r="BG279" i="11"/>
  <c r="BD279" i="11" s="1"/>
  <c r="CS279" i="11" s="1"/>
  <c r="CA279" i="11"/>
  <c r="BG280" i="11"/>
  <c r="FW280" i="11" s="1"/>
  <c r="BZ280" i="11"/>
  <c r="BG283" i="11"/>
  <c r="BD283" i="11" s="1"/>
  <c r="CS283" i="11" s="1"/>
  <c r="BL284" i="11"/>
  <c r="BV284" i="11"/>
  <c r="CB286" i="11"/>
  <c r="BL288" i="11"/>
  <c r="CA288" i="11"/>
  <c r="BT86" i="11"/>
  <c r="DH86" i="11" s="1"/>
  <c r="BR86" i="11"/>
  <c r="DG86" i="11" s="1"/>
  <c r="BQ86" i="11"/>
  <c r="DF86" i="11" s="1"/>
  <c r="BI50" i="11"/>
  <c r="BM50" i="11"/>
  <c r="BU50" i="11"/>
  <c r="BY50" i="11"/>
  <c r="BG52" i="11"/>
  <c r="BK52" i="11"/>
  <c r="BW52" i="11"/>
  <c r="CA52" i="11"/>
  <c r="BI54" i="11"/>
  <c r="BM54" i="11"/>
  <c r="BU54" i="11"/>
  <c r="BY54" i="11"/>
  <c r="BG56" i="11"/>
  <c r="BK56" i="11"/>
  <c r="BW56" i="11"/>
  <c r="CA56" i="11"/>
  <c r="BI58" i="11"/>
  <c r="BM58" i="11"/>
  <c r="BU58" i="11"/>
  <c r="BY58" i="11"/>
  <c r="BG60" i="11"/>
  <c r="BK60" i="11"/>
  <c r="BW60" i="11"/>
  <c r="CA60" i="11"/>
  <c r="BI62" i="11"/>
  <c r="BM62" i="11"/>
  <c r="BU62" i="11"/>
  <c r="BY62" i="11"/>
  <c r="CB63" i="11"/>
  <c r="BG64" i="11"/>
  <c r="AZ64" i="11" s="1"/>
  <c r="BK64" i="11"/>
  <c r="BW64" i="11"/>
  <c r="CA64" i="11"/>
  <c r="BJ65" i="11"/>
  <c r="BN65" i="11"/>
  <c r="BV65" i="11"/>
  <c r="BZ65" i="11"/>
  <c r="BI66" i="11"/>
  <c r="BM66" i="11"/>
  <c r="BU66" i="11"/>
  <c r="BY66" i="11"/>
  <c r="BH67" i="11"/>
  <c r="BL67" i="11"/>
  <c r="BX67" i="11"/>
  <c r="CB67" i="11"/>
  <c r="BG68" i="11"/>
  <c r="BC68" i="11" s="1"/>
  <c r="BK68" i="11"/>
  <c r="BW68" i="11"/>
  <c r="CA68" i="11"/>
  <c r="BJ69" i="11"/>
  <c r="BN69" i="11"/>
  <c r="BV69" i="11"/>
  <c r="BZ69" i="11"/>
  <c r="BI70" i="11"/>
  <c r="BM70" i="11"/>
  <c r="BU70" i="11"/>
  <c r="BY70" i="11"/>
  <c r="BH71" i="11"/>
  <c r="BL71" i="11"/>
  <c r="BX71" i="11"/>
  <c r="CB71" i="11"/>
  <c r="BG72" i="11"/>
  <c r="BK72" i="11"/>
  <c r="BW72" i="11"/>
  <c r="CA72" i="11"/>
  <c r="BJ73" i="11"/>
  <c r="BN73" i="11"/>
  <c r="BV73" i="11"/>
  <c r="BZ73" i="11"/>
  <c r="BI74" i="11"/>
  <c r="BM74" i="11"/>
  <c r="BU74" i="11"/>
  <c r="BH75" i="11"/>
  <c r="BL75" i="11"/>
  <c r="BX75" i="11"/>
  <c r="CB75" i="11"/>
  <c r="BG76" i="11"/>
  <c r="BC76" i="11" s="1"/>
  <c r="BK76" i="11"/>
  <c r="BW76" i="11"/>
  <c r="CA76" i="11"/>
  <c r="BJ77" i="11"/>
  <c r="BN77" i="11"/>
  <c r="BV77" i="11"/>
  <c r="BZ77" i="11"/>
  <c r="BI78" i="11"/>
  <c r="BM78" i="11"/>
  <c r="BU78" i="11"/>
  <c r="BH79" i="11"/>
  <c r="BL79" i="11"/>
  <c r="BX79" i="11"/>
  <c r="CB79" i="11"/>
  <c r="BG80" i="11"/>
  <c r="BC80" i="11" s="1"/>
  <c r="BK80" i="11"/>
  <c r="BW80" i="11"/>
  <c r="CA80" i="11"/>
  <c r="BJ81" i="11"/>
  <c r="BN81" i="11"/>
  <c r="BV81" i="11"/>
  <c r="BZ81" i="11"/>
  <c r="BI82" i="11"/>
  <c r="BM82" i="11"/>
  <c r="BU82" i="11"/>
  <c r="BH83" i="11"/>
  <c r="BL83" i="11"/>
  <c r="BX83" i="11"/>
  <c r="CB83" i="11"/>
  <c r="BY85" i="11"/>
  <c r="BU85" i="11"/>
  <c r="CB85" i="11"/>
  <c r="BX85" i="11"/>
  <c r="BL85" i="11"/>
  <c r="BH85" i="11"/>
  <c r="BJ85" i="11"/>
  <c r="CA85" i="11"/>
  <c r="BM86" i="11"/>
  <c r="BG49" i="11"/>
  <c r="FZ49" i="11" s="1"/>
  <c r="BK49" i="11"/>
  <c r="BW49" i="11"/>
  <c r="CA49" i="11"/>
  <c r="BJ50" i="11"/>
  <c r="BN50" i="11"/>
  <c r="BV50" i="11"/>
  <c r="BZ50" i="11"/>
  <c r="BI51" i="11"/>
  <c r="BM51" i="11"/>
  <c r="BU51" i="11"/>
  <c r="BY51" i="11"/>
  <c r="BH52" i="11"/>
  <c r="BL52" i="11"/>
  <c r="BX52" i="11"/>
  <c r="CB52" i="11"/>
  <c r="BG53" i="11"/>
  <c r="BC53" i="11" s="1"/>
  <c r="BK53" i="11"/>
  <c r="BW53" i="11"/>
  <c r="CA53" i="11"/>
  <c r="BJ54" i="11"/>
  <c r="BN54" i="11"/>
  <c r="BV54" i="11"/>
  <c r="BZ54" i="11"/>
  <c r="BI55" i="11"/>
  <c r="BM55" i="11"/>
  <c r="BU55" i="11"/>
  <c r="BY55" i="11"/>
  <c r="BH56" i="11"/>
  <c r="BL56" i="11"/>
  <c r="BX56" i="11"/>
  <c r="CB56" i="11"/>
  <c r="BG57" i="11"/>
  <c r="BK57" i="11"/>
  <c r="BW57" i="11"/>
  <c r="CA57" i="11"/>
  <c r="BJ58" i="11"/>
  <c r="BN58" i="11"/>
  <c r="BV58" i="11"/>
  <c r="BZ58" i="11"/>
  <c r="BI59" i="11"/>
  <c r="BM59" i="11"/>
  <c r="BU59" i="11"/>
  <c r="BY59" i="11"/>
  <c r="BH60" i="11"/>
  <c r="BL60" i="11"/>
  <c r="BX60" i="11"/>
  <c r="CB60" i="11"/>
  <c r="BG61" i="11"/>
  <c r="BK61" i="11"/>
  <c r="BW61" i="11"/>
  <c r="CA61" i="11"/>
  <c r="BJ62" i="11"/>
  <c r="BN62" i="11"/>
  <c r="BV62" i="11"/>
  <c r="BZ62" i="11"/>
  <c r="BI63" i="11"/>
  <c r="BM63" i="11"/>
  <c r="BU63" i="11"/>
  <c r="BY63" i="11"/>
  <c r="BH64" i="11"/>
  <c r="BL64" i="11"/>
  <c r="BX64" i="11"/>
  <c r="CB64" i="11"/>
  <c r="BG65" i="11"/>
  <c r="BK65" i="11"/>
  <c r="BW65" i="11"/>
  <c r="CA65" i="11"/>
  <c r="BJ66" i="11"/>
  <c r="BN66" i="11"/>
  <c r="BV66" i="11"/>
  <c r="BZ66" i="11"/>
  <c r="BI67" i="11"/>
  <c r="BM67" i="11"/>
  <c r="BU67" i="11"/>
  <c r="BS67" i="11" s="1"/>
  <c r="BY67" i="11"/>
  <c r="BH68" i="11"/>
  <c r="BL68" i="11"/>
  <c r="BX68" i="11"/>
  <c r="CB68" i="11"/>
  <c r="BG69" i="11"/>
  <c r="BK69" i="11"/>
  <c r="BW69" i="11"/>
  <c r="CA69" i="11"/>
  <c r="BI71" i="11"/>
  <c r="BM71" i="11"/>
  <c r="BU71" i="11"/>
  <c r="BY71" i="11"/>
  <c r="BH72" i="11"/>
  <c r="BL72" i="11"/>
  <c r="BX72" i="11"/>
  <c r="CB72" i="11"/>
  <c r="BG73" i="11"/>
  <c r="BK73" i="11"/>
  <c r="BW73" i="11"/>
  <c r="CA73" i="11"/>
  <c r="BI75" i="11"/>
  <c r="BM75" i="11"/>
  <c r="BU75" i="11"/>
  <c r="BY75" i="11"/>
  <c r="BH76" i="11"/>
  <c r="BL76" i="11"/>
  <c r="BX76" i="11"/>
  <c r="CB76" i="11"/>
  <c r="BG77" i="11"/>
  <c r="BK77" i="11"/>
  <c r="BW77" i="11"/>
  <c r="CA77" i="11"/>
  <c r="BI79" i="11"/>
  <c r="BM79" i="11"/>
  <c r="BU79" i="11"/>
  <c r="BY79" i="11"/>
  <c r="BH80" i="11"/>
  <c r="BL80" i="11"/>
  <c r="BX80" i="11"/>
  <c r="CB80" i="11"/>
  <c r="BK81" i="11"/>
  <c r="BW81" i="11"/>
  <c r="CA81" i="11"/>
  <c r="BI83" i="11"/>
  <c r="BM83" i="11"/>
  <c r="BU83" i="11"/>
  <c r="BY83" i="11"/>
  <c r="BS86" i="11"/>
  <c r="CB86" i="11"/>
  <c r="DN86" i="11" s="1"/>
  <c r="BX86" i="11"/>
  <c r="DC86" i="11" s="1"/>
  <c r="BL86" i="11"/>
  <c r="BH86" i="11"/>
  <c r="CA86" i="11"/>
  <c r="DM86" i="11" s="1"/>
  <c r="BW86" i="11"/>
  <c r="DB86" i="11" s="1"/>
  <c r="BK86" i="11"/>
  <c r="BG86" i="11"/>
  <c r="BC86" i="11" s="1"/>
  <c r="BZ86" i="11"/>
  <c r="DE86" i="11" s="1"/>
  <c r="BV86" i="11"/>
  <c r="DA86" i="11" s="1"/>
  <c r="BN86" i="11"/>
  <c r="BJ86" i="11"/>
  <c r="BY86" i="11"/>
  <c r="DD86" i="11" s="1"/>
  <c r="BI52" i="11"/>
  <c r="BM52" i="11"/>
  <c r="BU52" i="11"/>
  <c r="BY52" i="11"/>
  <c r="BI56" i="11"/>
  <c r="BM56" i="11"/>
  <c r="BU56" i="11"/>
  <c r="BY56" i="11"/>
  <c r="BI60" i="11"/>
  <c r="BM60" i="11"/>
  <c r="BU60" i="11"/>
  <c r="DE60" i="11" s="1"/>
  <c r="BY60" i="11"/>
  <c r="BI64" i="11"/>
  <c r="BM64" i="11"/>
  <c r="BU64" i="11"/>
  <c r="BP64" i="11" s="1"/>
  <c r="BY64" i="11"/>
  <c r="BI68" i="11"/>
  <c r="BM68" i="11"/>
  <c r="BU68" i="11"/>
  <c r="BY68" i="11"/>
  <c r="BI72" i="11"/>
  <c r="BM72" i="11"/>
  <c r="BU72" i="11"/>
  <c r="DE72" i="11" s="1"/>
  <c r="BY72" i="11"/>
  <c r="BI76" i="11"/>
  <c r="BM76" i="11"/>
  <c r="BU76" i="11"/>
  <c r="BY76" i="11"/>
  <c r="BI80" i="11"/>
  <c r="BM80" i="11"/>
  <c r="BU80" i="11"/>
  <c r="DE80" i="11" s="1"/>
  <c r="BY80" i="11"/>
  <c r="BI49" i="11"/>
  <c r="BM49" i="11"/>
  <c r="BU49" i="11"/>
  <c r="BH50" i="11"/>
  <c r="BL50" i="11"/>
  <c r="BX50" i="11"/>
  <c r="BK51" i="11"/>
  <c r="BW51" i="11"/>
  <c r="BJ52" i="11"/>
  <c r="BN52" i="11"/>
  <c r="BV52" i="11"/>
  <c r="BI53" i="11"/>
  <c r="BM53" i="11"/>
  <c r="BU53" i="11"/>
  <c r="BH54" i="11"/>
  <c r="BL54" i="11"/>
  <c r="BX54" i="11"/>
  <c r="BG55" i="11"/>
  <c r="BK55" i="11"/>
  <c r="BW55" i="11"/>
  <c r="BJ56" i="11"/>
  <c r="BN56" i="11"/>
  <c r="BV56" i="11"/>
  <c r="BI57" i="11"/>
  <c r="BM57" i="11"/>
  <c r="BU57" i="11"/>
  <c r="BH58" i="11"/>
  <c r="BL58" i="11"/>
  <c r="BX58" i="11"/>
  <c r="BK59" i="11"/>
  <c r="BW59" i="11"/>
  <c r="BJ60" i="11"/>
  <c r="BN60" i="11"/>
  <c r="BV60" i="11"/>
  <c r="BI61" i="11"/>
  <c r="BM61" i="11"/>
  <c r="BU61" i="11"/>
  <c r="BH62" i="11"/>
  <c r="BL62" i="11"/>
  <c r="BX62" i="11"/>
  <c r="BG63" i="11"/>
  <c r="BK63" i="11"/>
  <c r="BW63" i="11"/>
  <c r="BJ64" i="11"/>
  <c r="BN64" i="11"/>
  <c r="BV64" i="11"/>
  <c r="BI65" i="11"/>
  <c r="BM65" i="11"/>
  <c r="BU65" i="11"/>
  <c r="BH66" i="11"/>
  <c r="BL66" i="11"/>
  <c r="CP66" i="11" s="1"/>
  <c r="BX66" i="11"/>
  <c r="BG67" i="11"/>
  <c r="BC67" i="11" s="1"/>
  <c r="BK67" i="11"/>
  <c r="BW67" i="11"/>
  <c r="BJ68" i="11"/>
  <c r="BN68" i="11"/>
  <c r="BV68" i="11"/>
  <c r="BI69" i="11"/>
  <c r="BM69" i="11"/>
  <c r="BU69" i="11"/>
  <c r="BG71" i="11"/>
  <c r="BK71" i="11"/>
  <c r="BW71" i="11"/>
  <c r="BJ72" i="11"/>
  <c r="BN72" i="11"/>
  <c r="BV72" i="11"/>
  <c r="BI73" i="11"/>
  <c r="BM73" i="11"/>
  <c r="BU73" i="11"/>
  <c r="BG75" i="11"/>
  <c r="BC75" i="11" s="1"/>
  <c r="BK75" i="11"/>
  <c r="BW75" i="11"/>
  <c r="BJ76" i="11"/>
  <c r="BN76" i="11"/>
  <c r="BV76" i="11"/>
  <c r="BI77" i="11"/>
  <c r="BM77" i="11"/>
  <c r="BU77" i="11"/>
  <c r="BG79" i="11"/>
  <c r="BK79" i="11"/>
  <c r="BW79" i="11"/>
  <c r="BJ80" i="11"/>
  <c r="BN80" i="11"/>
  <c r="BV80" i="11"/>
  <c r="BI81" i="11"/>
  <c r="BM81" i="11"/>
  <c r="BU81" i="11"/>
  <c r="BG83" i="11"/>
  <c r="BC83" i="11" s="1"/>
  <c r="BK83" i="11"/>
  <c r="BW83" i="11"/>
  <c r="BZ85" i="11"/>
  <c r="BI86" i="11"/>
  <c r="BI90" i="11"/>
  <c r="BM90" i="11"/>
  <c r="BU90" i="11"/>
  <c r="BY90" i="11"/>
  <c r="BI94" i="11"/>
  <c r="BM94" i="11"/>
  <c r="BU94" i="11"/>
  <c r="DN94" i="11" s="1"/>
  <c r="BY94" i="11"/>
  <c r="BI98" i="11"/>
  <c r="BM98" i="11"/>
  <c r="BU98" i="11"/>
  <c r="DN98" i="11" s="1"/>
  <c r="BY98" i="11"/>
  <c r="BI102" i="11"/>
  <c r="BM102" i="11"/>
  <c r="BU102" i="11"/>
  <c r="BY102" i="11"/>
  <c r="BI106" i="11"/>
  <c r="BM106" i="11"/>
  <c r="BU106" i="11"/>
  <c r="DN106" i="11" s="1"/>
  <c r="BY106" i="11"/>
  <c r="BG108" i="11"/>
  <c r="BK108" i="11"/>
  <c r="BW108" i="11"/>
  <c r="CA108" i="11"/>
  <c r="BJ109" i="11"/>
  <c r="BN109" i="11"/>
  <c r="BV109" i="11"/>
  <c r="BZ109" i="11"/>
  <c r="AT110" i="11"/>
  <c r="BI110" i="11"/>
  <c r="BM110" i="11"/>
  <c r="BU110" i="11"/>
  <c r="BY110" i="11"/>
  <c r="BL111" i="11"/>
  <c r="BX111" i="11"/>
  <c r="CB111" i="11"/>
  <c r="BG112" i="11"/>
  <c r="BC112" i="11" s="1"/>
  <c r="BK112" i="11"/>
  <c r="BW112" i="11"/>
  <c r="CA112" i="11"/>
  <c r="BJ113" i="11"/>
  <c r="BN113" i="11"/>
  <c r="BV113" i="11"/>
  <c r="BZ113" i="11"/>
  <c r="AT114" i="11"/>
  <c r="BI114" i="11"/>
  <c r="BM114" i="11"/>
  <c r="BU114" i="11"/>
  <c r="DE114" i="11" s="1"/>
  <c r="BY114" i="11"/>
  <c r="BH115" i="11"/>
  <c r="BL115" i="11"/>
  <c r="BX115" i="11"/>
  <c r="CB115" i="11"/>
  <c r="BG116" i="11"/>
  <c r="CN116" i="11" s="1"/>
  <c r="BK116" i="11"/>
  <c r="BW116" i="11"/>
  <c r="CA116" i="11"/>
  <c r="BJ117" i="11"/>
  <c r="BN117" i="11"/>
  <c r="BV117" i="11"/>
  <c r="BZ117" i="11"/>
  <c r="AT118" i="11"/>
  <c r="BI118" i="11"/>
  <c r="BM118" i="11"/>
  <c r="BU118" i="11"/>
  <c r="BY118" i="11"/>
  <c r="BH119" i="11"/>
  <c r="BL119" i="11"/>
  <c r="BX119" i="11"/>
  <c r="CB119" i="11"/>
  <c r="BZ121" i="11"/>
  <c r="BV121" i="11"/>
  <c r="BN121" i="11"/>
  <c r="BJ121" i="11"/>
  <c r="CB121" i="11"/>
  <c r="BX121" i="11"/>
  <c r="BL121" i="11"/>
  <c r="BH121" i="11"/>
  <c r="BK121" i="11"/>
  <c r="BY121" i="11"/>
  <c r="BI87" i="11"/>
  <c r="BM87" i="11"/>
  <c r="BU87" i="11"/>
  <c r="BY87" i="11"/>
  <c r="BG89" i="11"/>
  <c r="BC89" i="11" s="1"/>
  <c r="BK89" i="11"/>
  <c r="BW89" i="11"/>
  <c r="CA89" i="11"/>
  <c r="BJ90" i="11"/>
  <c r="BN90" i="11"/>
  <c r="BV90" i="11"/>
  <c r="BZ90" i="11"/>
  <c r="BI91" i="11"/>
  <c r="BM91" i="11"/>
  <c r="BU91" i="11"/>
  <c r="BY91" i="11"/>
  <c r="BG93" i="11"/>
  <c r="BK93" i="11"/>
  <c r="BW93" i="11"/>
  <c r="CA93" i="11"/>
  <c r="BJ94" i="11"/>
  <c r="BN94" i="11"/>
  <c r="BV94" i="11"/>
  <c r="BZ94" i="11"/>
  <c r="AT95" i="11"/>
  <c r="BI95" i="11"/>
  <c r="BM95" i="11"/>
  <c r="BU95" i="11"/>
  <c r="DM95" i="11" s="1"/>
  <c r="BY95" i="11"/>
  <c r="BG97" i="11"/>
  <c r="BK97" i="11"/>
  <c r="BW97" i="11"/>
  <c r="CA97" i="11"/>
  <c r="BJ98" i="11"/>
  <c r="BN98" i="11"/>
  <c r="BV98" i="11"/>
  <c r="BZ98" i="11"/>
  <c r="AT99" i="11"/>
  <c r="BI99" i="11"/>
  <c r="BM99" i="11"/>
  <c r="BU99" i="11"/>
  <c r="BY99" i="11"/>
  <c r="BG101" i="11"/>
  <c r="FZ101" i="11" s="1"/>
  <c r="BK101" i="11"/>
  <c r="BW101" i="11"/>
  <c r="CA101" i="11"/>
  <c r="BJ102" i="11"/>
  <c r="BN102" i="11"/>
  <c r="BV102" i="11"/>
  <c r="BZ102" i="11"/>
  <c r="AT103" i="11"/>
  <c r="BI103" i="11"/>
  <c r="BM103" i="11"/>
  <c r="CY103" i="11" s="1"/>
  <c r="BU103" i="11"/>
  <c r="BY103" i="11"/>
  <c r="BG105" i="11"/>
  <c r="BC105" i="11" s="1"/>
  <c r="BK105" i="11"/>
  <c r="BW105" i="11"/>
  <c r="CA105" i="11"/>
  <c r="BJ106" i="11"/>
  <c r="BN106" i="11"/>
  <c r="BV106" i="11"/>
  <c r="BZ106" i="11"/>
  <c r="AT107" i="11"/>
  <c r="FX107" i="11" s="1"/>
  <c r="BI107" i="11"/>
  <c r="BM107" i="11"/>
  <c r="BU107" i="11"/>
  <c r="BY107" i="11"/>
  <c r="BH108" i="11"/>
  <c r="BL108" i="11"/>
  <c r="BX108" i="11"/>
  <c r="CB108" i="11"/>
  <c r="BG109" i="11"/>
  <c r="BC109" i="11" s="1"/>
  <c r="BK109" i="11"/>
  <c r="BW109" i="11"/>
  <c r="CA109" i="11"/>
  <c r="BJ110" i="11"/>
  <c r="BN110" i="11"/>
  <c r="BV110" i="11"/>
  <c r="BI111" i="11"/>
  <c r="BM111" i="11"/>
  <c r="BU111" i="11"/>
  <c r="BH112" i="11"/>
  <c r="BL112" i="11"/>
  <c r="BX112" i="11"/>
  <c r="CB112" i="11"/>
  <c r="BG113" i="11"/>
  <c r="BC113" i="11" s="1"/>
  <c r="BK113" i="11"/>
  <c r="BW113" i="11"/>
  <c r="CA113" i="11"/>
  <c r="BJ114" i="11"/>
  <c r="BN114" i="11"/>
  <c r="BV114" i="11"/>
  <c r="BI115" i="11"/>
  <c r="BM115" i="11"/>
  <c r="BU115" i="11"/>
  <c r="BH116" i="11"/>
  <c r="CL116" i="11" s="1"/>
  <c r="BL116" i="11"/>
  <c r="BX116" i="11"/>
  <c r="CB116" i="11"/>
  <c r="BG117" i="11"/>
  <c r="BC117" i="11" s="1"/>
  <c r="BK117" i="11"/>
  <c r="BW117" i="11"/>
  <c r="CA117" i="11"/>
  <c r="BJ118" i="11"/>
  <c r="BN118" i="11"/>
  <c r="BV118" i="11"/>
  <c r="BI119" i="11"/>
  <c r="BM119" i="11"/>
  <c r="BU119" i="11"/>
  <c r="BI84" i="11"/>
  <c r="BM84" i="11"/>
  <c r="BU84" i="11"/>
  <c r="BJ87" i="11"/>
  <c r="BN87" i="11"/>
  <c r="BV87" i="11"/>
  <c r="BZ87" i="11"/>
  <c r="BI88" i="11"/>
  <c r="BM88" i="11"/>
  <c r="BU88" i="11"/>
  <c r="BH89" i="11"/>
  <c r="BL89" i="11"/>
  <c r="BX89" i="11"/>
  <c r="CB89" i="11"/>
  <c r="BG90" i="11"/>
  <c r="BC90" i="11" s="1"/>
  <c r="BK90" i="11"/>
  <c r="BW90" i="11"/>
  <c r="CA90" i="11"/>
  <c r="BJ91" i="11"/>
  <c r="BN91" i="11"/>
  <c r="BV91" i="11"/>
  <c r="BZ91" i="11"/>
  <c r="BI92" i="11"/>
  <c r="BM92" i="11"/>
  <c r="BU92" i="11"/>
  <c r="BH93" i="11"/>
  <c r="BL93" i="11"/>
  <c r="BX93" i="11"/>
  <c r="CB93" i="11"/>
  <c r="BG94" i="11"/>
  <c r="BC94" i="11" s="1"/>
  <c r="BK94" i="11"/>
  <c r="BW94" i="11"/>
  <c r="CA94" i="11"/>
  <c r="BJ95" i="11"/>
  <c r="BN95" i="11"/>
  <c r="BV95" i="11"/>
  <c r="BZ95" i="11"/>
  <c r="BI96" i="11"/>
  <c r="BM96" i="11"/>
  <c r="BU96" i="11"/>
  <c r="BH97" i="11"/>
  <c r="BL97" i="11"/>
  <c r="BX97" i="11"/>
  <c r="CB97" i="11"/>
  <c r="BG98" i="11"/>
  <c r="BC98" i="11" s="1"/>
  <c r="BK98" i="11"/>
  <c r="BW98" i="11"/>
  <c r="CA98" i="11"/>
  <c r="BJ99" i="11"/>
  <c r="BN99" i="11"/>
  <c r="BV99" i="11"/>
  <c r="BI100" i="11"/>
  <c r="BM100" i="11"/>
  <c r="BU100" i="11"/>
  <c r="BH101" i="11"/>
  <c r="BL101" i="11"/>
  <c r="BX101" i="11"/>
  <c r="CB101" i="11"/>
  <c r="BG102" i="11"/>
  <c r="BK102" i="11"/>
  <c r="BW102" i="11"/>
  <c r="CA102" i="11"/>
  <c r="BJ103" i="11"/>
  <c r="BN103" i="11"/>
  <c r="BV103" i="11"/>
  <c r="BI104" i="11"/>
  <c r="BM104" i="11"/>
  <c r="BU104" i="11"/>
  <c r="BH105" i="11"/>
  <c r="BL105" i="11"/>
  <c r="BX105" i="11"/>
  <c r="CB105" i="11"/>
  <c r="BG106" i="11"/>
  <c r="BC106" i="11" s="1"/>
  <c r="BK106" i="11"/>
  <c r="BW106" i="11"/>
  <c r="CA106" i="11"/>
  <c r="BJ107" i="11"/>
  <c r="BN107" i="11"/>
  <c r="BV107" i="11"/>
  <c r="BI108" i="11"/>
  <c r="BM108" i="11"/>
  <c r="BU108" i="11"/>
  <c r="BH109" i="11"/>
  <c r="BL109" i="11"/>
  <c r="BX109" i="11"/>
  <c r="CB109" i="11"/>
  <c r="BI112" i="11"/>
  <c r="BM112" i="11"/>
  <c r="BU112" i="11"/>
  <c r="BH113" i="11"/>
  <c r="BL113" i="11"/>
  <c r="BX113" i="11"/>
  <c r="CB113" i="11"/>
  <c r="BI116" i="11"/>
  <c r="BM116" i="11"/>
  <c r="BU116" i="11"/>
  <c r="BH117" i="11"/>
  <c r="BL117" i="11"/>
  <c r="BX117" i="11"/>
  <c r="CB117" i="11"/>
  <c r="BG87" i="11"/>
  <c r="FZ87" i="11" s="1"/>
  <c r="BK87" i="11"/>
  <c r="BW87" i="11"/>
  <c r="BI89" i="11"/>
  <c r="BM89" i="11"/>
  <c r="BU89" i="11"/>
  <c r="BH90" i="11"/>
  <c r="BL90" i="11"/>
  <c r="BX90" i="11"/>
  <c r="BG91" i="11"/>
  <c r="BK91" i="11"/>
  <c r="BW91" i="11"/>
  <c r="BI93" i="11"/>
  <c r="BM93" i="11"/>
  <c r="BU93" i="11"/>
  <c r="BH94" i="11"/>
  <c r="BL94" i="11"/>
  <c r="BX94" i="11"/>
  <c r="BW95" i="11"/>
  <c r="BI97" i="11"/>
  <c r="BM97" i="11"/>
  <c r="BU97" i="11"/>
  <c r="BH98" i="11"/>
  <c r="BL98" i="11"/>
  <c r="BX98" i="11"/>
  <c r="BI101" i="11"/>
  <c r="BM101" i="11"/>
  <c r="BU101" i="11"/>
  <c r="BH102" i="11"/>
  <c r="BL102" i="11"/>
  <c r="BX102" i="11"/>
  <c r="BI105" i="11"/>
  <c r="BM105" i="11"/>
  <c r="BU105" i="11"/>
  <c r="DD105" i="11" s="1"/>
  <c r="BH106" i="11"/>
  <c r="BL106" i="11"/>
  <c r="BX106" i="11"/>
  <c r="BI109" i="11"/>
  <c r="BM109" i="11"/>
  <c r="BU109" i="11"/>
  <c r="BI113" i="11"/>
  <c r="BM113" i="11"/>
  <c r="BU113" i="11"/>
  <c r="BI117" i="11"/>
  <c r="BM117" i="11"/>
  <c r="BU117" i="11"/>
  <c r="BI123" i="11"/>
  <c r="BM123" i="11"/>
  <c r="BU123" i="11"/>
  <c r="BY123" i="11"/>
  <c r="BG125" i="11"/>
  <c r="FZ125" i="11" s="1"/>
  <c r="BK125" i="11"/>
  <c r="BW125" i="11"/>
  <c r="CA125" i="11"/>
  <c r="BB126" i="11"/>
  <c r="CR126" i="11" s="1"/>
  <c r="BI127" i="11"/>
  <c r="BM127" i="11"/>
  <c r="BU127" i="11"/>
  <c r="BY127" i="11"/>
  <c r="BG129" i="11"/>
  <c r="FZ129" i="11" s="1"/>
  <c r="BK129" i="11"/>
  <c r="BW129" i="11"/>
  <c r="CA129" i="11"/>
  <c r="BI131" i="11"/>
  <c r="BM131" i="11"/>
  <c r="BU131" i="11"/>
  <c r="DN131" i="11" s="1"/>
  <c r="BY131" i="11"/>
  <c r="BG133" i="11"/>
  <c r="FZ133" i="11" s="1"/>
  <c r="BK133" i="11"/>
  <c r="BW133" i="11"/>
  <c r="CA133" i="11"/>
  <c r="BI135" i="11"/>
  <c r="BM135" i="11"/>
  <c r="BU135" i="11"/>
  <c r="BY135" i="11"/>
  <c r="BG137" i="11"/>
  <c r="FZ137" i="11" s="1"/>
  <c r="BK137" i="11"/>
  <c r="BW137" i="11"/>
  <c r="CA137" i="11"/>
  <c r="BI139" i="11"/>
  <c r="BM139" i="11"/>
  <c r="BU139" i="11"/>
  <c r="DN139" i="11" s="1"/>
  <c r="BY139" i="11"/>
  <c r="BG141" i="11"/>
  <c r="FZ141" i="11" s="1"/>
  <c r="BK141" i="11"/>
  <c r="BW141" i="11"/>
  <c r="CA141" i="11"/>
  <c r="BI143" i="11"/>
  <c r="BM143" i="11"/>
  <c r="BU143" i="11"/>
  <c r="BY143" i="11"/>
  <c r="BG145" i="11"/>
  <c r="BK145" i="11"/>
  <c r="BW145" i="11"/>
  <c r="CA145" i="11"/>
  <c r="BI147" i="11"/>
  <c r="BM147" i="11"/>
  <c r="BU147" i="11"/>
  <c r="BY147" i="11"/>
  <c r="BG149" i="11"/>
  <c r="FZ149" i="11" s="1"/>
  <c r="BK149" i="11"/>
  <c r="BW149" i="11"/>
  <c r="CA149" i="11"/>
  <c r="BI151" i="11"/>
  <c r="BM151" i="11"/>
  <c r="BU151" i="11"/>
  <c r="BY151" i="11"/>
  <c r="BG153" i="11"/>
  <c r="BK153" i="11"/>
  <c r="BW153" i="11"/>
  <c r="CA153" i="11"/>
  <c r="BI155" i="11"/>
  <c r="BM155" i="11"/>
  <c r="BU155" i="11"/>
  <c r="DN155" i="11" s="1"/>
  <c r="BY155" i="11"/>
  <c r="BH156" i="11"/>
  <c r="BM156" i="11"/>
  <c r="BV156" i="11"/>
  <c r="CB156" i="11"/>
  <c r="BH157" i="11"/>
  <c r="BU157" i="11"/>
  <c r="BS157" i="11" s="1"/>
  <c r="BI120" i="11"/>
  <c r="BM120" i="11"/>
  <c r="BU120" i="11"/>
  <c r="BY120" i="11"/>
  <c r="BG122" i="11"/>
  <c r="BC122" i="11" s="1"/>
  <c r="BK122" i="11"/>
  <c r="BW122" i="11"/>
  <c r="CA122" i="11"/>
  <c r="BJ123" i="11"/>
  <c r="BN123" i="11"/>
  <c r="BV123" i="11"/>
  <c r="BZ123" i="11"/>
  <c r="BI124" i="11"/>
  <c r="BM124" i="11"/>
  <c r="BU124" i="11"/>
  <c r="BY124" i="11"/>
  <c r="BH125" i="11"/>
  <c r="BL125" i="11"/>
  <c r="BX125" i="11"/>
  <c r="CB125" i="11"/>
  <c r="BK126" i="11"/>
  <c r="CO126" i="11" s="1"/>
  <c r="BW126" i="11"/>
  <c r="CA126" i="11"/>
  <c r="BJ127" i="11"/>
  <c r="BN127" i="11"/>
  <c r="BV127" i="11"/>
  <c r="BZ127" i="11"/>
  <c r="BI128" i="11"/>
  <c r="BM128" i="11"/>
  <c r="BU128" i="11"/>
  <c r="DM128" i="11" s="1"/>
  <c r="BY128" i="11"/>
  <c r="BH129" i="11"/>
  <c r="BL129" i="11"/>
  <c r="BX129" i="11"/>
  <c r="CB129" i="11"/>
  <c r="BG130" i="11"/>
  <c r="BK130" i="11"/>
  <c r="BW130" i="11"/>
  <c r="CA130" i="11"/>
  <c r="BJ131" i="11"/>
  <c r="BN131" i="11"/>
  <c r="BV131" i="11"/>
  <c r="BZ131" i="11"/>
  <c r="BI132" i="11"/>
  <c r="BM132" i="11"/>
  <c r="BU132" i="11"/>
  <c r="BY132" i="11"/>
  <c r="BH133" i="11"/>
  <c r="BL133" i="11"/>
  <c r="BX133" i="11"/>
  <c r="CB133" i="11"/>
  <c r="BG134" i="11"/>
  <c r="BK134" i="11"/>
  <c r="BW134" i="11"/>
  <c r="CA134" i="11"/>
  <c r="BJ135" i="11"/>
  <c r="BN135" i="11"/>
  <c r="BV135" i="11"/>
  <c r="BZ135" i="11"/>
  <c r="BI136" i="11"/>
  <c r="BM136" i="11"/>
  <c r="BU136" i="11"/>
  <c r="BY136" i="11"/>
  <c r="BH137" i="11"/>
  <c r="BL137" i="11"/>
  <c r="BX137" i="11"/>
  <c r="CB137" i="11"/>
  <c r="BG138" i="11"/>
  <c r="FZ138" i="11" s="1"/>
  <c r="BK138" i="11"/>
  <c r="BW138" i="11"/>
  <c r="CA138" i="11"/>
  <c r="BJ139" i="11"/>
  <c r="BN139" i="11"/>
  <c r="BV139" i="11"/>
  <c r="BZ139" i="11"/>
  <c r="BI140" i="11"/>
  <c r="BM140" i="11"/>
  <c r="BU140" i="11"/>
  <c r="BY140" i="11"/>
  <c r="BH141" i="11"/>
  <c r="BL141" i="11"/>
  <c r="BX141" i="11"/>
  <c r="CB141" i="11"/>
  <c r="BG142" i="11"/>
  <c r="AZ142" i="11" s="1"/>
  <c r="BC142" i="11" s="1"/>
  <c r="BK142" i="11"/>
  <c r="BW142" i="11"/>
  <c r="CA142" i="11"/>
  <c r="BJ143" i="11"/>
  <c r="BN143" i="11"/>
  <c r="BV143" i="11"/>
  <c r="BZ143" i="11"/>
  <c r="BI144" i="11"/>
  <c r="BM144" i="11"/>
  <c r="BU144" i="11"/>
  <c r="BY144" i="11"/>
  <c r="BH145" i="11"/>
  <c r="BL145" i="11"/>
  <c r="BX145" i="11"/>
  <c r="CB145" i="11"/>
  <c r="BG146" i="11"/>
  <c r="BK146" i="11"/>
  <c r="BW146" i="11"/>
  <c r="CA146" i="11"/>
  <c r="BJ147" i="11"/>
  <c r="BN147" i="11"/>
  <c r="BV147" i="11"/>
  <c r="BZ147" i="11"/>
  <c r="BI148" i="11"/>
  <c r="BM148" i="11"/>
  <c r="BU148" i="11"/>
  <c r="BP148" i="11" s="1"/>
  <c r="BY148" i="11"/>
  <c r="BH149" i="11"/>
  <c r="BL149" i="11"/>
  <c r="BX149" i="11"/>
  <c r="CB149" i="11"/>
  <c r="BG150" i="11"/>
  <c r="BK150" i="11"/>
  <c r="BW150" i="11"/>
  <c r="CA150" i="11"/>
  <c r="BJ151" i="11"/>
  <c r="BN151" i="11"/>
  <c r="BV151" i="11"/>
  <c r="BZ151" i="11"/>
  <c r="BI152" i="11"/>
  <c r="BM152" i="11"/>
  <c r="BU152" i="11"/>
  <c r="BY152" i="11"/>
  <c r="BH153" i="11"/>
  <c r="BL153" i="11"/>
  <c r="BX153" i="11"/>
  <c r="CB153" i="11"/>
  <c r="BG154" i="11"/>
  <c r="AZ154" i="11" s="1"/>
  <c r="BK154" i="11"/>
  <c r="BW154" i="11"/>
  <c r="CA154" i="11"/>
  <c r="BJ155" i="11"/>
  <c r="BN155" i="11"/>
  <c r="BV155" i="11"/>
  <c r="BZ155" i="11"/>
  <c r="BI156" i="11"/>
  <c r="BN156" i="11"/>
  <c r="BI157" i="11"/>
  <c r="BG123" i="11"/>
  <c r="FZ123" i="11" s="1"/>
  <c r="BK123" i="11"/>
  <c r="BW123" i="11"/>
  <c r="CA123" i="11"/>
  <c r="BI125" i="11"/>
  <c r="BM125" i="11"/>
  <c r="BU125" i="11"/>
  <c r="DE125" i="11" s="1"/>
  <c r="BY125" i="11"/>
  <c r="BG127" i="11"/>
  <c r="FZ127" i="11" s="1"/>
  <c r="BK127" i="11"/>
  <c r="BW127" i="11"/>
  <c r="CA127" i="11"/>
  <c r="BI129" i="11"/>
  <c r="BM129" i="11"/>
  <c r="BU129" i="11"/>
  <c r="BY129" i="11"/>
  <c r="BG131" i="11"/>
  <c r="FZ131" i="11" s="1"/>
  <c r="BK131" i="11"/>
  <c r="BW131" i="11"/>
  <c r="CA131" i="11"/>
  <c r="BI133" i="11"/>
  <c r="BM133" i="11"/>
  <c r="BU133" i="11"/>
  <c r="BY133" i="11"/>
  <c r="BG135" i="11"/>
  <c r="FZ135" i="11" s="1"/>
  <c r="BK135" i="11"/>
  <c r="BW135" i="11"/>
  <c r="CA135" i="11"/>
  <c r="BI137" i="11"/>
  <c r="BM137" i="11"/>
  <c r="BU137" i="11"/>
  <c r="BY137" i="11"/>
  <c r="BG139" i="11"/>
  <c r="FZ139" i="11" s="1"/>
  <c r="BK139" i="11"/>
  <c r="BW139" i="11"/>
  <c r="CA139" i="11"/>
  <c r="BI141" i="11"/>
  <c r="BM141" i="11"/>
  <c r="BU141" i="11"/>
  <c r="BY141" i="11"/>
  <c r="BG143" i="11"/>
  <c r="FZ143" i="11" s="1"/>
  <c r="BK143" i="11"/>
  <c r="BW143" i="11"/>
  <c r="CA143" i="11"/>
  <c r="BI145" i="11"/>
  <c r="BM145" i="11"/>
  <c r="BU145" i="11"/>
  <c r="BY145" i="11"/>
  <c r="BG147" i="11"/>
  <c r="AZ147" i="11" s="1"/>
  <c r="FX147" i="11" s="1"/>
  <c r="BK147" i="11"/>
  <c r="BW147" i="11"/>
  <c r="CA147" i="11"/>
  <c r="BI149" i="11"/>
  <c r="BM149" i="11"/>
  <c r="BU149" i="11"/>
  <c r="BY149" i="11"/>
  <c r="BG151" i="11"/>
  <c r="BK151" i="11"/>
  <c r="BW151" i="11"/>
  <c r="CA151" i="11"/>
  <c r="BI153" i="11"/>
  <c r="BM153" i="11"/>
  <c r="BU153" i="11"/>
  <c r="BY153" i="11"/>
  <c r="BG155" i="11"/>
  <c r="FZ155" i="11" s="1"/>
  <c r="BK155" i="11"/>
  <c r="BW155" i="11"/>
  <c r="CA155" i="11"/>
  <c r="CA156" i="11"/>
  <c r="BW156" i="11"/>
  <c r="BK156" i="11"/>
  <c r="BG156" i="11"/>
  <c r="AZ156" i="11" s="1"/>
  <c r="BJ156" i="11"/>
  <c r="BY156" i="11"/>
  <c r="CA157" i="11"/>
  <c r="BW157" i="11"/>
  <c r="BK157" i="11"/>
  <c r="BG157" i="11"/>
  <c r="BC157" i="11" s="1"/>
  <c r="BZ157" i="11"/>
  <c r="BV157" i="11"/>
  <c r="BN157" i="11"/>
  <c r="BJ157" i="11"/>
  <c r="BL157" i="11"/>
  <c r="BY157" i="11"/>
  <c r="AT158" i="11"/>
  <c r="BG120" i="11"/>
  <c r="FZ120" i="11" s="1"/>
  <c r="BK120" i="11"/>
  <c r="BW120" i="11"/>
  <c r="BI122" i="11"/>
  <c r="BM122" i="11"/>
  <c r="BU122" i="11"/>
  <c r="BH123" i="11"/>
  <c r="BL123" i="11"/>
  <c r="BX123" i="11"/>
  <c r="BG124" i="11"/>
  <c r="FZ124" i="11" s="1"/>
  <c r="BK124" i="11"/>
  <c r="BW124" i="11"/>
  <c r="BJ125" i="11"/>
  <c r="BN125" i="11"/>
  <c r="BV125" i="11"/>
  <c r="BI126" i="11"/>
  <c r="BM126" i="11"/>
  <c r="CY126" i="11" s="1"/>
  <c r="BU126" i="11"/>
  <c r="BH127" i="11"/>
  <c r="BL127" i="11"/>
  <c r="BX127" i="11"/>
  <c r="BG128" i="11"/>
  <c r="BK128" i="11"/>
  <c r="BW128" i="11"/>
  <c r="BJ129" i="11"/>
  <c r="BN129" i="11"/>
  <c r="BV129" i="11"/>
  <c r="BI130" i="11"/>
  <c r="BM130" i="11"/>
  <c r="BU130" i="11"/>
  <c r="DD130" i="11" s="1"/>
  <c r="BH131" i="11"/>
  <c r="BL131" i="11"/>
  <c r="BX131" i="11"/>
  <c r="BG132" i="11"/>
  <c r="BC132" i="11" s="1"/>
  <c r="BK132" i="11"/>
  <c r="BW132" i="11"/>
  <c r="BJ133" i="11"/>
  <c r="BN133" i="11"/>
  <c r="BV133" i="11"/>
  <c r="BI134" i="11"/>
  <c r="BM134" i="11"/>
  <c r="BU134" i="11"/>
  <c r="BS134" i="11" s="1"/>
  <c r="BH135" i="11"/>
  <c r="BL135" i="11"/>
  <c r="BX135" i="11"/>
  <c r="BG136" i="11"/>
  <c r="BC136" i="11" s="1"/>
  <c r="BK136" i="11"/>
  <c r="BW136" i="11"/>
  <c r="BJ137" i="11"/>
  <c r="BN137" i="11"/>
  <c r="BV137" i="11"/>
  <c r="BI138" i="11"/>
  <c r="BM138" i="11"/>
  <c r="BU138" i="11"/>
  <c r="BH139" i="11"/>
  <c r="BL139" i="11"/>
  <c r="BX139" i="11"/>
  <c r="BG140" i="11"/>
  <c r="BK140" i="11"/>
  <c r="BW140" i="11"/>
  <c r="BJ141" i="11"/>
  <c r="BN141" i="11"/>
  <c r="BV141" i="11"/>
  <c r="BI142" i="11"/>
  <c r="BM142" i="11"/>
  <c r="BU142" i="11"/>
  <c r="BH143" i="11"/>
  <c r="BL143" i="11"/>
  <c r="BX143" i="11"/>
  <c r="BK144" i="11"/>
  <c r="BW144" i="11"/>
  <c r="BJ145" i="11"/>
  <c r="BN145" i="11"/>
  <c r="BV145" i="11"/>
  <c r="BI146" i="11"/>
  <c r="BM146" i="11"/>
  <c r="BU146" i="11"/>
  <c r="DD146" i="11" s="1"/>
  <c r="BH147" i="11"/>
  <c r="BL147" i="11"/>
  <c r="BX147" i="11"/>
  <c r="BG148" i="11"/>
  <c r="BK148" i="11"/>
  <c r="BW148" i="11"/>
  <c r="BJ149" i="11"/>
  <c r="BN149" i="11"/>
  <c r="BV149" i="11"/>
  <c r="BI150" i="11"/>
  <c r="BM150" i="11"/>
  <c r="BU150" i="11"/>
  <c r="BH151" i="11"/>
  <c r="BL151" i="11"/>
  <c r="BX151" i="11"/>
  <c r="BG152" i="11"/>
  <c r="CZ152" i="11" s="1"/>
  <c r="BK152" i="11"/>
  <c r="BW152" i="11"/>
  <c r="BJ153" i="11"/>
  <c r="BN153" i="11"/>
  <c r="BV153" i="11"/>
  <c r="BI154" i="11"/>
  <c r="BM154" i="11"/>
  <c r="BU154" i="11"/>
  <c r="BH155" i="11"/>
  <c r="BL155" i="11"/>
  <c r="BX155" i="11"/>
  <c r="BL156" i="11"/>
  <c r="BU156" i="11"/>
  <c r="BP156" i="11" s="1"/>
  <c r="BZ156" i="11"/>
  <c r="BM157" i="11"/>
  <c r="CB157" i="11"/>
  <c r="BI158" i="11"/>
  <c r="BM158" i="11"/>
  <c r="BU158" i="11"/>
  <c r="BY158" i="11"/>
  <c r="BH159" i="11"/>
  <c r="BL159" i="11"/>
  <c r="BX159" i="11"/>
  <c r="CB159" i="11"/>
  <c r="BG160" i="11"/>
  <c r="BK160" i="11"/>
  <c r="BW160" i="11"/>
  <c r="CA160" i="11"/>
  <c r="BJ161" i="11"/>
  <c r="BN161" i="11"/>
  <c r="BV161" i="11"/>
  <c r="BZ161" i="11"/>
  <c r="AT162" i="11"/>
  <c r="BI162" i="11"/>
  <c r="BM162" i="11"/>
  <c r="BU162" i="11"/>
  <c r="BP162" i="11" s="1"/>
  <c r="BY162" i="11"/>
  <c r="BH163" i="11"/>
  <c r="BL163" i="11"/>
  <c r="BX163" i="11"/>
  <c r="CB163" i="11"/>
  <c r="BG164" i="11"/>
  <c r="BC164" i="11" s="1"/>
  <c r="BK164" i="11"/>
  <c r="BW164" i="11"/>
  <c r="CA164" i="11"/>
  <c r="BJ165" i="11"/>
  <c r="BN165" i="11"/>
  <c r="BV165" i="11"/>
  <c r="BZ165" i="11"/>
  <c r="AT166" i="11"/>
  <c r="BI166" i="11"/>
  <c r="BM166" i="11"/>
  <c r="BU166" i="11"/>
  <c r="BY166" i="11"/>
  <c r="BH167" i="11"/>
  <c r="BL167" i="11"/>
  <c r="CP167" i="11" s="1"/>
  <c r="BX167" i="11"/>
  <c r="CB167" i="11"/>
  <c r="BG168" i="11"/>
  <c r="BK168" i="11"/>
  <c r="BW168" i="11"/>
  <c r="CA168" i="11"/>
  <c r="BJ169" i="11"/>
  <c r="BN169" i="11"/>
  <c r="BV169" i="11"/>
  <c r="BZ169" i="11"/>
  <c r="AT170" i="11"/>
  <c r="BI170" i="11"/>
  <c r="BM170" i="11"/>
  <c r="BU170" i="11"/>
  <c r="BY170" i="11"/>
  <c r="BH171" i="11"/>
  <c r="BL171" i="11"/>
  <c r="BX171" i="11"/>
  <c r="CB171" i="11"/>
  <c r="BG172" i="11"/>
  <c r="BK172" i="11"/>
  <c r="BW172" i="11"/>
  <c r="CA172" i="11"/>
  <c r="BJ173" i="11"/>
  <c r="BN173" i="11"/>
  <c r="BV173" i="11"/>
  <c r="BZ173" i="11"/>
  <c r="AT174" i="11"/>
  <c r="BI174" i="11"/>
  <c r="BM174" i="11"/>
  <c r="BU174" i="11"/>
  <c r="BY174" i="11"/>
  <c r="BH175" i="11"/>
  <c r="BL175" i="11"/>
  <c r="BX175" i="11"/>
  <c r="CB175" i="11"/>
  <c r="BG176" i="11"/>
  <c r="AZ176" i="11" s="1"/>
  <c r="BC176" i="11" s="1"/>
  <c r="BK176" i="11"/>
  <c r="BW176" i="11"/>
  <c r="CA176" i="11"/>
  <c r="BG177" i="11"/>
  <c r="BU177" i="11"/>
  <c r="BJ158" i="11"/>
  <c r="BN158" i="11"/>
  <c r="BV158" i="11"/>
  <c r="BI159" i="11"/>
  <c r="BM159" i="11"/>
  <c r="BU159" i="11"/>
  <c r="BH160" i="11"/>
  <c r="BL160" i="11"/>
  <c r="BX160" i="11"/>
  <c r="CB160" i="11"/>
  <c r="BG161" i="11"/>
  <c r="BC161" i="11" s="1"/>
  <c r="BK161" i="11"/>
  <c r="BW161" i="11"/>
  <c r="CA161" i="11"/>
  <c r="BJ162" i="11"/>
  <c r="BN162" i="11"/>
  <c r="BV162" i="11"/>
  <c r="GE162" i="11"/>
  <c r="GM162" i="11"/>
  <c r="GU162" i="11"/>
  <c r="HC162" i="11"/>
  <c r="BI163" i="11"/>
  <c r="BM163" i="11"/>
  <c r="BU163" i="11"/>
  <c r="BH164" i="11"/>
  <c r="BL164" i="11"/>
  <c r="BX164" i="11"/>
  <c r="CB164" i="11"/>
  <c r="BG165" i="11"/>
  <c r="BC165" i="11" s="1"/>
  <c r="BK165" i="11"/>
  <c r="BW165" i="11"/>
  <c r="CA165" i="11"/>
  <c r="BJ166" i="11"/>
  <c r="BN166" i="11"/>
  <c r="BV166" i="11"/>
  <c r="BI167" i="11"/>
  <c r="BM167" i="11"/>
  <c r="BU167" i="11"/>
  <c r="BP167" i="11" s="1"/>
  <c r="BH168" i="11"/>
  <c r="BL168" i="11"/>
  <c r="BX168" i="11"/>
  <c r="CB168" i="11"/>
  <c r="BG169" i="11"/>
  <c r="BK169" i="11"/>
  <c r="BW169" i="11"/>
  <c r="CA169" i="11"/>
  <c r="BJ170" i="11"/>
  <c r="BN170" i="11"/>
  <c r="BV170" i="11"/>
  <c r="BI171" i="11"/>
  <c r="BM171" i="11"/>
  <c r="BU171" i="11"/>
  <c r="BH172" i="11"/>
  <c r="BL172" i="11"/>
  <c r="BX172" i="11"/>
  <c r="CB172" i="11"/>
  <c r="BG173" i="11"/>
  <c r="BC173" i="11" s="1"/>
  <c r="BK173" i="11"/>
  <c r="BW173" i="11"/>
  <c r="CA173" i="11"/>
  <c r="BJ174" i="11"/>
  <c r="BN174" i="11"/>
  <c r="BV174" i="11"/>
  <c r="BI175" i="11"/>
  <c r="BM175" i="11"/>
  <c r="BU175" i="11"/>
  <c r="BH176" i="11"/>
  <c r="BL176" i="11"/>
  <c r="BX176" i="11"/>
  <c r="CB176" i="11"/>
  <c r="BI177" i="11"/>
  <c r="BI160" i="11"/>
  <c r="BM160" i="11"/>
  <c r="BU160" i="11"/>
  <c r="BH161" i="11"/>
  <c r="BL161" i="11"/>
  <c r="BX161" i="11"/>
  <c r="CB161" i="11"/>
  <c r="BI164" i="11"/>
  <c r="BM164" i="11"/>
  <c r="BU164" i="11"/>
  <c r="BS164" i="11" s="1"/>
  <c r="BH165" i="11"/>
  <c r="BL165" i="11"/>
  <c r="BX165" i="11"/>
  <c r="CB165" i="11"/>
  <c r="BI168" i="11"/>
  <c r="BM168" i="11"/>
  <c r="BU168" i="11"/>
  <c r="BH169" i="11"/>
  <c r="BL169" i="11"/>
  <c r="BX169" i="11"/>
  <c r="CB169" i="11"/>
  <c r="BI172" i="11"/>
  <c r="BM172" i="11"/>
  <c r="BU172" i="11"/>
  <c r="BH173" i="11"/>
  <c r="BL173" i="11"/>
  <c r="BX173" i="11"/>
  <c r="CB173" i="11"/>
  <c r="BI176" i="11"/>
  <c r="BM176" i="11"/>
  <c r="BU176" i="11"/>
  <c r="CB177" i="11"/>
  <c r="BX177" i="11"/>
  <c r="BL177" i="11"/>
  <c r="BH177" i="11"/>
  <c r="BZ177" i="11"/>
  <c r="BV177" i="11"/>
  <c r="BN177" i="11"/>
  <c r="BJ177" i="11"/>
  <c r="BK177" i="11"/>
  <c r="BY177" i="11"/>
  <c r="BI161" i="11"/>
  <c r="BM161" i="11"/>
  <c r="BU161" i="11"/>
  <c r="BI165" i="11"/>
  <c r="BM165" i="11"/>
  <c r="BU165" i="11"/>
  <c r="BI169" i="11"/>
  <c r="BM169" i="11"/>
  <c r="BU169" i="11"/>
  <c r="BS169" i="11" s="1"/>
  <c r="BI173" i="11"/>
  <c r="BM173" i="11"/>
  <c r="BU173" i="11"/>
  <c r="BS173" i="11" s="1"/>
  <c r="BG179" i="11"/>
  <c r="AZ179" i="11" s="1"/>
  <c r="BK179" i="11"/>
  <c r="BW179" i="11"/>
  <c r="CA179" i="11"/>
  <c r="BI181" i="11"/>
  <c r="BM181" i="11"/>
  <c r="BU181" i="11"/>
  <c r="BY181" i="11"/>
  <c r="BG183" i="11"/>
  <c r="BK183" i="11"/>
  <c r="BW183" i="11"/>
  <c r="CA183" i="11"/>
  <c r="BI185" i="11"/>
  <c r="BM185" i="11"/>
  <c r="BU185" i="11"/>
  <c r="BY185" i="11"/>
  <c r="BG187" i="11"/>
  <c r="FZ187" i="11" s="1"/>
  <c r="BK187" i="11"/>
  <c r="BW187" i="11"/>
  <c r="CA187" i="11"/>
  <c r="BI189" i="11"/>
  <c r="BM189" i="11"/>
  <c r="BU189" i="11"/>
  <c r="DN189" i="11" s="1"/>
  <c r="BY189" i="11"/>
  <c r="BG191" i="11"/>
  <c r="BK191" i="11"/>
  <c r="BW191" i="11"/>
  <c r="CA191" i="11"/>
  <c r="BI193" i="11"/>
  <c r="BM193" i="11"/>
  <c r="BU193" i="11"/>
  <c r="BY193" i="11"/>
  <c r="BI178" i="11"/>
  <c r="BM178" i="11"/>
  <c r="BU178" i="11"/>
  <c r="BY178" i="11"/>
  <c r="BH179" i="11"/>
  <c r="BL179" i="11"/>
  <c r="BX179" i="11"/>
  <c r="CB179" i="11"/>
  <c r="BG180" i="11"/>
  <c r="BK180" i="11"/>
  <c r="BW180" i="11"/>
  <c r="CA180" i="11"/>
  <c r="BJ181" i="11"/>
  <c r="BN181" i="11"/>
  <c r="BV181" i="11"/>
  <c r="BZ181" i="11"/>
  <c r="BI182" i="11"/>
  <c r="BM182" i="11"/>
  <c r="BU182" i="11"/>
  <c r="DM182" i="11" s="1"/>
  <c r="BY182" i="11"/>
  <c r="BH183" i="11"/>
  <c r="BL183" i="11"/>
  <c r="BX183" i="11"/>
  <c r="CB183" i="11"/>
  <c r="BG184" i="11"/>
  <c r="BK184" i="11"/>
  <c r="BW184" i="11"/>
  <c r="CA184" i="11"/>
  <c r="BJ185" i="11"/>
  <c r="BN185" i="11"/>
  <c r="BV185" i="11"/>
  <c r="BZ185" i="11"/>
  <c r="BI186" i="11"/>
  <c r="BM186" i="11"/>
  <c r="BU186" i="11"/>
  <c r="BY186" i="11"/>
  <c r="BH187" i="11"/>
  <c r="BL187" i="11"/>
  <c r="BX187" i="11"/>
  <c r="CB187" i="11"/>
  <c r="BG188" i="11"/>
  <c r="BK188" i="11"/>
  <c r="BW188" i="11"/>
  <c r="CA188" i="11"/>
  <c r="BJ189" i="11"/>
  <c r="BN189" i="11"/>
  <c r="BV189" i="11"/>
  <c r="BZ189" i="11"/>
  <c r="BI190" i="11"/>
  <c r="BM190" i="11"/>
  <c r="BU190" i="11"/>
  <c r="BY190" i="11"/>
  <c r="BH191" i="11"/>
  <c r="BL191" i="11"/>
  <c r="BX191" i="11"/>
  <c r="CB191" i="11"/>
  <c r="BG192" i="11"/>
  <c r="BK192" i="11"/>
  <c r="BW192" i="11"/>
  <c r="CA192" i="11"/>
  <c r="BJ193" i="11"/>
  <c r="BN193" i="11"/>
  <c r="BV193" i="11"/>
  <c r="BZ193" i="11"/>
  <c r="BI179" i="11"/>
  <c r="BM179" i="11"/>
  <c r="BU179" i="11"/>
  <c r="BP179" i="11" s="1"/>
  <c r="BY179" i="11"/>
  <c r="BK181" i="11"/>
  <c r="BW181" i="11"/>
  <c r="CA181" i="11"/>
  <c r="BI183" i="11"/>
  <c r="BM183" i="11"/>
  <c r="BU183" i="11"/>
  <c r="BY183" i="11"/>
  <c r="CA185" i="11"/>
  <c r="BI187" i="11"/>
  <c r="BM187" i="11"/>
  <c r="BU187" i="11"/>
  <c r="DE187" i="11" s="1"/>
  <c r="BY187" i="11"/>
  <c r="BI191" i="11"/>
  <c r="BM191" i="11"/>
  <c r="BU191" i="11"/>
  <c r="BY191" i="11"/>
  <c r="BR213" i="11"/>
  <c r="DG213" i="11" s="1"/>
  <c r="BQ213" i="11"/>
  <c r="DF213" i="11" s="1"/>
  <c r="BT213" i="11"/>
  <c r="DH213" i="11" s="1"/>
  <c r="BG178" i="11"/>
  <c r="FZ178" i="11" s="1"/>
  <c r="BK178" i="11"/>
  <c r="BW178" i="11"/>
  <c r="BJ179" i="11"/>
  <c r="BN179" i="11"/>
  <c r="BV179" i="11"/>
  <c r="BI180" i="11"/>
  <c r="BM180" i="11"/>
  <c r="BU180" i="11"/>
  <c r="DD180" i="11" s="1"/>
  <c r="BH181" i="11"/>
  <c r="BL181" i="11"/>
  <c r="BX181" i="11"/>
  <c r="BG182" i="11"/>
  <c r="BK182" i="11"/>
  <c r="BW182" i="11"/>
  <c r="BJ183" i="11"/>
  <c r="BN183" i="11"/>
  <c r="BV183" i="11"/>
  <c r="BI184" i="11"/>
  <c r="BM184" i="11"/>
  <c r="BU184" i="11"/>
  <c r="BH185" i="11"/>
  <c r="BL185" i="11"/>
  <c r="CP185" i="11" s="1"/>
  <c r="BX185" i="11"/>
  <c r="BG186" i="11"/>
  <c r="AZ186" i="11" s="1"/>
  <c r="BK186" i="11"/>
  <c r="BW186" i="11"/>
  <c r="BJ187" i="11"/>
  <c r="BN187" i="11"/>
  <c r="BV187" i="11"/>
  <c r="BI188" i="11"/>
  <c r="BM188" i="11"/>
  <c r="BU188" i="11"/>
  <c r="BS188" i="11" s="1"/>
  <c r="BH189" i="11"/>
  <c r="BL189" i="11"/>
  <c r="BX189" i="11"/>
  <c r="BG190" i="11"/>
  <c r="BK190" i="11"/>
  <c r="BW190" i="11"/>
  <c r="BJ191" i="11"/>
  <c r="BN191" i="11"/>
  <c r="BV191" i="11"/>
  <c r="BI192" i="11"/>
  <c r="BM192" i="11"/>
  <c r="BU192" i="11"/>
  <c r="BH193" i="11"/>
  <c r="BL193" i="11"/>
  <c r="BX193" i="11"/>
  <c r="CA194" i="11"/>
  <c r="BW194" i="11"/>
  <c r="BK194" i="11"/>
  <c r="BG194" i="11"/>
  <c r="BZ194" i="11"/>
  <c r="BV194" i="11"/>
  <c r="BN194" i="11"/>
  <c r="BJ194" i="11"/>
  <c r="BL194" i="11"/>
  <c r="BY194" i="11"/>
  <c r="BI195" i="11"/>
  <c r="BM195" i="11"/>
  <c r="BU195" i="11"/>
  <c r="BY195" i="11"/>
  <c r="BH196" i="11"/>
  <c r="BL196" i="11"/>
  <c r="BX196" i="11"/>
  <c r="CB196" i="11"/>
  <c r="BG197" i="11"/>
  <c r="BC197" i="11" s="1"/>
  <c r="BK197" i="11"/>
  <c r="BW197" i="11"/>
  <c r="CA197" i="11"/>
  <c r="BJ198" i="11"/>
  <c r="BN198" i="11"/>
  <c r="BV198" i="11"/>
  <c r="BZ198" i="11"/>
  <c r="BI199" i="11"/>
  <c r="BM199" i="11"/>
  <c r="BU199" i="11"/>
  <c r="BP199" i="11" s="1"/>
  <c r="BY199" i="11"/>
  <c r="BH200" i="11"/>
  <c r="BL200" i="11"/>
  <c r="BX200" i="11"/>
  <c r="CB200" i="11"/>
  <c r="BG201" i="11"/>
  <c r="BC201" i="11" s="1"/>
  <c r="BK201" i="11"/>
  <c r="BW201" i="11"/>
  <c r="CA201" i="11"/>
  <c r="BJ202" i="11"/>
  <c r="BN202" i="11"/>
  <c r="BV202" i="11"/>
  <c r="BZ202" i="11"/>
  <c r="BI203" i="11"/>
  <c r="BM203" i="11"/>
  <c r="BU203" i="11"/>
  <c r="BY203" i="11"/>
  <c r="BH204" i="11"/>
  <c r="BL204" i="11"/>
  <c r="BX204" i="11"/>
  <c r="CB204" i="11"/>
  <c r="BG205" i="11"/>
  <c r="BK205" i="11"/>
  <c r="BW205" i="11"/>
  <c r="CA205" i="11"/>
  <c r="BJ206" i="11"/>
  <c r="BN206" i="11"/>
  <c r="BV206" i="11"/>
  <c r="BZ206" i="11"/>
  <c r="BI207" i="11"/>
  <c r="BM207" i="11"/>
  <c r="BU207" i="11"/>
  <c r="BY207" i="11"/>
  <c r="BG209" i="11"/>
  <c r="FZ209" i="11" s="1"/>
  <c r="BK209" i="11"/>
  <c r="BW209" i="11"/>
  <c r="CA209" i="11"/>
  <c r="BJ210" i="11"/>
  <c r="BN210" i="11"/>
  <c r="BV210" i="11"/>
  <c r="BZ210" i="11"/>
  <c r="BS212" i="11"/>
  <c r="BJ195" i="11"/>
  <c r="BN195" i="11"/>
  <c r="BV195" i="11"/>
  <c r="BI196" i="11"/>
  <c r="BM196" i="11"/>
  <c r="BU196" i="11"/>
  <c r="BS196" i="11" s="1"/>
  <c r="BH197" i="11"/>
  <c r="BL197" i="11"/>
  <c r="BX197" i="11"/>
  <c r="CB197" i="11"/>
  <c r="BG198" i="11"/>
  <c r="BK198" i="11"/>
  <c r="BW198" i="11"/>
  <c r="CA198" i="11"/>
  <c r="BJ199" i="11"/>
  <c r="BN199" i="11"/>
  <c r="BV199" i="11"/>
  <c r="BI200" i="11"/>
  <c r="BM200" i="11"/>
  <c r="BU200" i="11"/>
  <c r="BH201" i="11"/>
  <c r="BL201" i="11"/>
  <c r="BX201" i="11"/>
  <c r="CB201" i="11"/>
  <c r="BG202" i="11"/>
  <c r="AZ202" i="11" s="1"/>
  <c r="BC202" i="11" s="1"/>
  <c r="BK202" i="11"/>
  <c r="BW202" i="11"/>
  <c r="CA202" i="11"/>
  <c r="BJ203" i="11"/>
  <c r="BN203" i="11"/>
  <c r="BV203" i="11"/>
  <c r="BI204" i="11"/>
  <c r="BM204" i="11"/>
  <c r="BU204" i="11"/>
  <c r="BH205" i="11"/>
  <c r="BL205" i="11"/>
  <c r="BX205" i="11"/>
  <c r="CB205" i="11"/>
  <c r="BG206" i="11"/>
  <c r="BK206" i="11"/>
  <c r="BW206" i="11"/>
  <c r="CA206" i="11"/>
  <c r="BJ207" i="11"/>
  <c r="BN207" i="11"/>
  <c r="BV207" i="11"/>
  <c r="BI208" i="11"/>
  <c r="BM208" i="11"/>
  <c r="BU208" i="11"/>
  <c r="DC208" i="11" s="1"/>
  <c r="BH209" i="11"/>
  <c r="BL209" i="11"/>
  <c r="BX209" i="11"/>
  <c r="CB209" i="11"/>
  <c r="BG210" i="11"/>
  <c r="BC210" i="11" s="1"/>
  <c r="BK210" i="11"/>
  <c r="BW210" i="11"/>
  <c r="CA210" i="11"/>
  <c r="CB212" i="11"/>
  <c r="DN212" i="11" s="1"/>
  <c r="BX212" i="11"/>
  <c r="DC212" i="11" s="1"/>
  <c r="BL212" i="11"/>
  <c r="BH212" i="11"/>
  <c r="CA212" i="11"/>
  <c r="DM212" i="11" s="1"/>
  <c r="BW212" i="11"/>
  <c r="DB212" i="11" s="1"/>
  <c r="BK212" i="11"/>
  <c r="BG212" i="11"/>
  <c r="BM212" i="11"/>
  <c r="BY212" i="11"/>
  <c r="DD212" i="11" s="1"/>
  <c r="BH213" i="11"/>
  <c r="BI197" i="11"/>
  <c r="BM197" i="11"/>
  <c r="BU197" i="11"/>
  <c r="DE197" i="11" s="1"/>
  <c r="BY197" i="11"/>
  <c r="BI201" i="11"/>
  <c r="BM201" i="11"/>
  <c r="BU201" i="11"/>
  <c r="DE201" i="11" s="1"/>
  <c r="BY201" i="11"/>
  <c r="BI205" i="11"/>
  <c r="BM205" i="11"/>
  <c r="BU205" i="11"/>
  <c r="BY205" i="11"/>
  <c r="BI209" i="11"/>
  <c r="BM209" i="11"/>
  <c r="BU209" i="11"/>
  <c r="BS209" i="11" s="1"/>
  <c r="BY209" i="11"/>
  <c r="BS213" i="11"/>
  <c r="BJ197" i="11"/>
  <c r="BN197" i="11"/>
  <c r="BV197" i="11"/>
  <c r="BI198" i="11"/>
  <c r="BM198" i="11"/>
  <c r="BU198" i="11"/>
  <c r="DD198" i="11" s="1"/>
  <c r="BJ201" i="11"/>
  <c r="BN201" i="11"/>
  <c r="BV201" i="11"/>
  <c r="BI202" i="11"/>
  <c r="BM202" i="11"/>
  <c r="BU202" i="11"/>
  <c r="BP202" i="11" s="1"/>
  <c r="BS202" i="11" s="1"/>
  <c r="BJ205" i="11"/>
  <c r="BN205" i="11"/>
  <c r="BV205" i="11"/>
  <c r="BI206" i="11"/>
  <c r="BM206" i="11"/>
  <c r="BU206" i="11"/>
  <c r="BJ209" i="11"/>
  <c r="BN209" i="11"/>
  <c r="BV209" i="11"/>
  <c r="BI210" i="11"/>
  <c r="BM210" i="11"/>
  <c r="BU210" i="11"/>
  <c r="BT212" i="11"/>
  <c r="DH212" i="11" s="1"/>
  <c r="CA213" i="11"/>
  <c r="DM213" i="11" s="1"/>
  <c r="BW213" i="11"/>
  <c r="DB213" i="11" s="1"/>
  <c r="BK213" i="11"/>
  <c r="BG213" i="11"/>
  <c r="BZ213" i="11"/>
  <c r="DE213" i="11" s="1"/>
  <c r="BV213" i="11"/>
  <c r="DA213" i="11" s="1"/>
  <c r="BN213" i="11"/>
  <c r="BJ213" i="11"/>
  <c r="BL213" i="11"/>
  <c r="BY213" i="11"/>
  <c r="DD213" i="11" s="1"/>
  <c r="BH211" i="11"/>
  <c r="BL211" i="11"/>
  <c r="BX211" i="11"/>
  <c r="CB211" i="11"/>
  <c r="AT214" i="11"/>
  <c r="FX214" i="11" s="1"/>
  <c r="BI214" i="11"/>
  <c r="BM214" i="11"/>
  <c r="BU214" i="11"/>
  <c r="BY214" i="11"/>
  <c r="BH215" i="11"/>
  <c r="BL215" i="11"/>
  <c r="BX215" i="11"/>
  <c r="CB215" i="11"/>
  <c r="BG216" i="11"/>
  <c r="BK216" i="11"/>
  <c r="BW216" i="11"/>
  <c r="CA216" i="11"/>
  <c r="BJ217" i="11"/>
  <c r="BN217" i="11"/>
  <c r="BV217" i="11"/>
  <c r="BZ217" i="11"/>
  <c r="AT218" i="11"/>
  <c r="BI218" i="11"/>
  <c r="BM218" i="11"/>
  <c r="BU218" i="11"/>
  <c r="BY218" i="11"/>
  <c r="BH219" i="11"/>
  <c r="BL219" i="11"/>
  <c r="BX219" i="11"/>
  <c r="CB219" i="11"/>
  <c r="BG220" i="11"/>
  <c r="BK220" i="11"/>
  <c r="BW220" i="11"/>
  <c r="CA220" i="11"/>
  <c r="BJ221" i="11"/>
  <c r="BN221" i="11"/>
  <c r="BV221" i="11"/>
  <c r="BZ221" i="11"/>
  <c r="AT222" i="11"/>
  <c r="BI222" i="11"/>
  <c r="BM222" i="11"/>
  <c r="BU222" i="11"/>
  <c r="BY222" i="11"/>
  <c r="BL223" i="11"/>
  <c r="BX223" i="11"/>
  <c r="CB223" i="11"/>
  <c r="BG224" i="11"/>
  <c r="BC224" i="11" s="1"/>
  <c r="BK224" i="11"/>
  <c r="BW224" i="11"/>
  <c r="CA224" i="11"/>
  <c r="BJ225" i="11"/>
  <c r="BN225" i="11"/>
  <c r="BV225" i="11"/>
  <c r="BZ225" i="11"/>
  <c r="AT226" i="11"/>
  <c r="BI226" i="11"/>
  <c r="BM226" i="11"/>
  <c r="BU226" i="11"/>
  <c r="BY226" i="11"/>
  <c r="BH227" i="11"/>
  <c r="BL227" i="11"/>
  <c r="BX227" i="11"/>
  <c r="CB227" i="11"/>
  <c r="BG228" i="11"/>
  <c r="FZ228" i="11" s="1"/>
  <c r="BK228" i="11"/>
  <c r="BW228" i="11"/>
  <c r="CA228" i="11"/>
  <c r="BJ229" i="11"/>
  <c r="BN229" i="11"/>
  <c r="BV229" i="11"/>
  <c r="BZ229" i="11"/>
  <c r="BI211" i="11"/>
  <c r="BM211" i="11"/>
  <c r="BU211" i="11"/>
  <c r="BJ214" i="11"/>
  <c r="BN214" i="11"/>
  <c r="BV214" i="11"/>
  <c r="BI215" i="11"/>
  <c r="BM215" i="11"/>
  <c r="BU215" i="11"/>
  <c r="BH216" i="11"/>
  <c r="BL216" i="11"/>
  <c r="BX216" i="11"/>
  <c r="CB216" i="11"/>
  <c r="BG217" i="11"/>
  <c r="BK217" i="11"/>
  <c r="BW217" i="11"/>
  <c r="CA217" i="11"/>
  <c r="BJ218" i="11"/>
  <c r="BN218" i="11"/>
  <c r="BV218" i="11"/>
  <c r="BI219" i="11"/>
  <c r="BM219" i="11"/>
  <c r="BU219" i="11"/>
  <c r="BH220" i="11"/>
  <c r="BL220" i="11"/>
  <c r="BX220" i="11"/>
  <c r="CB220" i="11"/>
  <c r="BG221" i="11"/>
  <c r="BK221" i="11"/>
  <c r="BW221" i="11"/>
  <c r="CA221" i="11"/>
  <c r="BJ222" i="11"/>
  <c r="BN222" i="11"/>
  <c r="BV222" i="11"/>
  <c r="BI223" i="11"/>
  <c r="BM223" i="11"/>
  <c r="BU223" i="11"/>
  <c r="BH224" i="11"/>
  <c r="BL224" i="11"/>
  <c r="BX224" i="11"/>
  <c r="CB224" i="11"/>
  <c r="BG225" i="11"/>
  <c r="BC225" i="11" s="1"/>
  <c r="BK225" i="11"/>
  <c r="BW225" i="11"/>
  <c r="CA225" i="11"/>
  <c r="BJ226" i="11"/>
  <c r="BN226" i="11"/>
  <c r="BV226" i="11"/>
  <c r="BI227" i="11"/>
  <c r="BM227" i="11"/>
  <c r="BU227" i="11"/>
  <c r="BH228" i="11"/>
  <c r="BL228" i="11"/>
  <c r="BX228" i="11"/>
  <c r="CB228" i="11"/>
  <c r="BG229" i="11"/>
  <c r="BC229" i="11" s="1"/>
  <c r="BK229" i="11"/>
  <c r="BW229" i="11"/>
  <c r="CA229" i="11"/>
  <c r="BI216" i="11"/>
  <c r="BM216" i="11"/>
  <c r="BU216" i="11"/>
  <c r="BS216" i="11" s="1"/>
  <c r="BY216" i="11"/>
  <c r="BH217" i="11"/>
  <c r="BL217" i="11"/>
  <c r="BX217" i="11"/>
  <c r="CB217" i="11"/>
  <c r="BI220" i="11"/>
  <c r="BM220" i="11"/>
  <c r="BU220" i="11"/>
  <c r="BY220" i="11"/>
  <c r="BH221" i="11"/>
  <c r="BL221" i="11"/>
  <c r="BX221" i="11"/>
  <c r="CB221" i="11"/>
  <c r="BI224" i="11"/>
  <c r="BM224" i="11"/>
  <c r="BU224" i="11"/>
  <c r="BY224" i="11"/>
  <c r="BH225" i="11"/>
  <c r="BL225" i="11"/>
  <c r="BX225" i="11"/>
  <c r="CB225" i="11"/>
  <c r="BI228" i="11"/>
  <c r="BM228" i="11"/>
  <c r="BU228" i="11"/>
  <c r="DE228" i="11" s="1"/>
  <c r="BY228" i="11"/>
  <c r="BH229" i="11"/>
  <c r="BL229" i="11"/>
  <c r="BX229" i="11"/>
  <c r="CB229" i="11"/>
  <c r="BJ216" i="11"/>
  <c r="BN216" i="11"/>
  <c r="BV216" i="11"/>
  <c r="BI217" i="11"/>
  <c r="BM217" i="11"/>
  <c r="BU217" i="11"/>
  <c r="BJ220" i="11"/>
  <c r="BN220" i="11"/>
  <c r="BV220" i="11"/>
  <c r="BI221" i="11"/>
  <c r="BM221" i="11"/>
  <c r="BU221" i="11"/>
  <c r="DD221" i="11" s="1"/>
  <c r="BJ224" i="11"/>
  <c r="BN224" i="11"/>
  <c r="BV224" i="11"/>
  <c r="BI225" i="11"/>
  <c r="BM225" i="11"/>
  <c r="BU225" i="11"/>
  <c r="BJ228" i="11"/>
  <c r="BN228" i="11"/>
  <c r="BV228" i="11"/>
  <c r="BI229" i="11"/>
  <c r="BM229" i="11"/>
  <c r="BU229" i="11"/>
  <c r="DD229" i="11" s="1"/>
  <c r="BG230" i="11"/>
  <c r="FZ230" i="11" s="1"/>
  <c r="BK230" i="11"/>
  <c r="BW230" i="11"/>
  <c r="CA230" i="11"/>
  <c r="BI232" i="11"/>
  <c r="BM232" i="11"/>
  <c r="BU232" i="11"/>
  <c r="BP232" i="11" s="1"/>
  <c r="BY232" i="11"/>
  <c r="BG234" i="11"/>
  <c r="FZ234" i="11" s="1"/>
  <c r="BK234" i="11"/>
  <c r="BW234" i="11"/>
  <c r="CA234" i="11"/>
  <c r="BI236" i="11"/>
  <c r="BM236" i="11"/>
  <c r="BU236" i="11"/>
  <c r="BY236" i="11"/>
  <c r="BH230" i="11"/>
  <c r="BL230" i="11"/>
  <c r="BX230" i="11"/>
  <c r="CB230" i="11"/>
  <c r="BG231" i="11"/>
  <c r="BK231" i="11"/>
  <c r="BW231" i="11"/>
  <c r="CA231" i="11"/>
  <c r="BJ232" i="11"/>
  <c r="BN232" i="11"/>
  <c r="BV232" i="11"/>
  <c r="BZ232" i="11"/>
  <c r="BI233" i="11"/>
  <c r="BM233" i="11"/>
  <c r="BU233" i="11"/>
  <c r="BP233" i="11" s="1"/>
  <c r="BY233" i="11"/>
  <c r="BH234" i="11"/>
  <c r="BL234" i="11"/>
  <c r="BX234" i="11"/>
  <c r="CB234" i="11"/>
  <c r="BG235" i="11"/>
  <c r="BK235" i="11"/>
  <c r="BW235" i="11"/>
  <c r="CA235" i="11"/>
  <c r="BJ236" i="11"/>
  <c r="BN236" i="11"/>
  <c r="BV236" i="11"/>
  <c r="BZ236" i="11"/>
  <c r="BI237" i="11"/>
  <c r="BM237" i="11"/>
  <c r="BU237" i="11"/>
  <c r="BY237" i="11"/>
  <c r="BI230" i="11"/>
  <c r="BM230" i="11"/>
  <c r="BU230" i="11"/>
  <c r="DE230" i="11" s="1"/>
  <c r="BY230" i="11"/>
  <c r="BG232" i="11"/>
  <c r="AZ232" i="11" s="1"/>
  <c r="BK232" i="11"/>
  <c r="BW232" i="11"/>
  <c r="CA232" i="11"/>
  <c r="BI234" i="11"/>
  <c r="BM234" i="11"/>
  <c r="BU234" i="11"/>
  <c r="BY234" i="11"/>
  <c r="BG236" i="11"/>
  <c r="BK236" i="11"/>
  <c r="BW236" i="11"/>
  <c r="CA236" i="11"/>
  <c r="BJ230" i="11"/>
  <c r="BN230" i="11"/>
  <c r="BV230" i="11"/>
  <c r="BI231" i="11"/>
  <c r="BM231" i="11"/>
  <c r="BU231" i="11"/>
  <c r="BH232" i="11"/>
  <c r="BL232" i="11"/>
  <c r="BX232" i="11"/>
  <c r="BG233" i="11"/>
  <c r="BK233" i="11"/>
  <c r="BW233" i="11"/>
  <c r="BJ234" i="11"/>
  <c r="BN234" i="11"/>
  <c r="BV234" i="11"/>
  <c r="BI235" i="11"/>
  <c r="BM235" i="11"/>
  <c r="BU235" i="11"/>
  <c r="BH236" i="11"/>
  <c r="BL236" i="11"/>
  <c r="BX236" i="11"/>
  <c r="BG237" i="11"/>
  <c r="BC237" i="11" s="1"/>
  <c r="BK237" i="11"/>
  <c r="BW237" i="11"/>
  <c r="BG239" i="11"/>
  <c r="FZ239" i="11" s="1"/>
  <c r="BK239" i="11"/>
  <c r="BW239" i="11"/>
  <c r="CA239" i="11"/>
  <c r="BI241" i="11"/>
  <c r="BM241" i="11"/>
  <c r="BU241" i="11"/>
  <c r="BY241" i="11"/>
  <c r="BG243" i="11"/>
  <c r="BK243" i="11"/>
  <c r="BW243" i="11"/>
  <c r="CA243" i="11"/>
  <c r="BG248" i="11"/>
  <c r="BU248" i="11"/>
  <c r="DB248" i="11" s="1"/>
  <c r="BI238" i="11"/>
  <c r="BM238" i="11"/>
  <c r="BU238" i="11"/>
  <c r="BY238" i="11"/>
  <c r="BH239" i="11"/>
  <c r="BL239" i="11"/>
  <c r="BX239" i="11"/>
  <c r="CB239" i="11"/>
  <c r="BG240" i="11"/>
  <c r="FZ240" i="11" s="1"/>
  <c r="BK240" i="11"/>
  <c r="BW240" i="11"/>
  <c r="CA240" i="11"/>
  <c r="BJ241" i="11"/>
  <c r="BN241" i="11"/>
  <c r="BV241" i="11"/>
  <c r="BZ241" i="11"/>
  <c r="BI242" i="11"/>
  <c r="BM242" i="11"/>
  <c r="BU242" i="11"/>
  <c r="BY242" i="11"/>
  <c r="BH243" i="11"/>
  <c r="BL243" i="11"/>
  <c r="BX243" i="11"/>
  <c r="CB243" i="11"/>
  <c r="BG244" i="11"/>
  <c r="FZ244" i="11" s="1"/>
  <c r="BK244" i="11"/>
  <c r="BW244" i="11"/>
  <c r="CA244" i="11"/>
  <c r="BZ246" i="11"/>
  <c r="BV246" i="11"/>
  <c r="BN246" i="11"/>
  <c r="BJ246" i="11"/>
  <c r="CB246" i="11"/>
  <c r="BX246" i="11"/>
  <c r="BL246" i="11"/>
  <c r="BH246" i="11"/>
  <c r="BK246" i="11"/>
  <c r="BY246" i="11"/>
  <c r="BI248" i="11"/>
  <c r="BI239" i="11"/>
  <c r="BM239" i="11"/>
  <c r="BU239" i="11"/>
  <c r="BY239" i="11"/>
  <c r="BG241" i="11"/>
  <c r="FZ241" i="11" s="1"/>
  <c r="BK241" i="11"/>
  <c r="BW241" i="11"/>
  <c r="CA241" i="11"/>
  <c r="BI243" i="11"/>
  <c r="BM243" i="11"/>
  <c r="BU243" i="11"/>
  <c r="BY243" i="11"/>
  <c r="CB248" i="11"/>
  <c r="DN248" i="11" s="1"/>
  <c r="BX248" i="11"/>
  <c r="BL248" i="11"/>
  <c r="BH248" i="11"/>
  <c r="BZ248" i="11"/>
  <c r="DE248" i="11" s="1"/>
  <c r="BV248" i="11"/>
  <c r="BN248" i="11"/>
  <c r="BJ248" i="11"/>
  <c r="BK248" i="11"/>
  <c r="BY248" i="11"/>
  <c r="BG238" i="11"/>
  <c r="BC238" i="11" s="1"/>
  <c r="BK238" i="11"/>
  <c r="BW238" i="11"/>
  <c r="BJ239" i="11"/>
  <c r="BN239" i="11"/>
  <c r="BV239" i="11"/>
  <c r="BI240" i="11"/>
  <c r="BM240" i="11"/>
  <c r="BU240" i="11"/>
  <c r="BH241" i="11"/>
  <c r="BL241" i="11"/>
  <c r="BX241" i="11"/>
  <c r="BG242" i="11"/>
  <c r="BK242" i="11"/>
  <c r="BW242" i="11"/>
  <c r="BJ243" i="11"/>
  <c r="BN243" i="11"/>
  <c r="BV243" i="11"/>
  <c r="BI244" i="11"/>
  <c r="BM244" i="11"/>
  <c r="BU244" i="11"/>
  <c r="BU246" i="11"/>
  <c r="DM246" i="11" s="1"/>
  <c r="BM248" i="11"/>
  <c r="CA248" i="11"/>
  <c r="CA250" i="11"/>
  <c r="BW250" i="11"/>
  <c r="BK250" i="11"/>
  <c r="BG250" i="11"/>
  <c r="BZ250" i="11"/>
  <c r="BV250" i="11"/>
  <c r="BN250" i="11"/>
  <c r="BJ250" i="11"/>
  <c r="CB250" i="11"/>
  <c r="BX250" i="11"/>
  <c r="BL250" i="11"/>
  <c r="BH250" i="11"/>
  <c r="CL250" i="11" s="1"/>
  <c r="BY250" i="11"/>
  <c r="BI245" i="11"/>
  <c r="BM245" i="11"/>
  <c r="BU245" i="11"/>
  <c r="BS245" i="11" s="1"/>
  <c r="BY245" i="11"/>
  <c r="BG247" i="11"/>
  <c r="BK247" i="11"/>
  <c r="BW247" i="11"/>
  <c r="CA247" i="11"/>
  <c r="BI249" i="11"/>
  <c r="BM249" i="11"/>
  <c r="BU249" i="11"/>
  <c r="BY249" i="11"/>
  <c r="CA251" i="11"/>
  <c r="BJ252" i="11"/>
  <c r="BN252" i="11"/>
  <c r="BV252" i="11"/>
  <c r="BZ252" i="11"/>
  <c r="CB253" i="11"/>
  <c r="BX253" i="11"/>
  <c r="BL253" i="11"/>
  <c r="BH253" i="11"/>
  <c r="CA253" i="11"/>
  <c r="BW253" i="11"/>
  <c r="BK253" i="11"/>
  <c r="BG253" i="11"/>
  <c r="BM253" i="11"/>
  <c r="BY253" i="11"/>
  <c r="FV255" i="11"/>
  <c r="BW245" i="11"/>
  <c r="BI247" i="11"/>
  <c r="BM247" i="11"/>
  <c r="BU247" i="11"/>
  <c r="BG249" i="11"/>
  <c r="BK249" i="11"/>
  <c r="BW249" i="11"/>
  <c r="BI251" i="11"/>
  <c r="BM251" i="11"/>
  <c r="BU251" i="11"/>
  <c r="DD251" i="11" s="1"/>
  <c r="BH252" i="11"/>
  <c r="BL252" i="11"/>
  <c r="BX252" i="11"/>
  <c r="CB252" i="11"/>
  <c r="BI253" i="11"/>
  <c r="BU253" i="11"/>
  <c r="DA253" i="11" s="1"/>
  <c r="CA254" i="11"/>
  <c r="BW254" i="11"/>
  <c r="BK254" i="11"/>
  <c r="BG254" i="11"/>
  <c r="BZ254" i="11"/>
  <c r="BV254" i="11"/>
  <c r="BN254" i="11"/>
  <c r="BJ254" i="11"/>
  <c r="BL254" i="11"/>
  <c r="BY254" i="11"/>
  <c r="BI252" i="11"/>
  <c r="BM252" i="11"/>
  <c r="BU252" i="11"/>
  <c r="BI255" i="11"/>
  <c r="BM255" i="11"/>
  <c r="BU255" i="11"/>
  <c r="BH256" i="11"/>
  <c r="BL256" i="11"/>
  <c r="BX256" i="11"/>
  <c r="CB256" i="11"/>
  <c r="BG257" i="11"/>
  <c r="BC257" i="11" s="1"/>
  <c r="BK257" i="11"/>
  <c r="BW257" i="11"/>
  <c r="CA257" i="11"/>
  <c r="BJ258" i="11"/>
  <c r="BN258" i="11"/>
  <c r="BV258" i="11"/>
  <c r="BZ258" i="11"/>
  <c r="AT259" i="11"/>
  <c r="BI259" i="11"/>
  <c r="BM259" i="11"/>
  <c r="BU259" i="11"/>
  <c r="BH260" i="11"/>
  <c r="BL260" i="11"/>
  <c r="BX260" i="11"/>
  <c r="CB260" i="11"/>
  <c r="CA261" i="11"/>
  <c r="BW261" i="11"/>
  <c r="BK261" i="11"/>
  <c r="BG261" i="11"/>
  <c r="CL261" i="11" s="1"/>
  <c r="BZ261" i="11"/>
  <c r="BV261" i="11"/>
  <c r="BN261" i="11"/>
  <c r="BJ261" i="11"/>
  <c r="BL261" i="11"/>
  <c r="BY261" i="11"/>
  <c r="BI256" i="11"/>
  <c r="BM256" i="11"/>
  <c r="BU256" i="11"/>
  <c r="BH257" i="11"/>
  <c r="BL257" i="11"/>
  <c r="BX257" i="11"/>
  <c r="CB257" i="11"/>
  <c r="BG258" i="11"/>
  <c r="BK258" i="11"/>
  <c r="BW258" i="11"/>
  <c r="CA258" i="11"/>
  <c r="BI260" i="11"/>
  <c r="BM260" i="11"/>
  <c r="BU260" i="11"/>
  <c r="BI257" i="11"/>
  <c r="BM257" i="11"/>
  <c r="BU257" i="11"/>
  <c r="DE257" i="11" s="1"/>
  <c r="BY257" i="11"/>
  <c r="BH258" i="11"/>
  <c r="BL258" i="11"/>
  <c r="BX258" i="11"/>
  <c r="CB258" i="11"/>
  <c r="FV260" i="11"/>
  <c r="BJ257" i="11"/>
  <c r="BN257" i="11"/>
  <c r="BV257" i="11"/>
  <c r="BI258" i="11"/>
  <c r="BM258" i="11"/>
  <c r="BU258" i="11"/>
  <c r="BI262" i="11"/>
  <c r="BM262" i="11"/>
  <c r="BU262" i="11"/>
  <c r="BY262" i="11"/>
  <c r="BH263" i="11"/>
  <c r="BL263" i="11"/>
  <c r="BX263" i="11"/>
  <c r="CB263" i="11"/>
  <c r="BG264" i="11"/>
  <c r="BC264" i="11" s="1"/>
  <c r="BK264" i="11"/>
  <c r="BW264" i="11"/>
  <c r="CA264" i="11"/>
  <c r="BJ265" i="11"/>
  <c r="BN265" i="11"/>
  <c r="BV265" i="11"/>
  <c r="BZ265" i="11"/>
  <c r="AT266" i="11"/>
  <c r="BI266" i="11"/>
  <c r="BM266" i="11"/>
  <c r="BU266" i="11"/>
  <c r="CB269" i="11"/>
  <c r="BX269" i="11"/>
  <c r="BL269" i="11"/>
  <c r="BH269" i="11"/>
  <c r="CA269" i="11"/>
  <c r="BW269" i="11"/>
  <c r="BK269" i="11"/>
  <c r="BG269" i="11"/>
  <c r="BM269" i="11"/>
  <c r="BY269" i="11"/>
  <c r="BH270" i="11"/>
  <c r="BU270" i="11"/>
  <c r="BJ262" i="11"/>
  <c r="BN262" i="11"/>
  <c r="BV262" i="11"/>
  <c r="BI263" i="11"/>
  <c r="BM263" i="11"/>
  <c r="BU263" i="11"/>
  <c r="BS263" i="11" s="1"/>
  <c r="BH264" i="11"/>
  <c r="BL264" i="11"/>
  <c r="BX264" i="11"/>
  <c r="CB264" i="11"/>
  <c r="BG265" i="11"/>
  <c r="BK265" i="11"/>
  <c r="BW265" i="11"/>
  <c r="CA265" i="11"/>
  <c r="BI270" i="11"/>
  <c r="BI264" i="11"/>
  <c r="BM264" i="11"/>
  <c r="BU264" i="11"/>
  <c r="BS264" i="11" s="1"/>
  <c r="BY264" i="11"/>
  <c r="BH265" i="11"/>
  <c r="BL265" i="11"/>
  <c r="BX265" i="11"/>
  <c r="CB265" i="11"/>
  <c r="CA270" i="11"/>
  <c r="BW270" i="11"/>
  <c r="BK270" i="11"/>
  <c r="BG270" i="11"/>
  <c r="BZ270" i="11"/>
  <c r="BV270" i="11"/>
  <c r="BN270" i="11"/>
  <c r="BJ270" i="11"/>
  <c r="CN270" i="11" s="1"/>
  <c r="BL270" i="11"/>
  <c r="BY270" i="11"/>
  <c r="BJ264" i="11"/>
  <c r="BN264" i="11"/>
  <c r="BV264" i="11"/>
  <c r="BI265" i="11"/>
  <c r="BM265" i="11"/>
  <c r="BU265" i="11"/>
  <c r="DD265" i="11" s="1"/>
  <c r="BM270" i="11"/>
  <c r="CB270" i="11"/>
  <c r="BI267" i="11"/>
  <c r="BM267" i="11"/>
  <c r="BU267" i="11"/>
  <c r="BY267" i="11"/>
  <c r="BH268" i="11"/>
  <c r="BL268" i="11"/>
  <c r="BX268" i="11"/>
  <c r="CB268" i="11"/>
  <c r="AT271" i="11"/>
  <c r="FX271" i="11" s="1"/>
  <c r="BI271" i="11"/>
  <c r="BM271" i="11"/>
  <c r="BU271" i="11"/>
  <c r="BY271" i="11"/>
  <c r="BX272" i="11"/>
  <c r="CB272" i="11"/>
  <c r="BG273" i="11"/>
  <c r="FZ273" i="11" s="1"/>
  <c r="BK273" i="11"/>
  <c r="BW273" i="11"/>
  <c r="CA273" i="11"/>
  <c r="CB276" i="11"/>
  <c r="BX276" i="11"/>
  <c r="BL276" i="11"/>
  <c r="BH276" i="11"/>
  <c r="CA276" i="11"/>
  <c r="BW276" i="11"/>
  <c r="BK276" i="11"/>
  <c r="BG276" i="11"/>
  <c r="BM276" i="11"/>
  <c r="BY276" i="11"/>
  <c r="BJ267" i="11"/>
  <c r="BN267" i="11"/>
  <c r="BV267" i="11"/>
  <c r="BI268" i="11"/>
  <c r="BM268" i="11"/>
  <c r="BU268" i="11"/>
  <c r="DD268" i="11" s="1"/>
  <c r="BV271" i="11"/>
  <c r="BI272" i="11"/>
  <c r="BM272" i="11"/>
  <c r="BU272" i="11"/>
  <c r="BH273" i="11"/>
  <c r="BL273" i="11"/>
  <c r="BX273" i="11"/>
  <c r="CB273" i="11"/>
  <c r="BN276" i="11"/>
  <c r="BZ276" i="11"/>
  <c r="BI273" i="11"/>
  <c r="BM273" i="11"/>
  <c r="BU273" i="11"/>
  <c r="BY273" i="11"/>
  <c r="BJ273" i="11"/>
  <c r="BN273" i="11"/>
  <c r="BV273" i="11"/>
  <c r="BI274" i="11"/>
  <c r="BM274" i="11"/>
  <c r="BU274" i="11"/>
  <c r="BY274" i="11"/>
  <c r="BL275" i="11"/>
  <c r="BX275" i="11"/>
  <c r="CB275" i="11"/>
  <c r="BJ277" i="11"/>
  <c r="BM278" i="11"/>
  <c r="CB278" i="11"/>
  <c r="BJ274" i="11"/>
  <c r="BN274" i="11"/>
  <c r="BV274" i="11"/>
  <c r="BI275" i="11"/>
  <c r="BM275" i="11"/>
  <c r="BU275" i="11"/>
  <c r="CB277" i="11"/>
  <c r="BX277" i="11"/>
  <c r="BL277" i="11"/>
  <c r="BH277" i="11"/>
  <c r="CA277" i="11"/>
  <c r="BW277" i="11"/>
  <c r="BK277" i="11"/>
  <c r="BG277" i="11"/>
  <c r="BM277" i="11"/>
  <c r="BY277" i="11"/>
  <c r="BH278" i="11"/>
  <c r="BU278" i="11"/>
  <c r="DC278" i="11" s="1"/>
  <c r="BI278" i="11"/>
  <c r="CA278" i="11"/>
  <c r="BW278" i="11"/>
  <c r="BK278" i="11"/>
  <c r="BG278" i="11"/>
  <c r="BC278" i="11" s="1"/>
  <c r="BZ278" i="11"/>
  <c r="BV278" i="11"/>
  <c r="BN278" i="11"/>
  <c r="BJ278" i="11"/>
  <c r="BL278" i="11"/>
  <c r="BY278" i="11"/>
  <c r="BI279" i="11"/>
  <c r="BM279" i="11"/>
  <c r="BU279" i="11"/>
  <c r="BY279" i="11"/>
  <c r="BH280" i="11"/>
  <c r="CL280" i="11" s="1"/>
  <c r="BL280" i="11"/>
  <c r="BX280" i="11"/>
  <c r="CB280" i="11"/>
  <c r="BG281" i="11"/>
  <c r="BC281" i="11" s="1"/>
  <c r="BK281" i="11"/>
  <c r="BW281" i="11"/>
  <c r="CA281" i="11"/>
  <c r="BS285" i="11"/>
  <c r="BR285" i="11"/>
  <c r="DG285" i="11" s="1"/>
  <c r="BT285" i="11"/>
  <c r="DH285" i="11" s="1"/>
  <c r="BQ285" i="11"/>
  <c r="DF285" i="11" s="1"/>
  <c r="BJ279" i="11"/>
  <c r="BN279" i="11"/>
  <c r="BV279" i="11"/>
  <c r="BA280" i="11"/>
  <c r="CQ280" i="11" s="1"/>
  <c r="BI280" i="11"/>
  <c r="BM280" i="11"/>
  <c r="CY280" i="11" s="1"/>
  <c r="BU280" i="11"/>
  <c r="BH281" i="11"/>
  <c r="BL281" i="11"/>
  <c r="BX281" i="11"/>
  <c r="CB281" i="11"/>
  <c r="BB280" i="11"/>
  <c r="CR280" i="11" s="1"/>
  <c r="BI281" i="11"/>
  <c r="BM281" i="11"/>
  <c r="BU281" i="11"/>
  <c r="BS281" i="11" s="1"/>
  <c r="BY281" i="11"/>
  <c r="BC280" i="11"/>
  <c r="BJ281" i="11"/>
  <c r="BN281" i="11"/>
  <c r="BV281" i="11"/>
  <c r="BH282" i="11"/>
  <c r="BL282" i="11"/>
  <c r="BX282" i="11"/>
  <c r="CB282" i="11"/>
  <c r="BW283" i="11"/>
  <c r="CA283" i="11"/>
  <c r="BM285" i="11"/>
  <c r="BI282" i="11"/>
  <c r="BM282" i="11"/>
  <c r="BU282" i="11"/>
  <c r="DM282" i="11" s="1"/>
  <c r="BY282" i="11"/>
  <c r="CA285" i="11"/>
  <c r="DM285" i="11" s="1"/>
  <c r="BW285" i="11"/>
  <c r="DB285" i="11" s="1"/>
  <c r="BK285" i="11"/>
  <c r="BG285" i="11"/>
  <c r="BZ285" i="11"/>
  <c r="DE285" i="11" s="1"/>
  <c r="BV285" i="11"/>
  <c r="DA285" i="11" s="1"/>
  <c r="BN285" i="11"/>
  <c r="BJ285" i="11"/>
  <c r="CB285" i="11"/>
  <c r="DN285" i="11" s="1"/>
  <c r="BX285" i="11"/>
  <c r="DC285" i="11" s="1"/>
  <c r="BL285" i="11"/>
  <c r="BH285" i="11"/>
  <c r="CL285" i="11" s="1"/>
  <c r="BY285" i="11"/>
  <c r="DD285" i="11" s="1"/>
  <c r="BJ282" i="11"/>
  <c r="BN282" i="11"/>
  <c r="BV282" i="11"/>
  <c r="BZ282" i="11"/>
  <c r="BI283" i="11"/>
  <c r="BM283" i="11"/>
  <c r="BU283" i="11"/>
  <c r="BY283" i="11"/>
  <c r="BG282" i="11"/>
  <c r="FZ282" i="11" s="1"/>
  <c r="BK282" i="11"/>
  <c r="BW282" i="11"/>
  <c r="BJ283" i="11"/>
  <c r="BN283" i="11"/>
  <c r="BV283" i="11"/>
  <c r="BI285" i="11"/>
  <c r="BI284" i="11"/>
  <c r="BM284" i="11"/>
  <c r="BU284" i="11"/>
  <c r="BS284" i="11" s="1"/>
  <c r="BY284" i="11"/>
  <c r="BG286" i="11"/>
  <c r="BK286" i="11"/>
  <c r="BW286" i="11"/>
  <c r="CA286" i="11"/>
  <c r="BG284" i="11"/>
  <c r="BK284" i="11"/>
  <c r="BW284" i="11"/>
  <c r="DB284" i="11" s="1"/>
  <c r="BI286" i="11"/>
  <c r="BM286" i="11"/>
  <c r="BU286" i="11"/>
  <c r="BY286" i="11"/>
  <c r="BJ287" i="11"/>
  <c r="BN287" i="11"/>
  <c r="BV287" i="11"/>
  <c r="BZ287" i="11"/>
  <c r="BI288" i="11"/>
  <c r="BM288" i="11"/>
  <c r="BU288" i="11"/>
  <c r="BY288" i="11"/>
  <c r="BG287" i="11"/>
  <c r="BC287" i="11" s="1"/>
  <c r="BK287" i="11"/>
  <c r="BW287" i="11"/>
  <c r="CA287" i="11"/>
  <c r="BJ288" i="11"/>
  <c r="BN288" i="11"/>
  <c r="BV288" i="11"/>
  <c r="BZ288" i="11"/>
  <c r="BI287" i="11"/>
  <c r="BM287" i="11"/>
  <c r="BU287" i="11"/>
  <c r="BX288" i="11"/>
  <c r="BH289" i="11"/>
  <c r="BL289" i="11"/>
  <c r="BX289" i="11"/>
  <c r="CB289" i="11"/>
  <c r="BG290" i="11"/>
  <c r="FZ290" i="11" s="1"/>
  <c r="BK290" i="11"/>
  <c r="BW290" i="11"/>
  <c r="CA290" i="11"/>
  <c r="BI289" i="11"/>
  <c r="BM289" i="11"/>
  <c r="BU289" i="11"/>
  <c r="BY289" i="11"/>
  <c r="BH290" i="11"/>
  <c r="CL290" i="11" s="1"/>
  <c r="BL290" i="11"/>
  <c r="BX290" i="11"/>
  <c r="CB290" i="11"/>
  <c r="BJ289" i="11"/>
  <c r="BN289" i="11"/>
  <c r="BV289" i="11"/>
  <c r="DA289" i="11" s="1"/>
  <c r="BZ289" i="11"/>
  <c r="BI290" i="11"/>
  <c r="CM290" i="11" s="1"/>
  <c r="BM290" i="11"/>
  <c r="BU290" i="11"/>
  <c r="BS290" i="11" s="1"/>
  <c r="BY290" i="11"/>
  <c r="BG289" i="11"/>
  <c r="BK289" i="11"/>
  <c r="BW289" i="11"/>
  <c r="BJ290" i="11"/>
  <c r="BN290" i="11"/>
  <c r="CZ290" i="11" s="1"/>
  <c r="BV290" i="11"/>
  <c r="DX46" i="11"/>
  <c r="DW46" i="11"/>
  <c r="DV46" i="11"/>
  <c r="DU46" i="11"/>
  <c r="DT46" i="11"/>
  <c r="DS46" i="11"/>
  <c r="DR46" i="11"/>
  <c r="DQ46" i="11"/>
  <c r="DP46" i="11"/>
  <c r="DO46" i="11"/>
  <c r="DX45" i="11"/>
  <c r="DW45" i="11"/>
  <c r="DV45" i="11"/>
  <c r="DU45" i="11"/>
  <c r="DT45" i="11"/>
  <c r="DS45" i="11"/>
  <c r="DR45" i="11"/>
  <c r="DQ45" i="11"/>
  <c r="DP45" i="11"/>
  <c r="DO45" i="11"/>
  <c r="DX44" i="11"/>
  <c r="DW44" i="11"/>
  <c r="DV44" i="11"/>
  <c r="DU44" i="11"/>
  <c r="DT44" i="11"/>
  <c r="DS44" i="11"/>
  <c r="DR44" i="11"/>
  <c r="DQ44" i="11"/>
  <c r="DP44" i="11"/>
  <c r="DO44" i="11"/>
  <c r="S48" i="11"/>
  <c r="M45" i="11"/>
  <c r="CM174" i="11" l="1"/>
  <c r="CN223" i="11"/>
  <c r="BD95" i="11"/>
  <c r="CS95" i="11" s="1"/>
  <c r="FW66" i="11"/>
  <c r="CL281" i="11"/>
  <c r="BA175" i="11"/>
  <c r="CQ175" i="11" s="1"/>
  <c r="CP175" i="11"/>
  <c r="CP63" i="11"/>
  <c r="GN63" i="11" s="1"/>
  <c r="BD111" i="11"/>
  <c r="CS111" i="11" s="1"/>
  <c r="CU111" i="11" s="1"/>
  <c r="BD84" i="11"/>
  <c r="CS84" i="11" s="1"/>
  <c r="GE66" i="11"/>
  <c r="CP188" i="11"/>
  <c r="HD188" i="11" s="1"/>
  <c r="CZ93" i="11"/>
  <c r="GI93" i="11" s="1"/>
  <c r="CM259" i="11"/>
  <c r="GK259" i="11" s="1"/>
  <c r="CN203" i="11"/>
  <c r="GT203" i="11" s="1"/>
  <c r="CY203" i="11"/>
  <c r="HF203" i="11" s="1"/>
  <c r="CY84" i="11"/>
  <c r="GX84" i="11" s="1"/>
  <c r="CZ203" i="11"/>
  <c r="GI203" i="11" s="1"/>
  <c r="BB189" i="11"/>
  <c r="CR189" i="11" s="1"/>
  <c r="CM189" i="11"/>
  <c r="GK189" i="11" s="1"/>
  <c r="CY111" i="11"/>
  <c r="GP111" i="11" s="1"/>
  <c r="BB263" i="11"/>
  <c r="CR263" i="11" s="1"/>
  <c r="BS277" i="11"/>
  <c r="DE242" i="11"/>
  <c r="FW203" i="11"/>
  <c r="BB175" i="11"/>
  <c r="CR175" i="11" s="1"/>
  <c r="CT175" i="11" s="1"/>
  <c r="CM175" i="11"/>
  <c r="GS175" i="11" s="1"/>
  <c r="DE101" i="11"/>
  <c r="BT121" i="11"/>
  <c r="DH121" i="11" s="1"/>
  <c r="CY70" i="11"/>
  <c r="HF70" i="11" s="1"/>
  <c r="FZ189" i="11"/>
  <c r="CO226" i="11"/>
  <c r="HC226" i="11" s="1"/>
  <c r="CL126" i="11"/>
  <c r="GB126" i="11" s="1"/>
  <c r="CN104" i="11"/>
  <c r="GL104" i="11" s="1"/>
  <c r="CN70" i="11"/>
  <c r="GT70" i="11" s="1"/>
  <c r="FV280" i="11"/>
  <c r="CM280" i="11"/>
  <c r="HA280" i="11" s="1"/>
  <c r="CP280" i="11"/>
  <c r="HD280" i="11" s="1"/>
  <c r="DA244" i="11"/>
  <c r="BD280" i="11"/>
  <c r="CS280" i="11" s="1"/>
  <c r="DD269" i="11"/>
  <c r="CY228" i="11"/>
  <c r="GP228" i="11" s="1"/>
  <c r="DB277" i="11"/>
  <c r="DE240" i="11"/>
  <c r="BB226" i="11"/>
  <c r="CR226" i="11" s="1"/>
  <c r="FV203" i="11"/>
  <c r="CM203" i="11"/>
  <c r="GS203" i="11" s="1"/>
  <c r="CL175" i="11"/>
  <c r="BR121" i="11"/>
  <c r="DG121" i="11" s="1"/>
  <c r="DI121" i="11" s="1"/>
  <c r="DA112" i="11"/>
  <c r="CM84" i="11"/>
  <c r="GC84" i="11" s="1"/>
  <c r="BA119" i="11"/>
  <c r="CQ119" i="11" s="1"/>
  <c r="DD121" i="11"/>
  <c r="FZ84" i="11"/>
  <c r="CP198" i="11"/>
  <c r="GN198" i="11" s="1"/>
  <c r="BA203" i="11"/>
  <c r="CQ203" i="11" s="1"/>
  <c r="CP189" i="11"/>
  <c r="GF189" i="11" s="1"/>
  <c r="FV175" i="11"/>
  <c r="CY175" i="11"/>
  <c r="GP175" i="11" s="1"/>
  <c r="BD175" i="11"/>
  <c r="CS175" i="11" s="1"/>
  <c r="CU175" i="11" s="1"/>
  <c r="CL140" i="11"/>
  <c r="CL91" i="11"/>
  <c r="DN121" i="11"/>
  <c r="DE121" i="11"/>
  <c r="CZ57" i="11"/>
  <c r="GQ57" i="11" s="1"/>
  <c r="FV158" i="11"/>
  <c r="CZ107" i="11"/>
  <c r="GI107" i="11" s="1"/>
  <c r="DC121" i="11"/>
  <c r="DA121" i="11"/>
  <c r="FW84" i="11"/>
  <c r="BA62" i="11"/>
  <c r="CQ62" i="11" s="1"/>
  <c r="CU62" i="11" s="1"/>
  <c r="CP214" i="11"/>
  <c r="GF214" i="11" s="1"/>
  <c r="CN111" i="11"/>
  <c r="GD111" i="11" s="1"/>
  <c r="FW62" i="11"/>
  <c r="CO81" i="11"/>
  <c r="CP227" i="11"/>
  <c r="GN227" i="11" s="1"/>
  <c r="CP159" i="11"/>
  <c r="CY158" i="11"/>
  <c r="HF158" i="11" s="1"/>
  <c r="BA114" i="11"/>
  <c r="CQ114" i="11" s="1"/>
  <c r="CZ55" i="11"/>
  <c r="BB82" i="11"/>
  <c r="CR82" i="11" s="1"/>
  <c r="FV223" i="11"/>
  <c r="DE166" i="11"/>
  <c r="DA89" i="11"/>
  <c r="DN91" i="11"/>
  <c r="BD82" i="11"/>
  <c r="CS82" i="11" s="1"/>
  <c r="BC256" i="11"/>
  <c r="CZ199" i="11"/>
  <c r="GY199" i="11" s="1"/>
  <c r="FW78" i="11"/>
  <c r="DM54" i="11"/>
  <c r="CZ126" i="11"/>
  <c r="CM279" i="11"/>
  <c r="GS279" i="11" s="1"/>
  <c r="BA279" i="11"/>
  <c r="CQ279" i="11" s="1"/>
  <c r="CT279" i="11" s="1"/>
  <c r="BA274" i="11"/>
  <c r="CQ274" i="11" s="1"/>
  <c r="DM175" i="11"/>
  <c r="CM126" i="11"/>
  <c r="FW126" i="11"/>
  <c r="BC126" i="11"/>
  <c r="CL66" i="11"/>
  <c r="CZ66" i="11"/>
  <c r="GQ66" i="11" s="1"/>
  <c r="CY66" i="11"/>
  <c r="GP66" i="11" s="1"/>
  <c r="DC170" i="11"/>
  <c r="DN136" i="11"/>
  <c r="CZ103" i="11"/>
  <c r="GI103" i="11" s="1"/>
  <c r="DB96" i="11"/>
  <c r="BB110" i="11"/>
  <c r="CR110" i="11" s="1"/>
  <c r="CT110" i="11" s="1"/>
  <c r="CZ108" i="11"/>
  <c r="BB59" i="11"/>
  <c r="CR59" i="11" s="1"/>
  <c r="FV66" i="11"/>
  <c r="CN66" i="11"/>
  <c r="CM66" i="11"/>
  <c r="BD66" i="11"/>
  <c r="CS66" i="11" s="1"/>
  <c r="CN260" i="11"/>
  <c r="BC279" i="11"/>
  <c r="BA223" i="11"/>
  <c r="CQ223" i="11" s="1"/>
  <c r="BD223" i="11"/>
  <c r="CS223" i="11" s="1"/>
  <c r="CU223" i="11" s="1"/>
  <c r="CM277" i="11"/>
  <c r="HA277" i="11" s="1"/>
  <c r="FW199" i="11"/>
  <c r="DN138" i="11"/>
  <c r="BB92" i="11"/>
  <c r="CR92" i="11" s="1"/>
  <c r="DM83" i="11"/>
  <c r="BB66" i="11"/>
  <c r="CR66" i="11" s="1"/>
  <c r="CP84" i="11"/>
  <c r="GF84" i="11" s="1"/>
  <c r="CN175" i="11"/>
  <c r="DA235" i="11"/>
  <c r="BD200" i="11"/>
  <c r="CS200" i="11" s="1"/>
  <c r="CU200" i="11" s="1"/>
  <c r="CP267" i="11"/>
  <c r="GV267" i="11" s="1"/>
  <c r="CP204" i="11"/>
  <c r="GV204" i="11" s="1"/>
  <c r="CP147" i="11"/>
  <c r="HD147" i="11" s="1"/>
  <c r="CL135" i="11"/>
  <c r="GJ135" i="11" s="1"/>
  <c r="CL127" i="11"/>
  <c r="DA274" i="11"/>
  <c r="CZ267" i="11"/>
  <c r="GY267" i="11" s="1"/>
  <c r="BB275" i="11"/>
  <c r="CR275" i="11" s="1"/>
  <c r="CN253" i="11"/>
  <c r="GD253" i="11" s="1"/>
  <c r="DB226" i="11"/>
  <c r="BB200" i="11"/>
  <c r="CR200" i="11" s="1"/>
  <c r="CY204" i="11"/>
  <c r="CY200" i="11"/>
  <c r="GP200" i="11" s="1"/>
  <c r="CL204" i="11"/>
  <c r="FV174" i="11"/>
  <c r="FW255" i="11"/>
  <c r="CY255" i="11"/>
  <c r="BA255" i="11"/>
  <c r="CQ255" i="11" s="1"/>
  <c r="CU255" i="11" s="1"/>
  <c r="BC255" i="11"/>
  <c r="CL228" i="11"/>
  <c r="GB228" i="11" s="1"/>
  <c r="DE215" i="11"/>
  <c r="BC200" i="11"/>
  <c r="FV204" i="11"/>
  <c r="CM204" i="11"/>
  <c r="GK204" i="11" s="1"/>
  <c r="CM200" i="11"/>
  <c r="BD204" i="11"/>
  <c r="CS204" i="11" s="1"/>
  <c r="CU204" i="11" s="1"/>
  <c r="CP200" i="11"/>
  <c r="GV200" i="11" s="1"/>
  <c r="CP190" i="11"/>
  <c r="HD190" i="11" s="1"/>
  <c r="BA195" i="11"/>
  <c r="CQ195" i="11" s="1"/>
  <c r="DE85" i="11"/>
  <c r="CM60" i="11"/>
  <c r="DM266" i="11"/>
  <c r="BC262" i="11"/>
  <c r="DD261" i="11"/>
  <c r="CM255" i="11"/>
  <c r="HA255" i="11" s="1"/>
  <c r="BB255" i="11"/>
  <c r="CR255" i="11" s="1"/>
  <c r="CT255" i="11" s="1"/>
  <c r="DE237" i="11"/>
  <c r="BC204" i="11"/>
  <c r="BB204" i="11"/>
  <c r="CR204" i="11" s="1"/>
  <c r="CL200" i="11"/>
  <c r="CP196" i="11"/>
  <c r="CY195" i="11"/>
  <c r="GP195" i="11" s="1"/>
  <c r="FV99" i="11"/>
  <c r="CM99" i="11"/>
  <c r="CO267" i="11"/>
  <c r="GE267" i="11" s="1"/>
  <c r="BC170" i="11"/>
  <c r="BC283" i="11"/>
  <c r="CZ279" i="11"/>
  <c r="HG279" i="11" s="1"/>
  <c r="BB274" i="11"/>
  <c r="CR274" i="11" s="1"/>
  <c r="DB267" i="11"/>
  <c r="BB223" i="11"/>
  <c r="CR223" i="11" s="1"/>
  <c r="CT223" i="11" s="1"/>
  <c r="CY193" i="11"/>
  <c r="GH193" i="11" s="1"/>
  <c r="CY181" i="11"/>
  <c r="GH181" i="11" s="1"/>
  <c r="BA174" i="11"/>
  <c r="CQ174" i="11" s="1"/>
  <c r="CN283" i="11"/>
  <c r="HB283" i="11" s="1"/>
  <c r="CM283" i="11"/>
  <c r="GS283" i="11" s="1"/>
  <c r="FW283" i="11"/>
  <c r="CN279" i="11"/>
  <c r="HB279" i="11" s="1"/>
  <c r="FV279" i="11"/>
  <c r="CN274" i="11"/>
  <c r="CM274" i="11"/>
  <c r="GC274" i="11" s="1"/>
  <c r="FV274" i="11"/>
  <c r="FV267" i="11"/>
  <c r="BQ254" i="11"/>
  <c r="DF254" i="11" s="1"/>
  <c r="DA254" i="11"/>
  <c r="DB254" i="11"/>
  <c r="BS254" i="11"/>
  <c r="BA245" i="11"/>
  <c r="CQ245" i="11" s="1"/>
  <c r="DA228" i="11"/>
  <c r="BB219" i="11"/>
  <c r="CR219" i="11" s="1"/>
  <c r="CT219" i="11" s="1"/>
  <c r="CY223" i="11"/>
  <c r="HF223" i="11" s="1"/>
  <c r="CM219" i="11"/>
  <c r="GC219" i="11" s="1"/>
  <c r="CL193" i="11"/>
  <c r="CZ174" i="11"/>
  <c r="GY174" i="11" s="1"/>
  <c r="CM170" i="11"/>
  <c r="DC62" i="11"/>
  <c r="CZ283" i="11"/>
  <c r="CY283" i="11"/>
  <c r="GP283" i="11" s="1"/>
  <c r="BB279" i="11"/>
  <c r="CR279" i="11" s="1"/>
  <c r="CZ274" i="11"/>
  <c r="GY274" i="11" s="1"/>
  <c r="CY274" i="11"/>
  <c r="GP274" i="11" s="1"/>
  <c r="DD254" i="11"/>
  <c r="BR254" i="11"/>
  <c r="DG254" i="11" s="1"/>
  <c r="DI254" i="11" s="1"/>
  <c r="CL219" i="11"/>
  <c r="BB193" i="11"/>
  <c r="CR193" i="11" s="1"/>
  <c r="CT193" i="11" s="1"/>
  <c r="BB283" i="11"/>
  <c r="CR283" i="11" s="1"/>
  <c r="BA283" i="11"/>
  <c r="CQ283" i="11" s="1"/>
  <c r="CU283" i="11" s="1"/>
  <c r="CY279" i="11"/>
  <c r="GH279" i="11" s="1"/>
  <c r="FW279" i="11"/>
  <c r="CP279" i="11"/>
  <c r="CO262" i="11"/>
  <c r="DE254" i="11"/>
  <c r="DM254" i="11"/>
  <c r="DC249" i="11"/>
  <c r="CZ242" i="11"/>
  <c r="GI242" i="11" s="1"/>
  <c r="BC223" i="11"/>
  <c r="CM223" i="11"/>
  <c r="CP223" i="11"/>
  <c r="GN223" i="11" s="1"/>
  <c r="BD215" i="11"/>
  <c r="CS215" i="11" s="1"/>
  <c r="CU215" i="11" s="1"/>
  <c r="DE184" i="11"/>
  <c r="CN174" i="11"/>
  <c r="FV170" i="11"/>
  <c r="CY174" i="11"/>
  <c r="GX174" i="11" s="1"/>
  <c r="FV58" i="11"/>
  <c r="CN58" i="11"/>
  <c r="GT58" i="11" s="1"/>
  <c r="CZ245" i="11"/>
  <c r="DM278" i="11"/>
  <c r="CM225" i="11"/>
  <c r="FZ174" i="11"/>
  <c r="BA99" i="11"/>
  <c r="CQ99" i="11" s="1"/>
  <c r="CU99" i="11" s="1"/>
  <c r="CP58" i="11"/>
  <c r="BB58" i="11"/>
  <c r="CR58" i="11" s="1"/>
  <c r="CY58" i="11"/>
  <c r="GP58" i="11" s="1"/>
  <c r="CN92" i="11"/>
  <c r="GL92" i="11" s="1"/>
  <c r="BA162" i="11"/>
  <c r="CQ162" i="11" s="1"/>
  <c r="CZ99" i="11"/>
  <c r="GY99" i="11" s="1"/>
  <c r="DA114" i="11"/>
  <c r="CL58" i="11"/>
  <c r="GZ58" i="11" s="1"/>
  <c r="FW58" i="11"/>
  <c r="CM58" i="11"/>
  <c r="BT277" i="11"/>
  <c r="DH277" i="11" s="1"/>
  <c r="CN162" i="11"/>
  <c r="GD162" i="11" s="1"/>
  <c r="CN99" i="11"/>
  <c r="CY99" i="11"/>
  <c r="CZ58" i="11"/>
  <c r="GY58" i="11" s="1"/>
  <c r="BA58" i="11"/>
  <c r="CQ58" i="11" s="1"/>
  <c r="GO58" i="11" s="1"/>
  <c r="CY199" i="11"/>
  <c r="GX199" i="11" s="1"/>
  <c r="BB171" i="11"/>
  <c r="CR171" i="11" s="1"/>
  <c r="CT171" i="11" s="1"/>
  <c r="FV162" i="11"/>
  <c r="BA170" i="11"/>
  <c r="CQ170" i="11" s="1"/>
  <c r="CN103" i="11"/>
  <c r="GT103" i="11" s="1"/>
  <c r="CY92" i="11"/>
  <c r="HF92" i="11" s="1"/>
  <c r="CM103" i="11"/>
  <c r="HA103" i="11" s="1"/>
  <c r="BD92" i="11"/>
  <c r="CS92" i="11" s="1"/>
  <c r="CO59" i="11"/>
  <c r="CY59" i="11"/>
  <c r="DA85" i="11"/>
  <c r="DN50" i="11"/>
  <c r="GM66" i="11"/>
  <c r="FZ219" i="11"/>
  <c r="BS276" i="11"/>
  <c r="BC272" i="11"/>
  <c r="CN267" i="11"/>
  <c r="BC267" i="11"/>
  <c r="CZ262" i="11"/>
  <c r="HG262" i="11" s="1"/>
  <c r="BA262" i="11"/>
  <c r="CQ262" i="11" s="1"/>
  <c r="BR261" i="11"/>
  <c r="DG261" i="11" s="1"/>
  <c r="DI261" i="11" s="1"/>
  <c r="BQ261" i="11"/>
  <c r="DF261" i="11" s="1"/>
  <c r="DJ261" i="11" s="1"/>
  <c r="DA261" i="11"/>
  <c r="DB261" i="11"/>
  <c r="BC245" i="11"/>
  <c r="DM227" i="11"/>
  <c r="BA219" i="11"/>
  <c r="CQ219" i="11" s="1"/>
  <c r="HE219" i="11" s="1"/>
  <c r="BD219" i="11"/>
  <c r="CS219" i="11" s="1"/>
  <c r="CU219" i="11" s="1"/>
  <c r="CN199" i="11"/>
  <c r="GD199" i="11" s="1"/>
  <c r="HC218" i="11"/>
  <c r="DN287" i="11"/>
  <c r="DM274" i="11"/>
  <c r="DE276" i="11"/>
  <c r="CM272" i="11"/>
  <c r="GC272" i="11" s="1"/>
  <c r="CY267" i="11"/>
  <c r="BA267" i="11"/>
  <c r="CQ267" i="11" s="1"/>
  <c r="CN266" i="11"/>
  <c r="GL266" i="11" s="1"/>
  <c r="CN262" i="11"/>
  <c r="CY262" i="11"/>
  <c r="BB262" i="11"/>
  <c r="CR262" i="11" s="1"/>
  <c r="CO263" i="11"/>
  <c r="HC263" i="11" s="1"/>
  <c r="DE261" i="11"/>
  <c r="DM261" i="11"/>
  <c r="CY245" i="11"/>
  <c r="GH245" i="11" s="1"/>
  <c r="BC219" i="11"/>
  <c r="FV199" i="11"/>
  <c r="CM199" i="11"/>
  <c r="CM183" i="11"/>
  <c r="GS183" i="11" s="1"/>
  <c r="CY171" i="11"/>
  <c r="CZ170" i="11"/>
  <c r="HG170" i="11" s="1"/>
  <c r="BD170" i="11"/>
  <c r="CS170" i="11" s="1"/>
  <c r="CU170" i="11" s="1"/>
  <c r="CY162" i="11"/>
  <c r="HF162" i="11" s="1"/>
  <c r="DN157" i="11"/>
  <c r="DN150" i="11"/>
  <c r="BB100" i="11"/>
  <c r="CR100" i="11" s="1"/>
  <c r="CY108" i="11"/>
  <c r="HF108" i="11" s="1"/>
  <c r="FV103" i="11"/>
  <c r="CZ95" i="11"/>
  <c r="CM92" i="11"/>
  <c r="BA103" i="11"/>
  <c r="CQ103" i="11" s="1"/>
  <c r="HE103" i="11" s="1"/>
  <c r="CY110" i="11"/>
  <c r="GP110" i="11" s="1"/>
  <c r="FW92" i="11"/>
  <c r="BC59" i="11"/>
  <c r="CM59" i="11"/>
  <c r="GK59" i="11" s="1"/>
  <c r="GU66" i="11"/>
  <c r="CL262" i="11"/>
  <c r="BD245" i="11"/>
  <c r="CS245" i="11" s="1"/>
  <c r="CU245" i="11" s="1"/>
  <c r="CN255" i="11"/>
  <c r="CN245" i="11"/>
  <c r="FV245" i="11"/>
  <c r="CO219" i="11"/>
  <c r="DN261" i="11"/>
  <c r="CZ219" i="11"/>
  <c r="CN219" i="11"/>
  <c r="GD219" i="11" s="1"/>
  <c r="CZ276" i="11"/>
  <c r="DM276" i="11"/>
  <c r="DN276" i="11"/>
  <c r="CM267" i="11"/>
  <c r="BB267" i="11"/>
  <c r="CR267" i="11" s="1"/>
  <c r="CT267" i="11" s="1"/>
  <c r="FZ267" i="11"/>
  <c r="CM262" i="11"/>
  <c r="HA262" i="11" s="1"/>
  <c r="FV262" i="11"/>
  <c r="CP262" i="11"/>
  <c r="GV262" i="11" s="1"/>
  <c r="DA256" i="11"/>
  <c r="FZ262" i="11"/>
  <c r="CM245" i="11"/>
  <c r="GC245" i="11" s="1"/>
  <c r="CO237" i="11"/>
  <c r="GU237" i="11" s="1"/>
  <c r="FV219" i="11"/>
  <c r="CY219" i="11"/>
  <c r="CP219" i="11"/>
  <c r="GF219" i="11" s="1"/>
  <c r="CM214" i="11"/>
  <c r="BA207" i="11"/>
  <c r="CQ207" i="11" s="1"/>
  <c r="CN193" i="11"/>
  <c r="GL193" i="11" s="1"/>
  <c r="CM171" i="11"/>
  <c r="GK171" i="11" s="1"/>
  <c r="CN170" i="11"/>
  <c r="CZ162" i="11"/>
  <c r="CP171" i="11"/>
  <c r="HD171" i="11" s="1"/>
  <c r="CY170" i="11"/>
  <c r="GH170" i="11" s="1"/>
  <c r="CM162" i="11"/>
  <c r="DC158" i="11"/>
  <c r="CN95" i="11"/>
  <c r="GD95" i="11" s="1"/>
  <c r="CM110" i="11"/>
  <c r="GS110" i="11" s="1"/>
  <c r="CZ79" i="11"/>
  <c r="BA59" i="11"/>
  <c r="CQ59" i="11" s="1"/>
  <c r="GO59" i="11" s="1"/>
  <c r="CO274" i="11"/>
  <c r="BD262" i="11"/>
  <c r="CS262" i="11" s="1"/>
  <c r="CU262" i="11" s="1"/>
  <c r="CL267" i="11"/>
  <c r="DC254" i="11"/>
  <c r="CO175" i="11"/>
  <c r="GM175" i="11" s="1"/>
  <c r="CP170" i="11"/>
  <c r="HD170" i="11" s="1"/>
  <c r="CO170" i="11"/>
  <c r="GE170" i="11" s="1"/>
  <c r="CL170" i="11"/>
  <c r="CY218" i="11"/>
  <c r="HF218" i="11" s="1"/>
  <c r="BA214" i="11"/>
  <c r="CQ214" i="11" s="1"/>
  <c r="CP211" i="11"/>
  <c r="GE218" i="11"/>
  <c r="DA194" i="11"/>
  <c r="CL189" i="11"/>
  <c r="BA189" i="11"/>
  <c r="CQ189" i="11" s="1"/>
  <c r="DE142" i="11"/>
  <c r="DN126" i="11"/>
  <c r="DM102" i="11"/>
  <c r="FV118" i="11"/>
  <c r="CM111" i="11"/>
  <c r="HA111" i="11" s="1"/>
  <c r="CP77" i="11"/>
  <c r="GF77" i="11" s="1"/>
  <c r="BD70" i="11"/>
  <c r="CS70" i="11" s="1"/>
  <c r="CZ211" i="11"/>
  <c r="BC226" i="11"/>
  <c r="CO211" i="11"/>
  <c r="FZ226" i="11"/>
  <c r="DA250" i="11"/>
  <c r="CO246" i="11"/>
  <c r="HC246" i="11" s="1"/>
  <c r="CZ226" i="11"/>
  <c r="GI226" i="11" s="1"/>
  <c r="CN222" i="11"/>
  <c r="HB222" i="11" s="1"/>
  <c r="CY211" i="11"/>
  <c r="GX211" i="11" s="1"/>
  <c r="CY226" i="11"/>
  <c r="BB222" i="11"/>
  <c r="CR222" i="11" s="1"/>
  <c r="CT222" i="11" s="1"/>
  <c r="DD280" i="11"/>
  <c r="CY247" i="11"/>
  <c r="BB246" i="11"/>
  <c r="CR246" i="11" s="1"/>
  <c r="CT246" i="11" s="1"/>
  <c r="CN226" i="11"/>
  <c r="GT226" i="11" s="1"/>
  <c r="CZ214" i="11"/>
  <c r="GY214" i="11" s="1"/>
  <c r="CM211" i="11"/>
  <c r="GK211" i="11" s="1"/>
  <c r="CM226" i="11"/>
  <c r="GK226" i="11" s="1"/>
  <c r="CL211" i="11"/>
  <c r="GJ211" i="11" s="1"/>
  <c r="BD211" i="11"/>
  <c r="CS211" i="11" s="1"/>
  <c r="GV218" i="11"/>
  <c r="GM218" i="11"/>
  <c r="FV211" i="11"/>
  <c r="CZ189" i="11"/>
  <c r="CN125" i="11"/>
  <c r="CO147" i="11"/>
  <c r="HC147" i="11" s="1"/>
  <c r="FV111" i="11"/>
  <c r="BA111" i="11"/>
  <c r="CQ111" i="11" s="1"/>
  <c r="CY77" i="11"/>
  <c r="CZ71" i="11"/>
  <c r="GI71" i="11" s="1"/>
  <c r="CL85" i="11"/>
  <c r="CL255" i="11"/>
  <c r="GB255" i="11" s="1"/>
  <c r="CP255" i="11"/>
  <c r="GF255" i="11" s="1"/>
  <c r="CP226" i="11"/>
  <c r="BB211" i="11"/>
  <c r="CR211" i="11" s="1"/>
  <c r="CN211" i="11"/>
  <c r="HB211" i="11" s="1"/>
  <c r="CO111" i="11"/>
  <c r="GE111" i="11" s="1"/>
  <c r="DM121" i="11"/>
  <c r="BC103" i="11"/>
  <c r="CP88" i="11"/>
  <c r="FZ58" i="11"/>
  <c r="DA286" i="11"/>
  <c r="CP273" i="11"/>
  <c r="GN273" i="11" s="1"/>
  <c r="CP268" i="11"/>
  <c r="CO238" i="11"/>
  <c r="FW214" i="11"/>
  <c r="FV226" i="11"/>
  <c r="CN214" i="11"/>
  <c r="BA226" i="11"/>
  <c r="CQ226" i="11" s="1"/>
  <c r="CY214" i="11"/>
  <c r="BA211" i="11"/>
  <c r="CQ211" i="11" s="1"/>
  <c r="CM212" i="11"/>
  <c r="FZ211" i="11"/>
  <c r="FW189" i="11"/>
  <c r="FV189" i="11"/>
  <c r="CN189" i="11"/>
  <c r="GT189" i="11" s="1"/>
  <c r="CY189" i="11"/>
  <c r="GP189" i="11" s="1"/>
  <c r="CP125" i="11"/>
  <c r="GF125" i="11" s="1"/>
  <c r="BB111" i="11"/>
  <c r="CR111" i="11" s="1"/>
  <c r="CP111" i="11"/>
  <c r="GF111" i="11" s="1"/>
  <c r="CL251" i="11"/>
  <c r="CL226" i="11"/>
  <c r="GJ226" i="11" s="1"/>
  <c r="CO189" i="11"/>
  <c r="GU189" i="11" s="1"/>
  <c r="CL74" i="11"/>
  <c r="CP70" i="11"/>
  <c r="GF70" i="11" s="1"/>
  <c r="CZ284" i="11"/>
  <c r="GI284" i="11" s="1"/>
  <c r="BT276" i="11"/>
  <c r="DH276" i="11" s="1"/>
  <c r="BA272" i="11"/>
  <c r="CQ272" i="11" s="1"/>
  <c r="FW275" i="11"/>
  <c r="FV266" i="11"/>
  <c r="CY266" i="11"/>
  <c r="GH266" i="11" s="1"/>
  <c r="BD263" i="11"/>
  <c r="CS263" i="11" s="1"/>
  <c r="CU263" i="11" s="1"/>
  <c r="DA260" i="11"/>
  <c r="FZ263" i="11"/>
  <c r="CZ253" i="11"/>
  <c r="GQ253" i="11" s="1"/>
  <c r="CN247" i="11"/>
  <c r="HB247" i="11" s="1"/>
  <c r="FV246" i="11"/>
  <c r="CL246" i="11"/>
  <c r="GB246" i="11" s="1"/>
  <c r="CN246" i="11"/>
  <c r="GL246" i="11" s="1"/>
  <c r="CM227" i="11"/>
  <c r="CM218" i="11"/>
  <c r="CZ195" i="11"/>
  <c r="CM195" i="11"/>
  <c r="HA195" i="11" s="1"/>
  <c r="BB195" i="11"/>
  <c r="CR195" i="11" s="1"/>
  <c r="CN159" i="11"/>
  <c r="GN162" i="11"/>
  <c r="CY73" i="11"/>
  <c r="GH73" i="11" s="1"/>
  <c r="CM82" i="11"/>
  <c r="GC82" i="11" s="1"/>
  <c r="CP275" i="11"/>
  <c r="GV275" i="11" s="1"/>
  <c r="FV272" i="11"/>
  <c r="DM272" i="11"/>
  <c r="DD276" i="11"/>
  <c r="BD275" i="11"/>
  <c r="CS275" i="11" s="1"/>
  <c r="FW266" i="11"/>
  <c r="CY263" i="11"/>
  <c r="GP263" i="11" s="1"/>
  <c r="CP246" i="11"/>
  <c r="FZ232" i="11"/>
  <c r="CN195" i="11"/>
  <c r="HB195" i="11" s="1"/>
  <c r="CO195" i="11"/>
  <c r="GU195" i="11" s="1"/>
  <c r="FW185" i="11"/>
  <c r="FV195" i="11"/>
  <c r="DA190" i="11"/>
  <c r="CP163" i="11"/>
  <c r="GV163" i="11" s="1"/>
  <c r="CP156" i="11"/>
  <c r="GV162" i="11"/>
  <c r="CL134" i="11"/>
  <c r="CN130" i="11"/>
  <c r="DM99" i="11"/>
  <c r="CZ227" i="11"/>
  <c r="GQ227" i="11" s="1"/>
  <c r="CZ82" i="11"/>
  <c r="CY275" i="11"/>
  <c r="CM266" i="11"/>
  <c r="GK266" i="11" s="1"/>
  <c r="CP263" i="11"/>
  <c r="BA263" i="11"/>
  <c r="CQ263" i="11" s="1"/>
  <c r="CZ246" i="11"/>
  <c r="GI246" i="11" s="1"/>
  <c r="CN235" i="11"/>
  <c r="GT235" i="11" s="1"/>
  <c r="DE223" i="11"/>
  <c r="CM275" i="11"/>
  <c r="GC275" i="11" s="1"/>
  <c r="DD274" i="11"/>
  <c r="DA276" i="11"/>
  <c r="CN273" i="11"/>
  <c r="GT273" i="11" s="1"/>
  <c r="BB272" i="11"/>
  <c r="CR272" i="11" s="1"/>
  <c r="CT272" i="11" s="1"/>
  <c r="CY272" i="11"/>
  <c r="BB271" i="11"/>
  <c r="CR271" i="11" s="1"/>
  <c r="CT271" i="11" s="1"/>
  <c r="BQ276" i="11"/>
  <c r="DF276" i="11" s="1"/>
  <c r="DB276" i="11"/>
  <c r="DC276" i="11"/>
  <c r="BA275" i="11"/>
  <c r="CQ275" i="11" s="1"/>
  <c r="BD272" i="11"/>
  <c r="CS272" i="11" s="1"/>
  <c r="CU272" i="11" s="1"/>
  <c r="CM263" i="11"/>
  <c r="BB266" i="11"/>
  <c r="CR266" i="11" s="1"/>
  <c r="CL263" i="11"/>
  <c r="BB256" i="11"/>
  <c r="CR256" i="11" s="1"/>
  <c r="CT256" i="11" s="1"/>
  <c r="BA256" i="11"/>
  <c r="CQ256" i="11" s="1"/>
  <c r="CN218" i="11"/>
  <c r="GD218" i="11" s="1"/>
  <c r="BA196" i="11"/>
  <c r="CQ196" i="11" s="1"/>
  <c r="CM185" i="11"/>
  <c r="HA185" i="11" s="1"/>
  <c r="CM134" i="11"/>
  <c r="GK134" i="11" s="1"/>
  <c r="DE155" i="11"/>
  <c r="DE147" i="11"/>
  <c r="DE127" i="11"/>
  <c r="FV114" i="11"/>
  <c r="CZ49" i="11"/>
  <c r="BD189" i="11"/>
  <c r="CS189" i="11" s="1"/>
  <c r="CU189" i="11" s="1"/>
  <c r="BD268" i="11"/>
  <c r="CS268" i="11" s="1"/>
  <c r="CU268" i="11" s="1"/>
  <c r="DE250" i="11"/>
  <c r="BC227" i="11"/>
  <c r="BA227" i="11"/>
  <c r="CQ227" i="11" s="1"/>
  <c r="CL227" i="11"/>
  <c r="BA208" i="11"/>
  <c r="CQ208" i="11" s="1"/>
  <c r="DM200" i="11"/>
  <c r="CL196" i="11"/>
  <c r="GB196" i="11" s="1"/>
  <c r="CL185" i="11"/>
  <c r="GR185" i="11" s="1"/>
  <c r="CZ185" i="11"/>
  <c r="GQ185" i="11" s="1"/>
  <c r="BA185" i="11"/>
  <c r="CQ185" i="11" s="1"/>
  <c r="CM158" i="11"/>
  <c r="GS158" i="11" s="1"/>
  <c r="DE87" i="11"/>
  <c r="BB114" i="11"/>
  <c r="CR114" i="11" s="1"/>
  <c r="CN60" i="11"/>
  <c r="GD60" i="11" s="1"/>
  <c r="CN78" i="11"/>
  <c r="FW81" i="11"/>
  <c r="BC81" i="11"/>
  <c r="CZ62" i="11"/>
  <c r="HG62" i="11" s="1"/>
  <c r="BA82" i="11"/>
  <c r="CQ82" i="11" s="1"/>
  <c r="CZ81" i="11"/>
  <c r="CY78" i="11"/>
  <c r="GN218" i="11"/>
  <c r="CP203" i="11"/>
  <c r="CL114" i="11"/>
  <c r="CO82" i="11"/>
  <c r="CL82" i="11"/>
  <c r="DB275" i="11"/>
  <c r="CY268" i="11"/>
  <c r="GP268" i="11" s="1"/>
  <c r="BA268" i="11"/>
  <c r="CQ268" i="11" s="1"/>
  <c r="CY256" i="11"/>
  <c r="GP256" i="11" s="1"/>
  <c r="BD259" i="11"/>
  <c r="CS259" i="11" s="1"/>
  <c r="CU259" i="11" s="1"/>
  <c r="FX259" i="11"/>
  <c r="CL256" i="11"/>
  <c r="GR256" i="11" s="1"/>
  <c r="BS250" i="11"/>
  <c r="CZ224" i="11"/>
  <c r="HG224" i="11" s="1"/>
  <c r="FV227" i="11"/>
  <c r="CP225" i="11"/>
  <c r="GN225" i="11" s="1"/>
  <c r="BD227" i="11"/>
  <c r="CS227" i="11" s="1"/>
  <c r="CU227" i="11" s="1"/>
  <c r="DC214" i="11"/>
  <c r="CY196" i="11"/>
  <c r="HF196" i="11" s="1"/>
  <c r="BD196" i="11"/>
  <c r="CS196" i="11" s="1"/>
  <c r="CU196" i="11" s="1"/>
  <c r="BC196" i="11"/>
  <c r="FV185" i="11"/>
  <c r="CN185" i="11"/>
  <c r="GT185" i="11" s="1"/>
  <c r="BS182" i="11"/>
  <c r="FV159" i="11"/>
  <c r="CZ158" i="11"/>
  <c r="HG158" i="11" s="1"/>
  <c r="BA158" i="11"/>
  <c r="CQ158" i="11" s="1"/>
  <c r="BC158" i="11"/>
  <c r="CZ114" i="11"/>
  <c r="GY114" i="11" s="1"/>
  <c r="DM103" i="11"/>
  <c r="CY114" i="11"/>
  <c r="CY81" i="11"/>
  <c r="GX81" i="11" s="1"/>
  <c r="CP62" i="11"/>
  <c r="HD62" i="11" s="1"/>
  <c r="FV78" i="11"/>
  <c r="FV62" i="11"/>
  <c r="CN62" i="11"/>
  <c r="GT62" i="11" s="1"/>
  <c r="FV81" i="11"/>
  <c r="CN81" i="11"/>
  <c r="GD81" i="11" s="1"/>
  <c r="CM78" i="11"/>
  <c r="HA78" i="11" s="1"/>
  <c r="CY62" i="11"/>
  <c r="GP62" i="11" s="1"/>
  <c r="CN259" i="11"/>
  <c r="GT259" i="11" s="1"/>
  <c r="CO214" i="11"/>
  <c r="CO227" i="11"/>
  <c r="CN227" i="11"/>
  <c r="GF162" i="11"/>
  <c r="CO114" i="11"/>
  <c r="GU167" i="11"/>
  <c r="CL104" i="11"/>
  <c r="GB104" i="11" s="1"/>
  <c r="FZ82" i="11"/>
  <c r="CP158" i="11"/>
  <c r="FZ78" i="11"/>
  <c r="CL49" i="11"/>
  <c r="HB223" i="11"/>
  <c r="BA83" i="11"/>
  <c r="CQ83" i="11" s="1"/>
  <c r="CL268" i="11"/>
  <c r="GZ268" i="11" s="1"/>
  <c r="DB262" i="11"/>
  <c r="CP256" i="11"/>
  <c r="CZ252" i="11"/>
  <c r="HG252" i="11" s="1"/>
  <c r="DD250" i="11"/>
  <c r="CM268" i="11"/>
  <c r="BB268" i="11"/>
  <c r="CR268" i="11" s="1"/>
  <c r="CT268" i="11" s="1"/>
  <c r="FV256" i="11"/>
  <c r="CO258" i="11"/>
  <c r="CM256" i="11"/>
  <c r="HA256" i="11" s="1"/>
  <c r="BD256" i="11"/>
  <c r="CS256" i="11" s="1"/>
  <c r="CU256" i="11" s="1"/>
  <c r="CM252" i="11"/>
  <c r="GK252" i="11" s="1"/>
  <c r="CY225" i="11"/>
  <c r="GX225" i="11" s="1"/>
  <c r="BB227" i="11"/>
  <c r="CR227" i="11" s="1"/>
  <c r="CT227" i="11" s="1"/>
  <c r="CL225" i="11"/>
  <c r="CM224" i="11"/>
  <c r="GC224" i="11" s="1"/>
  <c r="CY227" i="11"/>
  <c r="GH227" i="11" s="1"/>
  <c r="CM196" i="11"/>
  <c r="HA196" i="11" s="1"/>
  <c r="BB196" i="11"/>
  <c r="CR196" i="11" s="1"/>
  <c r="CT196" i="11" s="1"/>
  <c r="BB185" i="11"/>
  <c r="CR185" i="11" s="1"/>
  <c r="CT185" i="11" s="1"/>
  <c r="CZ180" i="11"/>
  <c r="GY180" i="11" s="1"/>
  <c r="CY185" i="11"/>
  <c r="CN158" i="11"/>
  <c r="GT158" i="11" s="1"/>
  <c r="DM144" i="11"/>
  <c r="CN114" i="11"/>
  <c r="HB114" i="11" s="1"/>
  <c r="DA94" i="11"/>
  <c r="CM114" i="11"/>
  <c r="GK114" i="11" s="1"/>
  <c r="CM81" i="11"/>
  <c r="GK81" i="11" s="1"/>
  <c r="CL62" i="11"/>
  <c r="GZ62" i="11" s="1"/>
  <c r="FW82" i="11"/>
  <c r="FV82" i="11"/>
  <c r="BB78" i="11"/>
  <c r="CR78" i="11" s="1"/>
  <c r="BB62" i="11"/>
  <c r="CR62" i="11" s="1"/>
  <c r="CY82" i="11"/>
  <c r="HF82" i="11" s="1"/>
  <c r="BB81" i="11"/>
  <c r="CR81" i="11" s="1"/>
  <c r="HE81" i="11" s="1"/>
  <c r="BA78" i="11"/>
  <c r="CQ78" i="11" s="1"/>
  <c r="CM62" i="11"/>
  <c r="CO256" i="11"/>
  <c r="GE256" i="11" s="1"/>
  <c r="CZ256" i="11"/>
  <c r="BC114" i="11"/>
  <c r="FZ158" i="11"/>
  <c r="CN82" i="11"/>
  <c r="GL82" i="11" s="1"/>
  <c r="FZ227" i="11"/>
  <c r="CO265" i="11"/>
  <c r="CM221" i="11"/>
  <c r="GK221" i="11" s="1"/>
  <c r="DD203" i="11"/>
  <c r="CN179" i="11"/>
  <c r="GT179" i="11" s="1"/>
  <c r="DA153" i="11"/>
  <c r="CO148" i="11"/>
  <c r="HC148" i="11" s="1"/>
  <c r="DD147" i="11"/>
  <c r="CP114" i="11"/>
  <c r="GV114" i="11" s="1"/>
  <c r="CM253" i="11"/>
  <c r="GS253" i="11" s="1"/>
  <c r="CY201" i="11"/>
  <c r="DC131" i="11"/>
  <c r="CM77" i="11"/>
  <c r="HA77" i="11" s="1"/>
  <c r="CY265" i="11"/>
  <c r="DM248" i="11"/>
  <c r="DA203" i="11"/>
  <c r="CP176" i="11"/>
  <c r="GF176" i="11" s="1"/>
  <c r="CM73" i="11"/>
  <c r="HA73" i="11" s="1"/>
  <c r="DM143" i="11"/>
  <c r="DM139" i="11"/>
  <c r="DM135" i="11"/>
  <c r="DM131" i="11"/>
  <c r="DM127" i="11"/>
  <c r="CL275" i="11"/>
  <c r="GJ275" i="11" s="1"/>
  <c r="BC275" i="11"/>
  <c r="DA197" i="11"/>
  <c r="CO190" i="11"/>
  <c r="GE190" i="11" s="1"/>
  <c r="DC135" i="11"/>
  <c r="DC127" i="11"/>
  <c r="DA123" i="11"/>
  <c r="DC90" i="11"/>
  <c r="CZ68" i="11"/>
  <c r="GI68" i="11" s="1"/>
  <c r="DA189" i="11"/>
  <c r="CN68" i="11"/>
  <c r="HC163" i="11"/>
  <c r="GU163" i="11"/>
  <c r="GM163" i="11"/>
  <c r="GE163" i="11"/>
  <c r="CY220" i="11"/>
  <c r="BQ269" i="11"/>
  <c r="DF269" i="11" s="1"/>
  <c r="CY215" i="11"/>
  <c r="FV181" i="11"/>
  <c r="BA181" i="11"/>
  <c r="CQ181" i="11" s="1"/>
  <c r="BA171" i="11"/>
  <c r="CQ171" i="11" s="1"/>
  <c r="CM167" i="11"/>
  <c r="GS167" i="11" s="1"/>
  <c r="CL171" i="11"/>
  <c r="BD159" i="11"/>
  <c r="CS159" i="11" s="1"/>
  <c r="CU159" i="11" s="1"/>
  <c r="FZ121" i="11"/>
  <c r="CN107" i="11"/>
  <c r="GD107" i="11" s="1"/>
  <c r="DB88" i="11"/>
  <c r="CN121" i="11"/>
  <c r="GD121" i="11" s="1"/>
  <c r="BA110" i="11"/>
  <c r="CQ110" i="11" s="1"/>
  <c r="FW88" i="11"/>
  <c r="BA70" i="11"/>
  <c r="CQ70" i="11" s="1"/>
  <c r="CT70" i="11" s="1"/>
  <c r="BC259" i="11"/>
  <c r="CO222" i="11"/>
  <c r="GE222" i="11" s="1"/>
  <c r="CL70" i="11"/>
  <c r="FW167" i="11"/>
  <c r="AZ167" i="11"/>
  <c r="FW181" i="11"/>
  <c r="CY167" i="11"/>
  <c r="DC269" i="11"/>
  <c r="BB260" i="11"/>
  <c r="CR260" i="11" s="1"/>
  <c r="CT260" i="11" s="1"/>
  <c r="DN257" i="11"/>
  <c r="BB252" i="11"/>
  <c r="CR252" i="11" s="1"/>
  <c r="HE252" i="11" s="1"/>
  <c r="CM220" i="11"/>
  <c r="GK220" i="11" s="1"/>
  <c r="BT269" i="11"/>
  <c r="DH269" i="11" s="1"/>
  <c r="DJ269" i="11" s="1"/>
  <c r="FW259" i="11"/>
  <c r="CM260" i="11"/>
  <c r="GK260" i="11" s="1"/>
  <c r="CP260" i="11"/>
  <c r="GF260" i="11" s="1"/>
  <c r="CM215" i="11"/>
  <c r="DD194" i="11"/>
  <c r="CP181" i="11"/>
  <c r="CL173" i="11"/>
  <c r="GZ173" i="11" s="1"/>
  <c r="DC165" i="11"/>
  <c r="BA167" i="11"/>
  <c r="CQ167" i="11" s="1"/>
  <c r="CY159" i="11"/>
  <c r="BD171" i="11"/>
  <c r="CS171" i="11" s="1"/>
  <c r="CU171" i="11" s="1"/>
  <c r="DB128" i="11"/>
  <c r="DD156" i="11"/>
  <c r="CY100" i="11"/>
  <c r="GX100" i="11" s="1"/>
  <c r="CY96" i="11"/>
  <c r="HF96" i="11" s="1"/>
  <c r="DB90" i="11"/>
  <c r="CY88" i="11"/>
  <c r="GX88" i="11" s="1"/>
  <c r="CZ118" i="11"/>
  <c r="CY107" i="11"/>
  <c r="HF107" i="11" s="1"/>
  <c r="CN97" i="11"/>
  <c r="CZ121" i="11"/>
  <c r="BD110" i="11"/>
  <c r="CS110" i="11" s="1"/>
  <c r="CU110" i="11" s="1"/>
  <c r="FX110" i="11"/>
  <c r="BD88" i="11"/>
  <c r="CS88" i="11" s="1"/>
  <c r="CY68" i="11"/>
  <c r="GX68" i="11" s="1"/>
  <c r="CN215" i="11"/>
  <c r="FZ199" i="11"/>
  <c r="AZ199" i="11"/>
  <c r="BC199" i="11" s="1"/>
  <c r="CO70" i="11"/>
  <c r="FZ245" i="11"/>
  <c r="CL245" i="11"/>
  <c r="BB245" i="11"/>
  <c r="CR245" i="11" s="1"/>
  <c r="CP95" i="11"/>
  <c r="GF95" i="11" s="1"/>
  <c r="CN252" i="11"/>
  <c r="DM219" i="11"/>
  <c r="BB159" i="11"/>
  <c r="CR159" i="11" s="1"/>
  <c r="CT159" i="11" s="1"/>
  <c r="CM70" i="11"/>
  <c r="HA70" i="11" s="1"/>
  <c r="FW218" i="11"/>
  <c r="AZ218" i="11"/>
  <c r="BC218" i="11" s="1"/>
  <c r="DM277" i="11"/>
  <c r="CY260" i="11"/>
  <c r="BS278" i="11"/>
  <c r="DC271" i="11"/>
  <c r="DN269" i="11"/>
  <c r="FV288" i="11"/>
  <c r="CZ288" i="11"/>
  <c r="HG288" i="11" s="1"/>
  <c r="DE277" i="11"/>
  <c r="DD277" i="11"/>
  <c r="DE269" i="11"/>
  <c r="BA260" i="11"/>
  <c r="CQ260" i="11" s="1"/>
  <c r="CL260" i="11"/>
  <c r="CP252" i="11"/>
  <c r="HD252" i="11" s="1"/>
  <c r="CP249" i="11"/>
  <c r="DC250" i="11"/>
  <c r="DB250" i="11"/>
  <c r="CP233" i="11"/>
  <c r="AZ233" i="11"/>
  <c r="BB233" i="11" s="1"/>
  <c r="CR233" i="11" s="1"/>
  <c r="CZ216" i="11"/>
  <c r="HG216" i="11" s="1"/>
  <c r="AZ217" i="11"/>
  <c r="BC217" i="11" s="1"/>
  <c r="BA215" i="11"/>
  <c r="CQ215" i="11" s="1"/>
  <c r="DB222" i="11"/>
  <c r="CM210" i="11"/>
  <c r="HA210" i="11" s="1"/>
  <c r="BQ194" i="11"/>
  <c r="DF194" i="11" s="1"/>
  <c r="DB194" i="11"/>
  <c r="CL181" i="11"/>
  <c r="DM185" i="11"/>
  <c r="CO181" i="11"/>
  <c r="GM181" i="11" s="1"/>
  <c r="BR194" i="11"/>
  <c r="DG194" i="11" s="1"/>
  <c r="DI194" i="11" s="1"/>
  <c r="CM173" i="11"/>
  <c r="GS173" i="11" s="1"/>
  <c r="CM165" i="11"/>
  <c r="GS165" i="11" s="1"/>
  <c r="CM159" i="11"/>
  <c r="GC159" i="11" s="1"/>
  <c r="CZ136" i="11"/>
  <c r="CY93" i="11"/>
  <c r="CM100" i="11"/>
  <c r="CM88" i="11"/>
  <c r="GC88" i="11" s="1"/>
  <c r="CN118" i="11"/>
  <c r="GL118" i="11" s="1"/>
  <c r="CM107" i="11"/>
  <c r="CY118" i="11"/>
  <c r="HF118" i="11" s="1"/>
  <c r="BA88" i="11"/>
  <c r="CQ88" i="11" s="1"/>
  <c r="CT88" i="11" s="1"/>
  <c r="DB79" i="11"/>
  <c r="DE49" i="11"/>
  <c r="CZ88" i="11"/>
  <c r="GI88" i="11" s="1"/>
  <c r="CZ259" i="11"/>
  <c r="CO215" i="11"/>
  <c r="CO159" i="11"/>
  <c r="BC121" i="11"/>
  <c r="CP245" i="11"/>
  <c r="CN288" i="11"/>
  <c r="GT288" i="11" s="1"/>
  <c r="FV259" i="11"/>
  <c r="FV252" i="11"/>
  <c r="DM250" i="11"/>
  <c r="DM194" i="11"/>
  <c r="DN186" i="11"/>
  <c r="BP186" i="11"/>
  <c r="BS186" i="11" s="1"/>
  <c r="CZ181" i="11"/>
  <c r="HG181" i="11" s="1"/>
  <c r="CN171" i="11"/>
  <c r="GL171" i="11" s="1"/>
  <c r="DD168" i="11"/>
  <c r="BP168" i="11"/>
  <c r="BS168" i="11" s="1"/>
  <c r="BA159" i="11"/>
  <c r="CQ159" i="11" s="1"/>
  <c r="CL167" i="11"/>
  <c r="CZ128" i="11"/>
  <c r="GI128" i="11" s="1"/>
  <c r="DC132" i="11"/>
  <c r="GE167" i="11"/>
  <c r="BD121" i="11"/>
  <c r="CS121" i="11" s="1"/>
  <c r="CU121" i="11" s="1"/>
  <c r="BA100" i="11"/>
  <c r="CQ100" i="11" s="1"/>
  <c r="FV95" i="11"/>
  <c r="BA107" i="11"/>
  <c r="CQ107" i="11" s="1"/>
  <c r="BD100" i="11"/>
  <c r="CS100" i="11" s="1"/>
  <c r="CO121" i="11"/>
  <c r="HC121" i="11" s="1"/>
  <c r="CM118" i="11"/>
  <c r="GK118" i="11" s="1"/>
  <c r="FW100" i="11"/>
  <c r="BB88" i="11"/>
  <c r="CR88" i="11" s="1"/>
  <c r="DN65" i="11"/>
  <c r="BP65" i="11"/>
  <c r="BQ65" i="11" s="1"/>
  <c r="DF65" i="11" s="1"/>
  <c r="FZ65" i="11"/>
  <c r="AZ65" i="11"/>
  <c r="BA65" i="11" s="1"/>
  <c r="CQ65" i="11" s="1"/>
  <c r="CL88" i="11"/>
  <c r="GZ88" i="11" s="1"/>
  <c r="CL214" i="11"/>
  <c r="CZ159" i="11"/>
  <c r="FZ171" i="11"/>
  <c r="CZ70" i="11"/>
  <c r="FX176" i="11"/>
  <c r="BD266" i="11"/>
  <c r="CS266" i="11" s="1"/>
  <c r="FX266" i="11"/>
  <c r="DD217" i="11"/>
  <c r="BP217" i="11"/>
  <c r="BR217" i="11" s="1"/>
  <c r="DG217" i="11" s="1"/>
  <c r="DN66" i="11"/>
  <c r="BP66" i="11"/>
  <c r="BQ66" i="11" s="1"/>
  <c r="DF66" i="11" s="1"/>
  <c r="DE194" i="11"/>
  <c r="CM181" i="11"/>
  <c r="HA181" i="11" s="1"/>
  <c r="DC277" i="11"/>
  <c r="BD260" i="11"/>
  <c r="CS260" i="11" s="1"/>
  <c r="CU260" i="11" s="1"/>
  <c r="CL252" i="11"/>
  <c r="GZ252" i="11" s="1"/>
  <c r="FW252" i="11"/>
  <c r="DN250" i="11"/>
  <c r="CY222" i="11"/>
  <c r="BD288" i="11"/>
  <c r="CS288" i="11" s="1"/>
  <c r="BB288" i="11"/>
  <c r="CR288" i="11" s="1"/>
  <c r="HE288" i="11" s="1"/>
  <c r="DN277" i="11"/>
  <c r="BD252" i="11"/>
  <c r="CS252" i="11" s="1"/>
  <c r="CU252" i="11" s="1"/>
  <c r="BT250" i="11"/>
  <c r="DH250" i="11" s="1"/>
  <c r="DJ250" i="11" s="1"/>
  <c r="CM235" i="11"/>
  <c r="GS235" i="11" s="1"/>
  <c r="BC215" i="11"/>
  <c r="BB215" i="11"/>
  <c r="CR215" i="11" s="1"/>
  <c r="CT215" i="11" s="1"/>
  <c r="DA226" i="11"/>
  <c r="CM222" i="11"/>
  <c r="CP215" i="11"/>
  <c r="GN215" i="11" s="1"/>
  <c r="GF218" i="11"/>
  <c r="CN183" i="11"/>
  <c r="HB183" i="11" s="1"/>
  <c r="CN181" i="11"/>
  <c r="GT181" i="11" s="1"/>
  <c r="DN185" i="11"/>
  <c r="BP185" i="11"/>
  <c r="BT185" i="11" s="1"/>
  <c r="DH185" i="11" s="1"/>
  <c r="DM177" i="11"/>
  <c r="BP177" i="11"/>
  <c r="BR177" i="11" s="1"/>
  <c r="DG177" i="11" s="1"/>
  <c r="CO156" i="11"/>
  <c r="GM167" i="11"/>
  <c r="BB121" i="11"/>
  <c r="CR121" i="11" s="1"/>
  <c r="CT121" i="11" s="1"/>
  <c r="CZ110" i="11"/>
  <c r="GY110" i="11" s="1"/>
  <c r="BD107" i="11"/>
  <c r="CS107" i="11" s="1"/>
  <c r="CU107" i="11" s="1"/>
  <c r="CY95" i="11"/>
  <c r="DE90" i="11"/>
  <c r="CL121" i="11"/>
  <c r="CN100" i="11"/>
  <c r="HB100" i="11" s="1"/>
  <c r="FV88" i="11"/>
  <c r="DD81" i="11"/>
  <c r="CY65" i="11"/>
  <c r="FV70" i="11"/>
  <c r="DC74" i="11"/>
  <c r="BP74" i="11"/>
  <c r="BQ74" i="11" s="1"/>
  <c r="DF74" i="11" s="1"/>
  <c r="DA269" i="11"/>
  <c r="BC266" i="11"/>
  <c r="CO203" i="11"/>
  <c r="FZ159" i="11"/>
  <c r="CO171" i="11"/>
  <c r="CL84" i="11"/>
  <c r="GR84" i="11" s="1"/>
  <c r="CP78" i="11"/>
  <c r="GF78" i="11" s="1"/>
  <c r="BC70" i="11"/>
  <c r="FZ70" i="11"/>
  <c r="CL111" i="11"/>
  <c r="BC66" i="11"/>
  <c r="AZ66" i="11"/>
  <c r="BA66" i="11" s="1"/>
  <c r="CQ66" i="11" s="1"/>
  <c r="CT66" i="11" s="1"/>
  <c r="CN167" i="11"/>
  <c r="GT167" i="11" s="1"/>
  <c r="CZ168" i="11"/>
  <c r="GQ168" i="11" s="1"/>
  <c r="AZ168" i="11"/>
  <c r="BB168" i="11" s="1"/>
  <c r="CR168" i="11" s="1"/>
  <c r="CL159" i="11"/>
  <c r="GZ159" i="11" s="1"/>
  <c r="CY288" i="11"/>
  <c r="GX288" i="11" s="1"/>
  <c r="BQ277" i="11"/>
  <c r="DF277" i="11" s="1"/>
  <c r="BS269" i="11"/>
  <c r="FV215" i="11"/>
  <c r="FV222" i="11"/>
  <c r="FV218" i="11"/>
  <c r="CM288" i="11"/>
  <c r="GC288" i="11" s="1"/>
  <c r="CL286" i="11"/>
  <c r="DM284" i="11"/>
  <c r="DB269" i="11"/>
  <c r="CM286" i="11"/>
  <c r="DD284" i="11"/>
  <c r="DD278" i="11"/>
  <c r="DB278" i="11"/>
  <c r="CP264" i="11"/>
  <c r="HD264" i="11" s="1"/>
  <c r="DM269" i="11"/>
  <c r="BC260" i="11"/>
  <c r="DD266" i="11"/>
  <c r="CP258" i="11"/>
  <c r="GF258" i="11" s="1"/>
  <c r="CY259" i="11"/>
  <c r="GX259" i="11" s="1"/>
  <c r="DB255" i="11"/>
  <c r="CY252" i="11"/>
  <c r="BR250" i="11"/>
  <c r="DG250" i="11" s="1"/>
  <c r="DI250" i="11" s="1"/>
  <c r="CZ222" i="11"/>
  <c r="GI222" i="11" s="1"/>
  <c r="CZ218" i="11"/>
  <c r="CP216" i="11"/>
  <c r="GV216" i="11" s="1"/>
  <c r="BA222" i="11"/>
  <c r="CQ222" i="11" s="1"/>
  <c r="DM218" i="11"/>
  <c r="BP218" i="11"/>
  <c r="CL215" i="11"/>
  <c r="GZ215" i="11" s="1"/>
  <c r="BB181" i="11"/>
  <c r="CR181" i="11" s="1"/>
  <c r="CT181" i="11" s="1"/>
  <c r="CM161" i="11"/>
  <c r="GK161" i="11" s="1"/>
  <c r="FV171" i="11"/>
  <c r="DM165" i="11"/>
  <c r="FZ177" i="11"/>
  <c r="AZ177" i="11"/>
  <c r="BB177" i="11" s="1"/>
  <c r="CR177" i="11" s="1"/>
  <c r="CP146" i="11"/>
  <c r="FV107" i="11"/>
  <c r="DA91" i="11"/>
  <c r="CN110" i="11"/>
  <c r="HB110" i="11" s="1"/>
  <c r="CM95" i="11"/>
  <c r="HA95" i="11" s="1"/>
  <c r="CP121" i="11"/>
  <c r="FW70" i="11"/>
  <c r="CZ167" i="11"/>
  <c r="GI167" i="11" s="1"/>
  <c r="BC171" i="11"/>
  <c r="CZ171" i="11"/>
  <c r="BC74" i="11"/>
  <c r="AZ74" i="11"/>
  <c r="BA74" i="11" s="1"/>
  <c r="CQ74" i="11" s="1"/>
  <c r="CT74" i="11" s="1"/>
  <c r="FX202" i="11"/>
  <c r="DE209" i="11"/>
  <c r="FZ287" i="11"/>
  <c r="CN285" i="11"/>
  <c r="GT285" i="11" s="1"/>
  <c r="CM247" i="11"/>
  <c r="HA247" i="11" s="1"/>
  <c r="DA216" i="11"/>
  <c r="CO228" i="11"/>
  <c r="HC228" i="11" s="1"/>
  <c r="DD197" i="11"/>
  <c r="DN197" i="11"/>
  <c r="DA195" i="11"/>
  <c r="DB173" i="11"/>
  <c r="CN156" i="11"/>
  <c r="GD156" i="11" s="1"/>
  <c r="DD143" i="11"/>
  <c r="DD139" i="11"/>
  <c r="DD135" i="11"/>
  <c r="DD131" i="11"/>
  <c r="DD127" i="11"/>
  <c r="DC94" i="11"/>
  <c r="CZ60" i="11"/>
  <c r="CY49" i="11"/>
  <c r="GH49" i="11" s="1"/>
  <c r="CL60" i="11"/>
  <c r="GJ60" i="11" s="1"/>
  <c r="CP85" i="11"/>
  <c r="CL274" i="11"/>
  <c r="CZ200" i="11"/>
  <c r="CL223" i="11"/>
  <c r="CN126" i="11"/>
  <c r="CL162" i="11"/>
  <c r="CN256" i="11"/>
  <c r="BS261" i="11"/>
  <c r="CM265" i="11"/>
  <c r="CP265" i="11"/>
  <c r="CZ234" i="11"/>
  <c r="HG234" i="11" s="1"/>
  <c r="CM209" i="11"/>
  <c r="DM181" i="11"/>
  <c r="DN161" i="11"/>
  <c r="DD152" i="11"/>
  <c r="CM49" i="11"/>
  <c r="GS49" i="11" s="1"/>
  <c r="CO85" i="11"/>
  <c r="GM85" i="11" s="1"/>
  <c r="CY246" i="11"/>
  <c r="CM246" i="11"/>
  <c r="DC284" i="11"/>
  <c r="DN284" i="11"/>
  <c r="CL265" i="11"/>
  <c r="GZ265" i="11" s="1"/>
  <c r="DD248" i="11"/>
  <c r="DC248" i="11"/>
  <c r="CM198" i="11"/>
  <c r="HA198" i="11" s="1"/>
  <c r="CP209" i="11"/>
  <c r="CL201" i="11"/>
  <c r="GZ201" i="11" s="1"/>
  <c r="DB181" i="11"/>
  <c r="CY122" i="11"/>
  <c r="GP122" i="11" s="1"/>
  <c r="CP117" i="11"/>
  <c r="GV117" i="11" s="1"/>
  <c r="BD119" i="11"/>
  <c r="CS119" i="11" s="1"/>
  <c r="CU119" i="11" s="1"/>
  <c r="CY85" i="11"/>
  <c r="GP85" i="11" s="1"/>
  <c r="FW74" i="11"/>
  <c r="BA85" i="11"/>
  <c r="CQ85" i="11" s="1"/>
  <c r="DM75" i="11"/>
  <c r="FZ223" i="11"/>
  <c r="FZ85" i="11"/>
  <c r="FW85" i="11"/>
  <c r="CN74" i="11"/>
  <c r="GL74" i="11" s="1"/>
  <c r="BD74" i="11"/>
  <c r="CS74" i="11" s="1"/>
  <c r="CP241" i="11"/>
  <c r="GN241" i="11" s="1"/>
  <c r="CL183" i="11"/>
  <c r="GJ183" i="11" s="1"/>
  <c r="CZ177" i="11"/>
  <c r="GY177" i="11" s="1"/>
  <c r="CO124" i="11"/>
  <c r="GE124" i="11" s="1"/>
  <c r="CY124" i="11"/>
  <c r="BD85" i="11"/>
  <c r="CS85" i="11" s="1"/>
  <c r="CP61" i="11"/>
  <c r="GN61" i="11" s="1"/>
  <c r="FV85" i="11"/>
  <c r="DC261" i="11"/>
  <c r="BC211" i="11"/>
  <c r="CZ230" i="11"/>
  <c r="GQ230" i="11" s="1"/>
  <c r="CY234" i="11"/>
  <c r="CY230" i="11"/>
  <c r="GX230" i="11" s="1"/>
  <c r="CP224" i="11"/>
  <c r="GV224" i="11" s="1"/>
  <c r="CY53" i="11"/>
  <c r="FV74" i="11"/>
  <c r="CY74" i="11"/>
  <c r="GX74" i="11" s="1"/>
  <c r="DM58" i="11"/>
  <c r="FW162" i="11"/>
  <c r="BC159" i="11"/>
  <c r="CM264" i="11"/>
  <c r="GK264" i="11" s="1"/>
  <c r="DA248" i="11"/>
  <c r="CY235" i="11"/>
  <c r="GP235" i="11" s="1"/>
  <c r="DC232" i="11"/>
  <c r="CP229" i="11"/>
  <c r="GV229" i="11" s="1"/>
  <c r="DD216" i="11"/>
  <c r="CL224" i="11"/>
  <c r="CN201" i="11"/>
  <c r="DB155" i="11"/>
  <c r="DB151" i="11"/>
  <c r="DB147" i="11"/>
  <c r="DB143" i="11"/>
  <c r="DB139" i="11"/>
  <c r="DB135" i="11"/>
  <c r="DB131" i="11"/>
  <c r="DB127" i="11"/>
  <c r="DB123" i="11"/>
  <c r="DA139" i="11"/>
  <c r="DA135" i="11"/>
  <c r="DA131" i="11"/>
  <c r="DA127" i="11"/>
  <c r="CY156" i="11"/>
  <c r="GX156" i="11" s="1"/>
  <c r="DA87" i="11"/>
  <c r="DA72" i="11"/>
  <c r="DB55" i="11"/>
  <c r="CM53" i="11"/>
  <c r="GK53" i="11" s="1"/>
  <c r="CY60" i="11"/>
  <c r="GH60" i="11" s="1"/>
  <c r="BB74" i="11"/>
  <c r="CR74" i="11" s="1"/>
  <c r="CN85" i="11"/>
  <c r="CM74" i="11"/>
  <c r="GC74" i="11" s="1"/>
  <c r="CN144" i="11"/>
  <c r="CZ85" i="11"/>
  <c r="HG85" i="11" s="1"/>
  <c r="CZ74" i="11"/>
  <c r="FZ162" i="11"/>
  <c r="FZ256" i="11"/>
  <c r="BD267" i="11"/>
  <c r="CS267" i="11" s="1"/>
  <c r="CU267" i="11" s="1"/>
  <c r="CL222" i="11"/>
  <c r="GB222" i="11" s="1"/>
  <c r="CO284" i="11"/>
  <c r="DA267" i="11"/>
  <c r="CL258" i="11"/>
  <c r="GJ258" i="11" s="1"/>
  <c r="DB266" i="11"/>
  <c r="CN254" i="11"/>
  <c r="CY251" i="11"/>
  <c r="DB245" i="11"/>
  <c r="DC255" i="11"/>
  <c r="CP253" i="11"/>
  <c r="CZ228" i="11"/>
  <c r="GQ228" i="11" s="1"/>
  <c r="CN224" i="11"/>
  <c r="CY224" i="11"/>
  <c r="HF224" i="11" s="1"/>
  <c r="CP228" i="11"/>
  <c r="DA222" i="11"/>
  <c r="CO224" i="11"/>
  <c r="FV207" i="11"/>
  <c r="BD207" i="11"/>
  <c r="CS207" i="11" s="1"/>
  <c r="CU207" i="11" s="1"/>
  <c r="DE185" i="11"/>
  <c r="DD189" i="11"/>
  <c r="CO183" i="11"/>
  <c r="GE183" i="11" s="1"/>
  <c r="CN137" i="11"/>
  <c r="HB137" i="11" s="1"/>
  <c r="DD128" i="11"/>
  <c r="CL154" i="11"/>
  <c r="GB154" i="11" s="1"/>
  <c r="CY113" i="11"/>
  <c r="CL117" i="11"/>
  <c r="DN89" i="11"/>
  <c r="CO71" i="11"/>
  <c r="CM65" i="11"/>
  <c r="HA65" i="11" s="1"/>
  <c r="DB59" i="11"/>
  <c r="DB85" i="11"/>
  <c r="CO86" i="11"/>
  <c r="DD75" i="11"/>
  <c r="CO73" i="11"/>
  <c r="GE73" i="11" s="1"/>
  <c r="CO65" i="11"/>
  <c r="CO268" i="11"/>
  <c r="FZ251" i="11"/>
  <c r="BT254" i="11"/>
  <c r="DH254" i="11" s="1"/>
  <c r="DJ254" i="11" s="1"/>
  <c r="CL259" i="11"/>
  <c r="CO196" i="11"/>
  <c r="CO174" i="11"/>
  <c r="CZ123" i="11"/>
  <c r="HG123" i="11" s="1"/>
  <c r="CM251" i="11"/>
  <c r="FW251" i="11"/>
  <c r="FW207" i="11"/>
  <c r="CO209" i="11"/>
  <c r="GM209" i="11" s="1"/>
  <c r="DA185" i="11"/>
  <c r="DD185" i="11"/>
  <c r="BD162" i="11"/>
  <c r="CS162" i="11" s="1"/>
  <c r="CZ160" i="11"/>
  <c r="GY160" i="11" s="1"/>
  <c r="CP139" i="11"/>
  <c r="GN139" i="11" s="1"/>
  <c r="CY134" i="11"/>
  <c r="GP134" i="11" s="1"/>
  <c r="CO134" i="11"/>
  <c r="GM134" i="11" s="1"/>
  <c r="CO130" i="11"/>
  <c r="HC130" i="11" s="1"/>
  <c r="FZ146" i="11"/>
  <c r="CY104" i="11"/>
  <c r="HF104" i="11" s="1"/>
  <c r="DC93" i="11"/>
  <c r="DB107" i="11"/>
  <c r="CP56" i="11"/>
  <c r="BB251" i="11"/>
  <c r="CR251" i="11" s="1"/>
  <c r="CO103" i="11"/>
  <c r="BC119" i="11"/>
  <c r="CP100" i="11"/>
  <c r="CP174" i="11"/>
  <c r="CP82" i="11"/>
  <c r="CL139" i="11"/>
  <c r="CP131" i="11"/>
  <c r="CP123" i="11"/>
  <c r="GF123" i="11" s="1"/>
  <c r="CM112" i="11"/>
  <c r="CM104" i="11"/>
  <c r="CZ56" i="11"/>
  <c r="CL52" i="11"/>
  <c r="GZ52" i="11" s="1"/>
  <c r="CP180" i="11"/>
  <c r="CP136" i="11"/>
  <c r="CN278" i="11"/>
  <c r="GT278" i="11" s="1"/>
  <c r="DA271" i="11"/>
  <c r="DA257" i="11"/>
  <c r="BS251" i="11"/>
  <c r="CO247" i="11"/>
  <c r="GU247" i="11" s="1"/>
  <c r="CN239" i="11"/>
  <c r="DM236" i="11"/>
  <c r="DM232" i="11"/>
  <c r="BB214" i="11"/>
  <c r="CR214" i="11" s="1"/>
  <c r="CT214" i="11" s="1"/>
  <c r="CZ205" i="11"/>
  <c r="HG205" i="11" s="1"/>
  <c r="GD223" i="11"/>
  <c r="CL209" i="11"/>
  <c r="CN207" i="11"/>
  <c r="GT207" i="11" s="1"/>
  <c r="CP205" i="11"/>
  <c r="HD205" i="11" s="1"/>
  <c r="CN194" i="11"/>
  <c r="GL194" i="11" s="1"/>
  <c r="DC185" i="11"/>
  <c r="CY180" i="11"/>
  <c r="HF180" i="11" s="1"/>
  <c r="CP183" i="11"/>
  <c r="BB170" i="11"/>
  <c r="CR170" i="11" s="1"/>
  <c r="CL131" i="11"/>
  <c r="GJ131" i="11" s="1"/>
  <c r="CL123" i="11"/>
  <c r="GB123" i="11" s="1"/>
  <c r="BC130" i="11"/>
  <c r="BS128" i="11"/>
  <c r="CN119" i="11"/>
  <c r="GT119" i="11" s="1"/>
  <c r="BB104" i="11"/>
  <c r="CR104" i="11" s="1"/>
  <c r="FV119" i="11"/>
  <c r="BA104" i="11"/>
  <c r="CQ104" i="11" s="1"/>
  <c r="CT104" i="11" s="1"/>
  <c r="CN56" i="11"/>
  <c r="GT56" i="11" s="1"/>
  <c r="CY56" i="11"/>
  <c r="HF56" i="11" s="1"/>
  <c r="DE62" i="11"/>
  <c r="CN112" i="11"/>
  <c r="GL112" i="11" s="1"/>
  <c r="FZ280" i="11"/>
  <c r="FZ107" i="11"/>
  <c r="CN88" i="11"/>
  <c r="FZ119" i="11"/>
  <c r="DA71" i="11"/>
  <c r="DB271" i="11"/>
  <c r="CZ207" i="11"/>
  <c r="DA272" i="11"/>
  <c r="CY254" i="11"/>
  <c r="GP254" i="11" s="1"/>
  <c r="BC251" i="11"/>
  <c r="BC247" i="11"/>
  <c r="DA233" i="11"/>
  <c r="DD226" i="11"/>
  <c r="DA209" i="11"/>
  <c r="CN205" i="11"/>
  <c r="GL223" i="11"/>
  <c r="DD209" i="11"/>
  <c r="CY205" i="11"/>
  <c r="BB207" i="11"/>
  <c r="CR207" i="11" s="1"/>
  <c r="CT207" i="11" s="1"/>
  <c r="CM180" i="11"/>
  <c r="CO173" i="11"/>
  <c r="HC173" i="11" s="1"/>
  <c r="CY138" i="11"/>
  <c r="CZ133" i="11"/>
  <c r="GY133" i="11" s="1"/>
  <c r="DC126" i="11"/>
  <c r="CP98" i="11"/>
  <c r="GF98" i="11" s="1"/>
  <c r="BB119" i="11"/>
  <c r="CR119" i="11" s="1"/>
  <c r="DN100" i="11"/>
  <c r="CM69" i="11"/>
  <c r="CM56" i="11"/>
  <c r="HA56" i="11" s="1"/>
  <c r="CP72" i="11"/>
  <c r="GF72" i="11" s="1"/>
  <c r="DA62" i="11"/>
  <c r="DC85" i="11"/>
  <c r="CL266" i="11"/>
  <c r="BC207" i="11"/>
  <c r="FZ95" i="11"/>
  <c r="CO104" i="11"/>
  <c r="CZ111" i="11"/>
  <c r="CZ215" i="11"/>
  <c r="CZ209" i="11"/>
  <c r="GY209" i="11" s="1"/>
  <c r="GT223" i="11"/>
  <c r="CY207" i="11"/>
  <c r="GH207" i="11" s="1"/>
  <c r="CY179" i="11"/>
  <c r="CY186" i="11"/>
  <c r="GH186" i="11" s="1"/>
  <c r="CP143" i="11"/>
  <c r="CY130" i="11"/>
  <c r="GH130" i="11" s="1"/>
  <c r="CY117" i="11"/>
  <c r="CL98" i="11"/>
  <c r="DB98" i="11"/>
  <c r="CY119" i="11"/>
  <c r="HF119" i="11" s="1"/>
  <c r="CP119" i="11"/>
  <c r="GF119" i="11" s="1"/>
  <c r="CO49" i="11"/>
  <c r="CO259" i="11"/>
  <c r="CP259" i="11"/>
  <c r="DN226" i="11"/>
  <c r="FZ222" i="11"/>
  <c r="CL199" i="11"/>
  <c r="CL103" i="11"/>
  <c r="CL174" i="11"/>
  <c r="CO245" i="11"/>
  <c r="CO62" i="11"/>
  <c r="CZ142" i="11"/>
  <c r="GY142" i="11" s="1"/>
  <c r="CN261" i="11"/>
  <c r="GL261" i="11" s="1"/>
  <c r="DA224" i="11"/>
  <c r="DD224" i="11"/>
  <c r="DN217" i="11"/>
  <c r="CN209" i="11"/>
  <c r="CY198" i="11"/>
  <c r="CY209" i="11"/>
  <c r="HF209" i="11" s="1"/>
  <c r="CM207" i="11"/>
  <c r="GS207" i="11" s="1"/>
  <c r="CO205" i="11"/>
  <c r="GE205" i="11" s="1"/>
  <c r="DN192" i="11"/>
  <c r="CZ182" i="11"/>
  <c r="GY182" i="11" s="1"/>
  <c r="CZ179" i="11"/>
  <c r="GY179" i="11" s="1"/>
  <c r="CM179" i="11"/>
  <c r="CL179" i="11"/>
  <c r="CL180" i="11"/>
  <c r="CM164" i="11"/>
  <c r="CL143" i="11"/>
  <c r="GZ143" i="11" s="1"/>
  <c r="CO140" i="11"/>
  <c r="GM140" i="11" s="1"/>
  <c r="CP135" i="11"/>
  <c r="GV135" i="11" s="1"/>
  <c r="CM130" i="11"/>
  <c r="GS130" i="11" s="1"/>
  <c r="CP127" i="11"/>
  <c r="GF127" i="11" s="1"/>
  <c r="DB124" i="11"/>
  <c r="CO143" i="11"/>
  <c r="CO139" i="11"/>
  <c r="GE139" i="11" s="1"/>
  <c r="CO135" i="11"/>
  <c r="GE135" i="11" s="1"/>
  <c r="CO131" i="11"/>
  <c r="CO127" i="11"/>
  <c r="GU127" i="11" s="1"/>
  <c r="CO123" i="11"/>
  <c r="CN143" i="11"/>
  <c r="GD143" i="11" s="1"/>
  <c r="CL141" i="11"/>
  <c r="GJ141" i="11" s="1"/>
  <c r="CM117" i="11"/>
  <c r="HA117" i="11" s="1"/>
  <c r="CL90" i="11"/>
  <c r="DC109" i="11"/>
  <c r="CM119" i="11"/>
  <c r="CO117" i="11"/>
  <c r="BD104" i="11"/>
  <c r="CS104" i="11" s="1"/>
  <c r="CL119" i="11"/>
  <c r="GJ119" i="11" s="1"/>
  <c r="FW104" i="11"/>
  <c r="BA271" i="11"/>
  <c r="CQ271" i="11" s="1"/>
  <c r="CL100" i="11"/>
  <c r="CN271" i="11"/>
  <c r="CZ264" i="11"/>
  <c r="HG264" i="11" s="1"/>
  <c r="CL264" i="11"/>
  <c r="GZ264" i="11" s="1"/>
  <c r="CY258" i="11"/>
  <c r="DD260" i="11"/>
  <c r="DB237" i="11"/>
  <c r="CN230" i="11"/>
  <c r="CM234" i="11"/>
  <c r="CM230" i="11"/>
  <c r="CP234" i="11"/>
  <c r="HD234" i="11" s="1"/>
  <c r="CP230" i="11"/>
  <c r="GF230" i="11" s="1"/>
  <c r="CZ220" i="11"/>
  <c r="GY220" i="11" s="1"/>
  <c r="CN216" i="11"/>
  <c r="GT216" i="11" s="1"/>
  <c r="CY216" i="11"/>
  <c r="HF216" i="11" s="1"/>
  <c r="DA218" i="11"/>
  <c r="DN216" i="11"/>
  <c r="DM237" i="11"/>
  <c r="DA187" i="11"/>
  <c r="BA166" i="11"/>
  <c r="CQ166" i="11" s="1"/>
  <c r="FZ115" i="11"/>
  <c r="CL144" i="11"/>
  <c r="BC144" i="11"/>
  <c r="BA144" i="11"/>
  <c r="CQ144" i="11" s="1"/>
  <c r="BB144" i="11"/>
  <c r="CR144" i="11" s="1"/>
  <c r="CT144" i="11" s="1"/>
  <c r="BD144" i="11"/>
  <c r="CS144" i="11" s="1"/>
  <c r="CU144" i="11" s="1"/>
  <c r="FZ144" i="11"/>
  <c r="FZ193" i="11"/>
  <c r="FV193" i="11"/>
  <c r="BC193" i="11"/>
  <c r="BD193" i="11"/>
  <c r="CS193" i="11" s="1"/>
  <c r="CU193" i="11" s="1"/>
  <c r="BA193" i="11"/>
  <c r="CQ193" i="11" s="1"/>
  <c r="DA278" i="11"/>
  <c r="CY271" i="11"/>
  <c r="DD267" i="11"/>
  <c r="DE274" i="11"/>
  <c r="CN264" i="11"/>
  <c r="GL264" i="11" s="1"/>
  <c r="BS257" i="11"/>
  <c r="CZ243" i="11"/>
  <c r="DD246" i="11"/>
  <c r="DA246" i="11"/>
  <c r="DD237" i="11"/>
  <c r="DM235" i="11"/>
  <c r="CL234" i="11"/>
  <c r="CN232" i="11"/>
  <c r="CL230" i="11"/>
  <c r="GB230" i="11" s="1"/>
  <c r="CO234" i="11"/>
  <c r="HC234" i="11" s="1"/>
  <c r="CO230" i="11"/>
  <c r="GE230" i="11" s="1"/>
  <c r="CN220" i="11"/>
  <c r="GD220" i="11" s="1"/>
  <c r="CM216" i="11"/>
  <c r="GC216" i="11" s="1"/>
  <c r="CP220" i="11"/>
  <c r="GV220" i="11" s="1"/>
  <c r="BC228" i="11"/>
  <c r="DM224" i="11"/>
  <c r="DA221" i="11"/>
  <c r="DC219" i="11"/>
  <c r="CO216" i="11"/>
  <c r="DE216" i="11"/>
  <c r="DD207" i="11"/>
  <c r="CL151" i="11"/>
  <c r="GZ151" i="11" s="1"/>
  <c r="CP153" i="11"/>
  <c r="HD153" i="11" s="1"/>
  <c r="CP149" i="11"/>
  <c r="CZ106" i="11"/>
  <c r="CN76" i="11"/>
  <c r="GL76" i="11" s="1"/>
  <c r="CM271" i="11"/>
  <c r="DE260" i="11"/>
  <c r="CZ153" i="11"/>
  <c r="DM120" i="11"/>
  <c r="DC120" i="11"/>
  <c r="DC288" i="11"/>
  <c r="CN248" i="11"/>
  <c r="HB248" i="11" s="1"/>
  <c r="CM239" i="11"/>
  <c r="GC239" i="11" s="1"/>
  <c r="BC244" i="11"/>
  <c r="DE278" i="11"/>
  <c r="CN243" i="11"/>
  <c r="CP221" i="11"/>
  <c r="GF221" i="11" s="1"/>
  <c r="DA287" i="11"/>
  <c r="DA281" i="11"/>
  <c r="CM281" i="11"/>
  <c r="GC281" i="11" s="1"/>
  <c r="DB272" i="11"/>
  <c r="CM257" i="11"/>
  <c r="GK257" i="11" s="1"/>
  <c r="CO253" i="11"/>
  <c r="GE253" i="11" s="1"/>
  <c r="CY248" i="11"/>
  <c r="GH248" i="11" s="1"/>
  <c r="CM240" i="11"/>
  <c r="CL248" i="11"/>
  <c r="GJ248" i="11" s="1"/>
  <c r="CL243" i="11"/>
  <c r="GJ243" i="11" s="1"/>
  <c r="CL239" i="11"/>
  <c r="CN234" i="11"/>
  <c r="DN237" i="11"/>
  <c r="CN228" i="11"/>
  <c r="GD228" i="11" s="1"/>
  <c r="DE233" i="11"/>
  <c r="CM228" i="11"/>
  <c r="CL216" i="11"/>
  <c r="DE222" i="11"/>
  <c r="DD227" i="11"/>
  <c r="CN212" i="11"/>
  <c r="CZ192" i="11"/>
  <c r="GY192" i="11" s="1"/>
  <c r="CP192" i="11"/>
  <c r="HD192" i="11" s="1"/>
  <c r="DE172" i="11"/>
  <c r="DD172" i="11"/>
  <c r="CL115" i="11"/>
  <c r="GB115" i="11" s="1"/>
  <c r="FW208" i="11"/>
  <c r="BD208" i="11"/>
  <c r="CS208" i="11" s="1"/>
  <c r="CU208" i="11" s="1"/>
  <c r="FZ208" i="11"/>
  <c r="BC208" i="11"/>
  <c r="BB208" i="11"/>
  <c r="CR208" i="11" s="1"/>
  <c r="CT208" i="11" s="1"/>
  <c r="DA172" i="11"/>
  <c r="FX162" i="11"/>
  <c r="BC162" i="11"/>
  <c r="CN184" i="11"/>
  <c r="GL184" i="11" s="1"/>
  <c r="BC184" i="11"/>
  <c r="FW271" i="11"/>
  <c r="FZ271" i="11"/>
  <c r="FW166" i="11"/>
  <c r="CO166" i="11"/>
  <c r="BC166" i="11"/>
  <c r="FV115" i="11"/>
  <c r="BA115" i="11"/>
  <c r="CQ115" i="11" s="1"/>
  <c r="GO115" i="11" s="1"/>
  <c r="BD115" i="11"/>
  <c r="CS115" i="11" s="1"/>
  <c r="CN115" i="11"/>
  <c r="CN250" i="11"/>
  <c r="GL250" i="11" s="1"/>
  <c r="BS237" i="11"/>
  <c r="CL220" i="11"/>
  <c r="DE288" i="11"/>
  <c r="DE280" i="11"/>
  <c r="FV271" i="11"/>
  <c r="BD271" i="11"/>
  <c r="CS271" i="11" s="1"/>
  <c r="CU271" i="11" s="1"/>
  <c r="CY264" i="11"/>
  <c r="GP264" i="11" s="1"/>
  <c r="BA266" i="11"/>
  <c r="CQ266" i="11" s="1"/>
  <c r="CN257" i="11"/>
  <c r="GD257" i="11" s="1"/>
  <c r="CZ235" i="11"/>
  <c r="HG235" i="11" s="1"/>
  <c r="CY217" i="11"/>
  <c r="GH217" i="11" s="1"/>
  <c r="CP217" i="11"/>
  <c r="GV217" i="11" s="1"/>
  <c r="DM203" i="11"/>
  <c r="DN203" i="11"/>
  <c r="BS161" i="11"/>
  <c r="DD161" i="11"/>
  <c r="DM152" i="11"/>
  <c r="DN152" i="11"/>
  <c r="CM244" i="11"/>
  <c r="GK244" i="11" s="1"/>
  <c r="CM243" i="11"/>
  <c r="GK243" i="11" s="1"/>
  <c r="DA288" i="11"/>
  <c r="DA282" i="11"/>
  <c r="DN268" i="11"/>
  <c r="DN260" i="11"/>
  <c r="BA259" i="11"/>
  <c r="CQ259" i="11" s="1"/>
  <c r="BS260" i="11"/>
  <c r="CZ239" i="11"/>
  <c r="DC246" i="11"/>
  <c r="DE236" i="11"/>
  <c r="BC235" i="11"/>
  <c r="CM233" i="11"/>
  <c r="HA233" i="11" s="1"/>
  <c r="CM217" i="11"/>
  <c r="HA217" i="11" s="1"/>
  <c r="CL217" i="11"/>
  <c r="DC237" i="11"/>
  <c r="DB217" i="11"/>
  <c r="BS211" i="11"/>
  <c r="DA211" i="11"/>
  <c r="CP212" i="11"/>
  <c r="BC186" i="11"/>
  <c r="CL186" i="11"/>
  <c r="CZ183" i="11"/>
  <c r="GQ183" i="11" s="1"/>
  <c r="CP178" i="11"/>
  <c r="CN178" i="11"/>
  <c r="DA188" i="11"/>
  <c r="BB162" i="11"/>
  <c r="CR162" i="11" s="1"/>
  <c r="CT162" i="11" s="1"/>
  <c r="FV96" i="11"/>
  <c r="BA96" i="11"/>
  <c r="CQ96" i="11" s="1"/>
  <c r="CT96" i="11" s="1"/>
  <c r="BD96" i="11"/>
  <c r="CS96" i="11" s="1"/>
  <c r="BB96" i="11"/>
  <c r="CR96" i="11" s="1"/>
  <c r="CN96" i="11"/>
  <c r="GL96" i="11" s="1"/>
  <c r="BC96" i="11"/>
  <c r="FW96" i="11"/>
  <c r="FV166" i="11"/>
  <c r="DB159" i="11"/>
  <c r="DD159" i="11"/>
  <c r="CY153" i="11"/>
  <c r="CY149" i="11"/>
  <c r="CY145" i="11"/>
  <c r="GX145" i="11" s="1"/>
  <c r="CY115" i="11"/>
  <c r="HF115" i="11" s="1"/>
  <c r="DM214" i="11"/>
  <c r="DM66" i="11"/>
  <c r="CN197" i="11"/>
  <c r="CM205" i="11"/>
  <c r="DA207" i="11"/>
  <c r="CP193" i="11"/>
  <c r="HD193" i="11" s="1"/>
  <c r="DB182" i="11"/>
  <c r="CZ193" i="11"/>
  <c r="DE189" i="11"/>
  <c r="CP179" i="11"/>
  <c r="HD179" i="11" s="1"/>
  <c r="CN177" i="11"/>
  <c r="CP173" i="11"/>
  <c r="CM163" i="11"/>
  <c r="GK163" i="11" s="1"/>
  <c r="CP160" i="11"/>
  <c r="GF160" i="11" s="1"/>
  <c r="DC175" i="11"/>
  <c r="CP151" i="11"/>
  <c r="DB148" i="11"/>
  <c r="CL153" i="11"/>
  <c r="GR153" i="11" s="1"/>
  <c r="CN151" i="11"/>
  <c r="CZ139" i="11"/>
  <c r="HG139" i="11" s="1"/>
  <c r="CP137" i="11"/>
  <c r="GV137" i="11" s="1"/>
  <c r="CZ135" i="11"/>
  <c r="HG135" i="11" s="1"/>
  <c r="FZ136" i="11"/>
  <c r="CP124" i="11"/>
  <c r="CP90" i="11"/>
  <c r="DM98" i="11"/>
  <c r="CO94" i="11"/>
  <c r="GM94" i="11" s="1"/>
  <c r="BA95" i="11"/>
  <c r="CQ95" i="11" s="1"/>
  <c r="CU95" i="11" s="1"/>
  <c r="DA90" i="11"/>
  <c r="DD87" i="11"/>
  <c r="CM98" i="11"/>
  <c r="HA98" i="11" s="1"/>
  <c r="CM86" i="11"/>
  <c r="HA86" i="11" s="1"/>
  <c r="CO79" i="11"/>
  <c r="DB75" i="11"/>
  <c r="CO55" i="11"/>
  <c r="GE55" i="11" s="1"/>
  <c r="CM68" i="11"/>
  <c r="HA68" i="11" s="1"/>
  <c r="DE58" i="11"/>
  <c r="DA277" i="11"/>
  <c r="CO279" i="11"/>
  <c r="CP272" i="11"/>
  <c r="CN280" i="11"/>
  <c r="BC222" i="11"/>
  <c r="BS194" i="11"/>
  <c r="CP208" i="11"/>
  <c r="CO207" i="11"/>
  <c r="CY121" i="11"/>
  <c r="CL158" i="11"/>
  <c r="FZ81" i="11"/>
  <c r="BC174" i="11"/>
  <c r="CO58" i="11"/>
  <c r="CO119" i="11"/>
  <c r="CO193" i="11"/>
  <c r="CL106" i="11"/>
  <c r="CY97" i="11"/>
  <c r="GH97" i="11" s="1"/>
  <c r="DM119" i="11"/>
  <c r="CO109" i="11"/>
  <c r="DC87" i="11"/>
  <c r="CL76" i="11"/>
  <c r="GJ76" i="11" s="1"/>
  <c r="DE54" i="11"/>
  <c r="DE50" i="11"/>
  <c r="CZ78" i="11"/>
  <c r="FW246" i="11"/>
  <c r="BA246" i="11"/>
  <c r="CQ246" i="11" s="1"/>
  <c r="BA126" i="11"/>
  <c r="CQ126" i="11" s="1"/>
  <c r="GO126" i="11" s="1"/>
  <c r="FV126" i="11"/>
  <c r="DC54" i="11"/>
  <c r="CP80" i="11"/>
  <c r="HD80" i="11" s="1"/>
  <c r="DA50" i="11"/>
  <c r="CP251" i="11"/>
  <c r="CZ272" i="11"/>
  <c r="FZ272" i="11"/>
  <c r="CL271" i="11"/>
  <c r="CM85" i="11"/>
  <c r="CL81" i="11"/>
  <c r="CZ119" i="11"/>
  <c r="CO78" i="11"/>
  <c r="CO158" i="11"/>
  <c r="CO212" i="11"/>
  <c r="HC212" i="11" s="1"/>
  <c r="CL205" i="11"/>
  <c r="GR205" i="11" s="1"/>
  <c r="CY192" i="11"/>
  <c r="DC189" i="11"/>
  <c r="CP187" i="11"/>
  <c r="GN187" i="11" s="1"/>
  <c r="DB180" i="11"/>
  <c r="CM193" i="11"/>
  <c r="DC159" i="11"/>
  <c r="CN145" i="11"/>
  <c r="GL145" i="11" s="1"/>
  <c r="CY144" i="11"/>
  <c r="GP144" i="11" s="1"/>
  <c r="DB130" i="11"/>
  <c r="CY89" i="11"/>
  <c r="HF89" i="11" s="1"/>
  <c r="DC128" i="11"/>
  <c r="CP109" i="11"/>
  <c r="GN109" i="11" s="1"/>
  <c r="CM96" i="11"/>
  <c r="CM115" i="11"/>
  <c r="HA115" i="11" s="1"/>
  <c r="DE98" i="11"/>
  <c r="DB67" i="11"/>
  <c r="CY76" i="11"/>
  <c r="GX76" i="11" s="1"/>
  <c r="CL80" i="11"/>
  <c r="CO255" i="11"/>
  <c r="CL272" i="11"/>
  <c r="CN275" i="11"/>
  <c r="CO199" i="11"/>
  <c r="CP122" i="11"/>
  <c r="GN122" i="11" s="1"/>
  <c r="CP199" i="11"/>
  <c r="DB185" i="11"/>
  <c r="DM167" i="11"/>
  <c r="FZ99" i="11"/>
  <c r="CZ100" i="11"/>
  <c r="CP74" i="11"/>
  <c r="GF74" i="11" s="1"/>
  <c r="BC58" i="11"/>
  <c r="FZ126" i="11"/>
  <c r="BC246" i="11"/>
  <c r="FZ114" i="11"/>
  <c r="FZ218" i="11"/>
  <c r="FW111" i="11"/>
  <c r="BC111" i="11"/>
  <c r="CP126" i="11"/>
  <c r="CY208" i="11"/>
  <c r="GP208" i="11" s="1"/>
  <c r="CM192" i="11"/>
  <c r="HA192" i="11" s="1"/>
  <c r="CL177" i="11"/>
  <c r="GR177" i="11" s="1"/>
  <c r="CM172" i="11"/>
  <c r="GK172" i="11" s="1"/>
  <c r="DN172" i="11"/>
  <c r="CZ166" i="11"/>
  <c r="GI166" i="11" s="1"/>
  <c r="CZ173" i="11"/>
  <c r="HG173" i="11" s="1"/>
  <c r="CY166" i="11"/>
  <c r="GH166" i="11" s="1"/>
  <c r="CP155" i="11"/>
  <c r="GV155" i="11" s="1"/>
  <c r="DB152" i="11"/>
  <c r="DB144" i="11"/>
  <c r="BC124" i="11"/>
  <c r="BC154" i="11"/>
  <c r="CZ150" i="11"/>
  <c r="CM144" i="11"/>
  <c r="GS144" i="11" s="1"/>
  <c r="CY136" i="11"/>
  <c r="GX136" i="11" s="1"/>
  <c r="CM89" i="11"/>
  <c r="GK89" i="11" s="1"/>
  <c r="CL109" i="11"/>
  <c r="GB109" i="11" s="1"/>
  <c r="DB104" i="11"/>
  <c r="CP89" i="11"/>
  <c r="FZ134" i="11"/>
  <c r="CP112" i="11"/>
  <c r="GF112" i="11" s="1"/>
  <c r="DC108" i="11"/>
  <c r="DA98" i="11"/>
  <c r="DA56" i="11"/>
  <c r="CM76" i="11"/>
  <c r="GK76" i="11" s="1"/>
  <c r="DM78" i="11"/>
  <c r="CN272" i="11"/>
  <c r="FZ255" i="11"/>
  <c r="CZ275" i="11"/>
  <c r="CO251" i="11"/>
  <c r="CO275" i="11"/>
  <c r="BD251" i="11"/>
  <c r="CS251" i="11" s="1"/>
  <c r="CZ208" i="11"/>
  <c r="BC107" i="11"/>
  <c r="FZ74" i="11"/>
  <c r="FX170" i="11"/>
  <c r="DD218" i="11"/>
  <c r="CZ217" i="11"/>
  <c r="GI217" i="11" s="1"/>
  <c r="CN213" i="11"/>
  <c r="GD213" i="11" s="1"/>
  <c r="CY202" i="11"/>
  <c r="GX202" i="11" s="1"/>
  <c r="CM197" i="11"/>
  <c r="CL210" i="11"/>
  <c r="CM208" i="11"/>
  <c r="CO178" i="11"/>
  <c r="DD187" i="11"/>
  <c r="CY183" i="11"/>
  <c r="GX183" i="11" s="1"/>
  <c r="CO192" i="11"/>
  <c r="GM192" i="11" s="1"/>
  <c r="CY173" i="11"/>
  <c r="CP177" i="11"/>
  <c r="GV177" i="11" s="1"/>
  <c r="CN166" i="11"/>
  <c r="GT166" i="11" s="1"/>
  <c r="DE174" i="11"/>
  <c r="CN173" i="11"/>
  <c r="GT173" i="11" s="1"/>
  <c r="CM166" i="11"/>
  <c r="GK166" i="11" s="1"/>
  <c r="CL155" i="11"/>
  <c r="GJ155" i="11" s="1"/>
  <c r="DA149" i="11"/>
  <c r="CL147" i="11"/>
  <c r="CO144" i="11"/>
  <c r="GE144" i="11" s="1"/>
  <c r="DC123" i="11"/>
  <c r="DM123" i="11"/>
  <c r="CY109" i="11"/>
  <c r="GP109" i="11" s="1"/>
  <c r="DC98" i="11"/>
  <c r="CO91" i="11"/>
  <c r="DB87" i="11"/>
  <c r="DB106" i="11"/>
  <c r="DN97" i="11"/>
  <c r="CL89" i="11"/>
  <c r="GB89" i="11" s="1"/>
  <c r="CL112" i="11"/>
  <c r="GJ112" i="11" s="1"/>
  <c r="CO89" i="11"/>
  <c r="HC89" i="11" s="1"/>
  <c r="DD98" i="11"/>
  <c r="CZ80" i="11"/>
  <c r="HG80" i="11" s="1"/>
  <c r="CZ64" i="11"/>
  <c r="GI64" i="11" s="1"/>
  <c r="DC50" i="11"/>
  <c r="CY80" i="11"/>
  <c r="GP80" i="11" s="1"/>
  <c r="CN86" i="11"/>
  <c r="CL68" i="11"/>
  <c r="BS85" i="11"/>
  <c r="CZ280" i="11"/>
  <c r="CO208" i="11"/>
  <c r="CZ115" i="11"/>
  <c r="FZ246" i="11"/>
  <c r="DN146" i="11"/>
  <c r="CO128" i="11"/>
  <c r="GU128" i="11" s="1"/>
  <c r="CN157" i="11"/>
  <c r="HB157" i="11" s="1"/>
  <c r="CO155" i="11"/>
  <c r="CO151" i="11"/>
  <c r="GM151" i="11" s="1"/>
  <c r="CO122" i="11"/>
  <c r="GU122" i="11" s="1"/>
  <c r="CM109" i="11"/>
  <c r="HA109" i="11" s="1"/>
  <c r="CP94" i="11"/>
  <c r="GF94" i="11" s="1"/>
  <c r="CO87" i="11"/>
  <c r="GU87" i="11" s="1"/>
  <c r="DM90" i="11"/>
  <c r="DB84" i="11"/>
  <c r="DM113" i="11"/>
  <c r="CP115" i="11"/>
  <c r="HD115" i="11" s="1"/>
  <c r="CN80" i="11"/>
  <c r="HB80" i="11" s="1"/>
  <c r="CZ76" i="11"/>
  <c r="HG76" i="11" s="1"/>
  <c r="DC66" i="11"/>
  <c r="CM80" i="11"/>
  <c r="GC80" i="11" s="1"/>
  <c r="CZ86" i="11"/>
  <c r="GI86" i="11" s="1"/>
  <c r="CP86" i="11"/>
  <c r="GN86" i="11" s="1"/>
  <c r="DD67" i="11"/>
  <c r="CP271" i="11"/>
  <c r="FZ275" i="11"/>
  <c r="CO280" i="11"/>
  <c r="CZ255" i="11"/>
  <c r="BC252" i="11"/>
  <c r="CZ144" i="11"/>
  <c r="CO95" i="11"/>
  <c r="CL95" i="11"/>
  <c r="CL218" i="11"/>
  <c r="CZ286" i="11"/>
  <c r="GY286" i="11" s="1"/>
  <c r="DM264" i="11"/>
  <c r="DB263" i="11"/>
  <c r="DB239" i="11"/>
  <c r="DN244" i="11"/>
  <c r="DC178" i="11"/>
  <c r="BS178" i="11"/>
  <c r="DB179" i="11"/>
  <c r="BD103" i="11"/>
  <c r="CS103" i="11" s="1"/>
  <c r="FX103" i="11"/>
  <c r="BB103" i="11"/>
  <c r="CR103" i="11" s="1"/>
  <c r="GM185" i="11"/>
  <c r="GE185" i="11"/>
  <c r="HC185" i="11"/>
  <c r="FW163" i="11"/>
  <c r="AZ163" i="11"/>
  <c r="FX163" i="11" s="1"/>
  <c r="FZ163" i="11"/>
  <c r="FV163" i="11"/>
  <c r="BA163" i="11"/>
  <c r="CQ163" i="11" s="1"/>
  <c r="BD54" i="11"/>
  <c r="CS54" i="11" s="1"/>
  <c r="BC54" i="11"/>
  <c r="BA54" i="11"/>
  <c r="CQ54" i="11" s="1"/>
  <c r="CO54" i="11"/>
  <c r="FZ54" i="11"/>
  <c r="BB54" i="11"/>
  <c r="CR54" i="11" s="1"/>
  <c r="FV54" i="11"/>
  <c r="FW54" i="11"/>
  <c r="FW50" i="11"/>
  <c r="BA50" i="11"/>
  <c r="CQ50" i="11" s="1"/>
  <c r="CU50" i="11" s="1"/>
  <c r="BD50" i="11"/>
  <c r="CS50" i="11" s="1"/>
  <c r="FZ50" i="11"/>
  <c r="FV50" i="11"/>
  <c r="BC50" i="11"/>
  <c r="CO50" i="11"/>
  <c r="HC50" i="11" s="1"/>
  <c r="DN264" i="11"/>
  <c r="DM234" i="11"/>
  <c r="CL206" i="11"/>
  <c r="CP206" i="11"/>
  <c r="HD206" i="11" s="1"/>
  <c r="DA290" i="11"/>
  <c r="CO289" i="11"/>
  <c r="GM289" i="11" s="1"/>
  <c r="CY290" i="11"/>
  <c r="CP290" i="11"/>
  <c r="GN290" i="11" s="1"/>
  <c r="CO290" i="11"/>
  <c r="GE290" i="11" s="1"/>
  <c r="CM287" i="11"/>
  <c r="GS287" i="11" s="1"/>
  <c r="DE287" i="11"/>
  <c r="DD286" i="11"/>
  <c r="DM286" i="11"/>
  <c r="BC286" i="11"/>
  <c r="CM284" i="11"/>
  <c r="GS284" i="11" s="1"/>
  <c r="DA284" i="11"/>
  <c r="CP284" i="11"/>
  <c r="HD284" i="11" s="1"/>
  <c r="DD281" i="11"/>
  <c r="DM281" i="11"/>
  <c r="DN278" i="11"/>
  <c r="CL273" i="11"/>
  <c r="CL276" i="11"/>
  <c r="GJ276" i="11" s="1"/>
  <c r="DN272" i="11"/>
  <c r="DD272" i="11"/>
  <c r="DE271" i="11"/>
  <c r="DC264" i="11"/>
  <c r="CL269" i="11"/>
  <c r="GZ269" i="11" s="1"/>
  <c r="BS268" i="11"/>
  <c r="DB264" i="11"/>
  <c r="DN263" i="11"/>
  <c r="DD262" i="11"/>
  <c r="DN266" i="11"/>
  <c r="CZ254" i="11"/>
  <c r="GQ254" i="11" s="1"/>
  <c r="CO254" i="11"/>
  <c r="HC254" i="11" s="1"/>
  <c r="DA263" i="11"/>
  <c r="DM251" i="11"/>
  <c r="DA251" i="11"/>
  <c r="DA245" i="11"/>
  <c r="CO248" i="11"/>
  <c r="CY243" i="11"/>
  <c r="GH243" i="11" s="1"/>
  <c r="CO241" i="11"/>
  <c r="HC241" i="11" s="1"/>
  <c r="CY239" i="11"/>
  <c r="GH239" i="11" s="1"/>
  <c r="CN249" i="11"/>
  <c r="CP243" i="11"/>
  <c r="CY242" i="11"/>
  <c r="CZ241" i="11"/>
  <c r="HG241" i="11" s="1"/>
  <c r="CP239" i="11"/>
  <c r="CY238" i="11"/>
  <c r="CO243" i="11"/>
  <c r="GE243" i="11" s="1"/>
  <c r="DN242" i="11"/>
  <c r="CP236" i="11"/>
  <c r="DB233" i="11"/>
  <c r="CY231" i="11"/>
  <c r="HF231" i="11" s="1"/>
  <c r="DA240" i="11"/>
  <c r="CN244" i="11"/>
  <c r="GL244" i="11" s="1"/>
  <c r="DD233" i="11"/>
  <c r="DM242" i="11"/>
  <c r="DB234" i="11"/>
  <c r="DB230" i="11"/>
  <c r="DC235" i="11"/>
  <c r="CL233" i="11"/>
  <c r="GJ233" i="11" s="1"/>
  <c r="DN235" i="11"/>
  <c r="DB225" i="11"/>
  <c r="DN224" i="11"/>
  <c r="DA214" i="11"/>
  <c r="DE235" i="11"/>
  <c r="DB228" i="11"/>
  <c r="DN227" i="11"/>
  <c r="DA225" i="11"/>
  <c r="DB224" i="11"/>
  <c r="DD222" i="11"/>
  <c r="CO220" i="11"/>
  <c r="HC220" i="11" s="1"/>
  <c r="FX218" i="11"/>
  <c r="DE227" i="11"/>
  <c r="CZ213" i="11"/>
  <c r="CO213" i="11"/>
  <c r="GM213" i="11" s="1"/>
  <c r="DB211" i="11"/>
  <c r="DE226" i="11"/>
  <c r="DB198" i="11"/>
  <c r="DC197" i="11"/>
  <c r="DA219" i="11"/>
  <c r="DM207" i="11"/>
  <c r="DC207" i="11"/>
  <c r="DE198" i="11"/>
  <c r="DM197" i="11"/>
  <c r="DD192" i="11"/>
  <c r="DC192" i="11"/>
  <c r="DE192" i="11"/>
  <c r="FZ190" i="11"/>
  <c r="CL190" i="11"/>
  <c r="GB190" i="11" s="1"/>
  <c r="CZ190" i="11"/>
  <c r="GY190" i="11" s="1"/>
  <c r="BC190" i="11"/>
  <c r="DB192" i="11"/>
  <c r="DE164" i="11"/>
  <c r="DM110" i="11"/>
  <c r="DC110" i="11"/>
  <c r="CP50" i="11"/>
  <c r="GF50" i="11" s="1"/>
  <c r="BB50" i="11"/>
  <c r="CR50" i="11" s="1"/>
  <c r="FW288" i="11"/>
  <c r="BC288" i="11"/>
  <c r="DN51" i="11"/>
  <c r="DB243" i="11"/>
  <c r="DC244" i="11"/>
  <c r="CL242" i="11"/>
  <c r="GJ242" i="11" s="1"/>
  <c r="CP242" i="11"/>
  <c r="DM230" i="11"/>
  <c r="DN225" i="11"/>
  <c r="DB286" i="11"/>
  <c r="DN286" i="11"/>
  <c r="DC281" i="11"/>
  <c r="CY273" i="11"/>
  <c r="GH273" i="11" s="1"/>
  <c r="DC272" i="11"/>
  <c r="DE275" i="11"/>
  <c r="DE270" i="11"/>
  <c r="DM270" i="11"/>
  <c r="DM258" i="11"/>
  <c r="DE252" i="11"/>
  <c r="CY249" i="11"/>
  <c r="GP249" i="11" s="1"/>
  <c r="FZ249" i="11"/>
  <c r="DB242" i="11"/>
  <c r="DB238" i="11"/>
  <c r="DM244" i="11"/>
  <c r="CM242" i="11"/>
  <c r="GC242" i="11" s="1"/>
  <c r="CN241" i="11"/>
  <c r="GD241" i="11" s="1"/>
  <c r="CN242" i="11"/>
  <c r="HB242" i="11" s="1"/>
  <c r="DA234" i="11"/>
  <c r="CL238" i="11"/>
  <c r="DC230" i="11"/>
  <c r="BS240" i="11"/>
  <c r="BS235" i="11"/>
  <c r="BD222" i="11"/>
  <c r="CS222" i="11" s="1"/>
  <c r="CU222" i="11" s="1"/>
  <c r="FX222" i="11"/>
  <c r="DC211" i="11"/>
  <c r="BS227" i="11"/>
  <c r="DD210" i="11"/>
  <c r="DC210" i="11"/>
  <c r="CY206" i="11"/>
  <c r="DC226" i="11"/>
  <c r="BS219" i="11"/>
  <c r="DB219" i="11"/>
  <c r="DM202" i="11"/>
  <c r="CO198" i="11"/>
  <c r="DB218" i="11"/>
  <c r="BD214" i="11"/>
  <c r="CS214" i="11" s="1"/>
  <c r="CU214" i="11" s="1"/>
  <c r="DE210" i="11"/>
  <c r="DM209" i="11"/>
  <c r="BC209" i="11"/>
  <c r="DC204" i="11"/>
  <c r="CN202" i="11"/>
  <c r="BS208" i="11"/>
  <c r="DC198" i="11"/>
  <c r="DM178" i="11"/>
  <c r="CM169" i="11"/>
  <c r="GK169" i="11" s="1"/>
  <c r="DN178" i="11"/>
  <c r="DC122" i="11"/>
  <c r="BS122" i="11"/>
  <c r="DC140" i="11"/>
  <c r="DE140" i="11"/>
  <c r="DA140" i="11"/>
  <c r="DE51" i="11"/>
  <c r="DA51" i="11"/>
  <c r="BS51" i="11"/>
  <c r="FZ288" i="11"/>
  <c r="FV283" i="11"/>
  <c r="FZ283" i="11"/>
  <c r="CP283" i="11"/>
  <c r="FW51" i="11"/>
  <c r="FV51" i="11"/>
  <c r="CN51" i="11"/>
  <c r="BB51" i="11"/>
  <c r="CR51" i="11" s="1"/>
  <c r="BA51" i="11"/>
  <c r="CQ51" i="11" s="1"/>
  <c r="CU51" i="11" s="1"/>
  <c r="FZ51" i="11"/>
  <c r="BC51" i="11"/>
  <c r="BD51" i="11"/>
  <c r="CS51" i="11" s="1"/>
  <c r="CP286" i="11"/>
  <c r="CN290" i="11"/>
  <c r="BC290" i="11"/>
  <c r="CL289" i="11"/>
  <c r="DM287" i="11"/>
  <c r="CY286" i="11"/>
  <c r="GP286" i="11" s="1"/>
  <c r="CM285" i="11"/>
  <c r="GK285" i="11" s="1"/>
  <c r="CP285" i="11"/>
  <c r="CZ285" i="11"/>
  <c r="CO285" i="11"/>
  <c r="GM285" i="11" s="1"/>
  <c r="CN286" i="11"/>
  <c r="CP281" i="11"/>
  <c r="GN281" i="11" s="1"/>
  <c r="DC280" i="11"/>
  <c r="CO277" i="11"/>
  <c r="CP277" i="11"/>
  <c r="CZ273" i="11"/>
  <c r="GI273" i="11" s="1"/>
  <c r="CM273" i="11"/>
  <c r="GS273" i="11" s="1"/>
  <c r="CO273" i="11"/>
  <c r="DA264" i="11"/>
  <c r="DD264" i="11"/>
  <c r="DA262" i="11"/>
  <c r="DE264" i="11"/>
  <c r="CZ261" i="11"/>
  <c r="CO261" i="11"/>
  <c r="GM261" i="11" s="1"/>
  <c r="DC260" i="11"/>
  <c r="CN258" i="11"/>
  <c r="GT258" i="11" s="1"/>
  <c r="CP250" i="11"/>
  <c r="CZ250" i="11"/>
  <c r="CO250" i="11"/>
  <c r="GE250" i="11" s="1"/>
  <c r="DA243" i="11"/>
  <c r="CO242" i="11"/>
  <c r="CL241" i="11"/>
  <c r="GR241" i="11" s="1"/>
  <c r="DE251" i="11"/>
  <c r="DD242" i="11"/>
  <c r="DA230" i="11"/>
  <c r="DD234" i="11"/>
  <c r="DD230" i="11"/>
  <c r="CM237" i="11"/>
  <c r="HA237" i="11" s="1"/>
  <c r="CY233" i="11"/>
  <c r="FZ238" i="11"/>
  <c r="CN233" i="11"/>
  <c r="DC221" i="11"/>
  <c r="CZ238" i="11"/>
  <c r="CZ233" i="11"/>
  <c r="DM217" i="11"/>
  <c r="BD226" i="11"/>
  <c r="CS226" i="11" s="1"/>
  <c r="CU226" i="11" s="1"/>
  <c r="FX226" i="11"/>
  <c r="DN219" i="11"/>
  <c r="DA217" i="11"/>
  <c r="DB216" i="11"/>
  <c r="DD214" i="11"/>
  <c r="CM206" i="11"/>
  <c r="GC206" i="11" s="1"/>
  <c r="CL213" i="11"/>
  <c r="GB213" i="11" s="1"/>
  <c r="DM210" i="11"/>
  <c r="CO206" i="11"/>
  <c r="HC206" i="11" s="1"/>
  <c r="DA210" i="11"/>
  <c r="DB209" i="11"/>
  <c r="CZ206" i="11"/>
  <c r="GY206" i="11" s="1"/>
  <c r="BP203" i="11"/>
  <c r="BR203" i="11" s="1"/>
  <c r="DG203" i="11" s="1"/>
  <c r="DC203" i="11"/>
  <c r="DB178" i="11"/>
  <c r="BS200" i="11"/>
  <c r="DN179" i="11"/>
  <c r="DD178" i="11"/>
  <c r="FZ206" i="11"/>
  <c r="CN163" i="11"/>
  <c r="GT163" i="11" s="1"/>
  <c r="BP176" i="11"/>
  <c r="CN190" i="11"/>
  <c r="DA192" i="11"/>
  <c r="GU185" i="11"/>
  <c r="DA164" i="11"/>
  <c r="BP147" i="11"/>
  <c r="BT147" i="11" s="1"/>
  <c r="DH147" i="11" s="1"/>
  <c r="DN147" i="11"/>
  <c r="CP113" i="11"/>
  <c r="DE110" i="11"/>
  <c r="CL83" i="11"/>
  <c r="GZ83" i="11" s="1"/>
  <c r="DB80" i="11"/>
  <c r="BD174" i="11"/>
  <c r="CS174" i="11" s="1"/>
  <c r="CU174" i="11" s="1"/>
  <c r="FX174" i="11"/>
  <c r="DE154" i="11"/>
  <c r="BP154" i="11"/>
  <c r="BS154" i="11" s="1"/>
  <c r="CZ148" i="11"/>
  <c r="GI148" i="11" s="1"/>
  <c r="AZ148" i="11"/>
  <c r="BB148" i="11" s="1"/>
  <c r="CR148" i="11" s="1"/>
  <c r="DC142" i="11"/>
  <c r="BP142" i="11"/>
  <c r="CP140" i="11"/>
  <c r="BD158" i="11"/>
  <c r="CS158" i="11" s="1"/>
  <c r="CU158" i="11" s="1"/>
  <c r="FX158" i="11"/>
  <c r="DB156" i="11"/>
  <c r="DD175" i="11"/>
  <c r="DA155" i="11"/>
  <c r="DE151" i="11"/>
  <c r="CY140" i="11"/>
  <c r="GX140" i="11" s="1"/>
  <c r="CL125" i="11"/>
  <c r="BS146" i="11"/>
  <c r="DC102" i="11"/>
  <c r="CL113" i="11"/>
  <c r="CM108" i="11"/>
  <c r="GC108" i="11" s="1"/>
  <c r="DB102" i="11"/>
  <c r="BS130" i="11"/>
  <c r="DC116" i="11"/>
  <c r="CN106" i="11"/>
  <c r="CZ94" i="11"/>
  <c r="GY94" i="11" s="1"/>
  <c r="DB89" i="11"/>
  <c r="DN128" i="11"/>
  <c r="DE118" i="11"/>
  <c r="DM118" i="11"/>
  <c r="BD118" i="11"/>
  <c r="CS118" i="11" s="1"/>
  <c r="CU118" i="11" s="1"/>
  <c r="FX118" i="11"/>
  <c r="BD114" i="11"/>
  <c r="CS114" i="11" s="1"/>
  <c r="FX114" i="11"/>
  <c r="CZ116" i="11"/>
  <c r="GI116" i="11" s="1"/>
  <c r="DA80" i="11"/>
  <c r="CP54" i="11"/>
  <c r="GN54" i="11" s="1"/>
  <c r="DB51" i="11"/>
  <c r="CL50" i="11"/>
  <c r="DN118" i="11"/>
  <c r="DC80" i="11"/>
  <c r="DC72" i="11"/>
  <c r="CN54" i="11"/>
  <c r="GT54" i="11" s="1"/>
  <c r="CY51" i="11"/>
  <c r="DN82" i="11"/>
  <c r="DB82" i="11"/>
  <c r="FZ77" i="11"/>
  <c r="FW204" i="11"/>
  <c r="CN204" i="11"/>
  <c r="FZ204" i="11"/>
  <c r="FW195" i="11"/>
  <c r="BD195" i="11"/>
  <c r="CS195" i="11" s="1"/>
  <c r="CU195" i="11" s="1"/>
  <c r="FZ195" i="11"/>
  <c r="BA84" i="11"/>
  <c r="CQ84" i="11" s="1"/>
  <c r="BB84" i="11"/>
  <c r="CR84" i="11" s="1"/>
  <c r="BC84" i="11"/>
  <c r="CN84" i="11"/>
  <c r="CN191" i="11"/>
  <c r="DA183" i="11"/>
  <c r="DA179" i="11"/>
  <c r="DA182" i="11"/>
  <c r="FZ180" i="11"/>
  <c r="DD177" i="11"/>
  <c r="DA177" i="11"/>
  <c r="DC177" i="11"/>
  <c r="CP165" i="11"/>
  <c r="GF165" i="11" s="1"/>
  <c r="DB165" i="11"/>
  <c r="DN164" i="11"/>
  <c r="DD163" i="11"/>
  <c r="BP163" i="11"/>
  <c r="DN182" i="11"/>
  <c r="DC167" i="11"/>
  <c r="CZ165" i="11"/>
  <c r="GQ165" i="11" s="1"/>
  <c r="DD169" i="11"/>
  <c r="DC155" i="11"/>
  <c r="DC151" i="11"/>
  <c r="DC147" i="11"/>
  <c r="CY146" i="11"/>
  <c r="DC143" i="11"/>
  <c r="CY142" i="11"/>
  <c r="BC140" i="11"/>
  <c r="DA129" i="11"/>
  <c r="CM122" i="11"/>
  <c r="HA122" i="11" s="1"/>
  <c r="DB175" i="11"/>
  <c r="CY125" i="11"/>
  <c r="DD173" i="11"/>
  <c r="DA151" i="11"/>
  <c r="DA147" i="11"/>
  <c r="DB146" i="11"/>
  <c r="DC145" i="11"/>
  <c r="DE143" i="11"/>
  <c r="DM142" i="11"/>
  <c r="CM140" i="11"/>
  <c r="GS140" i="11" s="1"/>
  <c r="CN139" i="11"/>
  <c r="GD139" i="11" s="1"/>
  <c r="CM155" i="11"/>
  <c r="HA155" i="11" s="1"/>
  <c r="CM151" i="11"/>
  <c r="HA151" i="11" s="1"/>
  <c r="CM147" i="11"/>
  <c r="CY143" i="11"/>
  <c r="HF143" i="11" s="1"/>
  <c r="CY139" i="11"/>
  <c r="GX139" i="11" s="1"/>
  <c r="CY135" i="11"/>
  <c r="CY131" i="11"/>
  <c r="HF131" i="11" s="1"/>
  <c r="CY127" i="11"/>
  <c r="DA152" i="11"/>
  <c r="DA142" i="11"/>
  <c r="CP134" i="11"/>
  <c r="CL122" i="11"/>
  <c r="CL94" i="11"/>
  <c r="GB94" i="11" s="1"/>
  <c r="CN134" i="11"/>
  <c r="DC117" i="11"/>
  <c r="CY116" i="11"/>
  <c r="CP101" i="11"/>
  <c r="GV101" i="11" s="1"/>
  <c r="DM94" i="11"/>
  <c r="BB118" i="11"/>
  <c r="CR118" i="11" s="1"/>
  <c r="GO118" i="11" s="1"/>
  <c r="CP116" i="11"/>
  <c r="CP108" i="11"/>
  <c r="CZ98" i="11"/>
  <c r="CN94" i="11"/>
  <c r="DC152" i="11"/>
  <c r="BC116" i="11"/>
  <c r="DM114" i="11"/>
  <c r="DA60" i="11"/>
  <c r="CL54" i="11"/>
  <c r="CO51" i="11"/>
  <c r="GE51" i="11" s="1"/>
  <c r="BS98" i="11"/>
  <c r="CY79" i="11"/>
  <c r="GP79" i="11" s="1"/>
  <c r="DM77" i="11"/>
  <c r="DN76" i="11"/>
  <c r="CY71" i="11"/>
  <c r="HF71" i="11" s="1"/>
  <c r="DM69" i="11"/>
  <c r="DN68" i="11"/>
  <c r="CP65" i="11"/>
  <c r="FW260" i="11"/>
  <c r="CZ260" i="11"/>
  <c r="FZ260" i="11"/>
  <c r="FV92" i="11"/>
  <c r="BC92" i="11"/>
  <c r="FZ92" i="11"/>
  <c r="CZ92" i="11"/>
  <c r="CO92" i="11"/>
  <c r="FW110" i="11"/>
  <c r="BC110" i="11"/>
  <c r="FZ110" i="11"/>
  <c r="CO110" i="11"/>
  <c r="DC200" i="11"/>
  <c r="CN198" i="11"/>
  <c r="CZ194" i="11"/>
  <c r="CO194" i="11"/>
  <c r="HC194" i="11" s="1"/>
  <c r="DB190" i="11"/>
  <c r="CY188" i="11"/>
  <c r="GX188" i="11" s="1"/>
  <c r="CN187" i="11"/>
  <c r="GT187" i="11" s="1"/>
  <c r="BC192" i="11"/>
  <c r="DC187" i="11"/>
  <c r="DA181" i="11"/>
  <c r="DM180" i="11"/>
  <c r="BC180" i="11"/>
  <c r="CM178" i="11"/>
  <c r="HA178" i="11" s="1"/>
  <c r="CY165" i="11"/>
  <c r="HF165" i="11" s="1"/>
  <c r="CL192" i="11"/>
  <c r="DC180" i="11"/>
  <c r="DE177" i="11"/>
  <c r="DN177" i="11"/>
  <c r="DC173" i="11"/>
  <c r="DN169" i="11"/>
  <c r="CL165" i="11"/>
  <c r="GZ165" i="11" s="1"/>
  <c r="DM173" i="11"/>
  <c r="CP168" i="11"/>
  <c r="CO165" i="11"/>
  <c r="GE165" i="11" s="1"/>
  <c r="CY163" i="11"/>
  <c r="BD166" i="11"/>
  <c r="CS166" i="11" s="1"/>
  <c r="CU166" i="11" s="1"/>
  <c r="FX166" i="11"/>
  <c r="CN165" i="11"/>
  <c r="HB165" i="11" s="1"/>
  <c r="CL163" i="11"/>
  <c r="CM146" i="11"/>
  <c r="HA146" i="11" s="1"/>
  <c r="CM142" i="11"/>
  <c r="DB140" i="11"/>
  <c r="DC139" i="11"/>
  <c r="DE126" i="11"/>
  <c r="CZ125" i="11"/>
  <c r="GI125" i="11" s="1"/>
  <c r="DM155" i="11"/>
  <c r="DM151" i="11"/>
  <c r="DM147" i="11"/>
  <c r="CM125" i="11"/>
  <c r="GC125" i="11" s="1"/>
  <c r="CM156" i="11"/>
  <c r="CN155" i="11"/>
  <c r="GT155" i="11" s="1"/>
  <c r="CZ151" i="11"/>
  <c r="GQ151" i="11" s="1"/>
  <c r="CY148" i="11"/>
  <c r="GX148" i="11" s="1"/>
  <c r="CZ147" i="11"/>
  <c r="CO146" i="11"/>
  <c r="DA143" i="11"/>
  <c r="DD140" i="11"/>
  <c r="DE139" i="11"/>
  <c r="DE135" i="11"/>
  <c r="DE131" i="11"/>
  <c r="DM130" i="11"/>
  <c r="CM128" i="11"/>
  <c r="CN127" i="11"/>
  <c r="GT127" i="11" s="1"/>
  <c r="BS126" i="11"/>
  <c r="DD155" i="11"/>
  <c r="DM153" i="11"/>
  <c r="DD151" i="11"/>
  <c r="DM149" i="11"/>
  <c r="DM145" i="11"/>
  <c r="CM143" i="11"/>
  <c r="HA143" i="11" s="1"/>
  <c r="CM139" i="11"/>
  <c r="HA139" i="11" s="1"/>
  <c r="CM135" i="11"/>
  <c r="HA135" i="11" s="1"/>
  <c r="CM131" i="11"/>
  <c r="CM127" i="11"/>
  <c r="GS127" i="11" s="1"/>
  <c r="CO125" i="11"/>
  <c r="GM125" i="11" s="1"/>
  <c r="CY123" i="11"/>
  <c r="HF123" i="11" s="1"/>
  <c r="DM148" i="11"/>
  <c r="DE128" i="11"/>
  <c r="CP106" i="11"/>
  <c r="GV106" i="11" s="1"/>
  <c r="DC146" i="11"/>
  <c r="DN130" i="11"/>
  <c r="CM116" i="11"/>
  <c r="CY112" i="11"/>
  <c r="GH112" i="11" s="1"/>
  <c r="DN105" i="11"/>
  <c r="DB94" i="11"/>
  <c r="FZ148" i="11"/>
  <c r="CL124" i="11"/>
  <c r="GB124" i="11" s="1"/>
  <c r="DA118" i="11"/>
  <c r="GZ116" i="11"/>
  <c r="DA110" i="11"/>
  <c r="CL108" i="11"/>
  <c r="GB108" i="11" s="1"/>
  <c r="BD99" i="11"/>
  <c r="CS99" i="11" s="1"/>
  <c r="FX99" i="11"/>
  <c r="CN98" i="11"/>
  <c r="DE94" i="11"/>
  <c r="FZ89" i="11"/>
  <c r="CN89" i="11"/>
  <c r="GT89" i="11" s="1"/>
  <c r="FZ147" i="11"/>
  <c r="CZ134" i="11"/>
  <c r="DN119" i="11"/>
  <c r="DA117" i="11"/>
  <c r="DB116" i="11"/>
  <c r="DN115" i="11"/>
  <c r="DA113" i="11"/>
  <c r="DB112" i="11"/>
  <c r="DN111" i="11"/>
  <c r="DD110" i="11"/>
  <c r="CZ109" i="11"/>
  <c r="GQ109" i="11" s="1"/>
  <c r="CO108" i="11"/>
  <c r="DD94" i="11"/>
  <c r="CY90" i="11"/>
  <c r="DB71" i="11"/>
  <c r="CY69" i="11"/>
  <c r="DE61" i="11"/>
  <c r="DD61" i="11"/>
  <c r="DC61" i="11"/>
  <c r="DE57" i="11"/>
  <c r="DN57" i="11"/>
  <c r="CP55" i="11"/>
  <c r="CL55" i="11"/>
  <c r="DE53" i="11"/>
  <c r="DA53" i="11"/>
  <c r="DD112" i="11"/>
  <c r="DD80" i="11"/>
  <c r="DD72" i="11"/>
  <c r="DD60" i="11"/>
  <c r="CP87" i="11"/>
  <c r="CL73" i="11"/>
  <c r="FZ73" i="11"/>
  <c r="DE66" i="11"/>
  <c r="DN114" i="11"/>
  <c r="DN79" i="11"/>
  <c r="DE77" i="11"/>
  <c r="DM76" i="11"/>
  <c r="CL75" i="11"/>
  <c r="GZ75" i="11" s="1"/>
  <c r="CN73" i="11"/>
  <c r="DA57" i="11"/>
  <c r="FW263" i="11"/>
  <c r="CN263" i="11"/>
  <c r="BC263" i="11"/>
  <c r="CZ263" i="11"/>
  <c r="FW118" i="11"/>
  <c r="CO118" i="11"/>
  <c r="CL118" i="11"/>
  <c r="BC118" i="11"/>
  <c r="FZ118" i="11"/>
  <c r="BS121" i="11"/>
  <c r="DB121" i="11"/>
  <c r="CL92" i="11"/>
  <c r="CY54" i="11"/>
  <c r="GH54" i="11" s="1"/>
  <c r="CO260" i="11"/>
  <c r="FZ279" i="11"/>
  <c r="CL288" i="11"/>
  <c r="BC271" i="11"/>
  <c r="FW268" i="11"/>
  <c r="FV268" i="11"/>
  <c r="FZ252" i="11"/>
  <c r="CL279" i="11"/>
  <c r="CO272" i="11"/>
  <c r="FW200" i="11"/>
  <c r="FV200" i="11"/>
  <c r="CO204" i="11"/>
  <c r="CO200" i="11"/>
  <c r="CL203" i="11"/>
  <c r="CO223" i="11"/>
  <c r="FW196" i="11"/>
  <c r="FV196" i="11"/>
  <c r="BD185" i="11"/>
  <c r="CS185" i="11" s="1"/>
  <c r="CU185" i="11" s="1"/>
  <c r="CW185" i="11" s="1"/>
  <c r="BC185" i="11"/>
  <c r="FW144" i="11"/>
  <c r="FV144" i="11"/>
  <c r="CP104" i="11"/>
  <c r="CP96" i="11"/>
  <c r="CZ59" i="11"/>
  <c r="FZ104" i="11"/>
  <c r="CP99" i="11"/>
  <c r="CO99" i="11"/>
  <c r="BC95" i="11"/>
  <c r="CO74" i="11"/>
  <c r="CZ51" i="11"/>
  <c r="CL107" i="11"/>
  <c r="CO88" i="11"/>
  <c r="FZ100" i="11"/>
  <c r="CZ84" i="11"/>
  <c r="DC60" i="11"/>
  <c r="CY55" i="11"/>
  <c r="DA54" i="11"/>
  <c r="DM53" i="11"/>
  <c r="CM51" i="11"/>
  <c r="HA51" i="11" s="1"/>
  <c r="CZ50" i="11"/>
  <c r="GY50" i="11" s="1"/>
  <c r="CM54" i="11"/>
  <c r="HA54" i="11" s="1"/>
  <c r="CY50" i="11"/>
  <c r="GH50" i="11" s="1"/>
  <c r="CO266" i="11"/>
  <c r="CO288" i="11"/>
  <c r="FW274" i="11"/>
  <c r="BD274" i="11"/>
  <c r="CS274" i="11" s="1"/>
  <c r="CL283" i="11"/>
  <c r="CP274" i="11"/>
  <c r="CZ268" i="11"/>
  <c r="FZ200" i="11"/>
  <c r="CZ223" i="11"/>
  <c r="FZ214" i="11"/>
  <c r="CP222" i="11"/>
  <c r="CP195" i="11"/>
  <c r="CL195" i="11"/>
  <c r="DC194" i="11"/>
  <c r="BD181" i="11"/>
  <c r="CS181" i="11" s="1"/>
  <c r="CU181" i="11" s="1"/>
  <c r="BC181" i="11"/>
  <c r="DN194" i="11"/>
  <c r="CN208" i="11"/>
  <c r="CP118" i="11"/>
  <c r="FV104" i="11"/>
  <c r="BC104" i="11"/>
  <c r="FW59" i="11"/>
  <c r="FV59" i="11"/>
  <c r="FZ185" i="11"/>
  <c r="CZ163" i="11"/>
  <c r="CO96" i="11"/>
  <c r="CP59" i="11"/>
  <c r="FW121" i="11"/>
  <c r="BA121" i="11"/>
  <c r="CQ121" i="11" s="1"/>
  <c r="FW115" i="11"/>
  <c r="BC115" i="11"/>
  <c r="BC99" i="11"/>
  <c r="FZ88" i="11"/>
  <c r="CP103" i="11"/>
  <c r="BD81" i="11"/>
  <c r="CS81" i="11" s="1"/>
  <c r="CP51" i="11"/>
  <c r="CO100" i="11"/>
  <c r="BC100" i="11"/>
  <c r="CO84" i="11"/>
  <c r="CL59" i="11"/>
  <c r="CP81" i="11"/>
  <c r="CP68" i="11"/>
  <c r="HD68" i="11" s="1"/>
  <c r="DA66" i="11"/>
  <c r="CP60" i="11"/>
  <c r="GF60" i="11" s="1"/>
  <c r="CZ54" i="11"/>
  <c r="CN50" i="11"/>
  <c r="GT50" i="11" s="1"/>
  <c r="DM85" i="11"/>
  <c r="DD85" i="11"/>
  <c r="CP71" i="11"/>
  <c r="GV71" i="11" s="1"/>
  <c r="DA69" i="11"/>
  <c r="DB68" i="11"/>
  <c r="DN67" i="11"/>
  <c r="DD66" i="11"/>
  <c r="CN65" i="11"/>
  <c r="DB60" i="11"/>
  <c r="DM56" i="11"/>
  <c r="DD54" i="11"/>
  <c r="CM50" i="11"/>
  <c r="HA50" i="11" s="1"/>
  <c r="BC49" i="11"/>
  <c r="CP288" i="11"/>
  <c r="CO252" i="11"/>
  <c r="BA251" i="11"/>
  <c r="CQ251" i="11" s="1"/>
  <c r="FV251" i="11"/>
  <c r="CO271" i="11"/>
  <c r="CN268" i="11"/>
  <c r="CO283" i="11"/>
  <c r="BC268" i="11"/>
  <c r="CZ266" i="11"/>
  <c r="CN251" i="11"/>
  <c r="FZ274" i="11"/>
  <c r="CZ271" i="11"/>
  <c r="CP266" i="11"/>
  <c r="CZ251" i="11"/>
  <c r="BC214" i="11"/>
  <c r="AZ203" i="11"/>
  <c r="FX203" i="11" s="1"/>
  <c r="CZ204" i="11"/>
  <c r="FZ215" i="11"/>
  <c r="CL208" i="11"/>
  <c r="CP207" i="11"/>
  <c r="CL207" i="11"/>
  <c r="CN200" i="11"/>
  <c r="CZ196" i="11"/>
  <c r="CN196" i="11"/>
  <c r="FW175" i="11"/>
  <c r="BC175" i="11"/>
  <c r="CP166" i="11"/>
  <c r="CL166" i="11"/>
  <c r="CL110" i="11"/>
  <c r="CP92" i="11"/>
  <c r="FZ59" i="11"/>
  <c r="CZ175" i="11"/>
  <c r="CP107" i="11"/>
  <c r="FZ96" i="11"/>
  <c r="BC85" i="11"/>
  <c r="CP144" i="11"/>
  <c r="CM121" i="11"/>
  <c r="CP110" i="11"/>
  <c r="CO107" i="11"/>
  <c r="FZ103" i="11"/>
  <c r="BD62" i="11"/>
  <c r="CS62" i="11" s="1"/>
  <c r="BC62" i="11"/>
  <c r="CN59" i="11"/>
  <c r="CO115" i="11"/>
  <c r="CZ96" i="11"/>
  <c r="CL51" i="11"/>
  <c r="CL99" i="11"/>
  <c r="CZ104" i="11"/>
  <c r="CL96" i="11"/>
  <c r="CL78" i="11"/>
  <c r="HG152" i="11"/>
  <c r="GY152" i="11"/>
  <c r="GQ152" i="11"/>
  <c r="GI152" i="11"/>
  <c r="BR289" i="11"/>
  <c r="DG289" i="11" s="1"/>
  <c r="BQ289" i="11"/>
  <c r="DF289" i="11" s="1"/>
  <c r="BT289" i="11"/>
  <c r="DH289" i="11" s="1"/>
  <c r="DN289" i="11"/>
  <c r="DN282" i="11"/>
  <c r="GR281" i="11"/>
  <c r="GB281" i="11"/>
  <c r="BR279" i="11"/>
  <c r="DG279" i="11" s="1"/>
  <c r="BQ279" i="11"/>
  <c r="DF279" i="11" s="1"/>
  <c r="BS279" i="11"/>
  <c r="DN279" i="11"/>
  <c r="BT279" i="11"/>
  <c r="DH279" i="11" s="1"/>
  <c r="BR273" i="11"/>
  <c r="DG273" i="11" s="1"/>
  <c r="BQ273" i="11"/>
  <c r="DF273" i="11" s="1"/>
  <c r="BT273" i="11"/>
  <c r="DH273" i="11" s="1"/>
  <c r="BD276" i="11"/>
  <c r="CS276" i="11" s="1"/>
  <c r="FW276" i="11"/>
  <c r="FZ276" i="11"/>
  <c r="BB276" i="11"/>
  <c r="CR276" i="11" s="1"/>
  <c r="BA276" i="11"/>
  <c r="CQ276" i="11" s="1"/>
  <c r="FV276" i="11"/>
  <c r="BS273" i="11"/>
  <c r="DA265" i="11"/>
  <c r="BT259" i="11"/>
  <c r="DH259" i="11" s="1"/>
  <c r="DE259" i="11"/>
  <c r="DA259" i="11"/>
  <c r="BS259" i="11"/>
  <c r="BR259" i="11"/>
  <c r="DG259" i="11" s="1"/>
  <c r="BQ259" i="11"/>
  <c r="DF259" i="11" s="1"/>
  <c r="GZ261" i="11"/>
  <c r="GR261" i="11"/>
  <c r="GJ261" i="11"/>
  <c r="GB261" i="11"/>
  <c r="DC259" i="11"/>
  <c r="BQ247" i="11"/>
  <c r="DF247" i="11" s="1"/>
  <c r="BT247" i="11"/>
  <c r="DH247" i="11" s="1"/>
  <c r="BR247" i="11"/>
  <c r="DG247" i="11" s="1"/>
  <c r="DB256" i="11"/>
  <c r="DD247" i="11"/>
  <c r="CP240" i="11"/>
  <c r="BA231" i="11"/>
  <c r="CQ231" i="11" s="1"/>
  <c r="BD231" i="11"/>
  <c r="CS231" i="11" s="1"/>
  <c r="FW231" i="11"/>
  <c r="FV231" i="11"/>
  <c r="BB231" i="11"/>
  <c r="CR231" i="11" s="1"/>
  <c r="BT232" i="11"/>
  <c r="DH232" i="11" s="1"/>
  <c r="BS232" i="11"/>
  <c r="BR232" i="11"/>
  <c r="DG232" i="11" s="1"/>
  <c r="BQ232" i="11"/>
  <c r="DF232" i="11" s="1"/>
  <c r="DN232" i="11"/>
  <c r="CL231" i="11"/>
  <c r="BQ206" i="11"/>
  <c r="DF206" i="11" s="1"/>
  <c r="BT206" i="11"/>
  <c r="DH206" i="11" s="1"/>
  <c r="BR206" i="11"/>
  <c r="DG206" i="11" s="1"/>
  <c r="BR205" i="11"/>
  <c r="DG205" i="11" s="1"/>
  <c r="BQ205" i="11"/>
  <c r="DF205" i="11" s="1"/>
  <c r="BT205" i="11"/>
  <c r="DH205" i="11" s="1"/>
  <c r="DB289" i="11"/>
  <c r="DD290" i="11"/>
  <c r="DE289" i="11"/>
  <c r="DN290" i="11"/>
  <c r="DD289" i="11"/>
  <c r="DM290" i="11"/>
  <c r="CT288" i="11"/>
  <c r="BA287" i="11"/>
  <c r="CQ287" i="11" s="1"/>
  <c r="FW287" i="11"/>
  <c r="FV287" i="11"/>
  <c r="BB287" i="11"/>
  <c r="CR287" i="11" s="1"/>
  <c r="BD287" i="11"/>
  <c r="CS287" i="11" s="1"/>
  <c r="BT288" i="11"/>
  <c r="DH288" i="11" s="1"/>
  <c r="BS288" i="11"/>
  <c r="BR288" i="11"/>
  <c r="DG288" i="11" s="1"/>
  <c r="BQ288" i="11"/>
  <c r="DF288" i="11" s="1"/>
  <c r="DM288" i="11"/>
  <c r="DB288" i="11"/>
  <c r="CL287" i="11"/>
  <c r="CO282" i="11"/>
  <c r="BR283" i="11"/>
  <c r="DG283" i="11" s="1"/>
  <c r="BQ283" i="11"/>
  <c r="DF283" i="11" s="1"/>
  <c r="BT283" i="11"/>
  <c r="DH283" i="11" s="1"/>
  <c r="BS283" i="11"/>
  <c r="DE282" i="11"/>
  <c r="GZ285" i="11"/>
  <c r="GR285" i="11"/>
  <c r="GJ285" i="11"/>
  <c r="GB285" i="11"/>
  <c r="FW285" i="11"/>
  <c r="BC285" i="11"/>
  <c r="FV285" i="11"/>
  <c r="BB285" i="11"/>
  <c r="CR285" i="11" s="1"/>
  <c r="FZ285" i="11"/>
  <c r="BD285" i="11"/>
  <c r="CS285" i="11" s="1"/>
  <c r="BA285" i="11"/>
  <c r="CQ285" i="11" s="1"/>
  <c r="DD282" i="11"/>
  <c r="CL282" i="11"/>
  <c r="DI285" i="11"/>
  <c r="FW281" i="11"/>
  <c r="BB281" i="11"/>
  <c r="CR281" i="11" s="1"/>
  <c r="FV281" i="11"/>
  <c r="BA281" i="11"/>
  <c r="CQ281" i="11" s="1"/>
  <c r="BD281" i="11"/>
  <c r="CS281" i="11" s="1"/>
  <c r="DD279" i="11"/>
  <c r="CP278" i="11"/>
  <c r="CL278" i="11"/>
  <c r="BD277" i="11"/>
  <c r="CS277" i="11" s="1"/>
  <c r="FW277" i="11"/>
  <c r="BA277" i="11"/>
  <c r="CQ277" i="11" s="1"/>
  <c r="FV277" i="11"/>
  <c r="FZ277" i="11"/>
  <c r="BB277" i="11"/>
  <c r="CR277" i="11" s="1"/>
  <c r="CL277" i="11"/>
  <c r="BQ275" i="11"/>
  <c r="DF275" i="11" s="1"/>
  <c r="BT275" i="11"/>
  <c r="DH275" i="11" s="1"/>
  <c r="BR275" i="11"/>
  <c r="DG275" i="11" s="1"/>
  <c r="DM275" i="11"/>
  <c r="DA275" i="11"/>
  <c r="BC277" i="11"/>
  <c r="BC276" i="11"/>
  <c r="DD273" i="11"/>
  <c r="DC273" i="11"/>
  <c r="CY276" i="11"/>
  <c r="DB273" i="11"/>
  <c r="BT271" i="11"/>
  <c r="DH271" i="11" s="1"/>
  <c r="BS271" i="11"/>
  <c r="BR271" i="11"/>
  <c r="DG271" i="11" s="1"/>
  <c r="BQ271" i="11"/>
  <c r="DF271" i="11" s="1"/>
  <c r="CY270" i="11"/>
  <c r="DE273" i="11"/>
  <c r="DN271" i="11"/>
  <c r="CP270" i="11"/>
  <c r="DM271" i="11"/>
  <c r="DM265" i="11"/>
  <c r="BQ263" i="11"/>
  <c r="DF263" i="11" s="1"/>
  <c r="BT263" i="11"/>
  <c r="DH263" i="11" s="1"/>
  <c r="DM263" i="11"/>
  <c r="DE263" i="11"/>
  <c r="DD263" i="11"/>
  <c r="BR263" i="11"/>
  <c r="DG263" i="11" s="1"/>
  <c r="DD275" i="11"/>
  <c r="BS270" i="11"/>
  <c r="BR270" i="11"/>
  <c r="DG270" i="11" s="1"/>
  <c r="BT270" i="11"/>
  <c r="DH270" i="11" s="1"/>
  <c r="BQ270" i="11"/>
  <c r="DF270" i="11" s="1"/>
  <c r="CY269" i="11"/>
  <c r="DE265" i="11"/>
  <c r="BQ258" i="11"/>
  <c r="DF258" i="11" s="1"/>
  <c r="BT258" i="11"/>
  <c r="DH258" i="11" s="1"/>
  <c r="BS258" i="11"/>
  <c r="BR258" i="11"/>
  <c r="DG258" i="11" s="1"/>
  <c r="CZ257" i="11"/>
  <c r="CT263" i="11"/>
  <c r="CY257" i="11"/>
  <c r="DC270" i="11"/>
  <c r="BB259" i="11"/>
  <c r="CR259" i="11" s="1"/>
  <c r="FZ258" i="11"/>
  <c r="BA258" i="11"/>
  <c r="CQ258" i="11" s="1"/>
  <c r="BD258" i="11"/>
  <c r="CS258" i="11" s="1"/>
  <c r="FW258" i="11"/>
  <c r="BC258" i="11"/>
  <c r="FV258" i="11"/>
  <c r="BB258" i="11"/>
  <c r="CR258" i="11" s="1"/>
  <c r="CL257" i="11"/>
  <c r="FW261" i="11"/>
  <c r="FV261" i="11"/>
  <c r="BB261" i="11"/>
  <c r="CR261" i="11" s="1"/>
  <c r="BD261" i="11"/>
  <c r="CS261" i="11" s="1"/>
  <c r="FZ261" i="11"/>
  <c r="BA261" i="11"/>
  <c r="CQ261" i="11" s="1"/>
  <c r="CZ258" i="11"/>
  <c r="CO257" i="11"/>
  <c r="DC256" i="11"/>
  <c r="DE255" i="11"/>
  <c r="DA255" i="11"/>
  <c r="BR255" i="11"/>
  <c r="DG255" i="11" s="1"/>
  <c r="BQ255" i="11"/>
  <c r="DF255" i="11" s="1"/>
  <c r="BT255" i="11"/>
  <c r="DH255" i="11" s="1"/>
  <c r="BS255" i="11"/>
  <c r="DN255" i="11"/>
  <c r="BQ252" i="11"/>
  <c r="DF252" i="11" s="1"/>
  <c r="BT252" i="11"/>
  <c r="DH252" i="11" s="1"/>
  <c r="BS252" i="11"/>
  <c r="BR252" i="11"/>
  <c r="DG252" i="11" s="1"/>
  <c r="DD255" i="11"/>
  <c r="FW254" i="11"/>
  <c r="BC254" i="11"/>
  <c r="FV254" i="11"/>
  <c r="BB254" i="11"/>
  <c r="CR254" i="11" s="1"/>
  <c r="BD254" i="11"/>
  <c r="CS254" i="11" s="1"/>
  <c r="FZ254" i="11"/>
  <c r="BA254" i="11"/>
  <c r="CQ254" i="11" s="1"/>
  <c r="BT253" i="11"/>
  <c r="DH253" i="11" s="1"/>
  <c r="BR253" i="11"/>
  <c r="DG253" i="11" s="1"/>
  <c r="BQ253" i="11"/>
  <c r="DF253" i="11" s="1"/>
  <c r="BD249" i="11"/>
  <c r="CS249" i="11" s="1"/>
  <c r="FW249" i="11"/>
  <c r="BA249" i="11"/>
  <c r="CQ249" i="11" s="1"/>
  <c r="FV249" i="11"/>
  <c r="CZ249" i="11"/>
  <c r="BB249" i="11"/>
  <c r="CR249" i="11" s="1"/>
  <c r="DE253" i="11"/>
  <c r="BD253" i="11"/>
  <c r="CS253" i="11" s="1"/>
  <c r="FW253" i="11"/>
  <c r="FZ253" i="11"/>
  <c r="BB253" i="11"/>
  <c r="CR253" i="11" s="1"/>
  <c r="BA253" i="11"/>
  <c r="CQ253" i="11" s="1"/>
  <c r="FV253" i="11"/>
  <c r="CL253" i="11"/>
  <c r="BT249" i="11"/>
  <c r="DH249" i="11" s="1"/>
  <c r="BQ249" i="11"/>
  <c r="DF249" i="11" s="1"/>
  <c r="BR249" i="11"/>
  <c r="DG249" i="11" s="1"/>
  <c r="DB247" i="11"/>
  <c r="BQ245" i="11"/>
  <c r="DF245" i="11" s="1"/>
  <c r="BT245" i="11"/>
  <c r="DH245" i="11" s="1"/>
  <c r="BR245" i="11"/>
  <c r="DG245" i="11" s="1"/>
  <c r="DM252" i="11"/>
  <c r="GZ250" i="11"/>
  <c r="GR250" i="11"/>
  <c r="GJ250" i="11"/>
  <c r="GB250" i="11"/>
  <c r="FW250" i="11"/>
  <c r="BC250" i="11"/>
  <c r="FV250" i="11"/>
  <c r="BB250" i="11"/>
  <c r="CR250" i="11" s="1"/>
  <c r="FZ250" i="11"/>
  <c r="BD250" i="11"/>
  <c r="CS250" i="11" s="1"/>
  <c r="BA250" i="11"/>
  <c r="CQ250" i="11" s="1"/>
  <c r="DA249" i="11"/>
  <c r="DC241" i="11"/>
  <c r="CY240" i="11"/>
  <c r="DB252" i="11"/>
  <c r="DN249" i="11"/>
  <c r="BR243" i="11"/>
  <c r="DG243" i="11" s="1"/>
  <c r="BQ243" i="11"/>
  <c r="DF243" i="11" s="1"/>
  <c r="BT243" i="11"/>
  <c r="DH243" i="11" s="1"/>
  <c r="BS243" i="11"/>
  <c r="DB241" i="11"/>
  <c r="BR239" i="11"/>
  <c r="DG239" i="11" s="1"/>
  <c r="BQ239" i="11"/>
  <c r="DF239" i="11" s="1"/>
  <c r="BT239" i="11"/>
  <c r="DH239" i="11" s="1"/>
  <c r="BS239" i="11"/>
  <c r="DE249" i="11"/>
  <c r="FV244" i="11"/>
  <c r="BA244" i="11"/>
  <c r="CQ244" i="11" s="1"/>
  <c r="BD244" i="11"/>
  <c r="CS244" i="11" s="1"/>
  <c r="FW244" i="11"/>
  <c r="BB244" i="11"/>
  <c r="CR244" i="11" s="1"/>
  <c r="CO240" i="11"/>
  <c r="DC239" i="11"/>
  <c r="BQ238" i="11"/>
  <c r="DF238" i="11" s="1"/>
  <c r="BT238" i="11"/>
  <c r="DH238" i="11" s="1"/>
  <c r="BR238" i="11"/>
  <c r="DG238" i="11" s="1"/>
  <c r="CL254" i="11"/>
  <c r="BD248" i="11"/>
  <c r="CS248" i="11" s="1"/>
  <c r="FV248" i="11"/>
  <c r="BB248" i="11"/>
  <c r="CR248" i="11" s="1"/>
  <c r="FW248" i="11"/>
  <c r="BC248" i="11"/>
  <c r="BA248" i="11"/>
  <c r="CQ248" i="11" s="1"/>
  <c r="DM243" i="11"/>
  <c r="DD241" i="11"/>
  <c r="DM239" i="11"/>
  <c r="CZ240" i="11"/>
  <c r="DC236" i="11"/>
  <c r="BQ231" i="11"/>
  <c r="DF231" i="11" s="1"/>
  <c r="BT231" i="11"/>
  <c r="DH231" i="11" s="1"/>
  <c r="BR231" i="11"/>
  <c r="DG231" i="11" s="1"/>
  <c r="DN247" i="11"/>
  <c r="BD236" i="11"/>
  <c r="CS236" i="11" s="1"/>
  <c r="FW236" i="11"/>
  <c r="BC236" i="11"/>
  <c r="FV236" i="11"/>
  <c r="BB236" i="11"/>
  <c r="CR236" i="11" s="1"/>
  <c r="BA236" i="11"/>
  <c r="CQ236" i="11" s="1"/>
  <c r="BD232" i="11"/>
  <c r="CS232" i="11" s="1"/>
  <c r="FW232" i="11"/>
  <c r="BC232" i="11"/>
  <c r="FV232" i="11"/>
  <c r="BB232" i="11"/>
  <c r="CR232" i="11" s="1"/>
  <c r="BA232" i="11"/>
  <c r="CQ232" i="11" s="1"/>
  <c r="DE239" i="11"/>
  <c r="CN236" i="11"/>
  <c r="BA235" i="11"/>
  <c r="CQ235" i="11" s="1"/>
  <c r="BD235" i="11"/>
  <c r="CS235" i="11" s="1"/>
  <c r="FW235" i="11"/>
  <c r="FV235" i="11"/>
  <c r="BB235" i="11"/>
  <c r="CR235" i="11" s="1"/>
  <c r="CZ232" i="11"/>
  <c r="CO231" i="11"/>
  <c r="CL244" i="11"/>
  <c r="DM238" i="11"/>
  <c r="DD236" i="11"/>
  <c r="DD232" i="11"/>
  <c r="DN238" i="11"/>
  <c r="BQ225" i="11"/>
  <c r="DF225" i="11" s="1"/>
  <c r="BT225" i="11"/>
  <c r="DH225" i="11" s="1"/>
  <c r="BR225" i="11"/>
  <c r="DG225" i="11" s="1"/>
  <c r="CY221" i="11"/>
  <c r="DA231" i="11"/>
  <c r="DC229" i="11"/>
  <c r="BR228" i="11"/>
  <c r="DG228" i="11" s="1"/>
  <c r="BQ228" i="11"/>
  <c r="DF228" i="11" s="1"/>
  <c r="BT228" i="11"/>
  <c r="DH228" i="11" s="1"/>
  <c r="BR220" i="11"/>
  <c r="DG220" i="11" s="1"/>
  <c r="BQ220" i="11"/>
  <c r="DF220" i="11" s="1"/>
  <c r="BT220" i="11"/>
  <c r="DH220" i="11" s="1"/>
  <c r="FW229" i="11"/>
  <c r="FV229" i="11"/>
  <c r="BA229" i="11"/>
  <c r="CQ229" i="11" s="1"/>
  <c r="BD229" i="11"/>
  <c r="CS229" i="11" s="1"/>
  <c r="BB229" i="11"/>
  <c r="CR229" i="11" s="1"/>
  <c r="DC228" i="11"/>
  <c r="DM225" i="11"/>
  <c r="CO221" i="11"/>
  <c r="DC220" i="11"/>
  <c r="DE231" i="11"/>
  <c r="DE229" i="11"/>
  <c r="DM228" i="11"/>
  <c r="DE225" i="11"/>
  <c r="DB220" i="11"/>
  <c r="DN215" i="11"/>
  <c r="DA223" i="11"/>
  <c r="FZ213" i="11"/>
  <c r="FW213" i="11"/>
  <c r="FV213" i="11"/>
  <c r="BB213" i="11"/>
  <c r="CR213" i="11" s="1"/>
  <c r="BD213" i="11"/>
  <c r="CS213" i="11" s="1"/>
  <c r="BA213" i="11"/>
  <c r="CQ213" i="11" s="1"/>
  <c r="DJ212" i="11"/>
  <c r="DK212" i="11" s="1"/>
  <c r="DA205" i="11"/>
  <c r="BQ202" i="11"/>
  <c r="DF202" i="11" s="1"/>
  <c r="BT202" i="11"/>
  <c r="DH202" i="11" s="1"/>
  <c r="BR202" i="11"/>
  <c r="DG202" i="11" s="1"/>
  <c r="CZ201" i="11"/>
  <c r="DD223" i="11"/>
  <c r="CM213" i="11"/>
  <c r="DD205" i="11"/>
  <c r="BR201" i="11"/>
  <c r="DG201" i="11" s="1"/>
  <c r="BQ201" i="11"/>
  <c r="DF201" i="11" s="1"/>
  <c r="BT201" i="11"/>
  <c r="DH201" i="11" s="1"/>
  <c r="DE220" i="11"/>
  <c r="BD212" i="11"/>
  <c r="CS212" i="11" s="1"/>
  <c r="FW212" i="11"/>
  <c r="BA212" i="11"/>
  <c r="CQ212" i="11" s="1"/>
  <c r="FV212" i="11"/>
  <c r="FZ212" i="11"/>
  <c r="BB212" i="11"/>
  <c r="CR212" i="11" s="1"/>
  <c r="CL212" i="11"/>
  <c r="BA210" i="11"/>
  <c r="CQ210" i="11" s="1"/>
  <c r="BD210" i="11"/>
  <c r="CS210" i="11" s="1"/>
  <c r="FW210" i="11"/>
  <c r="FV210" i="11"/>
  <c r="BB210" i="11"/>
  <c r="CR210" i="11" s="1"/>
  <c r="DB206" i="11"/>
  <c r="DN205" i="11"/>
  <c r="BR204" i="11"/>
  <c r="DG204" i="11" s="1"/>
  <c r="BQ204" i="11"/>
  <c r="DF204" i="11" s="1"/>
  <c r="BT204" i="11"/>
  <c r="DH204" i="11" s="1"/>
  <c r="FZ202" i="11"/>
  <c r="BA202" i="11"/>
  <c r="CQ202" i="11" s="1"/>
  <c r="BD202" i="11"/>
  <c r="CS202" i="11" s="1"/>
  <c r="FW202" i="11"/>
  <c r="FV202" i="11"/>
  <c r="BB202" i="11"/>
  <c r="CR202" i="11" s="1"/>
  <c r="CP201" i="11"/>
  <c r="BQ196" i="11"/>
  <c r="DF196" i="11" s="1"/>
  <c r="BT196" i="11"/>
  <c r="DH196" i="11" s="1"/>
  <c r="BR196" i="11"/>
  <c r="DG196" i="11" s="1"/>
  <c r="DA206" i="11"/>
  <c r="DB205" i="11"/>
  <c r="DN204" i="11"/>
  <c r="GC203" i="11"/>
  <c r="CZ202" i="11"/>
  <c r="CO201" i="11"/>
  <c r="DD199" i="11"/>
  <c r="FV197" i="11"/>
  <c r="BB197" i="11"/>
  <c r="CR197" i="11" s="1"/>
  <c r="FZ197" i="11"/>
  <c r="BA197" i="11"/>
  <c r="CQ197" i="11" s="1"/>
  <c r="BD197" i="11"/>
  <c r="CS197" i="11" s="1"/>
  <c r="FW197" i="11"/>
  <c r="BR195" i="11"/>
  <c r="DG195" i="11" s="1"/>
  <c r="BQ195" i="11"/>
  <c r="DF195" i="11" s="1"/>
  <c r="BS195" i="11"/>
  <c r="BT195" i="11"/>
  <c r="DH195" i="11" s="1"/>
  <c r="BS201" i="11"/>
  <c r="FW194" i="11"/>
  <c r="FV194" i="11"/>
  <c r="BB194" i="11"/>
  <c r="CR194" i="11" s="1"/>
  <c r="BD194" i="11"/>
  <c r="CS194" i="11" s="1"/>
  <c r="FZ194" i="11"/>
  <c r="BA194" i="11"/>
  <c r="CQ194" i="11" s="1"/>
  <c r="DC193" i="11"/>
  <c r="BQ188" i="11"/>
  <c r="DF188" i="11" s="1"/>
  <c r="BT188" i="11"/>
  <c r="DH188" i="11" s="1"/>
  <c r="BR188" i="11"/>
  <c r="DG188" i="11" s="1"/>
  <c r="CZ187" i="11"/>
  <c r="FW186" i="11"/>
  <c r="FV186" i="11"/>
  <c r="BB186" i="11"/>
  <c r="CR186" i="11" s="1"/>
  <c r="BA186" i="11"/>
  <c r="CQ186" i="11" s="1"/>
  <c r="BD186" i="11"/>
  <c r="CS186" i="11" s="1"/>
  <c r="CO182" i="11"/>
  <c r="DJ213" i="11"/>
  <c r="DK213" i="11" s="1"/>
  <c r="CZ212" i="11"/>
  <c r="DD206" i="11"/>
  <c r="CP202" i="11"/>
  <c r="DD191" i="11"/>
  <c r="CM187" i="11"/>
  <c r="BR183" i="11"/>
  <c r="DG183" i="11" s="1"/>
  <c r="BQ183" i="11"/>
  <c r="DF183" i="11" s="1"/>
  <c r="BT183" i="11"/>
  <c r="DH183" i="11" s="1"/>
  <c r="BS183" i="11"/>
  <c r="BR179" i="11"/>
  <c r="DG179" i="11" s="1"/>
  <c r="BQ179" i="11"/>
  <c r="DF179" i="11" s="1"/>
  <c r="BT179" i="11"/>
  <c r="DH179" i="11" s="1"/>
  <c r="BS179" i="11"/>
  <c r="DN206" i="11"/>
  <c r="CL202" i="11"/>
  <c r="GV198" i="11"/>
  <c r="DN191" i="11"/>
  <c r="DD190" i="11"/>
  <c r="CO188" i="11"/>
  <c r="BQ186" i="11"/>
  <c r="DF186" i="11" s="1"/>
  <c r="BA184" i="11"/>
  <c r="CQ184" i="11" s="1"/>
  <c r="BD184" i="11"/>
  <c r="CS184" i="11" s="1"/>
  <c r="FW184" i="11"/>
  <c r="FV184" i="11"/>
  <c r="BB184" i="11"/>
  <c r="CR184" i="11" s="1"/>
  <c r="CY182" i="11"/>
  <c r="CP210" i="11"/>
  <c r="DM196" i="11"/>
  <c r="DD193" i="11"/>
  <c r="FV191" i="11"/>
  <c r="BB191" i="11"/>
  <c r="CR191" i="11" s="1"/>
  <c r="BA191" i="11"/>
  <c r="CQ191" i="11" s="1"/>
  <c r="BD191" i="11"/>
  <c r="CS191" i="11" s="1"/>
  <c r="FW191" i="11"/>
  <c r="BC191" i="11"/>
  <c r="CO187" i="11"/>
  <c r="DB183" i="11"/>
  <c r="BT181" i="11"/>
  <c r="DH181" i="11" s="1"/>
  <c r="BS181" i="11"/>
  <c r="BR181" i="11"/>
  <c r="DG181" i="11" s="1"/>
  <c r="BQ181" i="11"/>
  <c r="DF181" i="11" s="1"/>
  <c r="DM179" i="11"/>
  <c r="DE195" i="11"/>
  <c r="DC190" i="11"/>
  <c r="DE186" i="11"/>
  <c r="CP184" i="11"/>
  <c r="FZ182" i="11"/>
  <c r="CY169" i="11"/>
  <c r="CY161" i="11"/>
  <c r="CN188" i="11"/>
  <c r="DN184" i="11"/>
  <c r="CY172" i="11"/>
  <c r="CL169" i="11"/>
  <c r="CY164" i="11"/>
  <c r="CL161" i="11"/>
  <c r="CL194" i="11"/>
  <c r="FZ188" i="11"/>
  <c r="DM186" i="11"/>
  <c r="FZ184" i="11"/>
  <c r="DC176" i="11"/>
  <c r="DA174" i="11"/>
  <c r="CL172" i="11"/>
  <c r="CO169" i="11"/>
  <c r="DC168" i="11"/>
  <c r="DA166" i="11"/>
  <c r="CL164" i="11"/>
  <c r="CO161" i="11"/>
  <c r="DC160" i="11"/>
  <c r="DA158" i="11"/>
  <c r="DE179" i="11"/>
  <c r="FW177" i="11"/>
  <c r="FV177" i="11"/>
  <c r="BA177" i="11"/>
  <c r="CQ177" i="11" s="1"/>
  <c r="FW176" i="11"/>
  <c r="BB176" i="11"/>
  <c r="CR176" i="11" s="1"/>
  <c r="FV176" i="11"/>
  <c r="BA176" i="11"/>
  <c r="CQ176" i="11" s="1"/>
  <c r="BD176" i="11"/>
  <c r="CS176" i="11" s="1"/>
  <c r="DD174" i="11"/>
  <c r="CO172" i="11"/>
  <c r="DC171" i="11"/>
  <c r="DD170" i="11"/>
  <c r="CZ169" i="11"/>
  <c r="CO168" i="11"/>
  <c r="DD166" i="11"/>
  <c r="CO164" i="11"/>
  <c r="DC163" i="11"/>
  <c r="DD162" i="11"/>
  <c r="CZ161" i="11"/>
  <c r="CO160" i="11"/>
  <c r="DD158" i="11"/>
  <c r="DB163" i="11"/>
  <c r="DE158" i="11"/>
  <c r="BT156" i="11"/>
  <c r="DH156" i="11" s="1"/>
  <c r="BR156" i="11"/>
  <c r="DG156" i="11" s="1"/>
  <c r="BQ156" i="11"/>
  <c r="DF156" i="11" s="1"/>
  <c r="CO152" i="11"/>
  <c r="CM150" i="11"/>
  <c r="CN141" i="11"/>
  <c r="BQ138" i="11"/>
  <c r="DF138" i="11" s="1"/>
  <c r="BT138" i="11"/>
  <c r="DH138" i="11" s="1"/>
  <c r="BR138" i="11"/>
  <c r="DG138" i="11" s="1"/>
  <c r="CZ137" i="11"/>
  <c r="FW136" i="11"/>
  <c r="FV136" i="11"/>
  <c r="BB136" i="11"/>
  <c r="CR136" i="11" s="1"/>
  <c r="BA136" i="11"/>
  <c r="CQ136" i="11" s="1"/>
  <c r="BD136" i="11"/>
  <c r="CS136" i="11" s="1"/>
  <c r="DA133" i="11"/>
  <c r="CO132" i="11"/>
  <c r="HF126" i="11"/>
  <c r="GX126" i="11"/>
  <c r="GP126" i="11"/>
  <c r="GH126" i="11"/>
  <c r="GD125" i="11"/>
  <c r="BQ122" i="11"/>
  <c r="DF122" i="11" s="1"/>
  <c r="BT122" i="11"/>
  <c r="DH122" i="11" s="1"/>
  <c r="BR122" i="11"/>
  <c r="DG122" i="11" s="1"/>
  <c r="CO120" i="11"/>
  <c r="CZ176" i="11"/>
  <c r="CP157" i="11"/>
  <c r="DE157" i="11"/>
  <c r="DM157" i="11"/>
  <c r="BR153" i="11"/>
  <c r="DG153" i="11" s="1"/>
  <c r="BQ153" i="11"/>
  <c r="DF153" i="11" s="1"/>
  <c r="BT153" i="11"/>
  <c r="DH153" i="11" s="1"/>
  <c r="BS153" i="11"/>
  <c r="BR149" i="11"/>
  <c r="DG149" i="11" s="1"/>
  <c r="BQ149" i="11"/>
  <c r="DF149" i="11" s="1"/>
  <c r="BT149" i="11"/>
  <c r="DH149" i="11" s="1"/>
  <c r="BS149" i="11"/>
  <c r="BR145" i="11"/>
  <c r="DG145" i="11" s="1"/>
  <c r="BQ145" i="11"/>
  <c r="DF145" i="11" s="1"/>
  <c r="BT145" i="11"/>
  <c r="DH145" i="11" s="1"/>
  <c r="BS145" i="11"/>
  <c r="DD141" i="11"/>
  <c r="DD137" i="11"/>
  <c r="DD133" i="11"/>
  <c r="DD129" i="11"/>
  <c r="DD125" i="11"/>
  <c r="BA154" i="11"/>
  <c r="CQ154" i="11" s="1"/>
  <c r="BD154" i="11"/>
  <c r="CS154" i="11" s="1"/>
  <c r="FW154" i="11"/>
  <c r="FV154" i="11"/>
  <c r="BB154" i="11"/>
  <c r="CR154" i="11" s="1"/>
  <c r="CY152" i="11"/>
  <c r="CO150" i="11"/>
  <c r="DC149" i="11"/>
  <c r="BR148" i="11"/>
  <c r="DG148" i="11" s="1"/>
  <c r="BQ148" i="11"/>
  <c r="DF148" i="11" s="1"/>
  <c r="BT148" i="11"/>
  <c r="DH148" i="11" s="1"/>
  <c r="DN145" i="11"/>
  <c r="DD144" i="11"/>
  <c r="BA142" i="11"/>
  <c r="CQ142" i="11" s="1"/>
  <c r="BD142" i="11"/>
  <c r="CS142" i="11" s="1"/>
  <c r="FW142" i="11"/>
  <c r="FV142" i="11"/>
  <c r="BB142" i="11"/>
  <c r="CR142" i="11" s="1"/>
  <c r="CP141" i="11"/>
  <c r="CO138" i="11"/>
  <c r="DC137" i="11"/>
  <c r="BR136" i="11"/>
  <c r="DG136" i="11" s="1"/>
  <c r="BQ136" i="11"/>
  <c r="DF136" i="11" s="1"/>
  <c r="BT136" i="11"/>
  <c r="DH136" i="11" s="1"/>
  <c r="DB134" i="11"/>
  <c r="DN133" i="11"/>
  <c r="DD132" i="11"/>
  <c r="CL129" i="11"/>
  <c r="DC125" i="11"/>
  <c r="BR124" i="11"/>
  <c r="DG124" i="11" s="1"/>
  <c r="BQ124" i="11"/>
  <c r="DF124" i="11" s="1"/>
  <c r="BT124" i="11"/>
  <c r="DH124" i="11" s="1"/>
  <c r="DB122" i="11"/>
  <c r="BQ120" i="11"/>
  <c r="DF120" i="11" s="1"/>
  <c r="DN120" i="11"/>
  <c r="BT120" i="11"/>
  <c r="DH120" i="11" s="1"/>
  <c r="BR120" i="11"/>
  <c r="DG120" i="11" s="1"/>
  <c r="DM166" i="11"/>
  <c r="DA156" i="11"/>
  <c r="BS156" i="11"/>
  <c r="FV153" i="11"/>
  <c r="BB153" i="11"/>
  <c r="CR153" i="11" s="1"/>
  <c r="BA153" i="11"/>
  <c r="CQ153" i="11" s="1"/>
  <c r="BD153" i="11"/>
  <c r="CS153" i="11" s="1"/>
  <c r="FW153" i="11"/>
  <c r="BC153" i="11"/>
  <c r="FV149" i="11"/>
  <c r="BB149" i="11"/>
  <c r="CR149" i="11" s="1"/>
  <c r="BA149" i="11"/>
  <c r="CQ149" i="11" s="1"/>
  <c r="BD149" i="11"/>
  <c r="CS149" i="11" s="1"/>
  <c r="FW149" i="11"/>
  <c r="BC149" i="11"/>
  <c r="FV145" i="11"/>
  <c r="BB145" i="11"/>
  <c r="CR145" i="11" s="1"/>
  <c r="BA145" i="11"/>
  <c r="CQ145" i="11" s="1"/>
  <c r="BD145" i="11"/>
  <c r="CS145" i="11" s="1"/>
  <c r="FW145" i="11"/>
  <c r="BC145" i="11"/>
  <c r="CO141" i="11"/>
  <c r="CO137" i="11"/>
  <c r="CO133" i="11"/>
  <c r="CO129" i="11"/>
  <c r="DB125" i="11"/>
  <c r="BT123" i="11"/>
  <c r="DH123" i="11" s="1"/>
  <c r="BS123" i="11"/>
  <c r="BR123" i="11"/>
  <c r="DG123" i="11" s="1"/>
  <c r="BQ123" i="11"/>
  <c r="DF123" i="11" s="1"/>
  <c r="CL150" i="11"/>
  <c r="CP148" i="11"/>
  <c r="BS144" i="11"/>
  <c r="DA138" i="11"/>
  <c r="CL136" i="11"/>
  <c r="FZ132" i="11"/>
  <c r="DA124" i="11"/>
  <c r="BQ117" i="11"/>
  <c r="DF117" i="11" s="1"/>
  <c r="BT117" i="11"/>
  <c r="DH117" i="11" s="1"/>
  <c r="BR117" i="11"/>
  <c r="DG117" i="11" s="1"/>
  <c r="BQ113" i="11"/>
  <c r="DF113" i="11" s="1"/>
  <c r="BT113" i="11"/>
  <c r="DH113" i="11" s="1"/>
  <c r="BR113" i="11"/>
  <c r="DG113" i="11" s="1"/>
  <c r="BQ109" i="11"/>
  <c r="DF109" i="11" s="1"/>
  <c r="BT109" i="11"/>
  <c r="DH109" i="11" s="1"/>
  <c r="BR109" i="11"/>
  <c r="DG109" i="11" s="1"/>
  <c r="CM105" i="11"/>
  <c r="CL102" i="11"/>
  <c r="BQ97" i="11"/>
  <c r="DF97" i="11" s="1"/>
  <c r="BT97" i="11"/>
  <c r="DH97" i="11" s="1"/>
  <c r="BR97" i="11"/>
  <c r="DG97" i="11" s="1"/>
  <c r="DB95" i="11"/>
  <c r="BQ93" i="11"/>
  <c r="DF93" i="11" s="1"/>
  <c r="BT93" i="11"/>
  <c r="DH93" i="11" s="1"/>
  <c r="BR93" i="11"/>
  <c r="DG93" i="11" s="1"/>
  <c r="DB91" i="11"/>
  <c r="DA144" i="11"/>
  <c r="CN142" i="11"/>
  <c r="DC136" i="11"/>
  <c r="DN123" i="11"/>
  <c r="CL120" i="11"/>
  <c r="DN117" i="11"/>
  <c r="BR116" i="11"/>
  <c r="DG116" i="11" s="1"/>
  <c r="BQ116" i="11"/>
  <c r="DF116" i="11" s="1"/>
  <c r="BT116" i="11"/>
  <c r="DH116" i="11" s="1"/>
  <c r="DN109" i="11"/>
  <c r="BR108" i="11"/>
  <c r="DG108" i="11" s="1"/>
  <c r="BQ108" i="11"/>
  <c r="DF108" i="11" s="1"/>
  <c r="BT108" i="11"/>
  <c r="DH108" i="11" s="1"/>
  <c r="DA107" i="11"/>
  <c r="DM106" i="11"/>
  <c r="CL105" i="11"/>
  <c r="CO102" i="11"/>
  <c r="DC101" i="11"/>
  <c r="DA99" i="11"/>
  <c r="CL97" i="11"/>
  <c r="DN93" i="11"/>
  <c r="BR92" i="11"/>
  <c r="DG92" i="11" s="1"/>
  <c r="BQ92" i="11"/>
  <c r="DF92" i="11" s="1"/>
  <c r="BT92" i="11"/>
  <c r="DH92" i="11" s="1"/>
  <c r="DE92" i="11"/>
  <c r="DA92" i="11"/>
  <c r="BS92" i="11"/>
  <c r="DE91" i="11"/>
  <c r="DC157" i="11"/>
  <c r="DE152" i="11"/>
  <c r="DA150" i="11"/>
  <c r="CL148" i="11"/>
  <c r="DE138" i="11"/>
  <c r="DA136" i="11"/>
  <c r="CP132" i="11"/>
  <c r="FZ130" i="11"/>
  <c r="DE124" i="11"/>
  <c r="DA122" i="11"/>
  <c r="DB117" i="11"/>
  <c r="DN116" i="11"/>
  <c r="DE115" i="11"/>
  <c r="DA115" i="11"/>
  <c r="BS115" i="11"/>
  <c r="BR115" i="11"/>
  <c r="DG115" i="11" s="1"/>
  <c r="BQ115" i="11"/>
  <c r="DF115" i="11" s="1"/>
  <c r="BT115" i="11"/>
  <c r="DH115" i="11" s="1"/>
  <c r="FZ113" i="11"/>
  <c r="BA113" i="11"/>
  <c r="CQ113" i="11" s="1"/>
  <c r="BD113" i="11"/>
  <c r="CS113" i="11" s="1"/>
  <c r="FW113" i="11"/>
  <c r="FV113" i="11"/>
  <c r="BB113" i="11"/>
  <c r="CR113" i="11" s="1"/>
  <c r="DB109" i="11"/>
  <c r="DN108" i="11"/>
  <c r="DD107" i="11"/>
  <c r="CO105" i="11"/>
  <c r="DD103" i="11"/>
  <c r="CZ102" i="11"/>
  <c r="CO101" i="11"/>
  <c r="DD99" i="11"/>
  <c r="CO97" i="11"/>
  <c r="DD95" i="11"/>
  <c r="CO93" i="11"/>
  <c r="DD91" i="11"/>
  <c r="DM89" i="11"/>
  <c r="CM87" i="11"/>
  <c r="DE153" i="11"/>
  <c r="DE145" i="11"/>
  <c r="CN140" i="11"/>
  <c r="DC134" i="11"/>
  <c r="CN132" i="11"/>
  <c r="CZ124" i="11"/>
  <c r="CP120" i="11"/>
  <c r="BS120" i="11"/>
  <c r="DE117" i="11"/>
  <c r="DM116" i="11"/>
  <c r="DE113" i="11"/>
  <c r="DM112" i="11"/>
  <c r="DA109" i="11"/>
  <c r="DB108" i="11"/>
  <c r="DD106" i="11"/>
  <c r="BT102" i="11"/>
  <c r="DH102" i="11" s="1"/>
  <c r="BR102" i="11"/>
  <c r="DG102" i="11" s="1"/>
  <c r="BQ102" i="11"/>
  <c r="DF102" i="11" s="1"/>
  <c r="CY98" i="11"/>
  <c r="CM94" i="11"/>
  <c r="BT90" i="11"/>
  <c r="DH90" i="11" s="1"/>
  <c r="BR90" i="11"/>
  <c r="DG90" i="11" s="1"/>
  <c r="BQ90" i="11"/>
  <c r="DF90" i="11" s="1"/>
  <c r="DE116" i="11"/>
  <c r="DD115" i="11"/>
  <c r="DN103" i="11"/>
  <c r="CN101" i="11"/>
  <c r="DD97" i="11"/>
  <c r="DC91" i="11"/>
  <c r="FW83" i="11"/>
  <c r="FV83" i="11"/>
  <c r="BB83" i="11"/>
  <c r="CR83" i="11" s="1"/>
  <c r="BD83" i="11"/>
  <c r="CS83" i="11" s="1"/>
  <c r="BQ77" i="11"/>
  <c r="DF77" i="11" s="1"/>
  <c r="BT77" i="11"/>
  <c r="DH77" i="11" s="1"/>
  <c r="BS77" i="11"/>
  <c r="BR77" i="11"/>
  <c r="DG77" i="11" s="1"/>
  <c r="FW75" i="11"/>
  <c r="FV75" i="11"/>
  <c r="BB75" i="11"/>
  <c r="CR75" i="11" s="1"/>
  <c r="BA75" i="11"/>
  <c r="CQ75" i="11" s="1"/>
  <c r="BD75" i="11"/>
  <c r="CS75" i="11" s="1"/>
  <c r="BQ69" i="11"/>
  <c r="DF69" i="11" s="1"/>
  <c r="BT69" i="11"/>
  <c r="DH69" i="11" s="1"/>
  <c r="BS69" i="11"/>
  <c r="BR69" i="11"/>
  <c r="DG69" i="11" s="1"/>
  <c r="FW67" i="11"/>
  <c r="FV67" i="11"/>
  <c r="BB67" i="11"/>
  <c r="CR67" i="11" s="1"/>
  <c r="BA67" i="11"/>
  <c r="CQ67" i="11" s="1"/>
  <c r="BD67" i="11"/>
  <c r="CS67" i="11" s="1"/>
  <c r="DA64" i="11"/>
  <c r="CO63" i="11"/>
  <c r="CM61" i="11"/>
  <c r="CM57" i="11"/>
  <c r="CN52" i="11"/>
  <c r="DD119" i="11"/>
  <c r="DA116" i="11"/>
  <c r="DE107" i="11"/>
  <c r="DC104" i="11"/>
  <c r="DM100" i="11"/>
  <c r="DD96" i="11"/>
  <c r="DE93" i="11"/>
  <c r="DD89" i="11"/>
  <c r="DM87" i="11"/>
  <c r="BR76" i="11"/>
  <c r="DG76" i="11" s="1"/>
  <c r="BQ76" i="11"/>
  <c r="DF76" i="11" s="1"/>
  <c r="BT76" i="11"/>
  <c r="DH76" i="11" s="1"/>
  <c r="CM72" i="11"/>
  <c r="BR68" i="11"/>
  <c r="DG68" i="11" s="1"/>
  <c r="BQ68" i="11"/>
  <c r="DF68" i="11" s="1"/>
  <c r="BT68" i="11"/>
  <c r="DH68" i="11" s="1"/>
  <c r="DD64" i="11"/>
  <c r="BR56" i="11"/>
  <c r="DG56" i="11" s="1"/>
  <c r="BQ56" i="11"/>
  <c r="DF56" i="11" s="1"/>
  <c r="BT56" i="11"/>
  <c r="DH56" i="11" s="1"/>
  <c r="BS56" i="11"/>
  <c r="DD52" i="11"/>
  <c r="DD109" i="11"/>
  <c r="FZ105" i="11"/>
  <c r="DN96" i="11"/>
  <c r="FZ93" i="11"/>
  <c r="CZ89" i="11"/>
  <c r="DD83" i="11"/>
  <c r="DB81" i="11"/>
  <c r="BR79" i="11"/>
  <c r="DG79" i="11" s="1"/>
  <c r="BQ79" i="11"/>
  <c r="DF79" i="11" s="1"/>
  <c r="BT79" i="11"/>
  <c r="DH79" i="11" s="1"/>
  <c r="BA77" i="11"/>
  <c r="CQ77" i="11" s="1"/>
  <c r="BD77" i="11"/>
  <c r="CS77" i="11" s="1"/>
  <c r="FW77" i="11"/>
  <c r="BC77" i="11"/>
  <c r="FV77" i="11"/>
  <c r="BB77" i="11"/>
  <c r="CR77" i="11" s="1"/>
  <c r="CM75" i="11"/>
  <c r="DB73" i="11"/>
  <c r="BR71" i="11"/>
  <c r="DG71" i="11" s="1"/>
  <c r="BQ71" i="11"/>
  <c r="DF71" i="11" s="1"/>
  <c r="BT71" i="11"/>
  <c r="DH71" i="11" s="1"/>
  <c r="BA69" i="11"/>
  <c r="CQ69" i="11" s="1"/>
  <c r="BD69" i="11"/>
  <c r="CS69" i="11" s="1"/>
  <c r="FW69" i="11"/>
  <c r="BC69" i="11"/>
  <c r="FV69" i="11"/>
  <c r="BB69" i="11"/>
  <c r="CR69" i="11" s="1"/>
  <c r="CM67" i="11"/>
  <c r="DB65" i="11"/>
  <c r="DN64" i="11"/>
  <c r="DD63" i="11"/>
  <c r="CO61" i="11"/>
  <c r="BR59" i="11"/>
  <c r="DG59" i="11" s="1"/>
  <c r="BQ59" i="11"/>
  <c r="DF59" i="11" s="1"/>
  <c r="BT59" i="11"/>
  <c r="DH59" i="11" s="1"/>
  <c r="CO57" i="11"/>
  <c r="DC56" i="11"/>
  <c r="BR55" i="11"/>
  <c r="DG55" i="11" s="1"/>
  <c r="BQ55" i="11"/>
  <c r="DF55" i="11" s="1"/>
  <c r="BT55" i="11"/>
  <c r="DH55" i="11" s="1"/>
  <c r="BA53" i="11"/>
  <c r="CQ53" i="11" s="1"/>
  <c r="BD53" i="11"/>
  <c r="CS53" i="11" s="1"/>
  <c r="FW53" i="11"/>
  <c r="FV53" i="11"/>
  <c r="BB53" i="11"/>
  <c r="CR53" i="11" s="1"/>
  <c r="CP52" i="11"/>
  <c r="DB49" i="11"/>
  <c r="DC118" i="11"/>
  <c r="DM104" i="11"/>
  <c r="BS102" i="11"/>
  <c r="DD100" i="11"/>
  <c r="CP83" i="11"/>
  <c r="DA81" i="11"/>
  <c r="DM80" i="11"/>
  <c r="CL79" i="11"/>
  <c r="CN77" i="11"/>
  <c r="FV76" i="11"/>
  <c r="BB76" i="11"/>
  <c r="CR76" i="11" s="1"/>
  <c r="FZ76" i="11"/>
  <c r="BA76" i="11"/>
  <c r="CQ76" i="11" s="1"/>
  <c r="BD76" i="11"/>
  <c r="CS76" i="11" s="1"/>
  <c r="FW76" i="11"/>
  <c r="CP75" i="11"/>
  <c r="CZ73" i="11"/>
  <c r="CO72" i="11"/>
  <c r="DC71" i="11"/>
  <c r="BT70" i="11"/>
  <c r="DH70" i="11" s="1"/>
  <c r="DA70" i="11"/>
  <c r="BS70" i="11"/>
  <c r="BR70" i="11"/>
  <c r="DG70" i="11" s="1"/>
  <c r="BQ70" i="11"/>
  <c r="DF70" i="11" s="1"/>
  <c r="DE69" i="11"/>
  <c r="DM68" i="11"/>
  <c r="CL67" i="11"/>
  <c r="CZ65" i="11"/>
  <c r="CO64" i="11"/>
  <c r="BT62" i="11"/>
  <c r="DH62" i="11" s="1"/>
  <c r="BS62" i="11"/>
  <c r="BR62" i="11"/>
  <c r="DG62" i="11" s="1"/>
  <c r="BQ62" i="11"/>
  <c r="DF62" i="11" s="1"/>
  <c r="DM60" i="11"/>
  <c r="DD58" i="11"/>
  <c r="FV56" i="11"/>
  <c r="BB56" i="11"/>
  <c r="CR56" i="11" s="1"/>
  <c r="FZ56" i="11"/>
  <c r="BA56" i="11"/>
  <c r="CQ56" i="11" s="1"/>
  <c r="BD56" i="11"/>
  <c r="CS56" i="11" s="1"/>
  <c r="FW56" i="11"/>
  <c r="BC56" i="11"/>
  <c r="CO52" i="11"/>
  <c r="DI86" i="11"/>
  <c r="DE83" i="11"/>
  <c r="DN77" i="11"/>
  <c r="CN75" i="11"/>
  <c r="DE71" i="11"/>
  <c r="CZ67" i="11"/>
  <c r="FZ63" i="11"/>
  <c r="DE55" i="11"/>
  <c r="CZ53" i="11"/>
  <c r="DM79" i="11"/>
  <c r="CL77" i="11"/>
  <c r="DN70" i="11"/>
  <c r="CP69" i="11"/>
  <c r="FZ67" i="11"/>
  <c r="DD65" i="11"/>
  <c r="DB62" i="11"/>
  <c r="DM59" i="11"/>
  <c r="DC55" i="11"/>
  <c r="DE79" i="11"/>
  <c r="FZ69" i="11"/>
  <c r="DA55" i="11"/>
  <c r="CN53" i="11"/>
  <c r="DM51" i="11"/>
  <c r="FZ79" i="11"/>
  <c r="CZ75" i="11"/>
  <c r="DC70" i="11"/>
  <c r="CL65" i="11"/>
  <c r="DN62" i="11"/>
  <c r="BS61" i="11"/>
  <c r="DC51" i="11"/>
  <c r="DD93" i="11"/>
  <c r="BT65" i="11"/>
  <c r="DH65" i="11" s="1"/>
  <c r="BR65" i="11"/>
  <c r="DG65" i="11" s="1"/>
  <c r="FW63" i="11"/>
  <c r="FV63" i="11"/>
  <c r="BB63" i="11"/>
  <c r="CR63" i="11" s="1"/>
  <c r="BA63" i="11"/>
  <c r="CQ63" i="11" s="1"/>
  <c r="BD63" i="11"/>
  <c r="CS63" i="11" s="1"/>
  <c r="HB116" i="11"/>
  <c r="GT116" i="11"/>
  <c r="GL116" i="11"/>
  <c r="GD116" i="11"/>
  <c r="BS106" i="11"/>
  <c r="DD104" i="11"/>
  <c r="DE97" i="11"/>
  <c r="DC95" i="11"/>
  <c r="BR64" i="11"/>
  <c r="DG64" i="11" s="1"/>
  <c r="BQ64" i="11"/>
  <c r="DF64" i="11" s="1"/>
  <c r="BT64" i="11"/>
  <c r="DH64" i="11" s="1"/>
  <c r="BR52" i="11"/>
  <c r="DG52" i="11" s="1"/>
  <c r="BQ52" i="11"/>
  <c r="DF52" i="11" s="1"/>
  <c r="BT52" i="11"/>
  <c r="DH52" i="11" s="1"/>
  <c r="BS52" i="11"/>
  <c r="BS113" i="11"/>
  <c r="DA108" i="11"/>
  <c r="DN104" i="11"/>
  <c r="DC103" i="11"/>
  <c r="DA97" i="11"/>
  <c r="DN92" i="11"/>
  <c r="DM91" i="11"/>
  <c r="DN88" i="11"/>
  <c r="BR83" i="11"/>
  <c r="DG83" i="11" s="1"/>
  <c r="BQ83" i="11"/>
  <c r="DF83" i="11" s="1"/>
  <c r="BT83" i="11"/>
  <c r="DH83" i="11" s="1"/>
  <c r="DC64" i="11"/>
  <c r="BR63" i="11"/>
  <c r="DG63" i="11" s="1"/>
  <c r="BQ63" i="11"/>
  <c r="DF63" i="11" s="1"/>
  <c r="BT63" i="11"/>
  <c r="DH63" i="11" s="1"/>
  <c r="BA61" i="11"/>
  <c r="CQ61" i="11" s="1"/>
  <c r="BD61" i="11"/>
  <c r="CS61" i="11" s="1"/>
  <c r="FW61" i="11"/>
  <c r="FV61" i="11"/>
  <c r="BB61" i="11"/>
  <c r="CR61" i="11" s="1"/>
  <c r="BA57" i="11"/>
  <c r="CQ57" i="11" s="1"/>
  <c r="BD57" i="11"/>
  <c r="CS57" i="11" s="1"/>
  <c r="FW57" i="11"/>
  <c r="FV57" i="11"/>
  <c r="BB57" i="11"/>
  <c r="CR57" i="11" s="1"/>
  <c r="GX55" i="11"/>
  <c r="BS108" i="11"/>
  <c r="CL87" i="11"/>
  <c r="BT78" i="11"/>
  <c r="DH78" i="11" s="1"/>
  <c r="DE78" i="11"/>
  <c r="DA78" i="11"/>
  <c r="BS78" i="11"/>
  <c r="BR78" i="11"/>
  <c r="DG78" i="11" s="1"/>
  <c r="BQ78" i="11"/>
  <c r="DF78" i="11" s="1"/>
  <c r="FV72" i="11"/>
  <c r="BB72" i="11"/>
  <c r="CR72" i="11" s="1"/>
  <c r="FZ72" i="11"/>
  <c r="BA72" i="11"/>
  <c r="CQ72" i="11" s="1"/>
  <c r="BD72" i="11"/>
  <c r="CS72" i="11" s="1"/>
  <c r="FW72" i="11"/>
  <c r="GH70" i="11"/>
  <c r="FV64" i="11"/>
  <c r="BB64" i="11"/>
  <c r="CR64" i="11" s="1"/>
  <c r="FZ64" i="11"/>
  <c r="BA64" i="11"/>
  <c r="CQ64" i="11" s="1"/>
  <c r="BD64" i="11"/>
  <c r="CS64" i="11" s="1"/>
  <c r="FW64" i="11"/>
  <c r="BC64" i="11"/>
  <c r="BT58" i="11"/>
  <c r="DH58" i="11" s="1"/>
  <c r="BS58" i="11"/>
  <c r="BR58" i="11"/>
  <c r="DG58" i="11" s="1"/>
  <c r="BQ58" i="11"/>
  <c r="DF58" i="11" s="1"/>
  <c r="FV52" i="11"/>
  <c r="BB52" i="11"/>
  <c r="CR52" i="11" s="1"/>
  <c r="FZ52" i="11"/>
  <c r="BA52" i="11"/>
  <c r="CQ52" i="11" s="1"/>
  <c r="BD52" i="11"/>
  <c r="CS52" i="11" s="1"/>
  <c r="FW52" i="11"/>
  <c r="BC52" i="11"/>
  <c r="DJ86" i="11"/>
  <c r="DK86" i="11" s="1"/>
  <c r="CZ83" i="11"/>
  <c r="FZ75" i="11"/>
  <c r="DD69" i="11"/>
  <c r="BS63" i="11"/>
  <c r="DM88" i="11"/>
  <c r="DA83" i="11"/>
  <c r="DE68" i="11"/>
  <c r="BS64" i="11"/>
  <c r="DM63" i="11"/>
  <c r="DE59" i="11"/>
  <c r="CL57" i="11"/>
  <c r="DE52" i="11"/>
  <c r="DN84" i="11"/>
  <c r="DN78" i="11"/>
  <c r="DD77" i="11"/>
  <c r="DE70" i="11"/>
  <c r="DC59" i="11"/>
  <c r="DN55" i="11"/>
  <c r="CL53" i="11"/>
  <c r="BR290" i="11"/>
  <c r="DG290" i="11" s="1"/>
  <c r="BQ290" i="11"/>
  <c r="DF290" i="11" s="1"/>
  <c r="BT290" i="11"/>
  <c r="DH290" i="11" s="1"/>
  <c r="DC290" i="11"/>
  <c r="DB290" i="11"/>
  <c r="CU288" i="11"/>
  <c r="DE290" i="11"/>
  <c r="FW282" i="11"/>
  <c r="FV282" i="11"/>
  <c r="BB282" i="11"/>
  <c r="CR282" i="11" s="1"/>
  <c r="BA282" i="11"/>
  <c r="CQ282" i="11" s="1"/>
  <c r="BD282" i="11"/>
  <c r="CS282" i="11" s="1"/>
  <c r="BR282" i="11"/>
  <c r="DG282" i="11" s="1"/>
  <c r="BQ282" i="11"/>
  <c r="DF282" i="11" s="1"/>
  <c r="BT282" i="11"/>
  <c r="DH282" i="11" s="1"/>
  <c r="BS282" i="11"/>
  <c r="HE280" i="11"/>
  <c r="GO280" i="11"/>
  <c r="GF280" i="11"/>
  <c r="FW278" i="11"/>
  <c r="FV278" i="11"/>
  <c r="BB278" i="11"/>
  <c r="CR278" i="11" s="1"/>
  <c r="BD278" i="11"/>
  <c r="CS278" i="11" s="1"/>
  <c r="FZ278" i="11"/>
  <c r="BA278" i="11"/>
  <c r="CQ278" i="11" s="1"/>
  <c r="BQ265" i="11"/>
  <c r="DF265" i="11" s="1"/>
  <c r="BT265" i="11"/>
  <c r="DH265" i="11" s="1"/>
  <c r="BS265" i="11"/>
  <c r="BR265" i="11"/>
  <c r="DG265" i="11" s="1"/>
  <c r="CM276" i="11"/>
  <c r="HB270" i="11"/>
  <c r="GT270" i="11"/>
  <c r="GL270" i="11"/>
  <c r="GD270" i="11"/>
  <c r="FZ270" i="11"/>
  <c r="FW270" i="11"/>
  <c r="BC270" i="11"/>
  <c r="FV270" i="11"/>
  <c r="BB270" i="11"/>
  <c r="CR270" i="11" s="1"/>
  <c r="BD270" i="11"/>
  <c r="CS270" i="11" s="1"/>
  <c r="BA270" i="11"/>
  <c r="CQ270" i="11" s="1"/>
  <c r="CL270" i="11"/>
  <c r="BD269" i="11"/>
  <c r="CS269" i="11" s="1"/>
  <c r="FW269" i="11"/>
  <c r="FZ269" i="11"/>
  <c r="BB269" i="11"/>
  <c r="CR269" i="11" s="1"/>
  <c r="BA269" i="11"/>
  <c r="CQ269" i="11" s="1"/>
  <c r="FV269" i="11"/>
  <c r="BR256" i="11"/>
  <c r="DG256" i="11" s="1"/>
  <c r="BQ256" i="11"/>
  <c r="DF256" i="11" s="1"/>
  <c r="BT256" i="11"/>
  <c r="DH256" i="11" s="1"/>
  <c r="CM269" i="11"/>
  <c r="DM256" i="11"/>
  <c r="DN259" i="11"/>
  <c r="DE247" i="11"/>
  <c r="BS247" i="11"/>
  <c r="BA240" i="11"/>
  <c r="CQ240" i="11" s="1"/>
  <c r="BD240" i="11"/>
  <c r="CS240" i="11" s="1"/>
  <c r="FW240" i="11"/>
  <c r="FV240" i="11"/>
  <c r="BB240" i="11"/>
  <c r="CR240" i="11" s="1"/>
  <c r="DA247" i="11"/>
  <c r="BT241" i="11"/>
  <c r="DH241" i="11" s="1"/>
  <c r="BS241" i="11"/>
  <c r="BR241" i="11"/>
  <c r="DG241" i="11" s="1"/>
  <c r="BQ241" i="11"/>
  <c r="DF241" i="11" s="1"/>
  <c r="BT236" i="11"/>
  <c r="DH236" i="11" s="1"/>
  <c r="BS236" i="11"/>
  <c r="BR236" i="11"/>
  <c r="DG236" i="11" s="1"/>
  <c r="BQ236" i="11"/>
  <c r="DF236" i="11" s="1"/>
  <c r="BQ229" i="11"/>
  <c r="DF229" i="11" s="1"/>
  <c r="BT229" i="11"/>
  <c r="DH229" i="11" s="1"/>
  <c r="BR229" i="11"/>
  <c r="DG229" i="11" s="1"/>
  <c r="CP231" i="11"/>
  <c r="BR223" i="11"/>
  <c r="DG223" i="11" s="1"/>
  <c r="BQ223" i="11"/>
  <c r="DF223" i="11" s="1"/>
  <c r="BT223" i="11"/>
  <c r="DH223" i="11" s="1"/>
  <c r="FZ221" i="11"/>
  <c r="BA221" i="11"/>
  <c r="CQ221" i="11" s="1"/>
  <c r="BD221" i="11"/>
  <c r="CS221" i="11" s="1"/>
  <c r="FW221" i="11"/>
  <c r="FV221" i="11"/>
  <c r="BB221" i="11"/>
  <c r="CR221" i="11" s="1"/>
  <c r="DA229" i="11"/>
  <c r="DN223" i="11"/>
  <c r="CZ221" i="11"/>
  <c r="DC215" i="11"/>
  <c r="BS229" i="11"/>
  <c r="DM215" i="11"/>
  <c r="DC205" i="11"/>
  <c r="BT199" i="11"/>
  <c r="DH199" i="11" s="1"/>
  <c r="BS199" i="11"/>
  <c r="BR199" i="11"/>
  <c r="DG199" i="11" s="1"/>
  <c r="BQ199" i="11"/>
  <c r="DF199" i="11" s="1"/>
  <c r="FW182" i="11"/>
  <c r="FV182" i="11"/>
  <c r="BB182" i="11"/>
  <c r="CR182" i="11" s="1"/>
  <c r="BA182" i="11"/>
  <c r="CQ182" i="11" s="1"/>
  <c r="BD182" i="11"/>
  <c r="CS182" i="11" s="1"/>
  <c r="BS205" i="11"/>
  <c r="DM199" i="11"/>
  <c r="DC191" i="11"/>
  <c r="BR190" i="11"/>
  <c r="DG190" i="11" s="1"/>
  <c r="BQ190" i="11"/>
  <c r="DF190" i="11" s="1"/>
  <c r="BT190" i="11"/>
  <c r="DH190" i="11" s="1"/>
  <c r="CT189" i="11"/>
  <c r="CM182" i="11"/>
  <c r="BT193" i="11"/>
  <c r="DH193" i="11" s="1"/>
  <c r="BS193" i="11"/>
  <c r="BR193" i="11"/>
  <c r="DG193" i="11" s="1"/>
  <c r="BQ193" i="11"/>
  <c r="DF193" i="11" s="1"/>
  <c r="DM191" i="11"/>
  <c r="FV187" i="11"/>
  <c r="BB187" i="11"/>
  <c r="CR187" i="11" s="1"/>
  <c r="BA187" i="11"/>
  <c r="CQ187" i="11" s="1"/>
  <c r="BD187" i="11"/>
  <c r="CS187" i="11" s="1"/>
  <c r="FW187" i="11"/>
  <c r="BC187" i="11"/>
  <c r="BQ176" i="11"/>
  <c r="DF176" i="11" s="1"/>
  <c r="BR160" i="11"/>
  <c r="DG160" i="11" s="1"/>
  <c r="BQ160" i="11"/>
  <c r="DF160" i="11" s="1"/>
  <c r="BT160" i="11"/>
  <c r="DH160" i="11" s="1"/>
  <c r="DM193" i="11"/>
  <c r="BS184" i="11"/>
  <c r="GC175" i="11"/>
  <c r="DE171" i="11"/>
  <c r="DA171" i="11"/>
  <c r="BS171" i="11"/>
  <c r="BR171" i="11"/>
  <c r="DG171" i="11" s="1"/>
  <c r="BQ171" i="11"/>
  <c r="DF171" i="11" s="1"/>
  <c r="BT171" i="11"/>
  <c r="DH171" i="11" s="1"/>
  <c r="FZ169" i="11"/>
  <c r="BA169" i="11"/>
  <c r="CQ169" i="11" s="1"/>
  <c r="BD169" i="11"/>
  <c r="CS169" i="11" s="1"/>
  <c r="FW169" i="11"/>
  <c r="FV169" i="11"/>
  <c r="BB169" i="11"/>
  <c r="CR169" i="11" s="1"/>
  <c r="DE163" i="11"/>
  <c r="DA163" i="11"/>
  <c r="BQ163" i="11"/>
  <c r="DF163" i="11" s="1"/>
  <c r="DB193" i="11"/>
  <c r="DC184" i="11"/>
  <c r="CN182" i="11"/>
  <c r="DM176" i="11"/>
  <c r="HD175" i="11"/>
  <c r="GV175" i="11"/>
  <c r="GN175" i="11"/>
  <c r="GF175" i="11"/>
  <c r="DB174" i="11"/>
  <c r="BT174" i="11"/>
  <c r="DH174" i="11" s="1"/>
  <c r="BS174" i="11"/>
  <c r="BR174" i="11"/>
  <c r="DG174" i="11" s="1"/>
  <c r="BQ174" i="11"/>
  <c r="DF174" i="11" s="1"/>
  <c r="FV172" i="11"/>
  <c r="BB172" i="11"/>
  <c r="CR172" i="11" s="1"/>
  <c r="FZ172" i="11"/>
  <c r="BA172" i="11"/>
  <c r="CQ172" i="11" s="1"/>
  <c r="BD172" i="11"/>
  <c r="CS172" i="11" s="1"/>
  <c r="FW172" i="11"/>
  <c r="DB170" i="11"/>
  <c r="BT170" i="11"/>
  <c r="DH170" i="11" s="1"/>
  <c r="BS170" i="11"/>
  <c r="BR170" i="11"/>
  <c r="DG170" i="11" s="1"/>
  <c r="BQ170" i="11"/>
  <c r="DF170" i="11" s="1"/>
  <c r="CN169" i="11"/>
  <c r="FV168" i="11"/>
  <c r="FZ168" i="11"/>
  <c r="BA168" i="11"/>
  <c r="CQ168" i="11" s="1"/>
  <c r="FW168" i="11"/>
  <c r="DB162" i="11"/>
  <c r="BT162" i="11"/>
  <c r="DH162" i="11" s="1"/>
  <c r="BS162" i="11"/>
  <c r="BR162" i="11"/>
  <c r="DG162" i="11" s="1"/>
  <c r="BQ162" i="11"/>
  <c r="DF162" i="11" s="1"/>
  <c r="CN161" i="11"/>
  <c r="DC166" i="11"/>
  <c r="DA160" i="11"/>
  <c r="BQ154" i="11"/>
  <c r="DF154" i="11" s="1"/>
  <c r="FW157" i="11"/>
  <c r="FV157" i="11"/>
  <c r="BB157" i="11"/>
  <c r="CR157" i="11" s="1"/>
  <c r="BD157" i="11"/>
  <c r="CS157" i="11" s="1"/>
  <c r="FZ157" i="11"/>
  <c r="BA157" i="11"/>
  <c r="CQ157" i="11" s="1"/>
  <c r="BR141" i="11"/>
  <c r="DG141" i="11" s="1"/>
  <c r="BQ141" i="11"/>
  <c r="DF141" i="11" s="1"/>
  <c r="BT141" i="11"/>
  <c r="DH141" i="11" s="1"/>
  <c r="BS141" i="11"/>
  <c r="BR133" i="11"/>
  <c r="DG133" i="11" s="1"/>
  <c r="BQ133" i="11"/>
  <c r="DF133" i="11" s="1"/>
  <c r="BT133" i="11"/>
  <c r="DH133" i="11" s="1"/>
  <c r="BS133" i="11"/>
  <c r="BR129" i="11"/>
  <c r="DG129" i="11" s="1"/>
  <c r="BQ129" i="11"/>
  <c r="DF129" i="11" s="1"/>
  <c r="BT129" i="11"/>
  <c r="DH129" i="11" s="1"/>
  <c r="BS129" i="11"/>
  <c r="DA176" i="11"/>
  <c r="DN166" i="11"/>
  <c r="BA150" i="11"/>
  <c r="CQ150" i="11" s="1"/>
  <c r="BD150" i="11"/>
  <c r="CS150" i="11" s="1"/>
  <c r="FW150" i="11"/>
  <c r="FV150" i="11"/>
  <c r="BB150" i="11"/>
  <c r="CR150" i="11" s="1"/>
  <c r="BR144" i="11"/>
  <c r="DG144" i="11" s="1"/>
  <c r="BQ144" i="11"/>
  <c r="DF144" i="11" s="1"/>
  <c r="BT144" i="11"/>
  <c r="DH144" i="11" s="1"/>
  <c r="DC133" i="11"/>
  <c r="DN129" i="11"/>
  <c r="CY120" i="11"/>
  <c r="DE170" i="11"/>
  <c r="DE160" i="11"/>
  <c r="FV137" i="11"/>
  <c r="BB137" i="11"/>
  <c r="CR137" i="11" s="1"/>
  <c r="BA137" i="11"/>
  <c r="CQ137" i="11" s="1"/>
  <c r="BD137" i="11"/>
  <c r="CS137" i="11" s="1"/>
  <c r="FW137" i="11"/>
  <c r="BC137" i="11"/>
  <c r="FZ150" i="11"/>
  <c r="CP138" i="11"/>
  <c r="DD134" i="11"/>
  <c r="BS132" i="11"/>
  <c r="BQ101" i="11"/>
  <c r="DF101" i="11" s="1"/>
  <c r="BT101" i="11"/>
  <c r="DH101" i="11" s="1"/>
  <c r="BR101" i="11"/>
  <c r="DG101" i="11" s="1"/>
  <c r="CN152" i="11"/>
  <c r="DE133" i="11"/>
  <c r="BD102" i="11"/>
  <c r="CS102" i="11" s="1"/>
  <c r="FW102" i="11"/>
  <c r="FV102" i="11"/>
  <c r="BB102" i="11"/>
  <c r="CR102" i="11" s="1"/>
  <c r="FZ102" i="11"/>
  <c r="BA102" i="11"/>
  <c r="CQ102" i="11" s="1"/>
  <c r="BR96" i="11"/>
  <c r="DG96" i="11" s="1"/>
  <c r="BQ96" i="11"/>
  <c r="DF96" i="11" s="1"/>
  <c r="BT96" i="11"/>
  <c r="DH96" i="11" s="1"/>
  <c r="DE96" i="11"/>
  <c r="DA96" i="11"/>
  <c r="BS96" i="11"/>
  <c r="HB95" i="11"/>
  <c r="DA154" i="11"/>
  <c r="CP150" i="11"/>
  <c r="BS107" i="11"/>
  <c r="BR107" i="11"/>
  <c r="DG107" i="11" s="1"/>
  <c r="BQ107" i="11"/>
  <c r="DF107" i="11" s="1"/>
  <c r="BT107" i="11"/>
  <c r="DH107" i="11" s="1"/>
  <c r="BA101" i="11"/>
  <c r="CQ101" i="11" s="1"/>
  <c r="BD101" i="11"/>
  <c r="CS101" i="11" s="1"/>
  <c r="FW101" i="11"/>
  <c r="FV101" i="11"/>
  <c r="BB101" i="11"/>
  <c r="CR101" i="11" s="1"/>
  <c r="BS99" i="11"/>
  <c r="BR99" i="11"/>
  <c r="DG99" i="11" s="1"/>
  <c r="BQ99" i="11"/>
  <c r="DF99" i="11" s="1"/>
  <c r="DB99" i="11"/>
  <c r="BT99" i="11"/>
  <c r="DH99" i="11" s="1"/>
  <c r="BA93" i="11"/>
  <c r="CQ93" i="11" s="1"/>
  <c r="BD93" i="11"/>
  <c r="CS93" i="11" s="1"/>
  <c r="FW93" i="11"/>
  <c r="FV93" i="11"/>
  <c r="BB93" i="11"/>
  <c r="CR93" i="11" s="1"/>
  <c r="BS91" i="11"/>
  <c r="BR91" i="11"/>
  <c r="DG91" i="11" s="1"/>
  <c r="BQ91" i="11"/>
  <c r="DF91" i="11" s="1"/>
  <c r="BT91" i="11"/>
  <c r="DH91" i="11" s="1"/>
  <c r="CN150" i="11"/>
  <c r="DE144" i="11"/>
  <c r="GT104" i="11"/>
  <c r="HG290" i="11"/>
  <c r="GY290" i="11"/>
  <c r="GQ290" i="11"/>
  <c r="GI290" i="11"/>
  <c r="FW289" i="11"/>
  <c r="FV289" i="11"/>
  <c r="BB289" i="11"/>
  <c r="CR289" i="11" s="1"/>
  <c r="BA289" i="11"/>
  <c r="CQ289" i="11" s="1"/>
  <c r="BD289" i="11"/>
  <c r="CS289" i="11" s="1"/>
  <c r="CZ289" i="11"/>
  <c r="CY289" i="11"/>
  <c r="DC289" i="11"/>
  <c r="FZ289" i="11"/>
  <c r="BQ287" i="11"/>
  <c r="DF287" i="11" s="1"/>
  <c r="BR287" i="11"/>
  <c r="DG287" i="11" s="1"/>
  <c r="BT287" i="11"/>
  <c r="DH287" i="11" s="1"/>
  <c r="BS289" i="11"/>
  <c r="DB287" i="11"/>
  <c r="CZ287" i="11"/>
  <c r="DC287" i="11"/>
  <c r="BR286" i="11"/>
  <c r="DG286" i="11" s="1"/>
  <c r="BQ286" i="11"/>
  <c r="DF286" i="11" s="1"/>
  <c r="BT286" i="11"/>
  <c r="DH286" i="11" s="1"/>
  <c r="BS287" i="11"/>
  <c r="CO286" i="11"/>
  <c r="BQ284" i="11"/>
  <c r="DF284" i="11" s="1"/>
  <c r="BT284" i="11"/>
  <c r="DH284" i="11" s="1"/>
  <c r="BR284" i="11"/>
  <c r="DG284" i="11" s="1"/>
  <c r="CN284" i="11"/>
  <c r="BC282" i="11"/>
  <c r="CL284" i="11"/>
  <c r="CZ282" i="11"/>
  <c r="DE286" i="11"/>
  <c r="CY282" i="11"/>
  <c r="CY285" i="11"/>
  <c r="FZ284" i="11"/>
  <c r="DM283" i="11"/>
  <c r="DC282" i="11"/>
  <c r="CZ281" i="11"/>
  <c r="DN283" i="11"/>
  <c r="BR281" i="11"/>
  <c r="DG281" i="11" s="1"/>
  <c r="BQ281" i="11"/>
  <c r="DF281" i="11" s="1"/>
  <c r="BT281" i="11"/>
  <c r="DH281" i="11" s="1"/>
  <c r="CT280" i="11"/>
  <c r="DE283" i="11"/>
  <c r="DN281" i="11"/>
  <c r="BR280" i="11"/>
  <c r="DG280" i="11" s="1"/>
  <c r="BQ280" i="11"/>
  <c r="DF280" i="11" s="1"/>
  <c r="BT280" i="11"/>
  <c r="DH280" i="11" s="1"/>
  <c r="DA279" i="11"/>
  <c r="DB281" i="11"/>
  <c r="FZ281" i="11"/>
  <c r="GZ280" i="11"/>
  <c r="GR280" i="11"/>
  <c r="GJ280" i="11"/>
  <c r="GB280" i="11"/>
  <c r="BS280" i="11"/>
  <c r="CZ278" i="11"/>
  <c r="CO278" i="11"/>
  <c r="DE281" i="11"/>
  <c r="DA280" i="11"/>
  <c r="DM280" i="11"/>
  <c r="CY278" i="11"/>
  <c r="DN275" i="11"/>
  <c r="BR274" i="11"/>
  <c r="DG274" i="11" s="1"/>
  <c r="BQ274" i="11"/>
  <c r="DF274" i="11" s="1"/>
  <c r="BS274" i="11"/>
  <c r="DN274" i="11"/>
  <c r="DB274" i="11"/>
  <c r="BT274" i="11"/>
  <c r="DH274" i="11" s="1"/>
  <c r="DC274" i="11"/>
  <c r="DE279" i="11"/>
  <c r="BQ268" i="11"/>
  <c r="DF268" i="11" s="1"/>
  <c r="BT268" i="11"/>
  <c r="DH268" i="11" s="1"/>
  <c r="BR268" i="11"/>
  <c r="DG268" i="11" s="1"/>
  <c r="DM268" i="11"/>
  <c r="CO276" i="11"/>
  <c r="CP276" i="11"/>
  <c r="BS275" i="11"/>
  <c r="FW273" i="11"/>
  <c r="FV273" i="11"/>
  <c r="BB273" i="11"/>
  <c r="CR273" i="11" s="1"/>
  <c r="BA273" i="11"/>
  <c r="CQ273" i="11" s="1"/>
  <c r="BD273" i="11"/>
  <c r="CS273" i="11" s="1"/>
  <c r="DC268" i="11"/>
  <c r="BR267" i="11"/>
  <c r="DG267" i="11" s="1"/>
  <c r="BQ267" i="11"/>
  <c r="DF267" i="11" s="1"/>
  <c r="DN267" i="11"/>
  <c r="DM267" i="11"/>
  <c r="DE267" i="11"/>
  <c r="BT267" i="11"/>
  <c r="DH267" i="11" s="1"/>
  <c r="BS267" i="11"/>
  <c r="DE272" i="11"/>
  <c r="CN269" i="11"/>
  <c r="CZ270" i="11"/>
  <c r="CO270" i="11"/>
  <c r="DB268" i="11"/>
  <c r="DN265" i="11"/>
  <c r="CM270" i="11"/>
  <c r="BC261" i="11"/>
  <c r="CO269" i="11"/>
  <c r="CP269" i="11"/>
  <c r="CZ265" i="11"/>
  <c r="CO264" i="11"/>
  <c r="DC263" i="11"/>
  <c r="BR262" i="11"/>
  <c r="DG262" i="11" s="1"/>
  <c r="BQ262" i="11"/>
  <c r="DF262" i="11" s="1"/>
  <c r="DN262" i="11"/>
  <c r="DM262" i="11"/>
  <c r="DE262" i="11"/>
  <c r="BT262" i="11"/>
  <c r="DH262" i="11" s="1"/>
  <c r="BS262" i="11"/>
  <c r="DA268" i="11"/>
  <c r="CM261" i="11"/>
  <c r="CM258" i="11"/>
  <c r="DN258" i="11"/>
  <c r="DD257" i="11"/>
  <c r="DB258" i="11"/>
  <c r="DC257" i="11"/>
  <c r="DE258" i="11"/>
  <c r="DM257" i="11"/>
  <c r="BC253" i="11"/>
  <c r="DD259" i="11"/>
  <c r="DN252" i="11"/>
  <c r="DB249" i="11"/>
  <c r="DB259" i="11"/>
  <c r="DE256" i="11"/>
  <c r="DM259" i="11"/>
  <c r="DD253" i="11"/>
  <c r="DB253" i="11"/>
  <c r="DC253" i="11"/>
  <c r="DA252" i="11"/>
  <c r="CM249" i="11"/>
  <c r="BA247" i="11"/>
  <c r="CQ247" i="11" s="1"/>
  <c r="FW247" i="11"/>
  <c r="FV247" i="11"/>
  <c r="CZ247" i="11"/>
  <c r="BD247" i="11"/>
  <c r="CS247" i="11" s="1"/>
  <c r="BB247" i="11"/>
  <c r="CR247" i="11" s="1"/>
  <c r="BC249" i="11"/>
  <c r="BR246" i="11"/>
  <c r="DG246" i="11" s="1"/>
  <c r="BT246" i="11"/>
  <c r="DH246" i="11" s="1"/>
  <c r="BS246" i="11"/>
  <c r="BQ246" i="11"/>
  <c r="DF246" i="11" s="1"/>
  <c r="BQ244" i="11"/>
  <c r="DF244" i="11" s="1"/>
  <c r="BT244" i="11"/>
  <c r="DH244" i="11" s="1"/>
  <c r="BR244" i="11"/>
  <c r="DG244" i="11" s="1"/>
  <c r="FW242" i="11"/>
  <c r="FV242" i="11"/>
  <c r="BB242" i="11"/>
  <c r="CR242" i="11" s="1"/>
  <c r="BA242" i="11"/>
  <c r="CQ242" i="11" s="1"/>
  <c r="BD242" i="11"/>
  <c r="CS242" i="11" s="1"/>
  <c r="DA239" i="11"/>
  <c r="DM249" i="11"/>
  <c r="CZ248" i="11"/>
  <c r="CP248" i="11"/>
  <c r="CP247" i="11"/>
  <c r="BD241" i="11"/>
  <c r="CS241" i="11" s="1"/>
  <c r="FW241" i="11"/>
  <c r="BC241" i="11"/>
  <c r="FV241" i="11"/>
  <c r="BB241" i="11"/>
  <c r="CR241" i="11" s="1"/>
  <c r="BA241" i="11"/>
  <c r="CQ241" i="11" s="1"/>
  <c r="CM248" i="11"/>
  <c r="DN246" i="11"/>
  <c r="DE246" i="11"/>
  <c r="DB244" i="11"/>
  <c r="DN243" i="11"/>
  <c r="DE241" i="11"/>
  <c r="DM240" i="11"/>
  <c r="BC240" i="11"/>
  <c r="CM238" i="11"/>
  <c r="DD252" i="11"/>
  <c r="CL249" i="11"/>
  <c r="CL247" i="11"/>
  <c r="CY241" i="11"/>
  <c r="CO239" i="11"/>
  <c r="DN245" i="11"/>
  <c r="CZ244" i="11"/>
  <c r="DN241" i="11"/>
  <c r="DC238" i="11"/>
  <c r="FW237" i="11"/>
  <c r="FV237" i="11"/>
  <c r="BB237" i="11"/>
  <c r="CR237" i="11" s="1"/>
  <c r="BA237" i="11"/>
  <c r="CQ237" i="11" s="1"/>
  <c r="BD237" i="11"/>
  <c r="CS237" i="11" s="1"/>
  <c r="CL236" i="11"/>
  <c r="CO233" i="11"/>
  <c r="CP232" i="11"/>
  <c r="CM231" i="11"/>
  <c r="CM250" i="11"/>
  <c r="CP244" i="11"/>
  <c r="FZ242" i="11"/>
  <c r="DD240" i="11"/>
  <c r="DB236" i="11"/>
  <c r="BR234" i="11"/>
  <c r="DG234" i="11" s="1"/>
  <c r="BQ234" i="11"/>
  <c r="DF234" i="11" s="1"/>
  <c r="BT234" i="11"/>
  <c r="DH234" i="11" s="1"/>
  <c r="BS234" i="11"/>
  <c r="DB232" i="11"/>
  <c r="BR230" i="11"/>
  <c r="DG230" i="11" s="1"/>
  <c r="BQ230" i="11"/>
  <c r="DF230" i="11" s="1"/>
  <c r="BT230" i="11"/>
  <c r="DH230" i="11" s="1"/>
  <c r="BS230" i="11"/>
  <c r="DE243" i="11"/>
  <c r="DN240" i="11"/>
  <c r="BR237" i="11"/>
  <c r="DG237" i="11" s="1"/>
  <c r="BQ237" i="11"/>
  <c r="DF237" i="11" s="1"/>
  <c r="BT237" i="11"/>
  <c r="DH237" i="11" s="1"/>
  <c r="DA236" i="11"/>
  <c r="DB235" i="11"/>
  <c r="DN234" i="11"/>
  <c r="DE232" i="11"/>
  <c r="DM231" i="11"/>
  <c r="BC231" i="11"/>
  <c r="BS244" i="11"/>
  <c r="DE238" i="11"/>
  <c r="CY236" i="11"/>
  <c r="CY232" i="11"/>
  <c r="CN237" i="11"/>
  <c r="DC231" i="11"/>
  <c r="CY229" i="11"/>
  <c r="DA220" i="11"/>
  <c r="BQ217" i="11"/>
  <c r="DF217" i="11" s="1"/>
  <c r="CL237" i="11"/>
  <c r="CP235" i="11"/>
  <c r="FZ233" i="11"/>
  <c r="DD231" i="11"/>
  <c r="CL229" i="11"/>
  <c r="DC225" i="11"/>
  <c r="BR224" i="11"/>
  <c r="DG224" i="11" s="1"/>
  <c r="BQ224" i="11"/>
  <c r="DF224" i="11" s="1"/>
  <c r="BT224" i="11"/>
  <c r="DH224" i="11" s="1"/>
  <c r="CL221" i="11"/>
  <c r="DC217" i="11"/>
  <c r="BR216" i="11"/>
  <c r="DG216" i="11" s="1"/>
  <c r="BQ216" i="11"/>
  <c r="DF216" i="11" s="1"/>
  <c r="BT216" i="11"/>
  <c r="DH216" i="11" s="1"/>
  <c r="CZ237" i="11"/>
  <c r="DE234" i="11"/>
  <c r="DN231" i="11"/>
  <c r="DB229" i="11"/>
  <c r="FZ229" i="11"/>
  <c r="CO225" i="11"/>
  <c r="DC224" i="11"/>
  <c r="DM221" i="11"/>
  <c r="BC221" i="11"/>
  <c r="CO217" i="11"/>
  <c r="DC216" i="11"/>
  <c r="BC213" i="11"/>
  <c r="DA237" i="11"/>
  <c r="CL235" i="11"/>
  <c r="FZ231" i="11"/>
  <c r="CZ229" i="11"/>
  <c r="DC227" i="11"/>
  <c r="CZ225" i="11"/>
  <c r="DC223" i="11"/>
  <c r="BT222" i="11"/>
  <c r="DH222" i="11" s="1"/>
  <c r="BS222" i="11"/>
  <c r="BR222" i="11"/>
  <c r="DG222" i="11" s="1"/>
  <c r="BQ222" i="11"/>
  <c r="DF222" i="11" s="1"/>
  <c r="CN221" i="11"/>
  <c r="FV220" i="11"/>
  <c r="BB220" i="11"/>
  <c r="CR220" i="11" s="1"/>
  <c r="FZ220" i="11"/>
  <c r="BA220" i="11"/>
  <c r="CQ220" i="11" s="1"/>
  <c r="BD220" i="11"/>
  <c r="CS220" i="11" s="1"/>
  <c r="FW220" i="11"/>
  <c r="BQ218" i="11"/>
  <c r="DF218" i="11" s="1"/>
  <c r="CN217" i="11"/>
  <c r="FV216" i="11"/>
  <c r="BB216" i="11"/>
  <c r="CR216" i="11" s="1"/>
  <c r="FZ216" i="11"/>
  <c r="BA216" i="11"/>
  <c r="CQ216" i="11" s="1"/>
  <c r="BD216" i="11"/>
  <c r="CS216" i="11" s="1"/>
  <c r="FW216" i="11"/>
  <c r="BT214" i="11"/>
  <c r="DH214" i="11" s="1"/>
  <c r="BS214" i="11"/>
  <c r="BR214" i="11"/>
  <c r="DG214" i="11" s="1"/>
  <c r="BQ214" i="11"/>
  <c r="DF214" i="11" s="1"/>
  <c r="DM226" i="11"/>
  <c r="DB215" i="11"/>
  <c r="BQ210" i="11"/>
  <c r="DF210" i="11" s="1"/>
  <c r="BT210" i="11"/>
  <c r="DH210" i="11" s="1"/>
  <c r="BR210" i="11"/>
  <c r="DG210" i="11" s="1"/>
  <c r="CM202" i="11"/>
  <c r="DB227" i="11"/>
  <c r="DM223" i="11"/>
  <c r="BS220" i="11"/>
  <c r="DD215" i="11"/>
  <c r="DE214" i="11"/>
  <c r="BR209" i="11"/>
  <c r="DG209" i="11" s="1"/>
  <c r="BQ209" i="11"/>
  <c r="DF209" i="11" s="1"/>
  <c r="BT209" i="11"/>
  <c r="DH209" i="11" s="1"/>
  <c r="CM201" i="11"/>
  <c r="BR197" i="11"/>
  <c r="DG197" i="11" s="1"/>
  <c r="BQ197" i="11"/>
  <c r="DF197" i="11" s="1"/>
  <c r="BT197" i="11"/>
  <c r="DH197" i="11" s="1"/>
  <c r="DA227" i="11"/>
  <c r="DD225" i="11"/>
  <c r="DN222" i="11"/>
  <c r="DB210" i="11"/>
  <c r="DN209" i="11"/>
  <c r="BR208" i="11"/>
  <c r="DG208" i="11" s="1"/>
  <c r="BQ208" i="11"/>
  <c r="DF208" i="11" s="1"/>
  <c r="BT208" i="11"/>
  <c r="DH208" i="11" s="1"/>
  <c r="BA206" i="11"/>
  <c r="CQ206" i="11" s="1"/>
  <c r="BD206" i="11"/>
  <c r="CS206" i="11" s="1"/>
  <c r="FW206" i="11"/>
  <c r="FV206" i="11"/>
  <c r="BB206" i="11"/>
  <c r="CR206" i="11" s="1"/>
  <c r="GQ203" i="11"/>
  <c r="DB202" i="11"/>
  <c r="DN201" i="11"/>
  <c r="BR200" i="11"/>
  <c r="DG200" i="11" s="1"/>
  <c r="BQ200" i="11"/>
  <c r="DF200" i="11" s="1"/>
  <c r="BT200" i="11"/>
  <c r="DH200" i="11" s="1"/>
  <c r="FZ198" i="11"/>
  <c r="BA198" i="11"/>
  <c r="CQ198" i="11" s="1"/>
  <c r="BD198" i="11"/>
  <c r="CS198" i="11" s="1"/>
  <c r="FW198" i="11"/>
  <c r="FV198" i="11"/>
  <c r="BB198" i="11"/>
  <c r="CR198" i="11" s="1"/>
  <c r="CP197" i="11"/>
  <c r="DE224" i="11"/>
  <c r="DM222" i="11"/>
  <c r="BC212" i="11"/>
  <c r="CZ210" i="11"/>
  <c r="CN206" i="11"/>
  <c r="FV205" i="11"/>
  <c r="BB205" i="11"/>
  <c r="CR205" i="11" s="1"/>
  <c r="FZ205" i="11"/>
  <c r="BA205" i="11"/>
  <c r="CQ205" i="11" s="1"/>
  <c r="BD205" i="11"/>
  <c r="CS205" i="11" s="1"/>
  <c r="FW205" i="11"/>
  <c r="BQ203" i="11"/>
  <c r="DF203" i="11" s="1"/>
  <c r="DE202" i="11"/>
  <c r="DM201" i="11"/>
  <c r="DA198" i="11"/>
  <c r="DB197" i="11"/>
  <c r="DN196" i="11"/>
  <c r="FZ210" i="11"/>
  <c r="DD208" i="11"/>
  <c r="DE207" i="11"/>
  <c r="DE199" i="11"/>
  <c r="DA191" i="11"/>
  <c r="CM188" i="11"/>
  <c r="DB186" i="11"/>
  <c r="CY184" i="11"/>
  <c r="BC182" i="11"/>
  <c r="BQ180" i="11"/>
  <c r="DF180" i="11" s="1"/>
  <c r="BT180" i="11"/>
  <c r="DH180" i="11" s="1"/>
  <c r="BR180" i="11"/>
  <c r="DG180" i="11" s="1"/>
  <c r="FW178" i="11"/>
  <c r="FV178" i="11"/>
  <c r="BB178" i="11"/>
  <c r="CR178" i="11" s="1"/>
  <c r="BA178" i="11"/>
  <c r="CQ178" i="11" s="1"/>
  <c r="BD178" i="11"/>
  <c r="CS178" i="11" s="1"/>
  <c r="DI213" i="11"/>
  <c r="DN208" i="11"/>
  <c r="DN207" i="11"/>
  <c r="DE204" i="11"/>
  <c r="DE200" i="11"/>
  <c r="BS197" i="11"/>
  <c r="DC195" i="11"/>
  <c r="CM194" i="11"/>
  <c r="CY191" i="11"/>
  <c r="BR187" i="11"/>
  <c r="DG187" i="11" s="1"/>
  <c r="BQ187" i="11"/>
  <c r="DF187" i="11" s="1"/>
  <c r="BT187" i="11"/>
  <c r="DH187" i="11" s="1"/>
  <c r="BS187" i="11"/>
  <c r="DM208" i="11"/>
  <c r="DE205" i="11"/>
  <c r="DB200" i="11"/>
  <c r="DA196" i="11"/>
  <c r="DE193" i="11"/>
  <c r="BA192" i="11"/>
  <c r="CQ192" i="11" s="1"/>
  <c r="BD192" i="11"/>
  <c r="CS192" i="11" s="1"/>
  <c r="FW192" i="11"/>
  <c r="FV192" i="11"/>
  <c r="BB192" i="11"/>
  <c r="CR192" i="11" s="1"/>
  <c r="CP191" i="11"/>
  <c r="CY190" i="11"/>
  <c r="DM188" i="11"/>
  <c r="BC188" i="11"/>
  <c r="CL187" i="11"/>
  <c r="CM186" i="11"/>
  <c r="DB184" i="11"/>
  <c r="DN183" i="11"/>
  <c r="DD182" i="11"/>
  <c r="CO180" i="11"/>
  <c r="DC179" i="11"/>
  <c r="BR178" i="11"/>
  <c r="DG178" i="11" s="1"/>
  <c r="BQ178" i="11"/>
  <c r="DF178" i="11" s="1"/>
  <c r="BT178" i="11"/>
  <c r="DH178" i="11" s="1"/>
  <c r="DE208" i="11"/>
  <c r="BS206" i="11"/>
  <c r="DD204" i="11"/>
  <c r="DE203" i="11"/>
  <c r="DD200" i="11"/>
  <c r="CL198" i="11"/>
  <c r="DN195" i="11"/>
  <c r="DB191" i="11"/>
  <c r="BT189" i="11"/>
  <c r="DH189" i="11" s="1"/>
  <c r="BS189" i="11"/>
  <c r="BR189" i="11"/>
  <c r="DG189" i="11" s="1"/>
  <c r="BQ189" i="11"/>
  <c r="DF189" i="11" s="1"/>
  <c r="DM187" i="11"/>
  <c r="FV183" i="11"/>
  <c r="BB183" i="11"/>
  <c r="CR183" i="11" s="1"/>
  <c r="BA183" i="11"/>
  <c r="CQ183" i="11" s="1"/>
  <c r="BD183" i="11"/>
  <c r="CS183" i="11" s="1"/>
  <c r="FW183" i="11"/>
  <c r="BC183" i="11"/>
  <c r="CO179" i="11"/>
  <c r="CY194" i="11"/>
  <c r="CN192" i="11"/>
  <c r="DB189" i="11"/>
  <c r="FZ186" i="11"/>
  <c r="DE182" i="11"/>
  <c r="DN181" i="11"/>
  <c r="BS180" i="11"/>
  <c r="FZ192" i="11"/>
  <c r="DM190" i="11"/>
  <c r="DC186" i="11"/>
  <c r="DE183" i="11"/>
  <c r="CY176" i="11"/>
  <c r="DC169" i="11"/>
  <c r="CY168" i="11"/>
  <c r="DC161" i="11"/>
  <c r="CY160" i="11"/>
  <c r="DM195" i="11"/>
  <c r="FZ191" i="11"/>
  <c r="DE188" i="11"/>
  <c r="DA186" i="11"/>
  <c r="DE178" i="11"/>
  <c r="CM177" i="11"/>
  <c r="CL176" i="11"/>
  <c r="GO175" i="11"/>
  <c r="DC172" i="11"/>
  <c r="DA170" i="11"/>
  <c r="DM169" i="11"/>
  <c r="BC169" i="11"/>
  <c r="CL168" i="11"/>
  <c r="DC164" i="11"/>
  <c r="DA162" i="11"/>
  <c r="DM161" i="11"/>
  <c r="CL160" i="11"/>
  <c r="BS190" i="11"/>
  <c r="DC188" i="11"/>
  <c r="CN186" i="11"/>
  <c r="CZ184" i="11"/>
  <c r="DN180" i="11"/>
  <c r="CZ178" i="11"/>
  <c r="DB176" i="11"/>
  <c r="FZ176" i="11"/>
  <c r="DE173" i="11"/>
  <c r="DM172" i="11"/>
  <c r="BC172" i="11"/>
  <c r="DE169" i="11"/>
  <c r="DM168" i="11"/>
  <c r="DE165" i="11"/>
  <c r="DM164" i="11"/>
  <c r="DE161" i="11"/>
  <c r="DM160" i="11"/>
  <c r="BC160" i="11"/>
  <c r="DC174" i="11"/>
  <c r="DA168" i="11"/>
  <c r="DN162" i="11"/>
  <c r="CN160" i="11"/>
  <c r="CY157" i="11"/>
  <c r="CY154" i="11"/>
  <c r="CN153" i="11"/>
  <c r="BC152" i="11"/>
  <c r="BQ150" i="11"/>
  <c r="DF150" i="11" s="1"/>
  <c r="BT150" i="11"/>
  <c r="DH150" i="11" s="1"/>
  <c r="BR150" i="11"/>
  <c r="DG150" i="11" s="1"/>
  <c r="CZ149" i="11"/>
  <c r="FW148" i="11"/>
  <c r="FV148" i="11"/>
  <c r="BA148" i="11"/>
  <c r="CQ148" i="11" s="1"/>
  <c r="DA145" i="11"/>
  <c r="DA141" i="11"/>
  <c r="CM138" i="11"/>
  <c r="DB136" i="11"/>
  <c r="CN133" i="11"/>
  <c r="BQ130" i="11"/>
  <c r="DF130" i="11" s="1"/>
  <c r="BT130" i="11"/>
  <c r="DH130" i="11" s="1"/>
  <c r="BR130" i="11"/>
  <c r="DG130" i="11" s="1"/>
  <c r="CZ129" i="11"/>
  <c r="FW128" i="11"/>
  <c r="FV128" i="11"/>
  <c r="BB128" i="11"/>
  <c r="CR128" i="11" s="1"/>
  <c r="BA128" i="11"/>
  <c r="CQ128" i="11" s="1"/>
  <c r="BD128" i="11"/>
  <c r="CS128" i="11" s="1"/>
  <c r="DA125" i="11"/>
  <c r="CY177" i="11"/>
  <c r="DD171" i="11"/>
  <c r="BS160" i="11"/>
  <c r="CZ157" i="11"/>
  <c r="CO157" i="11"/>
  <c r="DM156" i="11"/>
  <c r="BD155" i="11"/>
  <c r="CS155" i="11" s="1"/>
  <c r="FW155" i="11"/>
  <c r="BC155" i="11"/>
  <c r="FV155" i="11"/>
  <c r="BB155" i="11"/>
  <c r="CR155" i="11" s="1"/>
  <c r="BA155" i="11"/>
  <c r="CQ155" i="11" s="1"/>
  <c r="CM153" i="11"/>
  <c r="BD151" i="11"/>
  <c r="CS151" i="11" s="1"/>
  <c r="FW151" i="11"/>
  <c r="BC151" i="11"/>
  <c r="FV151" i="11"/>
  <c r="BB151" i="11"/>
  <c r="CR151" i="11" s="1"/>
  <c r="BA151" i="11"/>
  <c r="CQ151" i="11" s="1"/>
  <c r="CM149" i="11"/>
  <c r="BD147" i="11"/>
  <c r="CS147" i="11" s="1"/>
  <c r="FW147" i="11"/>
  <c r="BC147" i="11"/>
  <c r="FV147" i="11"/>
  <c r="BB147" i="11"/>
  <c r="CR147" i="11" s="1"/>
  <c r="BA147" i="11"/>
  <c r="CQ147" i="11" s="1"/>
  <c r="CM145" i="11"/>
  <c r="CY141" i="11"/>
  <c r="CY137" i="11"/>
  <c r="CY133" i="11"/>
  <c r="CY129" i="11"/>
  <c r="CN176" i="11"/>
  <c r="DN174" i="11"/>
  <c r="CN172" i="11"/>
  <c r="DM163" i="11"/>
  <c r="DB154" i="11"/>
  <c r="DN153" i="11"/>
  <c r="DM150" i="11"/>
  <c r="BC150" i="11"/>
  <c r="CL149" i="11"/>
  <c r="CM148" i="11"/>
  <c r="CN147" i="11"/>
  <c r="BA146" i="11"/>
  <c r="CQ146" i="11" s="1"/>
  <c r="BD146" i="11"/>
  <c r="CS146" i="11" s="1"/>
  <c r="FW146" i="11"/>
  <c r="FV146" i="11"/>
  <c r="BB146" i="11"/>
  <c r="CR146" i="11" s="1"/>
  <c r="CP145" i="11"/>
  <c r="DB142" i="11"/>
  <c r="DN141" i="11"/>
  <c r="DM138" i="11"/>
  <c r="BC138" i="11"/>
  <c r="CL137" i="11"/>
  <c r="CM136" i="11"/>
  <c r="CN135" i="11"/>
  <c r="BA134" i="11"/>
  <c r="CQ134" i="11" s="1"/>
  <c r="BD134" i="11"/>
  <c r="CS134" i="11" s="1"/>
  <c r="FW134" i="11"/>
  <c r="FV134" i="11"/>
  <c r="BB134" i="11"/>
  <c r="CR134" i="11" s="1"/>
  <c r="CP133" i="11"/>
  <c r="CY132" i="11"/>
  <c r="CZ131" i="11"/>
  <c r="DC129" i="11"/>
  <c r="BR128" i="11"/>
  <c r="DG128" i="11" s="1"/>
  <c r="BQ128" i="11"/>
  <c r="DF128" i="11" s="1"/>
  <c r="BT128" i="11"/>
  <c r="DH128" i="11" s="1"/>
  <c r="DM126" i="11"/>
  <c r="CM124" i="11"/>
  <c r="CN123" i="11"/>
  <c r="BA122" i="11"/>
  <c r="CQ122" i="11" s="1"/>
  <c r="FW122" i="11"/>
  <c r="FV122" i="11"/>
  <c r="BB122" i="11"/>
  <c r="CR122" i="11" s="1"/>
  <c r="BD122" i="11"/>
  <c r="CS122" i="11" s="1"/>
  <c r="CM120" i="11"/>
  <c r="DM174" i="11"/>
  <c r="CL157" i="11"/>
  <c r="CL156" i="11"/>
  <c r="BT155" i="11"/>
  <c r="DH155" i="11" s="1"/>
  <c r="BS155" i="11"/>
  <c r="BR155" i="11"/>
  <c r="DG155" i="11" s="1"/>
  <c r="BQ155" i="11"/>
  <c r="DF155" i="11" s="1"/>
  <c r="DB153" i="11"/>
  <c r="BT151" i="11"/>
  <c r="DH151" i="11" s="1"/>
  <c r="BS151" i="11"/>
  <c r="BR151" i="11"/>
  <c r="DG151" i="11" s="1"/>
  <c r="BQ151" i="11"/>
  <c r="DF151" i="11" s="1"/>
  <c r="DB149" i="11"/>
  <c r="BQ147" i="11"/>
  <c r="DF147" i="11" s="1"/>
  <c r="DB145" i="11"/>
  <c r="DM141" i="11"/>
  <c r="DM137" i="11"/>
  <c r="DM133" i="11"/>
  <c r="DM129" i="11"/>
  <c r="CT126" i="11"/>
  <c r="FV125" i="11"/>
  <c r="BB125" i="11"/>
  <c r="CR125" i="11" s="1"/>
  <c r="BA125" i="11"/>
  <c r="CQ125" i="11" s="1"/>
  <c r="BD125" i="11"/>
  <c r="CS125" i="11" s="1"/>
  <c r="FW125" i="11"/>
  <c r="BC125" i="11"/>
  <c r="CM123" i="11"/>
  <c r="FZ154" i="11"/>
  <c r="BS150" i="11"/>
  <c r="DE146" i="11"/>
  <c r="DC144" i="11"/>
  <c r="CP142" i="11"/>
  <c r="FZ140" i="11"/>
  <c r="DD138" i="11"/>
  <c r="BS136" i="11"/>
  <c r="DE132" i="11"/>
  <c r="DA130" i="11"/>
  <c r="CL128" i="11"/>
  <c r="DM124" i="11"/>
  <c r="CN120" i="11"/>
  <c r="CM113" i="11"/>
  <c r="BQ105" i="11"/>
  <c r="DF105" i="11" s="1"/>
  <c r="BT105" i="11"/>
  <c r="DH105" i="11" s="1"/>
  <c r="BR105" i="11"/>
  <c r="DG105" i="11" s="1"/>
  <c r="CY101" i="11"/>
  <c r="CM97" i="11"/>
  <c r="CM93" i="11"/>
  <c r="FW91" i="11"/>
  <c r="BC91" i="11"/>
  <c r="FV91" i="11"/>
  <c r="BB91" i="11"/>
  <c r="CR91" i="11" s="1"/>
  <c r="BA91" i="11"/>
  <c r="CQ91" i="11" s="1"/>
  <c r="BD91" i="11"/>
  <c r="CS91" i="11" s="1"/>
  <c r="BQ89" i="11"/>
  <c r="DF89" i="11" s="1"/>
  <c r="BT89" i="11"/>
  <c r="DH89" i="11" s="1"/>
  <c r="BR89" i="11"/>
  <c r="DG89" i="11" s="1"/>
  <c r="CZ154" i="11"/>
  <c r="DN151" i="11"/>
  <c r="DN148" i="11"/>
  <c r="CZ146" i="11"/>
  <c r="CN138" i="11"/>
  <c r="DN124" i="11"/>
  <c r="CZ122" i="11"/>
  <c r="DN113" i="11"/>
  <c r="BR112" i="11"/>
  <c r="DG112" i="11" s="1"/>
  <c r="BQ112" i="11"/>
  <c r="DF112" i="11" s="1"/>
  <c r="BT112" i="11"/>
  <c r="DH112" i="11" s="1"/>
  <c r="CO106" i="11"/>
  <c r="DC105" i="11"/>
  <c r="DA103" i="11"/>
  <c r="BC102" i="11"/>
  <c r="CL101" i="11"/>
  <c r="CO98" i="11"/>
  <c r="DC97" i="11"/>
  <c r="DE95" i="11"/>
  <c r="BB95" i="11"/>
  <c r="CR95" i="11" s="1"/>
  <c r="BD94" i="11"/>
  <c r="CS94" i="11" s="1"/>
  <c r="FW94" i="11"/>
  <c r="FV94" i="11"/>
  <c r="BB94" i="11"/>
  <c r="CR94" i="11" s="1"/>
  <c r="FZ94" i="11"/>
  <c r="BA94" i="11"/>
  <c r="CQ94" i="11" s="1"/>
  <c r="CP93" i="11"/>
  <c r="CZ91" i="11"/>
  <c r="CO90" i="11"/>
  <c r="DC89" i="11"/>
  <c r="CZ87" i="11"/>
  <c r="HF84" i="11"/>
  <c r="CP154" i="11"/>
  <c r="FZ152" i="11"/>
  <c r="DD150" i="11"/>
  <c r="BS148" i="11"/>
  <c r="DN144" i="11"/>
  <c r="CL142" i="11"/>
  <c r="DM136" i="11"/>
  <c r="DE130" i="11"/>
  <c r="DA128" i="11"/>
  <c r="DD122" i="11"/>
  <c r="DE119" i="11"/>
  <c r="DA119" i="11"/>
  <c r="BS119" i="11"/>
  <c r="BR119" i="11"/>
  <c r="DG119" i="11" s="1"/>
  <c r="BQ119" i="11"/>
  <c r="DF119" i="11" s="1"/>
  <c r="BT119" i="11"/>
  <c r="DH119" i="11" s="1"/>
  <c r="FZ117" i="11"/>
  <c r="BA117" i="11"/>
  <c r="CQ117" i="11" s="1"/>
  <c r="BD117" i="11"/>
  <c r="CS117" i="11" s="1"/>
  <c r="FW117" i="11"/>
  <c r="FV117" i="11"/>
  <c r="BB117" i="11"/>
  <c r="CR117" i="11" s="1"/>
  <c r="DB113" i="11"/>
  <c r="DN112" i="11"/>
  <c r="DE111" i="11"/>
  <c r="DA111" i="11"/>
  <c r="BS111" i="11"/>
  <c r="BR111" i="11"/>
  <c r="DG111" i="11" s="1"/>
  <c r="BQ111" i="11"/>
  <c r="DF111" i="11" s="1"/>
  <c r="BT111" i="11"/>
  <c r="DH111" i="11" s="1"/>
  <c r="FZ109" i="11"/>
  <c r="BA109" i="11"/>
  <c r="CQ109" i="11" s="1"/>
  <c r="BD109" i="11"/>
  <c r="CS109" i="11" s="1"/>
  <c r="FW109" i="11"/>
  <c r="FV109" i="11"/>
  <c r="BB109" i="11"/>
  <c r="CR109" i="11" s="1"/>
  <c r="DE106" i="11"/>
  <c r="DM105" i="11"/>
  <c r="HF103" i="11"/>
  <c r="GX103" i="11"/>
  <c r="GP103" i="11"/>
  <c r="GH103" i="11"/>
  <c r="DE102" i="11"/>
  <c r="DM101" i="11"/>
  <c r="BC101" i="11"/>
  <c r="DM97" i="11"/>
  <c r="BC97" i="11"/>
  <c r="DM93" i="11"/>
  <c r="BC93" i="11"/>
  <c r="CY91" i="11"/>
  <c r="CZ90" i="11"/>
  <c r="BS87" i="11"/>
  <c r="BR87" i="11"/>
  <c r="DG87" i="11" s="1"/>
  <c r="BQ87" i="11"/>
  <c r="DF87" i="11" s="1"/>
  <c r="BT87" i="11"/>
  <c r="DH87" i="11" s="1"/>
  <c r="DN154" i="11"/>
  <c r="DE149" i="11"/>
  <c r="DC138" i="11"/>
  <c r="CN136" i="11"/>
  <c r="DC130" i="11"/>
  <c r="CN128" i="11"/>
  <c r="DN122" i="11"/>
  <c r="DC119" i="11"/>
  <c r="DD118" i="11"/>
  <c r="CZ117" i="11"/>
  <c r="CO116" i="11"/>
  <c r="DC115" i="11"/>
  <c r="DD114" i="11"/>
  <c r="CZ113" i="11"/>
  <c r="CO112" i="11"/>
  <c r="DC111" i="11"/>
  <c r="DB110" i="11"/>
  <c r="BT110" i="11"/>
  <c r="DH110" i="11" s="1"/>
  <c r="BS110" i="11"/>
  <c r="BR110" i="11"/>
  <c r="DG110" i="11" s="1"/>
  <c r="BQ110" i="11"/>
  <c r="DF110" i="11" s="1"/>
  <c r="CN109" i="11"/>
  <c r="FV108" i="11"/>
  <c r="BB108" i="11"/>
  <c r="CR108" i="11" s="1"/>
  <c r="FZ108" i="11"/>
  <c r="BA108" i="11"/>
  <c r="CQ108" i="11" s="1"/>
  <c r="BD108" i="11"/>
  <c r="CS108" i="11" s="1"/>
  <c r="FW108" i="11"/>
  <c r="CY106" i="11"/>
  <c r="CM102" i="11"/>
  <c r="BT94" i="11"/>
  <c r="DH94" i="11" s="1"/>
  <c r="BR94" i="11"/>
  <c r="DG94" i="11" s="1"/>
  <c r="BQ94" i="11"/>
  <c r="DF94" i="11" s="1"/>
  <c r="CM90" i="11"/>
  <c r="BS112" i="11"/>
  <c r="DD108" i="11"/>
  <c r="DN102" i="11"/>
  <c r="DC99" i="11"/>
  <c r="FZ91" i="11"/>
  <c r="DC84" i="11"/>
  <c r="DB83" i="11"/>
  <c r="BQ81" i="11"/>
  <c r="DF81" i="11" s="1"/>
  <c r="BT81" i="11"/>
  <c r="DH81" i="11" s="1"/>
  <c r="BS81" i="11"/>
  <c r="BR81" i="11"/>
  <c r="DG81" i="11" s="1"/>
  <c r="FW79" i="11"/>
  <c r="FV79" i="11"/>
  <c r="BB79" i="11"/>
  <c r="CR79" i="11" s="1"/>
  <c r="BA79" i="11"/>
  <c r="CQ79" i="11" s="1"/>
  <c r="BD79" i="11"/>
  <c r="CS79" i="11" s="1"/>
  <c r="BQ73" i="11"/>
  <c r="DF73" i="11" s="1"/>
  <c r="BT73" i="11"/>
  <c r="DH73" i="11" s="1"/>
  <c r="BS73" i="11"/>
  <c r="BR73" i="11"/>
  <c r="DG73" i="11" s="1"/>
  <c r="CZ72" i="11"/>
  <c r="FW71" i="11"/>
  <c r="FV71" i="11"/>
  <c r="BB71" i="11"/>
  <c r="CR71" i="11" s="1"/>
  <c r="BA71" i="11"/>
  <c r="CQ71" i="11" s="1"/>
  <c r="BD71" i="11"/>
  <c r="CS71" i="11" s="1"/>
  <c r="CN64" i="11"/>
  <c r="BC63" i="11"/>
  <c r="BQ61" i="11"/>
  <c r="DF61" i="11" s="1"/>
  <c r="BT61" i="11"/>
  <c r="DH61" i="11" s="1"/>
  <c r="BR61" i="11"/>
  <c r="DG61" i="11" s="1"/>
  <c r="BQ57" i="11"/>
  <c r="DF57" i="11" s="1"/>
  <c r="BT57" i="11"/>
  <c r="DH57" i="11" s="1"/>
  <c r="BR57" i="11"/>
  <c r="DG57" i="11" s="1"/>
  <c r="FW55" i="11"/>
  <c r="FV55" i="11"/>
  <c r="BB55" i="11"/>
  <c r="CR55" i="11" s="1"/>
  <c r="BA55" i="11"/>
  <c r="CQ55" i="11" s="1"/>
  <c r="BD55" i="11"/>
  <c r="CS55" i="11" s="1"/>
  <c r="DA52" i="11"/>
  <c r="BQ49" i="11"/>
  <c r="DF49" i="11" s="1"/>
  <c r="DN49" i="11"/>
  <c r="BR49" i="11"/>
  <c r="DG49" i="11" s="1"/>
  <c r="BT49" i="11"/>
  <c r="DH49" i="11" s="1"/>
  <c r="DM115" i="11"/>
  <c r="DB111" i="11"/>
  <c r="BS109" i="11"/>
  <c r="DE105" i="11"/>
  <c r="CZ97" i="11"/>
  <c r="DC92" i="11"/>
  <c r="DC88" i="11"/>
  <c r="BR80" i="11"/>
  <c r="DG80" i="11" s="1"/>
  <c r="BQ80" i="11"/>
  <c r="DF80" i="11" s="1"/>
  <c r="BT80" i="11"/>
  <c r="DH80" i="11" s="1"/>
  <c r="BR72" i="11"/>
  <c r="DG72" i="11" s="1"/>
  <c r="BQ72" i="11"/>
  <c r="DF72" i="11" s="1"/>
  <c r="BT72" i="11"/>
  <c r="DH72" i="11" s="1"/>
  <c r="GD70" i="11"/>
  <c r="CY64" i="11"/>
  <c r="BR60" i="11"/>
  <c r="DG60" i="11" s="1"/>
  <c r="BQ60" i="11"/>
  <c r="DF60" i="11" s="1"/>
  <c r="BT60" i="11"/>
  <c r="DH60" i="11" s="1"/>
  <c r="BS60" i="11"/>
  <c r="CY52" i="11"/>
  <c r="BS116" i="11"/>
  <c r="DE112" i="11"/>
  <c r="DN110" i="11"/>
  <c r="CN108" i="11"/>
  <c r="DA105" i="11"/>
  <c r="DN99" i="11"/>
  <c r="DA93" i="11"/>
  <c r="DB92" i="11"/>
  <c r="BS90" i="11"/>
  <c r="CY83" i="11"/>
  <c r="CM79" i="11"/>
  <c r="DB77" i="11"/>
  <c r="DC76" i="11"/>
  <c r="BR75" i="11"/>
  <c r="DG75" i="11" s="1"/>
  <c r="BQ75" i="11"/>
  <c r="DF75" i="11" s="1"/>
  <c r="BT75" i="11"/>
  <c r="DH75" i="11" s="1"/>
  <c r="BA73" i="11"/>
  <c r="CQ73" i="11" s="1"/>
  <c r="BD73" i="11"/>
  <c r="CS73" i="11" s="1"/>
  <c r="FW73" i="11"/>
  <c r="BC73" i="11"/>
  <c r="FV73" i="11"/>
  <c r="BB73" i="11"/>
  <c r="CR73" i="11" s="1"/>
  <c r="CL72" i="11"/>
  <c r="CM71" i="11"/>
  <c r="DB69" i="11"/>
  <c r="DC68" i="11"/>
  <c r="BR67" i="11"/>
  <c r="DG67" i="11" s="1"/>
  <c r="BQ67" i="11"/>
  <c r="DF67" i="11" s="1"/>
  <c r="BT67" i="11"/>
  <c r="DH67" i="11" s="1"/>
  <c r="BD65" i="11"/>
  <c r="CS65" i="11" s="1"/>
  <c r="FW65" i="11"/>
  <c r="FV65" i="11"/>
  <c r="BB65" i="11"/>
  <c r="CR65" i="11" s="1"/>
  <c r="CP64" i="11"/>
  <c r="CY63" i="11"/>
  <c r="DM61" i="11"/>
  <c r="BC61" i="11"/>
  <c r="DA58" i="11"/>
  <c r="DM57" i="11"/>
  <c r="BC57" i="11"/>
  <c r="CL56" i="11"/>
  <c r="CM55" i="11"/>
  <c r="DB53" i="11"/>
  <c r="DN52" i="11"/>
  <c r="DD51" i="11"/>
  <c r="BA49" i="11"/>
  <c r="CQ49" i="11" s="1"/>
  <c r="FW49" i="11"/>
  <c r="FV49" i="11"/>
  <c r="BD49" i="11"/>
  <c r="CS49" i="11" s="1"/>
  <c r="BB49" i="11"/>
  <c r="CR49" i="11" s="1"/>
  <c r="DD116" i="11"/>
  <c r="DM111" i="11"/>
  <c r="DM107" i="11"/>
  <c r="CZ101" i="11"/>
  <c r="BS97" i="11"/>
  <c r="BS93" i="11"/>
  <c r="CP91" i="11"/>
  <c r="CY86" i="11"/>
  <c r="DN85" i="11"/>
  <c r="DN83" i="11"/>
  <c r="BT82" i="11"/>
  <c r="DH82" i="11" s="1"/>
  <c r="DE82" i="11"/>
  <c r="DA82" i="11"/>
  <c r="BS82" i="11"/>
  <c r="BR82" i="11"/>
  <c r="DG82" i="11" s="1"/>
  <c r="BQ82" i="11"/>
  <c r="DF82" i="11" s="1"/>
  <c r="GL81" i="11"/>
  <c r="CO80" i="11"/>
  <c r="DC79" i="11"/>
  <c r="DA77" i="11"/>
  <c r="DB76" i="11"/>
  <c r="DN75" i="11"/>
  <c r="BT74" i="11"/>
  <c r="DH74" i="11" s="1"/>
  <c r="DE74" i="11"/>
  <c r="DA74" i="11"/>
  <c r="BS74" i="11"/>
  <c r="BR74" i="11"/>
  <c r="DG74" i="11" s="1"/>
  <c r="DE73" i="11"/>
  <c r="DM72" i="11"/>
  <c r="BC72" i="11"/>
  <c r="CL71" i="11"/>
  <c r="CZ69" i="11"/>
  <c r="CO68" i="11"/>
  <c r="DC67" i="11"/>
  <c r="BT66" i="11"/>
  <c r="DH66" i="11" s="1"/>
  <c r="BS66" i="11"/>
  <c r="BR66" i="11"/>
  <c r="DG66" i="11" s="1"/>
  <c r="DE65" i="11"/>
  <c r="DM64" i="11"/>
  <c r="DN63" i="11"/>
  <c r="CO60" i="11"/>
  <c r="DB56" i="11"/>
  <c r="BT54" i="11"/>
  <c r="DH54" i="11" s="1"/>
  <c r="BS54" i="11"/>
  <c r="BR54" i="11"/>
  <c r="DG54" i="11" s="1"/>
  <c r="BQ54" i="11"/>
  <c r="DF54" i="11" s="1"/>
  <c r="DM52" i="11"/>
  <c r="DD50" i="11"/>
  <c r="DN87" i="11"/>
  <c r="DC82" i="11"/>
  <c r="DE76" i="11"/>
  <c r="DN74" i="11"/>
  <c r="DD73" i="11"/>
  <c r="DB70" i="11"/>
  <c r="BS68" i="11"/>
  <c r="DE63" i="11"/>
  <c r="DM62" i="11"/>
  <c r="CZ61" i="11"/>
  <c r="DB58" i="11"/>
  <c r="CP57" i="11"/>
  <c r="FZ55" i="11"/>
  <c r="DB50" i="11"/>
  <c r="CP49" i="11"/>
  <c r="BS49" i="11"/>
  <c r="DE84" i="11"/>
  <c r="CN83" i="11"/>
  <c r="BS75" i="11"/>
  <c r="DN73" i="11"/>
  <c r="CN71" i="11"/>
  <c r="DA67" i="11"/>
  <c r="DC63" i="11"/>
  <c r="DN59" i="11"/>
  <c r="CN57" i="11"/>
  <c r="DB54" i="11"/>
  <c r="CP53" i="11"/>
  <c r="DC49" i="11"/>
  <c r="BS83" i="11"/>
  <c r="DN81" i="11"/>
  <c r="DC78" i="11"/>
  <c r="BS71" i="11"/>
  <c r="DC69" i="11"/>
  <c r="DB66" i="11"/>
  <c r="DE64" i="11"/>
  <c r="DN61" i="11"/>
  <c r="FZ57" i="11"/>
  <c r="DM55" i="11"/>
  <c r="DA49" i="11"/>
  <c r="DA79" i="11"/>
  <c r="DB78" i="11"/>
  <c r="BS76" i="11"/>
  <c r="DD74" i="11"/>
  <c r="DM67" i="11"/>
  <c r="BS65" i="11"/>
  <c r="CL61" i="11"/>
  <c r="CN55" i="11"/>
  <c r="FZ53" i="11"/>
  <c r="DC279" i="11"/>
  <c r="DM279" i="11"/>
  <c r="DB265" i="11"/>
  <c r="FV257" i="11"/>
  <c r="BB257" i="11"/>
  <c r="CR257" i="11" s="1"/>
  <c r="FZ257" i="11"/>
  <c r="BA257" i="11"/>
  <c r="CQ257" i="11" s="1"/>
  <c r="BD257" i="11"/>
  <c r="CS257" i="11" s="1"/>
  <c r="FW257" i="11"/>
  <c r="GX228" i="11"/>
  <c r="DM229" i="11"/>
  <c r="BR215" i="11"/>
  <c r="DG215" i="11" s="1"/>
  <c r="BQ215" i="11"/>
  <c r="DF215" i="11" s="1"/>
  <c r="BT215" i="11"/>
  <c r="DH215" i="11" s="1"/>
  <c r="BS223" i="11"/>
  <c r="FV201" i="11"/>
  <c r="BB201" i="11"/>
  <c r="CR201" i="11" s="1"/>
  <c r="FZ201" i="11"/>
  <c r="BA201" i="11"/>
  <c r="CQ201" i="11" s="1"/>
  <c r="BD201" i="11"/>
  <c r="CS201" i="11" s="1"/>
  <c r="FW201" i="11"/>
  <c r="BQ184" i="11"/>
  <c r="DF184" i="11" s="1"/>
  <c r="BT184" i="11"/>
  <c r="DH184" i="11" s="1"/>
  <c r="BR184" i="11"/>
  <c r="DG184" i="11" s="1"/>
  <c r="BR191" i="11"/>
  <c r="DG191" i="11" s="1"/>
  <c r="BQ191" i="11"/>
  <c r="DF191" i="11" s="1"/>
  <c r="BT191" i="11"/>
  <c r="DH191" i="11" s="1"/>
  <c r="BS191" i="11"/>
  <c r="BA188" i="11"/>
  <c r="CQ188" i="11" s="1"/>
  <c r="BD188" i="11"/>
  <c r="CS188" i="11" s="1"/>
  <c r="FW188" i="11"/>
  <c r="FV188" i="11"/>
  <c r="BB188" i="11"/>
  <c r="CR188" i="11" s="1"/>
  <c r="DM184" i="11"/>
  <c r="DD184" i="11"/>
  <c r="BQ168" i="11"/>
  <c r="DF168" i="11" s="1"/>
  <c r="FZ161" i="11"/>
  <c r="BA161" i="11"/>
  <c r="CQ161" i="11" s="1"/>
  <c r="BD161" i="11"/>
  <c r="CS161" i="11" s="1"/>
  <c r="FW161" i="11"/>
  <c r="FV161" i="11"/>
  <c r="BB161" i="11"/>
  <c r="CR161" i="11" s="1"/>
  <c r="HD167" i="11"/>
  <c r="GV167" i="11"/>
  <c r="GN167" i="11"/>
  <c r="GF167" i="11"/>
  <c r="DB166" i="11"/>
  <c r="BT166" i="11"/>
  <c r="DH166" i="11" s="1"/>
  <c r="BS166" i="11"/>
  <c r="BR166" i="11"/>
  <c r="DG166" i="11" s="1"/>
  <c r="BQ166" i="11"/>
  <c r="DF166" i="11" s="1"/>
  <c r="FV164" i="11"/>
  <c r="BB164" i="11"/>
  <c r="CR164" i="11" s="1"/>
  <c r="FZ164" i="11"/>
  <c r="BA164" i="11"/>
  <c r="CQ164" i="11" s="1"/>
  <c r="BD164" i="11"/>
  <c r="CS164" i="11" s="1"/>
  <c r="FW164" i="11"/>
  <c r="CU162" i="11"/>
  <c r="CW162" i="11" s="1"/>
  <c r="FV160" i="11"/>
  <c r="BB160" i="11"/>
  <c r="CR160" i="11" s="1"/>
  <c r="FZ160" i="11"/>
  <c r="BA160" i="11"/>
  <c r="CQ160" i="11" s="1"/>
  <c r="BD160" i="11"/>
  <c r="CS160" i="11" s="1"/>
  <c r="FW160" i="11"/>
  <c r="BS158" i="11"/>
  <c r="BR158" i="11"/>
  <c r="DG158" i="11" s="1"/>
  <c r="BQ158" i="11"/>
  <c r="DF158" i="11" s="1"/>
  <c r="DB158" i="11"/>
  <c r="BT158" i="11"/>
  <c r="DH158" i="11" s="1"/>
  <c r="DN158" i="11"/>
  <c r="DD176" i="11"/>
  <c r="DB171" i="11"/>
  <c r="FW152" i="11"/>
  <c r="FV152" i="11"/>
  <c r="BB152" i="11"/>
  <c r="CR152" i="11" s="1"/>
  <c r="BA152" i="11"/>
  <c r="CQ152" i="11" s="1"/>
  <c r="BD152" i="11"/>
  <c r="CS152" i="11" s="1"/>
  <c r="GF147" i="11"/>
  <c r="BQ134" i="11"/>
  <c r="DF134" i="11" s="1"/>
  <c r="BT134" i="11"/>
  <c r="DH134" i="11" s="1"/>
  <c r="BR134" i="11"/>
  <c r="DG134" i="11" s="1"/>
  <c r="FW132" i="11"/>
  <c r="FV132" i="11"/>
  <c r="BB132" i="11"/>
  <c r="CR132" i="11" s="1"/>
  <c r="BA132" i="11"/>
  <c r="CQ132" i="11" s="1"/>
  <c r="BD132" i="11"/>
  <c r="CS132" i="11" s="1"/>
  <c r="FW120" i="11"/>
  <c r="BA120" i="11"/>
  <c r="CQ120" i="11" s="1"/>
  <c r="BD120" i="11"/>
  <c r="CS120" i="11" s="1"/>
  <c r="BB120" i="11"/>
  <c r="CR120" i="11" s="1"/>
  <c r="FV120" i="11"/>
  <c r="CZ164" i="11"/>
  <c r="DM162" i="11"/>
  <c r="BR137" i="11"/>
  <c r="DG137" i="11" s="1"/>
  <c r="BQ137" i="11"/>
  <c r="DF137" i="11" s="1"/>
  <c r="BT137" i="11"/>
  <c r="DH137" i="11" s="1"/>
  <c r="BS137" i="11"/>
  <c r="BR125" i="11"/>
  <c r="DG125" i="11" s="1"/>
  <c r="BQ125" i="11"/>
  <c r="DF125" i="11" s="1"/>
  <c r="BT125" i="11"/>
  <c r="DH125" i="11" s="1"/>
  <c r="BS125" i="11"/>
  <c r="CN164" i="11"/>
  <c r="DD160" i="11"/>
  <c r="CM157" i="11"/>
  <c r="DM154" i="11"/>
  <c r="CM152" i="11"/>
  <c r="BA138" i="11"/>
  <c r="CQ138" i="11" s="1"/>
  <c r="BD138" i="11"/>
  <c r="CS138" i="11" s="1"/>
  <c r="FW138" i="11"/>
  <c r="FV138" i="11"/>
  <c r="BB138" i="11"/>
  <c r="CR138" i="11" s="1"/>
  <c r="BR132" i="11"/>
  <c r="DG132" i="11" s="1"/>
  <c r="BQ132" i="11"/>
  <c r="DF132" i="11" s="1"/>
  <c r="BT132" i="11"/>
  <c r="DH132" i="11" s="1"/>
  <c r="HC126" i="11"/>
  <c r="GU126" i="11"/>
  <c r="GM126" i="11"/>
  <c r="GE126" i="11"/>
  <c r="BR157" i="11"/>
  <c r="DG157" i="11" s="1"/>
  <c r="BT157" i="11"/>
  <c r="DH157" i="11" s="1"/>
  <c r="BQ157" i="11"/>
  <c r="DF157" i="11" s="1"/>
  <c r="FV141" i="11"/>
  <c r="BB141" i="11"/>
  <c r="CR141" i="11" s="1"/>
  <c r="BA141" i="11"/>
  <c r="CQ141" i="11" s="1"/>
  <c r="BD141" i="11"/>
  <c r="CS141" i="11" s="1"/>
  <c r="FW141" i="11"/>
  <c r="BC141" i="11"/>
  <c r="FV133" i="11"/>
  <c r="BB133" i="11"/>
  <c r="CR133" i="11" s="1"/>
  <c r="BA133" i="11"/>
  <c r="CQ133" i="11" s="1"/>
  <c r="BD133" i="11"/>
  <c r="CS133" i="11" s="1"/>
  <c r="FW133" i="11"/>
  <c r="BC133" i="11"/>
  <c r="FV129" i="11"/>
  <c r="BB129" i="11"/>
  <c r="CR129" i="11" s="1"/>
  <c r="BA129" i="11"/>
  <c r="CQ129" i="11" s="1"/>
  <c r="BD129" i="11"/>
  <c r="CS129" i="11" s="1"/>
  <c r="FW129" i="11"/>
  <c r="BC129" i="11"/>
  <c r="CP152" i="11"/>
  <c r="DC154" i="11"/>
  <c r="DE141" i="11"/>
  <c r="BR104" i="11"/>
  <c r="DG104" i="11" s="1"/>
  <c r="BQ104" i="11"/>
  <c r="DF104" i="11" s="1"/>
  <c r="BT104" i="11"/>
  <c r="DH104" i="11" s="1"/>
  <c r="DE104" i="11"/>
  <c r="DA104" i="11"/>
  <c r="BS104" i="11"/>
  <c r="BR88" i="11"/>
  <c r="DG88" i="11" s="1"/>
  <c r="BQ88" i="11"/>
  <c r="DF88" i="11" s="1"/>
  <c r="BT88" i="11"/>
  <c r="DH88" i="11" s="1"/>
  <c r="BS88" i="11"/>
  <c r="DE88" i="11"/>
  <c r="DA88" i="11"/>
  <c r="BQ84" i="11"/>
  <c r="DF84" i="11" s="1"/>
  <c r="DD84" i="11"/>
  <c r="DM84" i="11"/>
  <c r="BR84" i="11"/>
  <c r="DG84" i="11" s="1"/>
  <c r="BT84" i="11"/>
  <c r="DH84" i="11" s="1"/>
  <c r="CL152" i="11"/>
  <c r="CL138" i="11"/>
  <c r="DM132" i="11"/>
  <c r="BA105" i="11"/>
  <c r="CQ105" i="11" s="1"/>
  <c r="BD105" i="11"/>
  <c r="CS105" i="11" s="1"/>
  <c r="FW105" i="11"/>
  <c r="FV105" i="11"/>
  <c r="BB105" i="11"/>
  <c r="CR105" i="11" s="1"/>
  <c r="BS103" i="11"/>
  <c r="BR103" i="11"/>
  <c r="DG103" i="11" s="1"/>
  <c r="BQ103" i="11"/>
  <c r="DF103" i="11" s="1"/>
  <c r="DB103" i="11"/>
  <c r="BT103" i="11"/>
  <c r="DH103" i="11" s="1"/>
  <c r="CN102" i="11"/>
  <c r="BA97" i="11"/>
  <c r="CQ97" i="11" s="1"/>
  <c r="BD97" i="11"/>
  <c r="CS97" i="11" s="1"/>
  <c r="FW97" i="11"/>
  <c r="FV97" i="11"/>
  <c r="BB97" i="11"/>
  <c r="CR97" i="11" s="1"/>
  <c r="BS95" i="11"/>
  <c r="BR95" i="11"/>
  <c r="DG95" i="11" s="1"/>
  <c r="BQ95" i="11"/>
  <c r="DF95" i="11" s="1"/>
  <c r="BT95" i="11"/>
  <c r="DH95" i="11" s="1"/>
  <c r="BT106" i="11"/>
  <c r="DH106" i="11" s="1"/>
  <c r="BR106" i="11"/>
  <c r="DG106" i="11" s="1"/>
  <c r="BQ106" i="11"/>
  <c r="DF106" i="11" s="1"/>
  <c r="CY102" i="11"/>
  <c r="BC289" i="11"/>
  <c r="HA290" i="11"/>
  <c r="GS290" i="11"/>
  <c r="GK290" i="11"/>
  <c r="GC290" i="11"/>
  <c r="CN289" i="11"/>
  <c r="GZ290" i="11"/>
  <c r="GR290" i="11"/>
  <c r="GJ290" i="11"/>
  <c r="GB290" i="11"/>
  <c r="CM289" i="11"/>
  <c r="FV290" i="11"/>
  <c r="BB290" i="11"/>
  <c r="CR290" i="11" s="1"/>
  <c r="BA290" i="11"/>
  <c r="CQ290" i="11" s="1"/>
  <c r="BD290" i="11"/>
  <c r="CS290" i="11" s="1"/>
  <c r="FW290" i="11"/>
  <c r="CP289" i="11"/>
  <c r="CY287" i="11"/>
  <c r="DM289" i="11"/>
  <c r="CO287" i="11"/>
  <c r="DD288" i="11"/>
  <c r="CN287" i="11"/>
  <c r="CP287" i="11"/>
  <c r="DN288" i="11"/>
  <c r="FW284" i="11"/>
  <c r="BA284" i="11"/>
  <c r="CQ284" i="11" s="1"/>
  <c r="BD284" i="11"/>
  <c r="CS284" i="11" s="1"/>
  <c r="BB284" i="11"/>
  <c r="CR284" i="11" s="1"/>
  <c r="FV284" i="11"/>
  <c r="DD287" i="11"/>
  <c r="FV286" i="11"/>
  <c r="FW286" i="11"/>
  <c r="BB286" i="11"/>
  <c r="CR286" i="11" s="1"/>
  <c r="BA286" i="11"/>
  <c r="CQ286" i="11" s="1"/>
  <c r="FZ286" i="11"/>
  <c r="BD286" i="11"/>
  <c r="CS286" i="11" s="1"/>
  <c r="CY284" i="11"/>
  <c r="BS286" i="11"/>
  <c r="DA283" i="11"/>
  <c r="DB282" i="11"/>
  <c r="DC286" i="11"/>
  <c r="DD283" i="11"/>
  <c r="CN282" i="11"/>
  <c r="CM282" i="11"/>
  <c r="DE284" i="11"/>
  <c r="BC284" i="11"/>
  <c r="DB283" i="11"/>
  <c r="CP282" i="11"/>
  <c r="CN281" i="11"/>
  <c r="CY281" i="11"/>
  <c r="DC283" i="11"/>
  <c r="HF280" i="11"/>
  <c r="GX280" i="11"/>
  <c r="GP280" i="11"/>
  <c r="GH280" i="11"/>
  <c r="DJ285" i="11"/>
  <c r="DK285" i="11" s="1"/>
  <c r="CO281" i="11"/>
  <c r="DN280" i="11"/>
  <c r="CU280" i="11"/>
  <c r="DB280" i="11"/>
  <c r="CM278" i="11"/>
  <c r="BR278" i="11"/>
  <c r="DG278" i="11" s="1"/>
  <c r="BQ278" i="11"/>
  <c r="DF278" i="11" s="1"/>
  <c r="BT278" i="11"/>
  <c r="DH278" i="11" s="1"/>
  <c r="CY277" i="11"/>
  <c r="CN277" i="11"/>
  <c r="DC275" i="11"/>
  <c r="CN276" i="11"/>
  <c r="DA273" i="11"/>
  <c r="DB279" i="11"/>
  <c r="CZ277" i="11"/>
  <c r="DN273" i="11"/>
  <c r="BR272" i="11"/>
  <c r="DG272" i="11" s="1"/>
  <c r="BQ272" i="11"/>
  <c r="DF272" i="11" s="1"/>
  <c r="BT272" i="11"/>
  <c r="DH272" i="11" s="1"/>
  <c r="DM273" i="11"/>
  <c r="BC273" i="11"/>
  <c r="DD271" i="11"/>
  <c r="DN270" i="11"/>
  <c r="BC269" i="11"/>
  <c r="DC267" i="11"/>
  <c r="DD270" i="11"/>
  <c r="DA270" i="11"/>
  <c r="DB270" i="11"/>
  <c r="DC265" i="11"/>
  <c r="BR264" i="11"/>
  <c r="DG264" i="11" s="1"/>
  <c r="BQ264" i="11"/>
  <c r="DF264" i="11" s="1"/>
  <c r="BT264" i="11"/>
  <c r="DH264" i="11" s="1"/>
  <c r="BS272" i="11"/>
  <c r="FZ265" i="11"/>
  <c r="BA265" i="11"/>
  <c r="CQ265" i="11" s="1"/>
  <c r="BD265" i="11"/>
  <c r="CS265" i="11" s="1"/>
  <c r="FW265" i="11"/>
  <c r="BC265" i="11"/>
  <c r="FV265" i="11"/>
  <c r="BB265" i="11"/>
  <c r="CR265" i="11" s="1"/>
  <c r="GB264" i="11"/>
  <c r="BT266" i="11"/>
  <c r="DH266" i="11" s="1"/>
  <c r="DE266" i="11"/>
  <c r="DA266" i="11"/>
  <c r="BS266" i="11"/>
  <c r="BR266" i="11"/>
  <c r="DG266" i="11" s="1"/>
  <c r="BQ266" i="11"/>
  <c r="DF266" i="11" s="1"/>
  <c r="CN265" i="11"/>
  <c r="FV264" i="11"/>
  <c r="BB264" i="11"/>
  <c r="CR264" i="11" s="1"/>
  <c r="FZ264" i="11"/>
  <c r="BA264" i="11"/>
  <c r="CQ264" i="11" s="1"/>
  <c r="BD264" i="11"/>
  <c r="CS264" i="11" s="1"/>
  <c r="FW264" i="11"/>
  <c r="DC262" i="11"/>
  <c r="CZ269" i="11"/>
  <c r="DC266" i="11"/>
  <c r="DC258" i="11"/>
  <c r="BR257" i="11"/>
  <c r="DG257" i="11" s="1"/>
  <c r="BQ257" i="11"/>
  <c r="DF257" i="11" s="1"/>
  <c r="BT257" i="11"/>
  <c r="DH257" i="11" s="1"/>
  <c r="DE268" i="11"/>
  <c r="BR260" i="11"/>
  <c r="DG260" i="11" s="1"/>
  <c r="BQ260" i="11"/>
  <c r="DF260" i="11" s="1"/>
  <c r="BT260" i="11"/>
  <c r="DH260" i="11" s="1"/>
  <c r="CP257" i="11"/>
  <c r="CP261" i="11"/>
  <c r="HA259" i="11"/>
  <c r="GS259" i="11"/>
  <c r="DA258" i="11"/>
  <c r="DB257" i="11"/>
  <c r="DN256" i="11"/>
  <c r="DD256" i="11"/>
  <c r="BS253" i="11"/>
  <c r="DM260" i="11"/>
  <c r="DD258" i="11"/>
  <c r="DM255" i="11"/>
  <c r="CP254" i="11"/>
  <c r="DC252" i="11"/>
  <c r="BR251" i="11"/>
  <c r="DG251" i="11" s="1"/>
  <c r="BQ251" i="11"/>
  <c r="DF251" i="11" s="1"/>
  <c r="DB251" i="11"/>
  <c r="BT251" i="11"/>
  <c r="DH251" i="11" s="1"/>
  <c r="CO249" i="11"/>
  <c r="CY261" i="11"/>
  <c r="CM254" i="11"/>
  <c r="DB260" i="11"/>
  <c r="BS256" i="11"/>
  <c r="CY253" i="11"/>
  <c r="DM253" i="11"/>
  <c r="DN253" i="11"/>
  <c r="DD249" i="11"/>
  <c r="DM247" i="11"/>
  <c r="DD245" i="11"/>
  <c r="DN251" i="11"/>
  <c r="BS249" i="11"/>
  <c r="CU246" i="11"/>
  <c r="DM245" i="11"/>
  <c r="CY244" i="11"/>
  <c r="BC242" i="11"/>
  <c r="BQ240" i="11"/>
  <c r="DF240" i="11" s="1"/>
  <c r="BT240" i="11"/>
  <c r="DH240" i="11" s="1"/>
  <c r="BR240" i="11"/>
  <c r="DG240" i="11" s="1"/>
  <c r="FW238" i="11"/>
  <c r="FV238" i="11"/>
  <c r="BA238" i="11"/>
  <c r="CQ238" i="11" s="1"/>
  <c r="BD238" i="11"/>
  <c r="CS238" i="11" s="1"/>
  <c r="BB238" i="11"/>
  <c r="CR238" i="11" s="1"/>
  <c r="FZ247" i="11"/>
  <c r="DD243" i="11"/>
  <c r="DM241" i="11"/>
  <c r="DD239" i="11"/>
  <c r="DC251" i="11"/>
  <c r="DC247" i="11"/>
  <c r="DE245" i="11"/>
  <c r="CO244" i="11"/>
  <c r="DC243" i="11"/>
  <c r="BR242" i="11"/>
  <c r="DG242" i="11" s="1"/>
  <c r="BQ242" i="11"/>
  <c r="DF242" i="11" s="1"/>
  <c r="BT242" i="11"/>
  <c r="DH242" i="11" s="1"/>
  <c r="DA241" i="11"/>
  <c r="DB240" i="11"/>
  <c r="DN239" i="11"/>
  <c r="DD238" i="11"/>
  <c r="BT248" i="11"/>
  <c r="DH248" i="11" s="1"/>
  <c r="BR248" i="11"/>
  <c r="DG248" i="11" s="1"/>
  <c r="BS248" i="11"/>
  <c r="BQ248" i="11"/>
  <c r="DF248" i="11" s="1"/>
  <c r="DB246" i="11"/>
  <c r="DC245" i="11"/>
  <c r="FV243" i="11"/>
  <c r="BB243" i="11"/>
  <c r="CR243" i="11" s="1"/>
  <c r="BA243" i="11"/>
  <c r="CQ243" i="11" s="1"/>
  <c r="BD243" i="11"/>
  <c r="CS243" i="11" s="1"/>
  <c r="FW243" i="11"/>
  <c r="BC243" i="11"/>
  <c r="CM241" i="11"/>
  <c r="FV239" i="11"/>
  <c r="BB239" i="11"/>
  <c r="CR239" i="11" s="1"/>
  <c r="BA239" i="11"/>
  <c r="CQ239" i="11" s="1"/>
  <c r="BD239" i="11"/>
  <c r="CS239" i="11" s="1"/>
  <c r="FW239" i="11"/>
  <c r="BC239" i="11"/>
  <c r="FZ243" i="11"/>
  <c r="DC240" i="11"/>
  <c r="CN238" i="11"/>
  <c r="BQ235" i="11"/>
  <c r="DF235" i="11" s="1"/>
  <c r="BT235" i="11"/>
  <c r="DH235" i="11" s="1"/>
  <c r="BR235" i="11"/>
  <c r="DG235" i="11" s="1"/>
  <c r="FW233" i="11"/>
  <c r="FV233" i="11"/>
  <c r="BA233" i="11"/>
  <c r="CQ233" i="11" s="1"/>
  <c r="CL232" i="11"/>
  <c r="FZ248" i="11"/>
  <c r="DD244" i="11"/>
  <c r="BS242" i="11"/>
  <c r="DA238" i="11"/>
  <c r="CO236" i="11"/>
  <c r="GP234" i="11"/>
  <c r="CO232" i="11"/>
  <c r="DC242" i="11"/>
  <c r="CN240" i="11"/>
  <c r="CY237" i="11"/>
  <c r="CZ236" i="11"/>
  <c r="CO235" i="11"/>
  <c r="DC234" i="11"/>
  <c r="BR233" i="11"/>
  <c r="DG233" i="11" s="1"/>
  <c r="BQ233" i="11"/>
  <c r="DF233" i="11" s="1"/>
  <c r="BT233" i="11"/>
  <c r="DH233" i="11" s="1"/>
  <c r="DA232" i="11"/>
  <c r="DB231" i="11"/>
  <c r="DN230" i="11"/>
  <c r="CY250" i="11"/>
  <c r="DE244" i="11"/>
  <c r="DA242" i="11"/>
  <c r="CL240" i="11"/>
  <c r="CP238" i="11"/>
  <c r="BS238" i="11"/>
  <c r="CM236" i="11"/>
  <c r="FV234" i="11"/>
  <c r="BB234" i="11"/>
  <c r="CR234" i="11" s="1"/>
  <c r="BA234" i="11"/>
  <c r="CQ234" i="11" s="1"/>
  <c r="BD234" i="11"/>
  <c r="CS234" i="11" s="1"/>
  <c r="FW234" i="11"/>
  <c r="BC234" i="11"/>
  <c r="CM232" i="11"/>
  <c r="FV230" i="11"/>
  <c r="BB230" i="11"/>
  <c r="CR230" i="11" s="1"/>
  <c r="BA230" i="11"/>
  <c r="CQ230" i="11" s="1"/>
  <c r="BD230" i="11"/>
  <c r="CS230" i="11" s="1"/>
  <c r="FW230" i="11"/>
  <c r="BC230" i="11"/>
  <c r="DN236" i="11"/>
  <c r="DN233" i="11"/>
  <c r="CZ231" i="11"/>
  <c r="CM229" i="11"/>
  <c r="BQ221" i="11"/>
  <c r="DF221" i="11" s="1"/>
  <c r="BT221" i="11"/>
  <c r="DH221" i="11" s="1"/>
  <c r="BR221" i="11"/>
  <c r="DG221" i="11" s="1"/>
  <c r="FZ237" i="11"/>
  <c r="DD235" i="11"/>
  <c r="BS233" i="11"/>
  <c r="DN229" i="11"/>
  <c r="DD228" i="11"/>
  <c r="DN221" i="11"/>
  <c r="DD220" i="11"/>
  <c r="FZ236" i="11"/>
  <c r="DC233" i="11"/>
  <c r="CN231" i="11"/>
  <c r="CO229" i="11"/>
  <c r="DN228" i="11"/>
  <c r="BR227" i="11"/>
  <c r="DG227" i="11" s="1"/>
  <c r="BQ227" i="11"/>
  <c r="DF227" i="11" s="1"/>
  <c r="BT227" i="11"/>
  <c r="DH227" i="11" s="1"/>
  <c r="CT226" i="11"/>
  <c r="FZ225" i="11"/>
  <c r="BA225" i="11"/>
  <c r="CQ225" i="11" s="1"/>
  <c r="BD225" i="11"/>
  <c r="CS225" i="11" s="1"/>
  <c r="FW225" i="11"/>
  <c r="FV225" i="11"/>
  <c r="BB225" i="11"/>
  <c r="CR225" i="11" s="1"/>
  <c r="DB221" i="11"/>
  <c r="DN220" i="11"/>
  <c r="BR219" i="11"/>
  <c r="DG219" i="11" s="1"/>
  <c r="BQ219" i="11"/>
  <c r="DF219" i="11" s="1"/>
  <c r="BT219" i="11"/>
  <c r="DH219" i="11" s="1"/>
  <c r="FZ217" i="11"/>
  <c r="BA217" i="11"/>
  <c r="CQ217" i="11" s="1"/>
  <c r="FW217" i="11"/>
  <c r="FV217" i="11"/>
  <c r="BQ211" i="11"/>
  <c r="DF211" i="11" s="1"/>
  <c r="BT211" i="11"/>
  <c r="DH211" i="11" s="1"/>
  <c r="DM211" i="11"/>
  <c r="DD211" i="11"/>
  <c r="BR211" i="11"/>
  <c r="DG211" i="11" s="1"/>
  <c r="CP237" i="11"/>
  <c r="FZ235" i="11"/>
  <c r="DM233" i="11"/>
  <c r="BS231" i="11"/>
  <c r="CN229" i="11"/>
  <c r="FV228" i="11"/>
  <c r="BB228" i="11"/>
  <c r="CR228" i="11" s="1"/>
  <c r="BA228" i="11"/>
  <c r="CQ228" i="11" s="1"/>
  <c r="BD228" i="11"/>
  <c r="CS228" i="11" s="1"/>
  <c r="FW228" i="11"/>
  <c r="BT226" i="11"/>
  <c r="DH226" i="11" s="1"/>
  <c r="BS226" i="11"/>
  <c r="BR226" i="11"/>
  <c r="DG226" i="11" s="1"/>
  <c r="BQ226" i="11"/>
  <c r="DF226" i="11" s="1"/>
  <c r="CN225" i="11"/>
  <c r="FV224" i="11"/>
  <c r="BB224" i="11"/>
  <c r="CR224" i="11" s="1"/>
  <c r="FZ224" i="11"/>
  <c r="BA224" i="11"/>
  <c r="CQ224" i="11" s="1"/>
  <c r="BD224" i="11"/>
  <c r="CS224" i="11" s="1"/>
  <c r="FW224" i="11"/>
  <c r="DE221" i="11"/>
  <c r="DM220" i="11"/>
  <c r="BC220" i="11"/>
  <c r="DE217" i="11"/>
  <c r="DM216" i="11"/>
  <c r="BC216" i="11"/>
  <c r="GJ215" i="11"/>
  <c r="DN211" i="11"/>
  <c r="BS228" i="11"/>
  <c r="BS225" i="11"/>
  <c r="DC222" i="11"/>
  <c r="DN218" i="11"/>
  <c r="CP213" i="11"/>
  <c r="CY210" i="11"/>
  <c r="DA201" i="11"/>
  <c r="BQ198" i="11"/>
  <c r="DF198" i="11" s="1"/>
  <c r="BT198" i="11"/>
  <c r="DH198" i="11" s="1"/>
  <c r="BR198" i="11"/>
  <c r="DG198" i="11" s="1"/>
  <c r="CZ197" i="11"/>
  <c r="DE219" i="11"/>
  <c r="DA215" i="11"/>
  <c r="DB214" i="11"/>
  <c r="CU211" i="11"/>
  <c r="DD201" i="11"/>
  <c r="CY197" i="11"/>
  <c r="BS224" i="11"/>
  <c r="DC218" i="11"/>
  <c r="DN214" i="11"/>
  <c r="CY212" i="11"/>
  <c r="CO210" i="11"/>
  <c r="DC209" i="11"/>
  <c r="DM206" i="11"/>
  <c r="BC206" i="11"/>
  <c r="HB203" i="11"/>
  <c r="GL203" i="11"/>
  <c r="CO202" i="11"/>
  <c r="DC201" i="11"/>
  <c r="DA199" i="11"/>
  <c r="DM198" i="11"/>
  <c r="BC198" i="11"/>
  <c r="CL197" i="11"/>
  <c r="BC194" i="11"/>
  <c r="DB223" i="11"/>
  <c r="BS221" i="11"/>
  <c r="DD219" i="11"/>
  <c r="DE218" i="11"/>
  <c r="BS215" i="11"/>
  <c r="CY213" i="11"/>
  <c r="CN210" i="11"/>
  <c r="FV209" i="11"/>
  <c r="BB209" i="11"/>
  <c r="CR209" i="11" s="1"/>
  <c r="BA209" i="11"/>
  <c r="CQ209" i="11" s="1"/>
  <c r="BD209" i="11"/>
  <c r="CS209" i="11" s="1"/>
  <c r="FW209" i="11"/>
  <c r="BT207" i="11"/>
  <c r="DH207" i="11" s="1"/>
  <c r="BS207" i="11"/>
  <c r="BR207" i="11"/>
  <c r="DG207" i="11" s="1"/>
  <c r="BQ207" i="11"/>
  <c r="DF207" i="11" s="1"/>
  <c r="DE206" i="11"/>
  <c r="DM205" i="11"/>
  <c r="BC205" i="11"/>
  <c r="DA202" i="11"/>
  <c r="DB201" i="11"/>
  <c r="DN200" i="11"/>
  <c r="CZ198" i="11"/>
  <c r="CO197" i="11"/>
  <c r="DC196" i="11"/>
  <c r="DD195" i="11"/>
  <c r="DE211" i="11"/>
  <c r="BS210" i="11"/>
  <c r="DB207" i="11"/>
  <c r="DM204" i="11"/>
  <c r="DD202" i="11"/>
  <c r="DB199" i="11"/>
  <c r="DE196" i="11"/>
  <c r="CP194" i="11"/>
  <c r="BQ192" i="11"/>
  <c r="DF192" i="11" s="1"/>
  <c r="BT192" i="11"/>
  <c r="DH192" i="11" s="1"/>
  <c r="BR192" i="11"/>
  <c r="DG192" i="11" s="1"/>
  <c r="CZ191" i="11"/>
  <c r="FW190" i="11"/>
  <c r="FV190" i="11"/>
  <c r="BB190" i="11"/>
  <c r="CR190" i="11" s="1"/>
  <c r="BA190" i="11"/>
  <c r="CQ190" i="11" s="1"/>
  <c r="BD190" i="11"/>
  <c r="CS190" i="11" s="1"/>
  <c r="CO186" i="11"/>
  <c r="HD185" i="11"/>
  <c r="GV185" i="11"/>
  <c r="GN185" i="11"/>
  <c r="GF185" i="11"/>
  <c r="CM184" i="11"/>
  <c r="DC181" i="11"/>
  <c r="BC178" i="11"/>
  <c r="DB208" i="11"/>
  <c r="BS204" i="11"/>
  <c r="DN202" i="11"/>
  <c r="DN199" i="11"/>
  <c r="DB196" i="11"/>
  <c r="CM191" i="11"/>
  <c r="CY187" i="11"/>
  <c r="DD183" i="11"/>
  <c r="DD179" i="11"/>
  <c r="DA208" i="11"/>
  <c r="DB204" i="11"/>
  <c r="DC202" i="11"/>
  <c r="DN198" i="11"/>
  <c r="DB195" i="11"/>
  <c r="DA193" i="11"/>
  <c r="DM192" i="11"/>
  <c r="CL191" i="11"/>
  <c r="CM190" i="11"/>
  <c r="DB188" i="11"/>
  <c r="DN187" i="11"/>
  <c r="DD186" i="11"/>
  <c r="CO184" i="11"/>
  <c r="DC183" i="11"/>
  <c r="BR182" i="11"/>
  <c r="DG182" i="11" s="1"/>
  <c r="BQ182" i="11"/>
  <c r="DF182" i="11" s="1"/>
  <c r="BT182" i="11"/>
  <c r="DH182" i="11" s="1"/>
  <c r="DE181" i="11"/>
  <c r="BA180" i="11"/>
  <c r="CQ180" i="11" s="1"/>
  <c r="BD180" i="11"/>
  <c r="CS180" i="11" s="1"/>
  <c r="FW180" i="11"/>
  <c r="FV180" i="11"/>
  <c r="BB180" i="11"/>
  <c r="CR180" i="11" s="1"/>
  <c r="CY178" i="11"/>
  <c r="DN210" i="11"/>
  <c r="DC206" i="11"/>
  <c r="DA204" i="11"/>
  <c r="DB203" i="11"/>
  <c r="DA200" i="11"/>
  <c r="DC199" i="11"/>
  <c r="BS198" i="11"/>
  <c r="DD196" i="11"/>
  <c r="CO191" i="11"/>
  <c r="DB187" i="11"/>
  <c r="BR185" i="11"/>
  <c r="DG185" i="11" s="1"/>
  <c r="BQ185" i="11"/>
  <c r="DF185" i="11" s="1"/>
  <c r="DM183" i="11"/>
  <c r="DD181" i="11"/>
  <c r="FV179" i="11"/>
  <c r="BB179" i="11"/>
  <c r="CR179" i="11" s="1"/>
  <c r="BA179" i="11"/>
  <c r="CQ179" i="11" s="1"/>
  <c r="BD179" i="11"/>
  <c r="CS179" i="11" s="1"/>
  <c r="FW179" i="11"/>
  <c r="BC179" i="11"/>
  <c r="DE191" i="11"/>
  <c r="DD188" i="11"/>
  <c r="DA184" i="11"/>
  <c r="CL182" i="11"/>
  <c r="DE180" i="11"/>
  <c r="DA178" i="11"/>
  <c r="BQ173" i="11"/>
  <c r="DF173" i="11" s="1"/>
  <c r="BT173" i="11"/>
  <c r="DH173" i="11" s="1"/>
  <c r="BR173" i="11"/>
  <c r="DG173" i="11" s="1"/>
  <c r="BQ169" i="11"/>
  <c r="DF169" i="11" s="1"/>
  <c r="BT169" i="11"/>
  <c r="DH169" i="11" s="1"/>
  <c r="BR169" i="11"/>
  <c r="DG169" i="11" s="1"/>
  <c r="BQ165" i="11"/>
  <c r="DF165" i="11" s="1"/>
  <c r="BT165" i="11"/>
  <c r="DH165" i="11" s="1"/>
  <c r="BR165" i="11"/>
  <c r="DG165" i="11" s="1"/>
  <c r="BQ161" i="11"/>
  <c r="DF161" i="11" s="1"/>
  <c r="BT161" i="11"/>
  <c r="DH161" i="11" s="1"/>
  <c r="BR161" i="11"/>
  <c r="DG161" i="11" s="1"/>
  <c r="DN193" i="11"/>
  <c r="BS192" i="11"/>
  <c r="DN188" i="11"/>
  <c r="CZ186" i="11"/>
  <c r="DC182" i="11"/>
  <c r="FZ179" i="11"/>
  <c r="CO177" i="11"/>
  <c r="CM176" i="11"/>
  <c r="DN173" i="11"/>
  <c r="BR172" i="11"/>
  <c r="DG172" i="11" s="1"/>
  <c r="BQ172" i="11"/>
  <c r="DF172" i="11" s="1"/>
  <c r="BT172" i="11"/>
  <c r="DH172" i="11" s="1"/>
  <c r="CP169" i="11"/>
  <c r="CM168" i="11"/>
  <c r="DN165" i="11"/>
  <c r="BR164" i="11"/>
  <c r="DG164" i="11" s="1"/>
  <c r="BQ164" i="11"/>
  <c r="DF164" i="11" s="1"/>
  <c r="BT164" i="11"/>
  <c r="DH164" i="11" s="1"/>
  <c r="CP161" i="11"/>
  <c r="CM160" i="11"/>
  <c r="DN190" i="11"/>
  <c r="CL188" i="11"/>
  <c r="CP186" i="11"/>
  <c r="CL184" i="11"/>
  <c r="CP182" i="11"/>
  <c r="DA180" i="11"/>
  <c r="CL178" i="11"/>
  <c r="DN176" i="11"/>
  <c r="DE175" i="11"/>
  <c r="DA175" i="11"/>
  <c r="BS175" i="11"/>
  <c r="BR175" i="11"/>
  <c r="DG175" i="11" s="1"/>
  <c r="BQ175" i="11"/>
  <c r="DF175" i="11" s="1"/>
  <c r="BT175" i="11"/>
  <c r="DH175" i="11" s="1"/>
  <c r="BB174" i="11"/>
  <c r="CR174" i="11" s="1"/>
  <c r="FZ173" i="11"/>
  <c r="BA173" i="11"/>
  <c r="CQ173" i="11" s="1"/>
  <c r="BD173" i="11"/>
  <c r="CS173" i="11" s="1"/>
  <c r="FW173" i="11"/>
  <c r="FV173" i="11"/>
  <c r="BB173" i="11"/>
  <c r="CR173" i="11" s="1"/>
  <c r="CP172" i="11"/>
  <c r="DB169" i="11"/>
  <c r="DN168" i="11"/>
  <c r="DE167" i="11"/>
  <c r="DA167" i="11"/>
  <c r="BS167" i="11"/>
  <c r="BR167" i="11"/>
  <c r="DG167" i="11" s="1"/>
  <c r="BQ167" i="11"/>
  <c r="DF167" i="11" s="1"/>
  <c r="BT167" i="11"/>
  <c r="DH167" i="11" s="1"/>
  <c r="BB166" i="11"/>
  <c r="CR166" i="11" s="1"/>
  <c r="FZ165" i="11"/>
  <c r="BA165" i="11"/>
  <c r="CQ165" i="11" s="1"/>
  <c r="BD165" i="11"/>
  <c r="CS165" i="11" s="1"/>
  <c r="FW165" i="11"/>
  <c r="FV165" i="11"/>
  <c r="BB165" i="11"/>
  <c r="CR165" i="11" s="1"/>
  <c r="CP164" i="11"/>
  <c r="DB161" i="11"/>
  <c r="DN160" i="11"/>
  <c r="DE159" i="11"/>
  <c r="DA159" i="11"/>
  <c r="BS159" i="11"/>
  <c r="BR159" i="11"/>
  <c r="DG159" i="11" s="1"/>
  <c r="BQ159" i="11"/>
  <c r="DF159" i="11" s="1"/>
  <c r="BT159" i="11"/>
  <c r="DH159" i="11" s="1"/>
  <c r="BB158" i="11"/>
  <c r="CR158" i="11" s="1"/>
  <c r="DE190" i="11"/>
  <c r="DM189" i="11"/>
  <c r="CZ188" i="11"/>
  <c r="FZ183" i="11"/>
  <c r="CN180" i="11"/>
  <c r="BQ177" i="11"/>
  <c r="DF177" i="11" s="1"/>
  <c r="CO176" i="11"/>
  <c r="DN175" i="11"/>
  <c r="HA174" i="11"/>
  <c r="GS174" i="11"/>
  <c r="GK174" i="11"/>
  <c r="GC174" i="11"/>
  <c r="DA173" i="11"/>
  <c r="DB172" i="11"/>
  <c r="DN171" i="11"/>
  <c r="DA169" i="11"/>
  <c r="DB168" i="11"/>
  <c r="DN167" i="11"/>
  <c r="DA165" i="11"/>
  <c r="DB164" i="11"/>
  <c r="DN163" i="11"/>
  <c r="DA161" i="11"/>
  <c r="DB160" i="11"/>
  <c r="DN159" i="11"/>
  <c r="DN170" i="11"/>
  <c r="CN168" i="11"/>
  <c r="DD164" i="11"/>
  <c r="DM159" i="11"/>
  <c r="DE156" i="11"/>
  <c r="CM154" i="11"/>
  <c r="CY150" i="11"/>
  <c r="CN149" i="11"/>
  <c r="BQ146" i="11"/>
  <c r="DF146" i="11" s="1"/>
  <c r="BT146" i="11"/>
  <c r="DH146" i="11" s="1"/>
  <c r="BR146" i="11"/>
  <c r="DG146" i="11" s="1"/>
  <c r="CZ145" i="11"/>
  <c r="BQ142" i="11"/>
  <c r="DF142" i="11" s="1"/>
  <c r="CZ141" i="11"/>
  <c r="FW140" i="11"/>
  <c r="FV140" i="11"/>
  <c r="BB140" i="11"/>
  <c r="CR140" i="11" s="1"/>
  <c r="BA140" i="11"/>
  <c r="CQ140" i="11" s="1"/>
  <c r="BD140" i="11"/>
  <c r="CS140" i="11" s="1"/>
  <c r="DA137" i="11"/>
  <c r="CO136" i="11"/>
  <c r="DB132" i="11"/>
  <c r="CN129" i="11"/>
  <c r="BC128" i="11"/>
  <c r="BQ126" i="11"/>
  <c r="DF126" i="11" s="1"/>
  <c r="BT126" i="11"/>
  <c r="DH126" i="11" s="1"/>
  <c r="BR126" i="11"/>
  <c r="DG126" i="11" s="1"/>
  <c r="FW124" i="11"/>
  <c r="FV124" i="11"/>
  <c r="BB124" i="11"/>
  <c r="CR124" i="11" s="1"/>
  <c r="BA124" i="11"/>
  <c r="CQ124" i="11" s="1"/>
  <c r="BD124" i="11"/>
  <c r="CS124" i="11" s="1"/>
  <c r="DB120" i="11"/>
  <c r="DE176" i="11"/>
  <c r="CZ172" i="11"/>
  <c r="DM170" i="11"/>
  <c r="BS165" i="11"/>
  <c r="DM158" i="11"/>
  <c r="DD157" i="11"/>
  <c r="DA157" i="11"/>
  <c r="DB157" i="11"/>
  <c r="FW156" i="11"/>
  <c r="FZ156" i="11"/>
  <c r="BA156" i="11"/>
  <c r="CQ156" i="11" s="1"/>
  <c r="FV156" i="11"/>
  <c r="BD156" i="11"/>
  <c r="CS156" i="11" s="1"/>
  <c r="BB156" i="11"/>
  <c r="CR156" i="11" s="1"/>
  <c r="DD153" i="11"/>
  <c r="DD149" i="11"/>
  <c r="DD145" i="11"/>
  <c r="BD143" i="11"/>
  <c r="CS143" i="11" s="1"/>
  <c r="FW143" i="11"/>
  <c r="BC143" i="11"/>
  <c r="FV143" i="11"/>
  <c r="BB143" i="11"/>
  <c r="CR143" i="11" s="1"/>
  <c r="BA143" i="11"/>
  <c r="CQ143" i="11" s="1"/>
  <c r="CM141" i="11"/>
  <c r="BD139" i="11"/>
  <c r="CS139" i="11" s="1"/>
  <c r="FW139" i="11"/>
  <c r="BC139" i="11"/>
  <c r="FV139" i="11"/>
  <c r="BB139" i="11"/>
  <c r="CR139" i="11" s="1"/>
  <c r="BA139" i="11"/>
  <c r="CQ139" i="11" s="1"/>
  <c r="CM137" i="11"/>
  <c r="BD135" i="11"/>
  <c r="CS135" i="11" s="1"/>
  <c r="FW135" i="11"/>
  <c r="BC135" i="11"/>
  <c r="FV135" i="11"/>
  <c r="BB135" i="11"/>
  <c r="CR135" i="11" s="1"/>
  <c r="BA135" i="11"/>
  <c r="CQ135" i="11" s="1"/>
  <c r="CM133" i="11"/>
  <c r="BD131" i="11"/>
  <c r="CS131" i="11" s="1"/>
  <c r="FW131" i="11"/>
  <c r="BC131" i="11"/>
  <c r="FV131" i="11"/>
  <c r="BB131" i="11"/>
  <c r="CR131" i="11" s="1"/>
  <c r="BA131" i="11"/>
  <c r="CQ131" i="11" s="1"/>
  <c r="CM129" i="11"/>
  <c r="BD127" i="11"/>
  <c r="CS127" i="11" s="1"/>
  <c r="FW127" i="11"/>
  <c r="BC127" i="11"/>
  <c r="FV127" i="11"/>
  <c r="BB127" i="11"/>
  <c r="CR127" i="11" s="1"/>
  <c r="BA127" i="11"/>
  <c r="CQ127" i="11" s="1"/>
  <c r="BD123" i="11"/>
  <c r="CS123" i="11" s="1"/>
  <c r="FW123" i="11"/>
  <c r="BC123" i="11"/>
  <c r="FV123" i="11"/>
  <c r="BB123" i="11"/>
  <c r="CR123" i="11" s="1"/>
  <c r="BA123" i="11"/>
  <c r="CQ123" i="11" s="1"/>
  <c r="DM171" i="11"/>
  <c r="DB167" i="11"/>
  <c r="DD165" i="11"/>
  <c r="DC162" i="11"/>
  <c r="CZ156" i="11"/>
  <c r="CZ155" i="11"/>
  <c r="CO154" i="11"/>
  <c r="DC153" i="11"/>
  <c r="BR152" i="11"/>
  <c r="DG152" i="11" s="1"/>
  <c r="BQ152" i="11"/>
  <c r="DF152" i="11" s="1"/>
  <c r="BT152" i="11"/>
  <c r="DH152" i="11" s="1"/>
  <c r="DB150" i="11"/>
  <c r="DN149" i="11"/>
  <c r="DD148" i="11"/>
  <c r="DM146" i="11"/>
  <c r="BC146" i="11"/>
  <c r="CL145" i="11"/>
  <c r="CZ143" i="11"/>
  <c r="CO142" i="11"/>
  <c r="DC141" i="11"/>
  <c r="BR140" i="11"/>
  <c r="DG140" i="11" s="1"/>
  <c r="BQ140" i="11"/>
  <c r="DF140" i="11" s="1"/>
  <c r="BT140" i="11"/>
  <c r="DH140" i="11" s="1"/>
  <c r="DB138" i="11"/>
  <c r="DN137" i="11"/>
  <c r="DD136" i="11"/>
  <c r="DM134" i="11"/>
  <c r="BC134" i="11"/>
  <c r="CL133" i="11"/>
  <c r="CM132" i="11"/>
  <c r="CN131" i="11"/>
  <c r="BA130" i="11"/>
  <c r="CQ130" i="11" s="1"/>
  <c r="BD130" i="11"/>
  <c r="CS130" i="11" s="1"/>
  <c r="FW130" i="11"/>
  <c r="FV130" i="11"/>
  <c r="BB130" i="11"/>
  <c r="CR130" i="11" s="1"/>
  <c r="CP129" i="11"/>
  <c r="CY128" i="11"/>
  <c r="CZ127" i="11"/>
  <c r="DB126" i="11"/>
  <c r="DN125" i="11"/>
  <c r="DD124" i="11"/>
  <c r="DE123" i="11"/>
  <c r="DM122" i="11"/>
  <c r="DD120" i="11"/>
  <c r="DB177" i="11"/>
  <c r="BS172" i="11"/>
  <c r="DE168" i="11"/>
  <c r="DD167" i="11"/>
  <c r="DE162" i="11"/>
  <c r="DN156" i="11"/>
  <c r="BC156" i="11"/>
  <c r="CY155" i="11"/>
  <c r="CO153" i="11"/>
  <c r="CY151" i="11"/>
  <c r="CO149" i="11"/>
  <c r="CY147" i="11"/>
  <c r="CO145" i="11"/>
  <c r="BT143" i="11"/>
  <c r="DH143" i="11" s="1"/>
  <c r="BS143" i="11"/>
  <c r="BR143" i="11"/>
  <c r="DG143" i="11" s="1"/>
  <c r="BQ143" i="11"/>
  <c r="DF143" i="11" s="1"/>
  <c r="DB141" i="11"/>
  <c r="BT139" i="11"/>
  <c r="DH139" i="11" s="1"/>
  <c r="BS139" i="11"/>
  <c r="BR139" i="11"/>
  <c r="DG139" i="11" s="1"/>
  <c r="BQ139" i="11"/>
  <c r="DF139" i="11" s="1"/>
  <c r="DB137" i="11"/>
  <c r="BT135" i="11"/>
  <c r="DH135" i="11" s="1"/>
  <c r="BS135" i="11"/>
  <c r="BR135" i="11"/>
  <c r="DG135" i="11" s="1"/>
  <c r="BQ135" i="11"/>
  <c r="DF135" i="11" s="1"/>
  <c r="DB133" i="11"/>
  <c r="BT131" i="11"/>
  <c r="DH131" i="11" s="1"/>
  <c r="BS131" i="11"/>
  <c r="BR131" i="11"/>
  <c r="DG131" i="11" s="1"/>
  <c r="BQ131" i="11"/>
  <c r="DF131" i="11" s="1"/>
  <c r="DB129" i="11"/>
  <c r="BT127" i="11"/>
  <c r="DH127" i="11" s="1"/>
  <c r="BS127" i="11"/>
  <c r="BR127" i="11"/>
  <c r="DG127" i="11" s="1"/>
  <c r="BQ127" i="11"/>
  <c r="DF127" i="11" s="1"/>
  <c r="DM125" i="11"/>
  <c r="DD123" i="11"/>
  <c r="DC156" i="11"/>
  <c r="DE150" i="11"/>
  <c r="DA148" i="11"/>
  <c r="CL146" i="11"/>
  <c r="DD142" i="11"/>
  <c r="BS140" i="11"/>
  <c r="DE136" i="11"/>
  <c r="DA134" i="11"/>
  <c r="CL132" i="11"/>
  <c r="CP130" i="11"/>
  <c r="FZ128" i="11"/>
  <c r="DE122" i="11"/>
  <c r="GT111" i="11"/>
  <c r="DC106" i="11"/>
  <c r="CY105" i="11"/>
  <c r="CP102" i="11"/>
  <c r="CM101" i="11"/>
  <c r="CT92" i="11"/>
  <c r="FW87" i="11"/>
  <c r="BC87" i="11"/>
  <c r="FV87" i="11"/>
  <c r="BB87" i="11"/>
  <c r="CR87" i="11" s="1"/>
  <c r="BA87" i="11"/>
  <c r="CQ87" i="11" s="1"/>
  <c r="BD87" i="11"/>
  <c r="CS87" i="11" s="1"/>
  <c r="FZ153" i="11"/>
  <c r="DC150" i="11"/>
  <c r="CN148" i="11"/>
  <c r="FZ145" i="11"/>
  <c r="DN142" i="11"/>
  <c r="CZ140" i="11"/>
  <c r="DE137" i="11"/>
  <c r="DN134" i="11"/>
  <c r="CZ132" i="11"/>
  <c r="DE129" i="11"/>
  <c r="DA126" i="11"/>
  <c r="CN124" i="11"/>
  <c r="DJ121" i="11"/>
  <c r="DA120" i="11"/>
  <c r="DC113" i="11"/>
  <c r="HF112" i="11"/>
  <c r="BB107" i="11"/>
  <c r="CR107" i="11" s="1"/>
  <c r="BD106" i="11"/>
  <c r="CS106" i="11" s="1"/>
  <c r="FW106" i="11"/>
  <c r="FV106" i="11"/>
  <c r="BB106" i="11"/>
  <c r="CR106" i="11" s="1"/>
  <c r="FZ106" i="11"/>
  <c r="BA106" i="11"/>
  <c r="CQ106" i="11" s="1"/>
  <c r="CP105" i="11"/>
  <c r="DN101" i="11"/>
  <c r="BR100" i="11"/>
  <c r="DG100" i="11" s="1"/>
  <c r="BQ100" i="11"/>
  <c r="DF100" i="11" s="1"/>
  <c r="BT100" i="11"/>
  <c r="DH100" i="11" s="1"/>
  <c r="DE100" i="11"/>
  <c r="DA100" i="11"/>
  <c r="BS100" i="11"/>
  <c r="BB99" i="11"/>
  <c r="CR99" i="11" s="1"/>
  <c r="BD98" i="11"/>
  <c r="CS98" i="11" s="1"/>
  <c r="FW98" i="11"/>
  <c r="FV98" i="11"/>
  <c r="BB98" i="11"/>
  <c r="CR98" i="11" s="1"/>
  <c r="FZ98" i="11"/>
  <c r="BA98" i="11"/>
  <c r="CQ98" i="11" s="1"/>
  <c r="CP97" i="11"/>
  <c r="DA95" i="11"/>
  <c r="CL93" i="11"/>
  <c r="HE92" i="11"/>
  <c r="GO92" i="11"/>
  <c r="CN91" i="11"/>
  <c r="BD90" i="11"/>
  <c r="CS90" i="11" s="1"/>
  <c r="FW90" i="11"/>
  <c r="FV90" i="11"/>
  <c r="BB90" i="11"/>
  <c r="CR90" i="11" s="1"/>
  <c r="FZ90" i="11"/>
  <c r="BA90" i="11"/>
  <c r="CQ90" i="11" s="1"/>
  <c r="CN87" i="11"/>
  <c r="GK84" i="11"/>
  <c r="GS84" i="11"/>
  <c r="DD154" i="11"/>
  <c r="BS152" i="11"/>
  <c r="DE148" i="11"/>
  <c r="DA146" i="11"/>
  <c r="FZ142" i="11"/>
  <c r="DM140" i="11"/>
  <c r="BS138" i="11"/>
  <c r="DE134" i="11"/>
  <c r="DA132" i="11"/>
  <c r="CL130" i="11"/>
  <c r="CP128" i="11"/>
  <c r="DD126" i="11"/>
  <c r="BS124" i="11"/>
  <c r="FZ122" i="11"/>
  <c r="DM117" i="11"/>
  <c r="CO113" i="11"/>
  <c r="DC112" i="11"/>
  <c r="GX111" i="11"/>
  <c r="GH111" i="11"/>
  <c r="DM109" i="11"/>
  <c r="DA106" i="11"/>
  <c r="DB105" i="11"/>
  <c r="DA102" i="11"/>
  <c r="DB101" i="11"/>
  <c r="DB97" i="11"/>
  <c r="DB93" i="11"/>
  <c r="CU92" i="11"/>
  <c r="CM91" i="11"/>
  <c r="CN90" i="11"/>
  <c r="BA89" i="11"/>
  <c r="CQ89" i="11" s="1"/>
  <c r="BD89" i="11"/>
  <c r="CS89" i="11" s="1"/>
  <c r="FW89" i="11"/>
  <c r="FV89" i="11"/>
  <c r="BB89" i="11"/>
  <c r="CR89" i="11" s="1"/>
  <c r="CY87" i="11"/>
  <c r="CN154" i="11"/>
  <c r="FZ151" i="11"/>
  <c r="DC148" i="11"/>
  <c r="CN146" i="11"/>
  <c r="DN143" i="11"/>
  <c r="DN140" i="11"/>
  <c r="CZ138" i="11"/>
  <c r="DN135" i="11"/>
  <c r="DN132" i="11"/>
  <c r="CZ130" i="11"/>
  <c r="DN127" i="11"/>
  <c r="DC124" i="11"/>
  <c r="CN122" i="11"/>
  <c r="GL121" i="11"/>
  <c r="DE120" i="11"/>
  <c r="BC120" i="11"/>
  <c r="HD119" i="11"/>
  <c r="DB118" i="11"/>
  <c r="BT118" i="11"/>
  <c r="DH118" i="11" s="1"/>
  <c r="BS118" i="11"/>
  <c r="BR118" i="11"/>
  <c r="DG118" i="11" s="1"/>
  <c r="BQ118" i="11"/>
  <c r="DF118" i="11" s="1"/>
  <c r="CN117" i="11"/>
  <c r="FV116" i="11"/>
  <c r="BB116" i="11"/>
  <c r="CR116" i="11" s="1"/>
  <c r="FZ116" i="11"/>
  <c r="BA116" i="11"/>
  <c r="CQ116" i="11" s="1"/>
  <c r="BD116" i="11"/>
  <c r="CS116" i="11" s="1"/>
  <c r="FW116" i="11"/>
  <c r="DB114" i="11"/>
  <c r="BT114" i="11"/>
  <c r="DH114" i="11" s="1"/>
  <c r="BS114" i="11"/>
  <c r="BR114" i="11"/>
  <c r="DG114" i="11" s="1"/>
  <c r="BQ114" i="11"/>
  <c r="DF114" i="11" s="1"/>
  <c r="CN113" i="11"/>
  <c r="FV112" i="11"/>
  <c r="BB112" i="11"/>
  <c r="CR112" i="11" s="1"/>
  <c r="FZ112" i="11"/>
  <c r="BA112" i="11"/>
  <c r="CQ112" i="11" s="1"/>
  <c r="BD112" i="11"/>
  <c r="CS112" i="11" s="1"/>
  <c r="FW112" i="11"/>
  <c r="GN111" i="11"/>
  <c r="DE109" i="11"/>
  <c r="DM108" i="11"/>
  <c r="BC108" i="11"/>
  <c r="CM106" i="11"/>
  <c r="DD102" i="11"/>
  <c r="BT98" i="11"/>
  <c r="DH98" i="11" s="1"/>
  <c r="BR98" i="11"/>
  <c r="DG98" i="11" s="1"/>
  <c r="BQ98" i="11"/>
  <c r="DF98" i="11" s="1"/>
  <c r="CY94" i="11"/>
  <c r="DD90" i="11"/>
  <c r="DB119" i="11"/>
  <c r="BS117" i="11"/>
  <c r="DC107" i="11"/>
  <c r="DA101" i="11"/>
  <c r="DB100" i="11"/>
  <c r="DN95" i="11"/>
  <c r="BS89" i="11"/>
  <c r="CO83" i="11"/>
  <c r="BC79" i="11"/>
  <c r="DA76" i="11"/>
  <c r="CO75" i="11"/>
  <c r="CN72" i="11"/>
  <c r="BC71" i="11"/>
  <c r="DA68" i="11"/>
  <c r="CO67" i="11"/>
  <c r="HD66" i="11"/>
  <c r="GV66" i="11"/>
  <c r="GN66" i="11"/>
  <c r="GF66" i="11"/>
  <c r="GC65" i="11"/>
  <c r="DB63" i="11"/>
  <c r="CY61" i="11"/>
  <c r="DC58" i="11"/>
  <c r="CY57" i="11"/>
  <c r="BC55" i="11"/>
  <c r="BQ53" i="11"/>
  <c r="DF53" i="11" s="1"/>
  <c r="BT53" i="11"/>
  <c r="DH53" i="11" s="1"/>
  <c r="BR53" i="11"/>
  <c r="DG53" i="11" s="1"/>
  <c r="CZ52" i="11"/>
  <c r="DD117" i="11"/>
  <c r="DC114" i="11"/>
  <c r="DE108" i="11"/>
  <c r="CZ105" i="11"/>
  <c r="BS101" i="11"/>
  <c r="DE99" i="11"/>
  <c r="DC96" i="11"/>
  <c r="BS94" i="11"/>
  <c r="DD92" i="11"/>
  <c r="DD76" i="11"/>
  <c r="CY72" i="11"/>
  <c r="DD68" i="11"/>
  <c r="CM64" i="11"/>
  <c r="DD56" i="11"/>
  <c r="CM52" i="11"/>
  <c r="CZ112" i="11"/>
  <c r="DN107" i="11"/>
  <c r="CN105" i="11"/>
  <c r="DD101" i="11"/>
  <c r="FZ97" i="11"/>
  <c r="CN93" i="11"/>
  <c r="DE89" i="11"/>
  <c r="DD88" i="11"/>
  <c r="BD86" i="11"/>
  <c r="CS86" i="11" s="1"/>
  <c r="FW86" i="11"/>
  <c r="FV86" i="11"/>
  <c r="BB86" i="11"/>
  <c r="CR86" i="11" s="1"/>
  <c r="FZ86" i="11"/>
  <c r="BA86" i="11"/>
  <c r="CQ86" i="11" s="1"/>
  <c r="CL86" i="11"/>
  <c r="CM83" i="11"/>
  <c r="DM81" i="11"/>
  <c r="DN80" i="11"/>
  <c r="DD79" i="11"/>
  <c r="CO77" i="11"/>
  <c r="CP76" i="11"/>
  <c r="CY75" i="11"/>
  <c r="DM73" i="11"/>
  <c r="DN72" i="11"/>
  <c r="DD71" i="11"/>
  <c r="CO69" i="11"/>
  <c r="CY67" i="11"/>
  <c r="DM65" i="11"/>
  <c r="BC65" i="11"/>
  <c r="CL64" i="11"/>
  <c r="CM63" i="11"/>
  <c r="DB61" i="11"/>
  <c r="DN60" i="11"/>
  <c r="DD59" i="11"/>
  <c r="DB57" i="11"/>
  <c r="DN56" i="11"/>
  <c r="DD55" i="11"/>
  <c r="CO53" i="11"/>
  <c r="DC52" i="11"/>
  <c r="BQ51" i="11"/>
  <c r="DF51" i="11" s="1"/>
  <c r="BT51" i="11"/>
  <c r="DH51" i="11" s="1"/>
  <c r="BR51" i="11"/>
  <c r="DG51" i="11" s="1"/>
  <c r="DM49" i="11"/>
  <c r="CZ120" i="11"/>
  <c r="DB115" i="11"/>
  <c r="DD113" i="11"/>
  <c r="DD111" i="11"/>
  <c r="BS105" i="11"/>
  <c r="DE103" i="11"/>
  <c r="DC100" i="11"/>
  <c r="DM96" i="11"/>
  <c r="DM92" i="11"/>
  <c r="DN90" i="11"/>
  <c r="BT85" i="11"/>
  <c r="DH85" i="11" s="1"/>
  <c r="BR85" i="11"/>
  <c r="DG85" i="11" s="1"/>
  <c r="BQ85" i="11"/>
  <c r="DF85" i="11" s="1"/>
  <c r="DC83" i="11"/>
  <c r="GX82" i="11"/>
  <c r="DE81" i="11"/>
  <c r="CT81" i="11"/>
  <c r="FV80" i="11"/>
  <c r="BB80" i="11"/>
  <c r="CR80" i="11" s="1"/>
  <c r="FZ80" i="11"/>
  <c r="BA80" i="11"/>
  <c r="CQ80" i="11" s="1"/>
  <c r="BD80" i="11"/>
  <c r="CS80" i="11" s="1"/>
  <c r="FW80" i="11"/>
  <c r="CP79" i="11"/>
  <c r="CZ77" i="11"/>
  <c r="CO76" i="11"/>
  <c r="DC75" i="11"/>
  <c r="DA73" i="11"/>
  <c r="DB72" i="11"/>
  <c r="DN71" i="11"/>
  <c r="DD70" i="11"/>
  <c r="CN69" i="11"/>
  <c r="FV68" i="11"/>
  <c r="BB68" i="11"/>
  <c r="CR68" i="11" s="1"/>
  <c r="FZ68" i="11"/>
  <c r="BA68" i="11"/>
  <c r="CQ68" i="11" s="1"/>
  <c r="BD68" i="11"/>
  <c r="CS68" i="11" s="1"/>
  <c r="FW68" i="11"/>
  <c r="CP67" i="11"/>
  <c r="DA65" i="11"/>
  <c r="DB64" i="11"/>
  <c r="DD62" i="11"/>
  <c r="FV60" i="11"/>
  <c r="BB60" i="11"/>
  <c r="CR60" i="11" s="1"/>
  <c r="FZ60" i="11"/>
  <c r="BA60" i="11"/>
  <c r="CQ60" i="11" s="1"/>
  <c r="BD60" i="11"/>
  <c r="CS60" i="11" s="1"/>
  <c r="FW60" i="11"/>
  <c r="BC60" i="11"/>
  <c r="CO56" i="11"/>
  <c r="DB52" i="11"/>
  <c r="BT50" i="11"/>
  <c r="DH50" i="11" s="1"/>
  <c r="BR50" i="11"/>
  <c r="DG50" i="11" s="1"/>
  <c r="BQ50" i="11"/>
  <c r="DF50" i="11" s="1"/>
  <c r="DM50" i="11"/>
  <c r="BS50" i="11"/>
  <c r="DA84" i="11"/>
  <c r="BS84" i="11"/>
  <c r="DD82" i="11"/>
  <c r="BS79" i="11"/>
  <c r="DA75" i="11"/>
  <c r="DB74" i="11"/>
  <c r="BS72" i="11"/>
  <c r="DE67" i="11"/>
  <c r="CL63" i="11"/>
  <c r="DA59" i="11"/>
  <c r="DD57" i="11"/>
  <c r="BS55" i="11"/>
  <c r="DC53" i="11"/>
  <c r="DD49" i="11"/>
  <c r="FZ83" i="11"/>
  <c r="DC77" i="11"/>
  <c r="DM74" i="11"/>
  <c r="CP73" i="11"/>
  <c r="FZ71" i="11"/>
  <c r="DN69" i="11"/>
  <c r="CN67" i="11"/>
  <c r="CZ63" i="11"/>
  <c r="DA61" i="11"/>
  <c r="DE56" i="11"/>
  <c r="DD53" i="11"/>
  <c r="CN49" i="11"/>
  <c r="DM82" i="11"/>
  <c r="BS80" i="11"/>
  <c r="DD78" i="11"/>
  <c r="DC73" i="11"/>
  <c r="DM70" i="11"/>
  <c r="CL69" i="11"/>
  <c r="DA63" i="11"/>
  <c r="CN61" i="11"/>
  <c r="DN58" i="11"/>
  <c r="BS57" i="11"/>
  <c r="DN53" i="11"/>
  <c r="DC81" i="11"/>
  <c r="CN79" i="11"/>
  <c r="DE75" i="11"/>
  <c r="DM71" i="11"/>
  <c r="DC65" i="11"/>
  <c r="CN63" i="11"/>
  <c r="FZ61" i="11"/>
  <c r="BS59" i="11"/>
  <c r="DC57" i="11"/>
  <c r="DN54" i="11"/>
  <c r="BS53" i="11"/>
  <c r="DV34" i="11"/>
  <c r="DU34" i="11"/>
  <c r="DT34" i="11"/>
  <c r="DS34" i="11"/>
  <c r="DR34" i="11"/>
  <c r="DQ34" i="11"/>
  <c r="DP34" i="11"/>
  <c r="DO34" i="11"/>
  <c r="DN3" i="11"/>
  <c r="GM165" i="11" l="1"/>
  <c r="HD72" i="11"/>
  <c r="GF63" i="11"/>
  <c r="HA189" i="11"/>
  <c r="HF111" i="11"/>
  <c r="GJ281" i="11"/>
  <c r="GQ93" i="11"/>
  <c r="GJ84" i="11"/>
  <c r="GK88" i="11"/>
  <c r="GC280" i="11"/>
  <c r="GY93" i="11"/>
  <c r="HG206" i="11"/>
  <c r="GH84" i="11"/>
  <c r="GK280" i="11"/>
  <c r="GJ126" i="11"/>
  <c r="GY203" i="11"/>
  <c r="GN280" i="11"/>
  <c r="GP70" i="11"/>
  <c r="HF228" i="11"/>
  <c r="HB104" i="11"/>
  <c r="GC259" i="11"/>
  <c r="HF136" i="11"/>
  <c r="GH228" i="11"/>
  <c r="GL241" i="11"/>
  <c r="GP84" i="11"/>
  <c r="GD171" i="11"/>
  <c r="HG203" i="11"/>
  <c r="GD104" i="11"/>
  <c r="GV280" i="11"/>
  <c r="GX70" i="11"/>
  <c r="GN50" i="11"/>
  <c r="GS280" i="11"/>
  <c r="HG93" i="11"/>
  <c r="GI85" i="11"/>
  <c r="GR126" i="11"/>
  <c r="GO263" i="11"/>
  <c r="GS99" i="11"/>
  <c r="HE175" i="11"/>
  <c r="GZ281" i="11"/>
  <c r="GZ126" i="11"/>
  <c r="HA84" i="11"/>
  <c r="GR123" i="11"/>
  <c r="GF171" i="11"/>
  <c r="GK116" i="11"/>
  <c r="HA175" i="11"/>
  <c r="GD193" i="11"/>
  <c r="GX175" i="11"/>
  <c r="GV63" i="11"/>
  <c r="GF68" i="11"/>
  <c r="GV260" i="11"/>
  <c r="CT50" i="11"/>
  <c r="GW50" i="11" s="1"/>
  <c r="GI62" i="11"/>
  <c r="GT60" i="11"/>
  <c r="GX203" i="11"/>
  <c r="GD203" i="11"/>
  <c r="GI114" i="11"/>
  <c r="GD165" i="11"/>
  <c r="HD63" i="11"/>
  <c r="GQ88" i="11"/>
  <c r="GP49" i="11"/>
  <c r="GK104" i="11"/>
  <c r="GJ117" i="11"/>
  <c r="GH203" i="11"/>
  <c r="HG109" i="11"/>
  <c r="GH109" i="11"/>
  <c r="GL70" i="11"/>
  <c r="GR175" i="11"/>
  <c r="GY216" i="11"/>
  <c r="GF188" i="11"/>
  <c r="GX89" i="11"/>
  <c r="GC163" i="11"/>
  <c r="GP203" i="11"/>
  <c r="GH218" i="11"/>
  <c r="HG222" i="11"/>
  <c r="GN217" i="11"/>
  <c r="GQ107" i="11"/>
  <c r="BT168" i="11"/>
  <c r="DH168" i="11" s="1"/>
  <c r="HB70" i="11"/>
  <c r="GY185" i="11"/>
  <c r="GS189" i="11"/>
  <c r="GN188" i="11"/>
  <c r="GF62" i="11"/>
  <c r="HF100" i="11"/>
  <c r="HE185" i="11"/>
  <c r="GY88" i="11"/>
  <c r="GQ103" i="11"/>
  <c r="HB119" i="11"/>
  <c r="GF192" i="11"/>
  <c r="CU66" i="11"/>
  <c r="CW66" i="11" s="1"/>
  <c r="HG88" i="11"/>
  <c r="HG58" i="11"/>
  <c r="GX80" i="11"/>
  <c r="HB56" i="11"/>
  <c r="GN115" i="11"/>
  <c r="HE115" i="11"/>
  <c r="GY103" i="11"/>
  <c r="BC148" i="11"/>
  <c r="GF155" i="11"/>
  <c r="BS177" i="11"/>
  <c r="HB179" i="11"/>
  <c r="GK206" i="11"/>
  <c r="GV223" i="11"/>
  <c r="GF227" i="11"/>
  <c r="HG220" i="11"/>
  <c r="BR168" i="11"/>
  <c r="DG168" i="11" s="1"/>
  <c r="GD259" i="11"/>
  <c r="GB175" i="11"/>
  <c r="GK175" i="11"/>
  <c r="CT62" i="11"/>
  <c r="HF139" i="11"/>
  <c r="GC155" i="11"/>
  <c r="GF153" i="11"/>
  <c r="GC189" i="11"/>
  <c r="HA203" i="11"/>
  <c r="GV188" i="11"/>
  <c r="GQ234" i="11"/>
  <c r="GR121" i="11"/>
  <c r="CU104" i="11"/>
  <c r="CW104" i="11" s="1"/>
  <c r="HG103" i="11"/>
  <c r="GC166" i="11"/>
  <c r="GC171" i="11"/>
  <c r="GB189" i="11"/>
  <c r="HD101" i="11"/>
  <c r="GJ175" i="11"/>
  <c r="GR275" i="11"/>
  <c r="GE151" i="11"/>
  <c r="GO119" i="11"/>
  <c r="GO62" i="11"/>
  <c r="GU226" i="11"/>
  <c r="GM226" i="11"/>
  <c r="GE226" i="11"/>
  <c r="HE189" i="11"/>
  <c r="GC267" i="11"/>
  <c r="HE62" i="11"/>
  <c r="GD54" i="11"/>
  <c r="HF80" i="11"/>
  <c r="GX49" i="11"/>
  <c r="GV115" i="11"/>
  <c r="GZ121" i="11"/>
  <c r="GT114" i="11"/>
  <c r="GR116" i="11"/>
  <c r="GS88" i="11"/>
  <c r="GR117" i="11"/>
  <c r="CW175" i="11"/>
  <c r="GP218" i="11"/>
  <c r="GY234" i="11"/>
  <c r="GK256" i="11"/>
  <c r="GN171" i="11"/>
  <c r="GT81" i="11"/>
  <c r="GM87" i="11"/>
  <c r="GQ181" i="11"/>
  <c r="GY183" i="11"/>
  <c r="HF175" i="11"/>
  <c r="HD198" i="11"/>
  <c r="GO70" i="11"/>
  <c r="GL54" i="11"/>
  <c r="HF49" i="11"/>
  <c r="HD111" i="11"/>
  <c r="GB121" i="11"/>
  <c r="HA88" i="11"/>
  <c r="GZ117" i="11"/>
  <c r="HA166" i="11"/>
  <c r="GI170" i="11"/>
  <c r="GX218" i="11"/>
  <c r="GK247" i="11"/>
  <c r="GX268" i="11"/>
  <c r="HG107" i="11"/>
  <c r="GV171" i="11"/>
  <c r="HA159" i="11"/>
  <c r="CU70" i="11"/>
  <c r="CW70" i="11" s="1"/>
  <c r="GV219" i="11"/>
  <c r="GC220" i="11"/>
  <c r="GK245" i="11"/>
  <c r="GS192" i="11"/>
  <c r="GH175" i="11"/>
  <c r="GF198" i="11"/>
  <c r="GK203" i="11"/>
  <c r="HA267" i="11"/>
  <c r="GO227" i="11"/>
  <c r="GV111" i="11"/>
  <c r="GC95" i="11"/>
  <c r="GS166" i="11"/>
  <c r="GC247" i="11"/>
  <c r="GV122" i="11"/>
  <c r="GY107" i="11"/>
  <c r="GD184" i="11"/>
  <c r="GL187" i="11"/>
  <c r="HD117" i="11"/>
  <c r="GN219" i="11"/>
  <c r="HD260" i="11"/>
  <c r="HE70" i="11"/>
  <c r="HB54" i="11"/>
  <c r="GH80" i="11"/>
  <c r="GF115" i="11"/>
  <c r="GJ121" i="11"/>
  <c r="HA125" i="11"/>
  <c r="GJ139" i="11"/>
  <c r="GI234" i="11"/>
  <c r="GS247" i="11"/>
  <c r="GB260" i="11"/>
  <c r="HF268" i="11"/>
  <c r="GZ171" i="11"/>
  <c r="HD219" i="11"/>
  <c r="GO88" i="11"/>
  <c r="GU224" i="11"/>
  <c r="GM224" i="11"/>
  <c r="HB224" i="11"/>
  <c r="GT224" i="11"/>
  <c r="GH234" i="11"/>
  <c r="HF234" i="11"/>
  <c r="GS265" i="11"/>
  <c r="GK265" i="11"/>
  <c r="GV85" i="11"/>
  <c r="HD85" i="11"/>
  <c r="GN85" i="11"/>
  <c r="HA107" i="11"/>
  <c r="GK107" i="11"/>
  <c r="GP93" i="11"/>
  <c r="GH93" i="11"/>
  <c r="GX66" i="11"/>
  <c r="HG57" i="11"/>
  <c r="GI57" i="11"/>
  <c r="HB60" i="11"/>
  <c r="GK170" i="11"/>
  <c r="GX234" i="11"/>
  <c r="GC265" i="11"/>
  <c r="GT290" i="11"/>
  <c r="GN205" i="11"/>
  <c r="GF85" i="11"/>
  <c r="GB258" i="11"/>
  <c r="GN216" i="11"/>
  <c r="GF216" i="11"/>
  <c r="HA215" i="11"/>
  <c r="GC215" i="11"/>
  <c r="GS92" i="11"/>
  <c r="GC92" i="11"/>
  <c r="GK199" i="11"/>
  <c r="GP262" i="11"/>
  <c r="GF204" i="11"/>
  <c r="GN204" i="11"/>
  <c r="GL175" i="11"/>
  <c r="GD175" i="11"/>
  <c r="GS126" i="11"/>
  <c r="HA126" i="11"/>
  <c r="GK126" i="11"/>
  <c r="GK279" i="11"/>
  <c r="GC279" i="11"/>
  <c r="GY55" i="11"/>
  <c r="GQ55" i="11"/>
  <c r="GV227" i="11"/>
  <c r="HD227" i="11"/>
  <c r="GD98" i="11"/>
  <c r="HB98" i="11"/>
  <c r="GI147" i="11"/>
  <c r="GQ147" i="11"/>
  <c r="GL115" i="11"/>
  <c r="GT115" i="11"/>
  <c r="GX95" i="11"/>
  <c r="GP95" i="11"/>
  <c r="GT183" i="11"/>
  <c r="GD183" i="11"/>
  <c r="GU121" i="11"/>
  <c r="GM121" i="11"/>
  <c r="GE121" i="11"/>
  <c r="CT100" i="11"/>
  <c r="CU100" i="11"/>
  <c r="GF268" i="11"/>
  <c r="GV268" i="11"/>
  <c r="GN268" i="11"/>
  <c r="GO200" i="11"/>
  <c r="HE200" i="11"/>
  <c r="GN189" i="11"/>
  <c r="HD189" i="11"/>
  <c r="GV189" i="11"/>
  <c r="GK68" i="11"/>
  <c r="GY85" i="11"/>
  <c r="GP60" i="11"/>
  <c r="HF60" i="11"/>
  <c r="GH222" i="11"/>
  <c r="HF222" i="11"/>
  <c r="GX222" i="11"/>
  <c r="GP220" i="11"/>
  <c r="GX220" i="11"/>
  <c r="GP82" i="11"/>
  <c r="CW256" i="11"/>
  <c r="GP78" i="11"/>
  <c r="HF78" i="11"/>
  <c r="GH78" i="11"/>
  <c r="GX73" i="11"/>
  <c r="GP73" i="11"/>
  <c r="GE50" i="11"/>
  <c r="GP54" i="11"/>
  <c r="GJ85" i="11"/>
  <c r="GY62" i="11"/>
  <c r="GX60" i="11"/>
  <c r="HF73" i="11"/>
  <c r="GT80" i="11"/>
  <c r="GZ84" i="11"/>
  <c r="GC103" i="11"/>
  <c r="GC107" i="11"/>
  <c r="GK144" i="11"/>
  <c r="GS134" i="11"/>
  <c r="GS170" i="11"/>
  <c r="GS171" i="11"/>
  <c r="BS185" i="11"/>
  <c r="HA199" i="11"/>
  <c r="GZ204" i="11"/>
  <c r="HD216" i="11"/>
  <c r="GH262" i="11"/>
  <c r="HA265" i="11"/>
  <c r="GH267" i="11"/>
  <c r="GD224" i="11"/>
  <c r="GH95" i="11"/>
  <c r="GI66" i="11"/>
  <c r="HA49" i="11"/>
  <c r="GV89" i="11"/>
  <c r="HD89" i="11"/>
  <c r="HA96" i="11"/>
  <c r="GC96" i="11"/>
  <c r="GC205" i="11"/>
  <c r="GK205" i="11"/>
  <c r="GS228" i="11"/>
  <c r="GC228" i="11"/>
  <c r="GD239" i="11"/>
  <c r="GT239" i="11"/>
  <c r="GL201" i="11"/>
  <c r="HB201" i="11"/>
  <c r="GT201" i="11"/>
  <c r="GU124" i="11"/>
  <c r="HC124" i="11"/>
  <c r="GM124" i="11"/>
  <c r="HF85" i="11"/>
  <c r="GH85" i="11"/>
  <c r="BD168" i="11"/>
  <c r="CS168" i="11" s="1"/>
  <c r="BC168" i="11"/>
  <c r="GI189" i="11"/>
  <c r="GY189" i="11"/>
  <c r="GQ189" i="11"/>
  <c r="CT204" i="11"/>
  <c r="HE204" i="11"/>
  <c r="GF159" i="11"/>
  <c r="GV159" i="11"/>
  <c r="GZ140" i="11"/>
  <c r="GR140" i="11"/>
  <c r="GQ62" i="11"/>
  <c r="HB111" i="11"/>
  <c r="GK193" i="11"/>
  <c r="GH216" i="11"/>
  <c r="GP243" i="11"/>
  <c r="GX85" i="11"/>
  <c r="HC224" i="11"/>
  <c r="GT209" i="11"/>
  <c r="GD209" i="11"/>
  <c r="GH66" i="11"/>
  <c r="GH82" i="11"/>
  <c r="GL60" i="11"/>
  <c r="HF81" i="11"/>
  <c r="HE88" i="11"/>
  <c r="CW92" i="11"/>
  <c r="GS107" i="11"/>
  <c r="GL111" i="11"/>
  <c r="HA144" i="11"/>
  <c r="GY125" i="11"/>
  <c r="HA170" i="11"/>
  <c r="HA171" i="11"/>
  <c r="HG189" i="11"/>
  <c r="HB209" i="11"/>
  <c r="GB215" i="11"/>
  <c r="GP222" i="11"/>
  <c r="GP267" i="11"/>
  <c r="GX93" i="11"/>
  <c r="GC143" i="11"/>
  <c r="GD157" i="11"/>
  <c r="GC126" i="11"/>
  <c r="GL224" i="11"/>
  <c r="CT118" i="11"/>
  <c r="GL158" i="11"/>
  <c r="GL183" i="11"/>
  <c r="GD201" i="11"/>
  <c r="GS50" i="11"/>
  <c r="HE99" i="11"/>
  <c r="DK121" i="11"/>
  <c r="HE95" i="11"/>
  <c r="GZ175" i="11"/>
  <c r="HE266" i="11"/>
  <c r="GV263" i="11"/>
  <c r="GN263" i="11"/>
  <c r="GD159" i="11"/>
  <c r="HB159" i="11"/>
  <c r="GT159" i="11"/>
  <c r="HG195" i="11"/>
  <c r="GQ195" i="11"/>
  <c r="GZ246" i="11"/>
  <c r="GR246" i="11"/>
  <c r="GY211" i="11"/>
  <c r="GQ211" i="11"/>
  <c r="GI211" i="11"/>
  <c r="HB99" i="11"/>
  <c r="GD99" i="11"/>
  <c r="GP204" i="11"/>
  <c r="GH204" i="11"/>
  <c r="GX158" i="11"/>
  <c r="GP158" i="11"/>
  <c r="GB91" i="11"/>
  <c r="GZ91" i="11"/>
  <c r="GJ246" i="11"/>
  <c r="GF263" i="11"/>
  <c r="HG211" i="11"/>
  <c r="GJ91" i="11"/>
  <c r="GY252" i="11"/>
  <c r="GI252" i="11"/>
  <c r="HD263" i="11"/>
  <c r="GH158" i="11"/>
  <c r="GR91" i="11"/>
  <c r="HB103" i="11"/>
  <c r="GB116" i="11"/>
  <c r="GS125" i="11"/>
  <c r="BS142" i="11"/>
  <c r="BR142" i="11"/>
  <c r="DG142" i="11" s="1"/>
  <c r="CT51" i="11"/>
  <c r="GG51" i="11" s="1"/>
  <c r="GO51" i="11"/>
  <c r="GD96" i="11"/>
  <c r="GT96" i="11"/>
  <c r="GZ220" i="11"/>
  <c r="GB220" i="11"/>
  <c r="GN119" i="11"/>
  <c r="GV119" i="11"/>
  <c r="GH117" i="11"/>
  <c r="HF117" i="11"/>
  <c r="HF205" i="11"/>
  <c r="GX205" i="11"/>
  <c r="GZ123" i="11"/>
  <c r="GP180" i="11"/>
  <c r="GH180" i="11"/>
  <c r="GR215" i="11"/>
  <c r="DI277" i="11"/>
  <c r="DJ277" i="11"/>
  <c r="DK277" i="11" s="1"/>
  <c r="GB84" i="11"/>
  <c r="HG136" i="11"/>
  <c r="GY136" i="11"/>
  <c r="HE208" i="11"/>
  <c r="GS206" i="11"/>
  <c r="HA206" i="11"/>
  <c r="HF149" i="11"/>
  <c r="GH149" i="11"/>
  <c r="GR90" i="11"/>
  <c r="GS56" i="11"/>
  <c r="GF117" i="11"/>
  <c r="GB171" i="11"/>
  <c r="GF215" i="11"/>
  <c r="GP223" i="11"/>
  <c r="GB140" i="11"/>
  <c r="GQ123" i="11"/>
  <c r="GC266" i="11"/>
  <c r="GT283" i="11"/>
  <c r="GY57" i="11"/>
  <c r="GJ255" i="11"/>
  <c r="GO100" i="11"/>
  <c r="GB117" i="11"/>
  <c r="GX78" i="11"/>
  <c r="CU88" i="11"/>
  <c r="GN117" i="11"/>
  <c r="GJ171" i="11"/>
  <c r="HG267" i="11"/>
  <c r="GJ140" i="11"/>
  <c r="GN159" i="11"/>
  <c r="GR58" i="11"/>
  <c r="GZ108" i="11"/>
  <c r="GX112" i="11"/>
  <c r="GP112" i="11"/>
  <c r="BS163" i="11"/>
  <c r="BT163" i="11"/>
  <c r="DH163" i="11" s="1"/>
  <c r="DJ163" i="11" s="1"/>
  <c r="DK163" i="11" s="1"/>
  <c r="GO84" i="11"/>
  <c r="CT84" i="11"/>
  <c r="GV250" i="11"/>
  <c r="GN250" i="11"/>
  <c r="GT202" i="11"/>
  <c r="GD202" i="11"/>
  <c r="HF206" i="11"/>
  <c r="GX206" i="11"/>
  <c r="GP206" i="11"/>
  <c r="GU89" i="11"/>
  <c r="GM89" i="11"/>
  <c r="GE89" i="11"/>
  <c r="HF109" i="11"/>
  <c r="GX109" i="11"/>
  <c r="GJ147" i="11"/>
  <c r="GR147" i="11"/>
  <c r="GU178" i="11"/>
  <c r="GM178" i="11"/>
  <c r="GE178" i="11"/>
  <c r="HD155" i="11"/>
  <c r="GN155" i="11"/>
  <c r="GH208" i="11"/>
  <c r="HF208" i="11"/>
  <c r="GR80" i="11"/>
  <c r="GZ80" i="11"/>
  <c r="GJ80" i="11"/>
  <c r="GB80" i="11"/>
  <c r="GP89" i="11"/>
  <c r="GH89" i="11"/>
  <c r="GZ106" i="11"/>
  <c r="GR106" i="11"/>
  <c r="HA163" i="11"/>
  <c r="GS163" i="11"/>
  <c r="HF153" i="11"/>
  <c r="GX153" i="11"/>
  <c r="GP153" i="11"/>
  <c r="GF217" i="11"/>
  <c r="HD217" i="11"/>
  <c r="GS271" i="11"/>
  <c r="HA271" i="11"/>
  <c r="GK271" i="11"/>
  <c r="GC271" i="11"/>
  <c r="GB234" i="11"/>
  <c r="GJ234" i="11"/>
  <c r="HD135" i="11"/>
  <c r="GN135" i="11"/>
  <c r="GF135" i="11"/>
  <c r="HD143" i="11"/>
  <c r="GV143" i="11"/>
  <c r="GN143" i="11"/>
  <c r="GK100" i="11"/>
  <c r="HA100" i="11"/>
  <c r="GT252" i="11"/>
  <c r="GL252" i="11"/>
  <c r="HG118" i="11"/>
  <c r="GI118" i="11"/>
  <c r="GX159" i="11"/>
  <c r="HF159" i="11"/>
  <c r="GK62" i="11"/>
  <c r="HA62" i="11"/>
  <c r="GS62" i="11"/>
  <c r="GC62" i="11"/>
  <c r="GL114" i="11"/>
  <c r="GD114" i="11"/>
  <c r="GP90" i="11"/>
  <c r="GX90" i="11"/>
  <c r="HG134" i="11"/>
  <c r="GY134" i="11"/>
  <c r="GE125" i="11"/>
  <c r="HC125" i="11"/>
  <c r="GU125" i="11"/>
  <c r="GH163" i="11"/>
  <c r="HF163" i="11"/>
  <c r="GX163" i="11"/>
  <c r="GP163" i="11"/>
  <c r="GJ108" i="11"/>
  <c r="GB106" i="11"/>
  <c r="HC178" i="11"/>
  <c r="GS243" i="11"/>
  <c r="GR108" i="11"/>
  <c r="GX208" i="11"/>
  <c r="GJ106" i="11"/>
  <c r="GH153" i="11"/>
  <c r="BD148" i="11"/>
  <c r="CS148" i="11" s="1"/>
  <c r="GY158" i="11"/>
  <c r="GI158" i="11"/>
  <c r="GM82" i="11"/>
  <c r="GU82" i="11"/>
  <c r="GH272" i="11"/>
  <c r="HF272" i="11"/>
  <c r="GY246" i="11"/>
  <c r="GQ246" i="11"/>
  <c r="HA227" i="11"/>
  <c r="GS227" i="11"/>
  <c r="GO111" i="11"/>
  <c r="CT111" i="11"/>
  <c r="HA212" i="11"/>
  <c r="GS212" i="11"/>
  <c r="GK212" i="11"/>
  <c r="GD214" i="11"/>
  <c r="GL214" i="11"/>
  <c r="GN88" i="11"/>
  <c r="GF88" i="11"/>
  <c r="GT211" i="11"/>
  <c r="GD211" i="11"/>
  <c r="GL211" i="11"/>
  <c r="HB92" i="11"/>
  <c r="GT92" i="11"/>
  <c r="GP174" i="11"/>
  <c r="GE262" i="11"/>
  <c r="GM262" i="11"/>
  <c r="GH223" i="11"/>
  <c r="GX223" i="11"/>
  <c r="GS255" i="11"/>
  <c r="GK255" i="11"/>
  <c r="GC255" i="11"/>
  <c r="HA60" i="11"/>
  <c r="GC60" i="11"/>
  <c r="CU279" i="11"/>
  <c r="GO279" i="11"/>
  <c r="GL259" i="11"/>
  <c r="GP170" i="11"/>
  <c r="HF170" i="11"/>
  <c r="HA92" i="11"/>
  <c r="GT175" i="11"/>
  <c r="HG66" i="11"/>
  <c r="GY66" i="11"/>
  <c r="GQ199" i="11"/>
  <c r="GI199" i="11"/>
  <c r="GI55" i="11"/>
  <c r="HG55" i="11"/>
  <c r="GQ242" i="11"/>
  <c r="HG246" i="11"/>
  <c r="GP272" i="11"/>
  <c r="HF66" i="11"/>
  <c r="GC170" i="11"/>
  <c r="GS199" i="11"/>
  <c r="GO204" i="11"/>
  <c r="CT200" i="11"/>
  <c r="GX262" i="11"/>
  <c r="HF267" i="11"/>
  <c r="HD268" i="11"/>
  <c r="GH268" i="11"/>
  <c r="HA279" i="11"/>
  <c r="GN147" i="11"/>
  <c r="HB259" i="11"/>
  <c r="HB81" i="11"/>
  <c r="GQ114" i="11"/>
  <c r="HB175" i="11"/>
  <c r="HD204" i="11"/>
  <c r="GN262" i="11"/>
  <c r="HE279" i="11"/>
  <c r="GF200" i="11"/>
  <c r="GC227" i="11"/>
  <c r="GV88" i="11"/>
  <c r="HG199" i="11"/>
  <c r="GX272" i="11"/>
  <c r="HF252" i="11"/>
  <c r="GP252" i="11"/>
  <c r="GX226" i="11"/>
  <c r="HF226" i="11"/>
  <c r="GU175" i="11"/>
  <c r="HC175" i="11"/>
  <c r="GE175" i="11"/>
  <c r="GT95" i="11"/>
  <c r="GL95" i="11"/>
  <c r="HB193" i="11"/>
  <c r="GT193" i="11"/>
  <c r="HA245" i="11"/>
  <c r="GS245" i="11"/>
  <c r="GS267" i="11"/>
  <c r="GK267" i="11"/>
  <c r="GD262" i="11"/>
  <c r="GV147" i="11"/>
  <c r="GC185" i="11"/>
  <c r="GD92" i="11"/>
  <c r="HG114" i="11"/>
  <c r="GH174" i="11"/>
  <c r="HC262" i="11"/>
  <c r="GQ267" i="11"/>
  <c r="CT283" i="11"/>
  <c r="GF163" i="11"/>
  <c r="GC212" i="11"/>
  <c r="HD200" i="11"/>
  <c r="GK227" i="11"/>
  <c r="HD88" i="11"/>
  <c r="GY250" i="11"/>
  <c r="GI250" i="11"/>
  <c r="GC197" i="11"/>
  <c r="GK197" i="11"/>
  <c r="GU73" i="11"/>
  <c r="HC73" i="11"/>
  <c r="GM73" i="11"/>
  <c r="GD254" i="11"/>
  <c r="GT254" i="11"/>
  <c r="GX65" i="11"/>
  <c r="HF65" i="11"/>
  <c r="HA220" i="11"/>
  <c r="GS220" i="11"/>
  <c r="GH265" i="11"/>
  <c r="HF265" i="11"/>
  <c r="GU265" i="11"/>
  <c r="GE265" i="11"/>
  <c r="GI185" i="11"/>
  <c r="HG185" i="11"/>
  <c r="GO208" i="11"/>
  <c r="HA266" i="11"/>
  <c r="GS266" i="11"/>
  <c r="HF247" i="11"/>
  <c r="GX247" i="11"/>
  <c r="HD159" i="11"/>
  <c r="DK194" i="11"/>
  <c r="HD214" i="11"/>
  <c r="GV214" i="11"/>
  <c r="GO262" i="11"/>
  <c r="GN214" i="11"/>
  <c r="GX124" i="11"/>
  <c r="HF124" i="11"/>
  <c r="GH88" i="11"/>
  <c r="HF88" i="11"/>
  <c r="GH256" i="11"/>
  <c r="HF256" i="11"/>
  <c r="CT114" i="11"/>
  <c r="HE114" i="11"/>
  <c r="GU81" i="11"/>
  <c r="GM81" i="11"/>
  <c r="GR114" i="11"/>
  <c r="GJ114" i="11"/>
  <c r="GS263" i="11"/>
  <c r="GC263" i="11"/>
  <c r="GD246" i="11"/>
  <c r="GQ162" i="11"/>
  <c r="GY162" i="11"/>
  <c r="GI214" i="11"/>
  <c r="GT246" i="11"/>
  <c r="HB187" i="11"/>
  <c r="GD187" i="11"/>
  <c r="GZ205" i="11"/>
  <c r="GK98" i="11"/>
  <c r="GS98" i="11"/>
  <c r="GF212" i="11"/>
  <c r="GN212" i="11"/>
  <c r="GR239" i="11"/>
  <c r="GJ239" i="11"/>
  <c r="GD243" i="11"/>
  <c r="GL243" i="11"/>
  <c r="GT271" i="11"/>
  <c r="HB271" i="11"/>
  <c r="GM135" i="11"/>
  <c r="HC135" i="11"/>
  <c r="GB143" i="11"/>
  <c r="GR143" i="11"/>
  <c r="GC179" i="11"/>
  <c r="HA179" i="11"/>
  <c r="GS179" i="11"/>
  <c r="GV72" i="11"/>
  <c r="GN72" i="11"/>
  <c r="CT119" i="11"/>
  <c r="GW119" i="11" s="1"/>
  <c r="HE119" i="11"/>
  <c r="HF138" i="11"/>
  <c r="GX138" i="11"/>
  <c r="GH205" i="11"/>
  <c r="GP205" i="11"/>
  <c r="GM247" i="11"/>
  <c r="GE247" i="11"/>
  <c r="GD278" i="11"/>
  <c r="HB278" i="11"/>
  <c r="GX104" i="11"/>
  <c r="GP104" i="11"/>
  <c r="GH134" i="11"/>
  <c r="HF134" i="11"/>
  <c r="BT177" i="11"/>
  <c r="DH177" i="11" s="1"/>
  <c r="HF230" i="11"/>
  <c r="GS256" i="11"/>
  <c r="GT118" i="11"/>
  <c r="GS65" i="11"/>
  <c r="GP81" i="11"/>
  <c r="CU114" i="11"/>
  <c r="CW114" i="11" s="1"/>
  <c r="GQ214" i="11"/>
  <c r="GQ222" i="11"/>
  <c r="GH145" i="11"/>
  <c r="GQ235" i="11"/>
  <c r="GK235" i="11"/>
  <c r="GK242" i="11"/>
  <c r="GE81" i="11"/>
  <c r="HF68" i="11"/>
  <c r="GN101" i="11"/>
  <c r="GF101" i="11"/>
  <c r="GZ50" i="11"/>
  <c r="GR50" i="11"/>
  <c r="GY116" i="11"/>
  <c r="HG116" i="11"/>
  <c r="GQ116" i="11"/>
  <c r="BS147" i="11"/>
  <c r="BR147" i="11"/>
  <c r="DG147" i="11" s="1"/>
  <c r="GI233" i="11"/>
  <c r="HG233" i="11"/>
  <c r="GQ250" i="11"/>
  <c r="HG250" i="11"/>
  <c r="GU198" i="11"/>
  <c r="GE198" i="11"/>
  <c r="GK80" i="11"/>
  <c r="HA80" i="11"/>
  <c r="GS80" i="11"/>
  <c r="GE87" i="11"/>
  <c r="HC87" i="11"/>
  <c r="HC151" i="11"/>
  <c r="GU151" i="11"/>
  <c r="GM144" i="11"/>
  <c r="HC144" i="11"/>
  <c r="GU144" i="11"/>
  <c r="HD177" i="11"/>
  <c r="GN177" i="11"/>
  <c r="GF177" i="11"/>
  <c r="GV112" i="11"/>
  <c r="HD112" i="11"/>
  <c r="GY166" i="11"/>
  <c r="HG166" i="11"/>
  <c r="GQ166" i="11"/>
  <c r="GC192" i="11"/>
  <c r="GK192" i="11"/>
  <c r="GF122" i="11"/>
  <c r="HD122" i="11"/>
  <c r="GF187" i="11"/>
  <c r="HD187" i="11"/>
  <c r="GV187" i="11"/>
  <c r="GE212" i="11"/>
  <c r="GU212" i="11"/>
  <c r="GM212" i="11"/>
  <c r="GR76" i="11"/>
  <c r="GB76" i="11"/>
  <c r="GQ135" i="11"/>
  <c r="GY135" i="11"/>
  <c r="GI135" i="11"/>
  <c r="HD160" i="11"/>
  <c r="GV160" i="11"/>
  <c r="GN160" i="11"/>
  <c r="GF193" i="11"/>
  <c r="GV193" i="11"/>
  <c r="GN193" i="11"/>
  <c r="GX149" i="11"/>
  <c r="GP149" i="11"/>
  <c r="GI183" i="11"/>
  <c r="HG183" i="11"/>
  <c r="CT115" i="11"/>
  <c r="CU115" i="11"/>
  <c r="CW115" i="11" s="1"/>
  <c r="HB184" i="11"/>
  <c r="GT184" i="11"/>
  <c r="GV192" i="11"/>
  <c r="GN192" i="11"/>
  <c r="GX258" i="11"/>
  <c r="GH258" i="11"/>
  <c r="GK164" i="11"/>
  <c r="HA164" i="11"/>
  <c r="GP207" i="11"/>
  <c r="HF207" i="11"/>
  <c r="GX207" i="11"/>
  <c r="GK56" i="11"/>
  <c r="GC56" i="11"/>
  <c r="GS251" i="11"/>
  <c r="GK251" i="11"/>
  <c r="HB156" i="11"/>
  <c r="GT156" i="11"/>
  <c r="GT110" i="11"/>
  <c r="GL110" i="11"/>
  <c r="GD110" i="11"/>
  <c r="HA161" i="11"/>
  <c r="GS161" i="11"/>
  <c r="GH259" i="11"/>
  <c r="GP259" i="11"/>
  <c r="HA222" i="11"/>
  <c r="GK222" i="11"/>
  <c r="HD249" i="11"/>
  <c r="GV249" i="11"/>
  <c r="GP260" i="11"/>
  <c r="HF260" i="11"/>
  <c r="GS70" i="11"/>
  <c r="GK70" i="11"/>
  <c r="GY121" i="11"/>
  <c r="GQ121" i="11"/>
  <c r="CT78" i="11"/>
  <c r="GW78" i="11" s="1"/>
  <c r="HE78" i="11"/>
  <c r="HA268" i="11"/>
  <c r="GC268" i="11"/>
  <c r="GS275" i="11"/>
  <c r="HA275" i="11"/>
  <c r="GK275" i="11"/>
  <c r="HE272" i="11"/>
  <c r="HD125" i="11"/>
  <c r="GV125" i="11"/>
  <c r="GN125" i="11"/>
  <c r="GR85" i="11"/>
  <c r="GK65" i="11"/>
  <c r="GH81" i="11"/>
  <c r="GL156" i="11"/>
  <c r="GL195" i="11"/>
  <c r="HF259" i="11"/>
  <c r="GX256" i="11"/>
  <c r="HF74" i="11"/>
  <c r="GZ85" i="11"/>
  <c r="HB246" i="11"/>
  <c r="GK273" i="11"/>
  <c r="GS118" i="11"/>
  <c r="GF249" i="11"/>
  <c r="GO114" i="11"/>
  <c r="GU135" i="11"/>
  <c r="GK179" i="11"/>
  <c r="GK263" i="11"/>
  <c r="GB85" i="11"/>
  <c r="GL80" i="11"/>
  <c r="GJ116" i="11"/>
  <c r="GK125" i="11"/>
  <c r="GJ123" i="11"/>
  <c r="HA158" i="11"/>
  <c r="GX180" i="11"/>
  <c r="GL209" i="11"/>
  <c r="HG214" i="11"/>
  <c r="GY222" i="11"/>
  <c r="GT243" i="11"/>
  <c r="GC256" i="11"/>
  <c r="HA273" i="11"/>
  <c r="GL288" i="11"/>
  <c r="GC161" i="11"/>
  <c r="GY235" i="11"/>
  <c r="GN249" i="11"/>
  <c r="HC247" i="11"/>
  <c r="GL278" i="11"/>
  <c r="GC70" i="11"/>
  <c r="GP88" i="11"/>
  <c r="GH104" i="11"/>
  <c r="GV109" i="11"/>
  <c r="GX134" i="11"/>
  <c r="GD181" i="11"/>
  <c r="HA263" i="11"/>
  <c r="GO272" i="11"/>
  <c r="HC81" i="11"/>
  <c r="GB50" i="11"/>
  <c r="GN112" i="11"/>
  <c r="GL222" i="11"/>
  <c r="GX260" i="11"/>
  <c r="GI253" i="11"/>
  <c r="GO181" i="11"/>
  <c r="DK250" i="11"/>
  <c r="HE207" i="11"/>
  <c r="HE267" i="11"/>
  <c r="HE162" i="11"/>
  <c r="HE66" i="11"/>
  <c r="HE100" i="11"/>
  <c r="GX243" i="11"/>
  <c r="HA59" i="11"/>
  <c r="HA204" i="11"/>
  <c r="GK239" i="11"/>
  <c r="GL165" i="11"/>
  <c r="GE194" i="11"/>
  <c r="HD77" i="11"/>
  <c r="GO226" i="11"/>
  <c r="HE226" i="11"/>
  <c r="GE238" i="11"/>
  <c r="GM238" i="11"/>
  <c r="GP77" i="11"/>
  <c r="GH77" i="11"/>
  <c r="GU246" i="11"/>
  <c r="GM246" i="11"/>
  <c r="GU219" i="11"/>
  <c r="GM219" i="11"/>
  <c r="CW219" i="11"/>
  <c r="CU58" i="11"/>
  <c r="CW58" i="11" s="1"/>
  <c r="CT58" i="11"/>
  <c r="GW58" i="11" s="1"/>
  <c r="HE58" i="11"/>
  <c r="HB162" i="11"/>
  <c r="GT162" i="11"/>
  <c r="GJ58" i="11"/>
  <c r="GB58" i="11"/>
  <c r="GQ245" i="11"/>
  <c r="GI245" i="11"/>
  <c r="HG242" i="11"/>
  <c r="GY242" i="11"/>
  <c r="GL283" i="11"/>
  <c r="GD283" i="11"/>
  <c r="GS60" i="11"/>
  <c r="GK60" i="11"/>
  <c r="GK277" i="11"/>
  <c r="GC277" i="11"/>
  <c r="GD260" i="11"/>
  <c r="GT260" i="11"/>
  <c r="HB260" i="11"/>
  <c r="GL260" i="11"/>
  <c r="GI50" i="11"/>
  <c r="GQ50" i="11"/>
  <c r="GH55" i="11"/>
  <c r="HA127" i="11"/>
  <c r="GC127" i="11"/>
  <c r="GK128" i="11"/>
  <c r="HA128" i="11"/>
  <c r="GS128" i="11"/>
  <c r="GS156" i="11"/>
  <c r="HA156" i="11"/>
  <c r="GM59" i="11"/>
  <c r="GE59" i="11"/>
  <c r="GM50" i="11"/>
  <c r="GX54" i="11"/>
  <c r="GK96" i="11"/>
  <c r="GB98" i="11"/>
  <c r="GS162" i="11"/>
  <c r="GX189" i="11"/>
  <c r="GS193" i="11"/>
  <c r="HB185" i="11"/>
  <c r="GS205" i="11"/>
  <c r="HB290" i="11"/>
  <c r="GK143" i="11"/>
  <c r="GH136" i="11"/>
  <c r="GY147" i="11"/>
  <c r="GT157" i="11"/>
  <c r="GT241" i="11"/>
  <c r="GS116" i="11"/>
  <c r="GX166" i="11"/>
  <c r="GU165" i="11"/>
  <c r="HA283" i="11"/>
  <c r="HG50" i="11"/>
  <c r="GU50" i="11"/>
  <c r="HF54" i="11"/>
  <c r="GC78" i="11"/>
  <c r="GV68" i="11"/>
  <c r="HB121" i="11"/>
  <c r="GN89" i="11"/>
  <c r="GS96" i="11"/>
  <c r="GD115" i="11"/>
  <c r="HA193" i="11"/>
  <c r="GC199" i="11"/>
  <c r="HA205" i="11"/>
  <c r="HF217" i="11"/>
  <c r="HE246" i="11"/>
  <c r="HF262" i="11"/>
  <c r="GX267" i="11"/>
  <c r="GD290" i="11"/>
  <c r="GS143" i="11"/>
  <c r="GP136" i="11"/>
  <c r="HA140" i="11"/>
  <c r="HG147" i="11"/>
  <c r="GL157" i="11"/>
  <c r="GI206" i="11"/>
  <c r="HB241" i="11"/>
  <c r="HF243" i="11"/>
  <c r="GK92" i="11"/>
  <c r="HA116" i="11"/>
  <c r="GK109" i="11"/>
  <c r="GB147" i="11"/>
  <c r="GH162" i="11"/>
  <c r="GX170" i="11"/>
  <c r="GR171" i="11"/>
  <c r="HF174" i="11"/>
  <c r="HC165" i="11"/>
  <c r="GH206" i="11"/>
  <c r="GE246" i="11"/>
  <c r="GU262" i="11"/>
  <c r="GM265" i="11"/>
  <c r="GP265" i="11"/>
  <c r="GI267" i="11"/>
  <c r="GL98" i="11"/>
  <c r="GF143" i="11"/>
  <c r="GT165" i="11"/>
  <c r="GM194" i="11"/>
  <c r="GN200" i="11"/>
  <c r="GX77" i="11"/>
  <c r="GL162" i="11"/>
  <c r="HC219" i="11"/>
  <c r="GO85" i="11"/>
  <c r="HE85" i="11"/>
  <c r="GD252" i="11"/>
  <c r="HB252" i="11"/>
  <c r="GY118" i="11"/>
  <c r="GQ118" i="11"/>
  <c r="GP100" i="11"/>
  <c r="GH100" i="11"/>
  <c r="GP159" i="11"/>
  <c r="GH159" i="11"/>
  <c r="HG81" i="11"/>
  <c r="GI81" i="11"/>
  <c r="HG245" i="11"/>
  <c r="GY245" i="11"/>
  <c r="GC50" i="11"/>
  <c r="GK50" i="11"/>
  <c r="GO96" i="11"/>
  <c r="HE96" i="11"/>
  <c r="HA228" i="11"/>
  <c r="GK228" i="11"/>
  <c r="HA240" i="11"/>
  <c r="GS240" i="11"/>
  <c r="GN221" i="11"/>
  <c r="HD221" i="11"/>
  <c r="GV58" i="11"/>
  <c r="GN58" i="11"/>
  <c r="GZ200" i="11"/>
  <c r="GR200" i="11"/>
  <c r="GD66" i="11"/>
  <c r="HB66" i="11"/>
  <c r="GN68" i="11"/>
  <c r="GT121" i="11"/>
  <c r="GF89" i="11"/>
  <c r="HB115" i="11"/>
  <c r="GC193" i="11"/>
  <c r="HF214" i="11"/>
  <c r="GJ219" i="11"/>
  <c r="GV225" i="11"/>
  <c r="HB267" i="11"/>
  <c r="CW280" i="11"/>
  <c r="GI279" i="11"/>
  <c r="HF286" i="11"/>
  <c r="GL290" i="11"/>
  <c r="GF190" i="11"/>
  <c r="GP186" i="11"/>
  <c r="GQ206" i="11"/>
  <c r="GC116" i="11"/>
  <c r="GP193" i="11"/>
  <c r="GH199" i="11"/>
  <c r="GN260" i="11"/>
  <c r="HC265" i="11"/>
  <c r="GX265" i="11"/>
  <c r="GX279" i="11"/>
  <c r="GT98" i="11"/>
  <c r="GK127" i="11"/>
  <c r="GU194" i="11"/>
  <c r="GV221" i="11"/>
  <c r="GP55" i="11"/>
  <c r="HF77" i="11"/>
  <c r="GC128" i="11"/>
  <c r="GS277" i="11"/>
  <c r="HF116" i="11"/>
  <c r="GH116" i="11"/>
  <c r="GH127" i="11"/>
  <c r="GP127" i="11"/>
  <c r="HF146" i="11"/>
  <c r="GH146" i="11"/>
  <c r="BS176" i="11"/>
  <c r="BR176" i="11"/>
  <c r="DG176" i="11" s="1"/>
  <c r="GN90" i="11"/>
  <c r="HD90" i="11"/>
  <c r="GV153" i="11"/>
  <c r="GN153" i="11"/>
  <c r="GZ234" i="11"/>
  <c r="GE219" i="11"/>
  <c r="GL285" i="11"/>
  <c r="HB285" i="11"/>
  <c r="HE74" i="11"/>
  <c r="GO74" i="11"/>
  <c r="CU74" i="11"/>
  <c r="CW74" i="11" s="1"/>
  <c r="GZ286" i="11"/>
  <c r="GR286" i="11"/>
  <c r="HB181" i="11"/>
  <c r="GL181" i="11"/>
  <c r="GC235" i="11"/>
  <c r="HA235" i="11"/>
  <c r="GP68" i="11"/>
  <c r="GH68" i="11"/>
  <c r="GI121" i="11"/>
  <c r="HG121" i="11"/>
  <c r="CU78" i="11"/>
  <c r="GO78" i="11"/>
  <c r="GC81" i="11"/>
  <c r="HA81" i="11"/>
  <c r="GS81" i="11"/>
  <c r="GS268" i="11"/>
  <c r="GK268" i="11"/>
  <c r="CW268" i="11"/>
  <c r="HE118" i="11"/>
  <c r="HE181" i="11"/>
  <c r="CW166" i="11"/>
  <c r="CU274" i="11"/>
  <c r="CT274" i="11"/>
  <c r="GR219" i="11"/>
  <c r="GN190" i="11"/>
  <c r="HE262" i="11"/>
  <c r="GX193" i="11"/>
  <c r="GO207" i="11"/>
  <c r="GX204" i="11"/>
  <c r="GU59" i="11"/>
  <c r="HD58" i="11"/>
  <c r="GD130" i="11"/>
  <c r="HB130" i="11"/>
  <c r="GN163" i="11"/>
  <c r="GM195" i="11"/>
  <c r="GE195" i="11"/>
  <c r="GX266" i="11"/>
  <c r="GP266" i="11"/>
  <c r="HG284" i="11"/>
  <c r="GQ284" i="11"/>
  <c r="GT125" i="11"/>
  <c r="GL125" i="11"/>
  <c r="HA226" i="11"/>
  <c r="GS226" i="11"/>
  <c r="GP226" i="11"/>
  <c r="GH226" i="11"/>
  <c r="HD211" i="11"/>
  <c r="GF211" i="11"/>
  <c r="GI79" i="11"/>
  <c r="GQ79" i="11"/>
  <c r="HB170" i="11"/>
  <c r="GD170" i="11"/>
  <c r="GX162" i="11"/>
  <c r="GP162" i="11"/>
  <c r="HA183" i="11"/>
  <c r="GC183" i="11"/>
  <c r="GP199" i="11"/>
  <c r="GI274" i="11"/>
  <c r="HG274" i="11"/>
  <c r="GS219" i="11"/>
  <c r="GL274" i="11"/>
  <c r="GD274" i="11"/>
  <c r="GJ200" i="11"/>
  <c r="GR228" i="11"/>
  <c r="GB135" i="11"/>
  <c r="GZ135" i="11"/>
  <c r="HA99" i="11"/>
  <c r="HA162" i="11"/>
  <c r="GJ189" i="11"/>
  <c r="GD267" i="11"/>
  <c r="GQ279" i="11"/>
  <c r="CW99" i="11"/>
  <c r="CW107" i="11"/>
  <c r="GL99" i="11"/>
  <c r="GJ228" i="11"/>
  <c r="GC99" i="11"/>
  <c r="GC162" i="11"/>
  <c r="GR189" i="11"/>
  <c r="GZ219" i="11"/>
  <c r="HE255" i="11"/>
  <c r="GO267" i="11"/>
  <c r="GL267" i="11"/>
  <c r="GY279" i="11"/>
  <c r="GV190" i="11"/>
  <c r="GC59" i="11"/>
  <c r="GT99" i="11"/>
  <c r="GL159" i="11"/>
  <c r="HF193" i="11"/>
  <c r="HF199" i="11"/>
  <c r="GC204" i="11"/>
  <c r="GZ228" i="11"/>
  <c r="GV255" i="11"/>
  <c r="CT262" i="11"/>
  <c r="GG262" i="11" s="1"/>
  <c r="GC283" i="11"/>
  <c r="HD163" i="11"/>
  <c r="HF204" i="11"/>
  <c r="GK219" i="11"/>
  <c r="GN77" i="11"/>
  <c r="GL66" i="11"/>
  <c r="HC59" i="11"/>
  <c r="GD103" i="11"/>
  <c r="HB125" i="11"/>
  <c r="GR135" i="11"/>
  <c r="HC195" i="11"/>
  <c r="HF266" i="11"/>
  <c r="GT274" i="11"/>
  <c r="GL130" i="11"/>
  <c r="GY284" i="11"/>
  <c r="GR263" i="11"/>
  <c r="GJ263" i="11"/>
  <c r="HE275" i="11"/>
  <c r="HF279" i="11"/>
  <c r="GK99" i="11"/>
  <c r="GK162" i="11"/>
  <c r="GZ189" i="11"/>
  <c r="GB219" i="11"/>
  <c r="GT267" i="11"/>
  <c r="CW170" i="11"/>
  <c r="GS59" i="11"/>
  <c r="GK183" i="11"/>
  <c r="GB200" i="11"/>
  <c r="GS204" i="11"/>
  <c r="GP279" i="11"/>
  <c r="GK283" i="11"/>
  <c r="HA219" i="11"/>
  <c r="GV77" i="11"/>
  <c r="GT66" i="11"/>
  <c r="GF58" i="11"/>
  <c r="GL103" i="11"/>
  <c r="GQ274" i="11"/>
  <c r="GC226" i="11"/>
  <c r="HB274" i="11"/>
  <c r="GT130" i="11"/>
  <c r="HE111" i="11"/>
  <c r="GO246" i="11"/>
  <c r="GE224" i="11"/>
  <c r="GZ258" i="11"/>
  <c r="GR258" i="11"/>
  <c r="GC49" i="11"/>
  <c r="GK49" i="11"/>
  <c r="HF95" i="11"/>
  <c r="GX215" i="11"/>
  <c r="GP215" i="11"/>
  <c r="GQ158" i="11"/>
  <c r="GZ227" i="11"/>
  <c r="GJ227" i="11"/>
  <c r="BC177" i="11"/>
  <c r="BD177" i="11"/>
  <c r="CS177" i="11" s="1"/>
  <c r="GS222" i="11"/>
  <c r="GH260" i="11"/>
  <c r="GD285" i="11"/>
  <c r="GC240" i="11"/>
  <c r="GC253" i="11"/>
  <c r="GB286" i="11"/>
  <c r="GO162" i="11"/>
  <c r="GO110" i="11"/>
  <c r="GD163" i="11"/>
  <c r="GK240" i="11"/>
  <c r="GJ286" i="11"/>
  <c r="CW214" i="11"/>
  <c r="CW193" i="11"/>
  <c r="HE274" i="11"/>
  <c r="GK119" i="11"/>
  <c r="GC119" i="11"/>
  <c r="HA119" i="11"/>
  <c r="GM131" i="11"/>
  <c r="GE131" i="11"/>
  <c r="GZ179" i="11"/>
  <c r="GR179" i="11"/>
  <c r="GB179" i="11"/>
  <c r="GM49" i="11"/>
  <c r="HC49" i="11"/>
  <c r="GZ131" i="11"/>
  <c r="GB209" i="11"/>
  <c r="GZ209" i="11"/>
  <c r="GR209" i="11"/>
  <c r="GJ154" i="11"/>
  <c r="GL85" i="11"/>
  <c r="GD85" i="11"/>
  <c r="GY60" i="11"/>
  <c r="GI60" i="11"/>
  <c r="HE82" i="11"/>
  <c r="GO82" i="11"/>
  <c r="CT82" i="11"/>
  <c r="GW82" i="11" s="1"/>
  <c r="GT78" i="11"/>
  <c r="GL78" i="11"/>
  <c r="GR196" i="11"/>
  <c r="HD156" i="11"/>
  <c r="GF156" i="11"/>
  <c r="HE223" i="11"/>
  <c r="GO223" i="11"/>
  <c r="GY108" i="11"/>
  <c r="GI108" i="11"/>
  <c r="GZ66" i="11"/>
  <c r="GR66" i="11"/>
  <c r="GY126" i="11"/>
  <c r="HG126" i="11"/>
  <c r="GQ126" i="11"/>
  <c r="GI126" i="11"/>
  <c r="GK78" i="11"/>
  <c r="HE59" i="11"/>
  <c r="HA134" i="11"/>
  <c r="GC158" i="11"/>
  <c r="HF189" i="11"/>
  <c r="GX200" i="11"/>
  <c r="GH214" i="11"/>
  <c r="GH230" i="11"/>
  <c r="GK185" i="11"/>
  <c r="GE263" i="11"/>
  <c r="CU82" i="11"/>
  <c r="CW82" i="11" s="1"/>
  <c r="GP140" i="11"/>
  <c r="GH140" i="11"/>
  <c r="HF140" i="11"/>
  <c r="GF109" i="11"/>
  <c r="HD109" i="11"/>
  <c r="GH144" i="11"/>
  <c r="HF144" i="11"/>
  <c r="HC55" i="11"/>
  <c r="GU55" i="11"/>
  <c r="GM55" i="11"/>
  <c r="GE94" i="11"/>
  <c r="HC94" i="11"/>
  <c r="GU94" i="11"/>
  <c r="GD151" i="11"/>
  <c r="HB151" i="11"/>
  <c r="GT151" i="11"/>
  <c r="HB177" i="11"/>
  <c r="GT177" i="11"/>
  <c r="GL177" i="11"/>
  <c r="GL197" i="11"/>
  <c r="GD197" i="11"/>
  <c r="HB197" i="11"/>
  <c r="HD178" i="11"/>
  <c r="GV178" i="11"/>
  <c r="GN178" i="11"/>
  <c r="GR220" i="11"/>
  <c r="GJ220" i="11"/>
  <c r="GB239" i="11"/>
  <c r="GZ239" i="11"/>
  <c r="HF248" i="11"/>
  <c r="GX248" i="11"/>
  <c r="GP248" i="11"/>
  <c r="HA281" i="11"/>
  <c r="GS281" i="11"/>
  <c r="GK281" i="11"/>
  <c r="GD248" i="11"/>
  <c r="GL248" i="11"/>
  <c r="GD158" i="11"/>
  <c r="HB158" i="11"/>
  <c r="HA252" i="11"/>
  <c r="GS252" i="11"/>
  <c r="GK58" i="11"/>
  <c r="GP74" i="11"/>
  <c r="GS78" i="11"/>
  <c r="GL56" i="11"/>
  <c r="HB96" i="11"/>
  <c r="HA104" i="11"/>
  <c r="GR98" i="11"/>
  <c r="GL119" i="11"/>
  <c r="GC134" i="11"/>
  <c r="GZ139" i="11"/>
  <c r="BT142" i="11"/>
  <c r="DH142" i="11" s="1"/>
  <c r="DJ142" i="11" s="1"/>
  <c r="DK142" i="11" s="1"/>
  <c r="GK158" i="11"/>
  <c r="GH189" i="11"/>
  <c r="GL185" i="11"/>
  <c r="GB205" i="11"/>
  <c r="GP214" i="11"/>
  <c r="GX216" i="11"/>
  <c r="GF225" i="11"/>
  <c r="GP230" i="11"/>
  <c r="HB243" i="11"/>
  <c r="GQ252" i="11"/>
  <c r="GI109" i="11"/>
  <c r="GZ154" i="11"/>
  <c r="GH124" i="11"/>
  <c r="GP145" i="11"/>
  <c r="GS185" i="11"/>
  <c r="GZ196" i="11"/>
  <c r="GV212" i="11"/>
  <c r="GQ264" i="11"/>
  <c r="HB85" i="11"/>
  <c r="HE51" i="11"/>
  <c r="GD78" i="11"/>
  <c r="GX144" i="11"/>
  <c r="GU131" i="11"/>
  <c r="GM173" i="11"/>
  <c r="GC195" i="11"/>
  <c r="GD226" i="11"/>
  <c r="GB256" i="11"/>
  <c r="GL151" i="11"/>
  <c r="GE49" i="11"/>
  <c r="GJ66" i="11"/>
  <c r="GD177" i="11"/>
  <c r="GK165" i="11"/>
  <c r="GC165" i="11"/>
  <c r="HA165" i="11"/>
  <c r="CW171" i="11"/>
  <c r="HG68" i="11"/>
  <c r="GY68" i="11"/>
  <c r="GQ68" i="11"/>
  <c r="GB275" i="11"/>
  <c r="GZ275" i="11"/>
  <c r="GD82" i="11"/>
  <c r="HB82" i="11"/>
  <c r="GT82" i="11"/>
  <c r="GB141" i="11"/>
  <c r="GZ141" i="11"/>
  <c r="GR141" i="11"/>
  <c r="GE140" i="11"/>
  <c r="HC140" i="11"/>
  <c r="HF198" i="11"/>
  <c r="GP198" i="11"/>
  <c r="GF139" i="11"/>
  <c r="HD139" i="11"/>
  <c r="HF171" i="11"/>
  <c r="GH171" i="11"/>
  <c r="GR127" i="11"/>
  <c r="GH74" i="11"/>
  <c r="GD56" i="11"/>
  <c r="GS104" i="11"/>
  <c r="GJ98" i="11"/>
  <c r="GD119" i="11"/>
  <c r="GR139" i="11"/>
  <c r="GD185" i="11"/>
  <c r="GP216" i="11"/>
  <c r="HD225" i="11"/>
  <c r="GT266" i="11"/>
  <c r="GR154" i="11"/>
  <c r="GR131" i="11"/>
  <c r="GJ196" i="11"/>
  <c r="GI264" i="11"/>
  <c r="GT85" i="11"/>
  <c r="GV139" i="11"/>
  <c r="GH51" i="11"/>
  <c r="GP51" i="11"/>
  <c r="GT233" i="11"/>
  <c r="GL233" i="11"/>
  <c r="GU250" i="11"/>
  <c r="HC250" i="11"/>
  <c r="GM250" i="11"/>
  <c r="GQ285" i="11"/>
  <c r="GI285" i="11"/>
  <c r="GF286" i="11"/>
  <c r="HD286" i="11"/>
  <c r="GV286" i="11"/>
  <c r="GX290" i="11"/>
  <c r="GP290" i="11"/>
  <c r="GV80" i="11"/>
  <c r="GN80" i="11"/>
  <c r="GF80" i="11"/>
  <c r="GX110" i="11"/>
  <c r="GC104" i="11"/>
  <c r="GZ98" i="11"/>
  <c r="GC144" i="11"/>
  <c r="GB139" i="11"/>
  <c r="GJ205" i="11"/>
  <c r="GX214" i="11"/>
  <c r="HD267" i="11"/>
  <c r="GC273" i="11"/>
  <c r="GC98" i="11"/>
  <c r="GY109" i="11"/>
  <c r="HG99" i="11"/>
  <c r="GS135" i="11"/>
  <c r="GP124" i="11"/>
  <c r="HF145" i="11"/>
  <c r="GB131" i="11"/>
  <c r="HD212" i="11"/>
  <c r="HD220" i="11"/>
  <c r="GI235" i="11"/>
  <c r="GY264" i="11"/>
  <c r="HB78" i="11"/>
  <c r="GV84" i="11"/>
  <c r="HC131" i="11"/>
  <c r="GU140" i="11"/>
  <c r="GT218" i="11"/>
  <c r="GC252" i="11"/>
  <c r="GP273" i="11"/>
  <c r="GJ209" i="11"/>
  <c r="GN286" i="11"/>
  <c r="GS119" i="11"/>
  <c r="GF178" i="11"/>
  <c r="GT197" i="11"/>
  <c r="HB233" i="11"/>
  <c r="GN234" i="11"/>
  <c r="HD215" i="11"/>
  <c r="GV215" i="11"/>
  <c r="HB171" i="11"/>
  <c r="GT171" i="11"/>
  <c r="HF93" i="11"/>
  <c r="GO159" i="11"/>
  <c r="GQ233" i="11"/>
  <c r="HE227" i="11"/>
  <c r="GX219" i="11"/>
  <c r="GL199" i="11"/>
  <c r="HB199" i="11"/>
  <c r="GD174" i="11"/>
  <c r="GL174" i="11"/>
  <c r="GJ193" i="11"/>
  <c r="GP255" i="11"/>
  <c r="GX255" i="11"/>
  <c r="HA66" i="11"/>
  <c r="CW211" i="11"/>
  <c r="GN84" i="11"/>
  <c r="GX99" i="11"/>
  <c r="GZ127" i="11"/>
  <c r="GP171" i="11"/>
  <c r="GK195" i="11"/>
  <c r="GM263" i="11"/>
  <c r="GM147" i="11"/>
  <c r="GN156" i="11"/>
  <c r="GT199" i="11"/>
  <c r="GL253" i="11"/>
  <c r="GC66" i="11"/>
  <c r="GQ108" i="11"/>
  <c r="GL247" i="11"/>
  <c r="GI134" i="11"/>
  <c r="HB155" i="11"/>
  <c r="GK155" i="11"/>
  <c r="GS155" i="11"/>
  <c r="GJ50" i="11"/>
  <c r="GS197" i="11"/>
  <c r="HA197" i="11"/>
  <c r="GQ150" i="11"/>
  <c r="GY150" i="11"/>
  <c r="HB145" i="11"/>
  <c r="GD145" i="11"/>
  <c r="GJ217" i="11"/>
  <c r="GR217" i="11"/>
  <c r="GJ143" i="11"/>
  <c r="GC222" i="11"/>
  <c r="HB266" i="11"/>
  <c r="GO274" i="11"/>
  <c r="GI162" i="11"/>
  <c r="GH200" i="11"/>
  <c r="BD217" i="11"/>
  <c r="CS217" i="11" s="1"/>
  <c r="HA223" i="11"/>
  <c r="GR260" i="11"/>
  <c r="GN267" i="11"/>
  <c r="GD266" i="11"/>
  <c r="GX274" i="11"/>
  <c r="HD84" i="11"/>
  <c r="GB127" i="11"/>
  <c r="GX171" i="11"/>
  <c r="GS195" i="11"/>
  <c r="GZ211" i="11"/>
  <c r="GU263" i="11"/>
  <c r="GV156" i="11"/>
  <c r="GO189" i="11"/>
  <c r="GT253" i="11"/>
  <c r="GY71" i="11"/>
  <c r="GK66" i="11"/>
  <c r="HG108" i="11"/>
  <c r="GB289" i="11"/>
  <c r="GN62" i="11"/>
  <c r="GV62" i="11"/>
  <c r="GF203" i="11"/>
  <c r="GV203" i="11"/>
  <c r="GN203" i="11"/>
  <c r="GZ251" i="11"/>
  <c r="GB251" i="11"/>
  <c r="HF110" i="11"/>
  <c r="HG162" i="11"/>
  <c r="HF200" i="11"/>
  <c r="GJ260" i="11"/>
  <c r="GF267" i="11"/>
  <c r="GH110" i="11"/>
  <c r="BB217" i="11"/>
  <c r="CR217" i="11" s="1"/>
  <c r="GZ260" i="11"/>
  <c r="GH96" i="11"/>
  <c r="GJ127" i="11"/>
  <c r="GQ134" i="11"/>
  <c r="HB253" i="11"/>
  <c r="GC54" i="11"/>
  <c r="GS66" i="11"/>
  <c r="GV281" i="11"/>
  <c r="GR289" i="11"/>
  <c r="GI150" i="11"/>
  <c r="CW260" i="11"/>
  <c r="GZ255" i="11"/>
  <c r="HF55" i="11"/>
  <c r="GB66" i="11"/>
  <c r="GR234" i="11"/>
  <c r="GO66" i="11"/>
  <c r="HE283" i="11"/>
  <c r="DK261" i="11"/>
  <c r="GE123" i="11"/>
  <c r="GU123" i="11"/>
  <c r="HC139" i="11"/>
  <c r="GM139" i="11"/>
  <c r="HG179" i="11"/>
  <c r="GQ179" i="11"/>
  <c r="GQ142" i="11"/>
  <c r="GI142" i="11"/>
  <c r="HG142" i="11"/>
  <c r="GK103" i="11"/>
  <c r="GD179" i="11"/>
  <c r="HD223" i="11"/>
  <c r="GK215" i="11"/>
  <c r="GI220" i="11"/>
  <c r="GZ90" i="11"/>
  <c r="GP258" i="11"/>
  <c r="GK272" i="11"/>
  <c r="GH58" i="11"/>
  <c r="GU139" i="11"/>
  <c r="GO219" i="11"/>
  <c r="GT262" i="11"/>
  <c r="GP125" i="11"/>
  <c r="GX125" i="11"/>
  <c r="HA108" i="11"/>
  <c r="GS108" i="11"/>
  <c r="GP238" i="11"/>
  <c r="GX238" i="11"/>
  <c r="CU54" i="11"/>
  <c r="HE54" i="11"/>
  <c r="GS109" i="11"/>
  <c r="GC109" i="11"/>
  <c r="GZ112" i="11"/>
  <c r="HF166" i="11"/>
  <c r="GP166" i="11"/>
  <c r="GC68" i="11"/>
  <c r="GS68" i="11"/>
  <c r="GF173" i="11"/>
  <c r="GV173" i="11"/>
  <c r="GI123" i="11"/>
  <c r="GY123" i="11"/>
  <c r="DK254" i="11"/>
  <c r="HF122" i="11"/>
  <c r="GH122" i="11"/>
  <c r="GX122" i="11"/>
  <c r="GF265" i="11"/>
  <c r="HD265" i="11"/>
  <c r="GQ60" i="11"/>
  <c r="HG60" i="11"/>
  <c r="GY81" i="11"/>
  <c r="GQ81" i="11"/>
  <c r="GJ185" i="11"/>
  <c r="GB185" i="11"/>
  <c r="GZ185" i="11"/>
  <c r="GN255" i="11"/>
  <c r="HD255" i="11"/>
  <c r="GQ71" i="11"/>
  <c r="HG71" i="11"/>
  <c r="GU147" i="11"/>
  <c r="GE147" i="11"/>
  <c r="GB211" i="11"/>
  <c r="GR211" i="11"/>
  <c r="HB226" i="11"/>
  <c r="GL226" i="11"/>
  <c r="HG226" i="11"/>
  <c r="GY226" i="11"/>
  <c r="GQ226" i="11"/>
  <c r="GB170" i="11"/>
  <c r="GR170" i="11"/>
  <c r="GZ170" i="11"/>
  <c r="GJ170" i="11"/>
  <c r="CU59" i="11"/>
  <c r="CW59" i="11" s="1"/>
  <c r="CT59" i="11"/>
  <c r="GG59" i="11" s="1"/>
  <c r="GP219" i="11"/>
  <c r="GH219" i="11"/>
  <c r="HF219" i="11"/>
  <c r="GS262" i="11"/>
  <c r="GK262" i="11"/>
  <c r="GC262" i="11"/>
  <c r="GX107" i="11"/>
  <c r="GH107" i="11"/>
  <c r="HG174" i="11"/>
  <c r="GQ174" i="11"/>
  <c r="GH195" i="11"/>
  <c r="GX195" i="11"/>
  <c r="GP130" i="11"/>
  <c r="GB204" i="11"/>
  <c r="GS103" i="11"/>
  <c r="GX130" i="11"/>
  <c r="GY170" i="11"/>
  <c r="GL179" i="11"/>
  <c r="GS215" i="11"/>
  <c r="GQ220" i="11"/>
  <c r="GB90" i="11"/>
  <c r="HF258" i="11"/>
  <c r="GS272" i="11"/>
  <c r="GM123" i="11"/>
  <c r="HF195" i="11"/>
  <c r="GC207" i="11"/>
  <c r="GD279" i="11"/>
  <c r="GX283" i="11"/>
  <c r="GE173" i="11"/>
  <c r="GU173" i="11"/>
  <c r="GF183" i="11"/>
  <c r="HD183" i="11"/>
  <c r="GV183" i="11"/>
  <c r="GV205" i="11"/>
  <c r="GF205" i="11"/>
  <c r="GY205" i="11"/>
  <c r="GI205" i="11"/>
  <c r="GB52" i="11"/>
  <c r="GR52" i="11"/>
  <c r="HD123" i="11"/>
  <c r="GN123" i="11"/>
  <c r="BR218" i="11"/>
  <c r="DG218" i="11" s="1"/>
  <c r="DI218" i="11" s="1"/>
  <c r="BT218" i="11"/>
  <c r="DH218" i="11" s="1"/>
  <c r="GL167" i="11"/>
  <c r="HB167" i="11"/>
  <c r="HG128" i="11"/>
  <c r="GQ128" i="11"/>
  <c r="BR186" i="11"/>
  <c r="DG186" i="11" s="1"/>
  <c r="DI186" i="11" s="1"/>
  <c r="BT186" i="11"/>
  <c r="DH186" i="11" s="1"/>
  <c r="DJ186" i="11" s="1"/>
  <c r="DK186" i="11" s="1"/>
  <c r="GC100" i="11"/>
  <c r="GS100" i="11"/>
  <c r="HF185" i="11"/>
  <c r="GX185" i="11"/>
  <c r="GP185" i="11"/>
  <c r="GH185" i="11"/>
  <c r="GS196" i="11"/>
  <c r="GC196" i="11"/>
  <c r="GR225" i="11"/>
  <c r="GJ225" i="11"/>
  <c r="HD256" i="11"/>
  <c r="GV256" i="11"/>
  <c r="GH196" i="11"/>
  <c r="GX196" i="11"/>
  <c r="GZ256" i="11"/>
  <c r="GJ256" i="11"/>
  <c r="GR134" i="11"/>
  <c r="GJ134" i="11"/>
  <c r="GT195" i="11"/>
  <c r="GD195" i="11"/>
  <c r="GH263" i="11"/>
  <c r="HF263" i="11"/>
  <c r="GX263" i="11"/>
  <c r="GB173" i="11"/>
  <c r="GR173" i="11"/>
  <c r="HF167" i="11"/>
  <c r="GH167" i="11"/>
  <c r="GL107" i="11"/>
  <c r="HB107" i="11"/>
  <c r="GC77" i="11"/>
  <c r="GS77" i="11"/>
  <c r="HB219" i="11"/>
  <c r="GT219" i="11"/>
  <c r="GL219" i="11"/>
  <c r="GZ262" i="11"/>
  <c r="GR262" i="11"/>
  <c r="GB262" i="11"/>
  <c r="GJ262" i="11"/>
  <c r="HG95" i="11"/>
  <c r="GY95" i="11"/>
  <c r="GQ95" i="11"/>
  <c r="HB262" i="11"/>
  <c r="GL262" i="11"/>
  <c r="GY262" i="11"/>
  <c r="GQ262" i="11"/>
  <c r="GI262" i="11"/>
  <c r="HF58" i="11"/>
  <c r="GF279" i="11"/>
  <c r="GN279" i="11"/>
  <c r="GI58" i="11"/>
  <c r="GQ170" i="11"/>
  <c r="GQ58" i="11"/>
  <c r="GJ204" i="11"/>
  <c r="GF223" i="11"/>
  <c r="GO283" i="11"/>
  <c r="HF130" i="11"/>
  <c r="GR204" i="11"/>
  <c r="GO255" i="11"/>
  <c r="GJ90" i="11"/>
  <c r="HA272" i="11"/>
  <c r="GX58" i="11"/>
  <c r="GK77" i="11"/>
  <c r="GP107" i="11"/>
  <c r="GT107" i="11"/>
  <c r="HC123" i="11"/>
  <c r="GV123" i="11"/>
  <c r="GJ173" i="11"/>
  <c r="GD167" i="11"/>
  <c r="GI179" i="11"/>
  <c r="GK196" i="11"/>
  <c r="BS218" i="11"/>
  <c r="GY128" i="11"/>
  <c r="GI174" i="11"/>
  <c r="GI192" i="11"/>
  <c r="GP196" i="11"/>
  <c r="GQ205" i="11"/>
  <c r="GJ52" i="11"/>
  <c r="GI95" i="11"/>
  <c r="GL218" i="11"/>
  <c r="HB218" i="11"/>
  <c r="GD155" i="11"/>
  <c r="GY233" i="11"/>
  <c r="GF281" i="11"/>
  <c r="GJ289" i="11"/>
  <c r="GT248" i="11"/>
  <c r="HG150" i="11"/>
  <c r="GO196" i="11"/>
  <c r="GO222" i="11"/>
  <c r="GO185" i="11"/>
  <c r="GL155" i="11"/>
  <c r="HD281" i="11"/>
  <c r="GX92" i="11"/>
  <c r="GP92" i="11"/>
  <c r="GH92" i="11"/>
  <c r="GS225" i="11"/>
  <c r="GK225" i="11"/>
  <c r="GL58" i="11"/>
  <c r="GD58" i="11"/>
  <c r="HB58" i="11"/>
  <c r="HF181" i="11"/>
  <c r="GX181" i="11"/>
  <c r="GP181" i="11"/>
  <c r="GF196" i="11"/>
  <c r="HD196" i="11"/>
  <c r="GV196" i="11"/>
  <c r="GK200" i="11"/>
  <c r="GC200" i="11"/>
  <c r="HA200" i="11"/>
  <c r="GC223" i="11"/>
  <c r="HF274" i="11"/>
  <c r="GI99" i="11"/>
  <c r="HF99" i="11"/>
  <c r="GT174" i="11"/>
  <c r="GR193" i="11"/>
  <c r="GC225" i="11"/>
  <c r="GO275" i="11"/>
  <c r="GR226" i="11"/>
  <c r="GZ226" i="11"/>
  <c r="GL189" i="11"/>
  <c r="GD189" i="11"/>
  <c r="HB189" i="11"/>
  <c r="HC238" i="11"/>
  <c r="GU238" i="11"/>
  <c r="HE211" i="11"/>
  <c r="GO211" i="11"/>
  <c r="GP247" i="11"/>
  <c r="GH247" i="11"/>
  <c r="GS111" i="11"/>
  <c r="GK111" i="11"/>
  <c r="GC110" i="11"/>
  <c r="GK110" i="11"/>
  <c r="HA110" i="11"/>
  <c r="HA214" i="11"/>
  <c r="GK214" i="11"/>
  <c r="GF262" i="11"/>
  <c r="HD262" i="11"/>
  <c r="HG276" i="11"/>
  <c r="GY276" i="11"/>
  <c r="GQ276" i="11"/>
  <c r="GI276" i="11"/>
  <c r="GT255" i="11"/>
  <c r="GL255" i="11"/>
  <c r="GD255" i="11"/>
  <c r="GX108" i="11"/>
  <c r="GP108" i="11"/>
  <c r="GH108" i="11"/>
  <c r="HF245" i="11"/>
  <c r="GX245" i="11"/>
  <c r="GP245" i="11"/>
  <c r="HE171" i="11"/>
  <c r="GO171" i="11"/>
  <c r="HG283" i="11"/>
  <c r="GY283" i="11"/>
  <c r="GQ283" i="11"/>
  <c r="HE196" i="11"/>
  <c r="GK223" i="11"/>
  <c r="GH274" i="11"/>
  <c r="GQ99" i="11"/>
  <c r="GH99" i="11"/>
  <c r="HB174" i="11"/>
  <c r="GZ193" i="11"/>
  <c r="HA225" i="11"/>
  <c r="GN196" i="11"/>
  <c r="GS200" i="11"/>
  <c r="GX227" i="11"/>
  <c r="GJ268" i="11"/>
  <c r="GI283" i="11"/>
  <c r="GH225" i="11"/>
  <c r="HC243" i="11"/>
  <c r="GU243" i="11"/>
  <c r="GU241" i="11"/>
  <c r="GM241" i="11"/>
  <c r="GE241" i="11"/>
  <c r="GI254" i="11"/>
  <c r="HG254" i="11"/>
  <c r="GY254" i="11"/>
  <c r="GV284" i="11"/>
  <c r="GN284" i="11"/>
  <c r="GF284" i="11"/>
  <c r="HC290" i="11"/>
  <c r="GU290" i="11"/>
  <c r="GM290" i="11"/>
  <c r="GO103" i="11"/>
  <c r="GE155" i="11"/>
  <c r="GM155" i="11"/>
  <c r="GU155" i="11"/>
  <c r="GD173" i="11"/>
  <c r="GL173" i="11"/>
  <c r="GH173" i="11"/>
  <c r="GP173" i="11"/>
  <c r="HC79" i="11"/>
  <c r="GM79" i="11"/>
  <c r="GN137" i="11"/>
  <c r="GF137" i="11"/>
  <c r="HD137" i="11"/>
  <c r="GC243" i="11"/>
  <c r="HA243" i="11"/>
  <c r="GT228" i="11"/>
  <c r="GL228" i="11"/>
  <c r="GM253" i="11"/>
  <c r="GI106" i="11"/>
  <c r="GQ106" i="11"/>
  <c r="GZ230" i="11"/>
  <c r="GJ230" i="11"/>
  <c r="GK230" i="11"/>
  <c r="HA230" i="11"/>
  <c r="GS230" i="11"/>
  <c r="GL271" i="11"/>
  <c r="GD271" i="11"/>
  <c r="GB119" i="11"/>
  <c r="GZ119" i="11"/>
  <c r="GR119" i="11"/>
  <c r="HB143" i="11"/>
  <c r="GT143" i="11"/>
  <c r="GL143" i="11"/>
  <c r="HD127" i="11"/>
  <c r="GV127" i="11"/>
  <c r="GN127" i="11"/>
  <c r="HC205" i="11"/>
  <c r="GU205" i="11"/>
  <c r="GM205" i="11"/>
  <c r="GD261" i="11"/>
  <c r="GT261" i="11"/>
  <c r="GD112" i="11"/>
  <c r="HB112" i="11"/>
  <c r="GT112" i="11"/>
  <c r="GF180" i="11"/>
  <c r="HD180" i="11"/>
  <c r="GK112" i="11"/>
  <c r="GC112" i="11"/>
  <c r="HF113" i="11"/>
  <c r="GH113" i="11"/>
  <c r="HC183" i="11"/>
  <c r="GU183" i="11"/>
  <c r="GM183" i="11"/>
  <c r="GN228" i="11"/>
  <c r="HD228" i="11"/>
  <c r="GS74" i="11"/>
  <c r="HA74" i="11"/>
  <c r="GK74" i="11"/>
  <c r="GP156" i="11"/>
  <c r="GH156" i="11"/>
  <c r="HF156" i="11"/>
  <c r="GB183" i="11"/>
  <c r="GZ183" i="11"/>
  <c r="GR183" i="11"/>
  <c r="GV209" i="11"/>
  <c r="GF209" i="11"/>
  <c r="HD121" i="11"/>
  <c r="GN121" i="11"/>
  <c r="GF121" i="11"/>
  <c r="GI168" i="11"/>
  <c r="HG168" i="11"/>
  <c r="GY168" i="11"/>
  <c r="GT100" i="11"/>
  <c r="GL100" i="11"/>
  <c r="GD100" i="11"/>
  <c r="GQ216" i="11"/>
  <c r="GI216" i="11"/>
  <c r="CT252" i="11"/>
  <c r="GW252" i="11" s="1"/>
  <c r="GO252" i="11"/>
  <c r="GH62" i="11"/>
  <c r="HF62" i="11"/>
  <c r="GX62" i="11"/>
  <c r="GL62" i="11"/>
  <c r="GD62" i="11"/>
  <c r="HB62" i="11"/>
  <c r="GL235" i="11"/>
  <c r="GD235" i="11"/>
  <c r="HB235" i="11"/>
  <c r="GI82" i="11"/>
  <c r="HG82" i="11"/>
  <c r="GY82" i="11"/>
  <c r="GQ82" i="11"/>
  <c r="GH59" i="11"/>
  <c r="HF59" i="11"/>
  <c r="GX59" i="11"/>
  <c r="HA274" i="11"/>
  <c r="GS274" i="11"/>
  <c r="GK274" i="11"/>
  <c r="HC267" i="11"/>
  <c r="GU267" i="11"/>
  <c r="GS58" i="11"/>
  <c r="HA58" i="11"/>
  <c r="GC58" i="11"/>
  <c r="GS223" i="11"/>
  <c r="CU275" i="11"/>
  <c r="CW275" i="11" s="1"/>
  <c r="CT275" i="11"/>
  <c r="GG275" i="11" s="1"/>
  <c r="GP99" i="11"/>
  <c r="GB193" i="11"/>
  <c r="CW196" i="11"/>
  <c r="GM243" i="11"/>
  <c r="CW262" i="11"/>
  <c r="GM267" i="11"/>
  <c r="CU103" i="11"/>
  <c r="CW103" i="11" s="1"/>
  <c r="GP59" i="11"/>
  <c r="HB255" i="11"/>
  <c r="GX69" i="11"/>
  <c r="GP69" i="11"/>
  <c r="GH69" i="11"/>
  <c r="GC131" i="11"/>
  <c r="GK131" i="11"/>
  <c r="GK142" i="11"/>
  <c r="HA142" i="11"/>
  <c r="GN168" i="11"/>
  <c r="HD168" i="11"/>
  <c r="GJ192" i="11"/>
  <c r="GV134" i="11"/>
  <c r="GN134" i="11"/>
  <c r="GS147" i="11"/>
  <c r="GC147" i="11"/>
  <c r="GE213" i="11"/>
  <c r="HC213" i="11"/>
  <c r="GU213" i="11"/>
  <c r="GU220" i="11"/>
  <c r="GM220" i="11"/>
  <c r="GE220" i="11"/>
  <c r="GH215" i="11"/>
  <c r="HF215" i="11"/>
  <c r="HD176" i="11"/>
  <c r="GV176" i="11"/>
  <c r="GN176" i="11"/>
  <c r="GC114" i="11"/>
  <c r="HA114" i="11"/>
  <c r="GS114" i="11"/>
  <c r="GK82" i="11"/>
  <c r="HA82" i="11"/>
  <c r="GS82" i="11"/>
  <c r="HF255" i="11"/>
  <c r="HE263" i="11"/>
  <c r="HE110" i="11"/>
  <c r="CW121" i="11"/>
  <c r="GH255" i="11"/>
  <c r="CW267" i="11"/>
  <c r="GP115" i="11"/>
  <c r="GH123" i="11"/>
  <c r="HB202" i="11"/>
  <c r="GL202" i="11"/>
  <c r="GT242" i="11"/>
  <c r="GL242" i="11"/>
  <c r="GD242" i="11"/>
  <c r="GB233" i="11"/>
  <c r="GZ233" i="11"/>
  <c r="GR233" i="11"/>
  <c r="GX231" i="11"/>
  <c r="GP231" i="11"/>
  <c r="GH231" i="11"/>
  <c r="GY241" i="11"/>
  <c r="GQ241" i="11"/>
  <c r="GI241" i="11"/>
  <c r="HF239" i="11"/>
  <c r="GX239" i="11"/>
  <c r="GP239" i="11"/>
  <c r="GU254" i="11"/>
  <c r="GM254" i="11"/>
  <c r="GE254" i="11"/>
  <c r="GB276" i="11"/>
  <c r="GZ276" i="11"/>
  <c r="GR276" i="11"/>
  <c r="GK287" i="11"/>
  <c r="GC287" i="11"/>
  <c r="HA287" i="11"/>
  <c r="GE289" i="11"/>
  <c r="HC289" i="11"/>
  <c r="GU289" i="11"/>
  <c r="GT68" i="11"/>
  <c r="HB68" i="11"/>
  <c r="GL68" i="11"/>
  <c r="GD68" i="11"/>
  <c r="GC73" i="11"/>
  <c r="GS73" i="11"/>
  <c r="GK73" i="11"/>
  <c r="HB273" i="11"/>
  <c r="GL273" i="11"/>
  <c r="HF275" i="11"/>
  <c r="GX275" i="11"/>
  <c r="GH275" i="11"/>
  <c r="GL258" i="11"/>
  <c r="GD258" i="11"/>
  <c r="HB258" i="11"/>
  <c r="GM273" i="11"/>
  <c r="GE273" i="11"/>
  <c r="GE285" i="11"/>
  <c r="HC285" i="11"/>
  <c r="GU285" i="11"/>
  <c r="GJ252" i="11"/>
  <c r="GB252" i="11"/>
  <c r="GR88" i="11"/>
  <c r="GJ88" i="11"/>
  <c r="GI181" i="11"/>
  <c r="GY181" i="11"/>
  <c r="GS210" i="11"/>
  <c r="GK210" i="11"/>
  <c r="GC210" i="11"/>
  <c r="GC260" i="11"/>
  <c r="HA260" i="11"/>
  <c r="GS260" i="11"/>
  <c r="GY224" i="11"/>
  <c r="GQ224" i="11"/>
  <c r="GI224" i="11"/>
  <c r="HD60" i="11"/>
  <c r="GV60" i="11"/>
  <c r="GN60" i="11"/>
  <c r="HF50" i="11"/>
  <c r="GX50" i="11"/>
  <c r="GP50" i="11"/>
  <c r="GX71" i="11"/>
  <c r="GH71" i="11"/>
  <c r="GQ98" i="11"/>
  <c r="HG98" i="11"/>
  <c r="GY98" i="11"/>
  <c r="GI98" i="11"/>
  <c r="HB134" i="11"/>
  <c r="GD134" i="11"/>
  <c r="GC151" i="11"/>
  <c r="GS151" i="11"/>
  <c r="GK151" i="11"/>
  <c r="HF142" i="11"/>
  <c r="GX142" i="11"/>
  <c r="GH142" i="11"/>
  <c r="GJ68" i="11"/>
  <c r="GC208" i="11"/>
  <c r="GK208" i="11"/>
  <c r="GS172" i="11"/>
  <c r="HA172" i="11"/>
  <c r="HF192" i="11"/>
  <c r="GP192" i="11"/>
  <c r="GY139" i="11"/>
  <c r="GQ139" i="11"/>
  <c r="GI139" i="11"/>
  <c r="GN173" i="11"/>
  <c r="HD173" i="11"/>
  <c r="GS233" i="11"/>
  <c r="GK233" i="11"/>
  <c r="GC233" i="11"/>
  <c r="GH264" i="11"/>
  <c r="HF264" i="11"/>
  <c r="GX264" i="11"/>
  <c r="GJ115" i="11"/>
  <c r="GZ115" i="11"/>
  <c r="GQ192" i="11"/>
  <c r="HG192" i="11"/>
  <c r="GB216" i="11"/>
  <c r="GB248" i="11"/>
  <c r="GZ248" i="11"/>
  <c r="GR248" i="11"/>
  <c r="GC257" i="11"/>
  <c r="HA257" i="11"/>
  <c r="GS257" i="11"/>
  <c r="HB220" i="11"/>
  <c r="GT220" i="11"/>
  <c r="GL220" i="11"/>
  <c r="HA234" i="11"/>
  <c r="GC234" i="11"/>
  <c r="HA130" i="11"/>
  <c r="GC130" i="11"/>
  <c r="GC164" i="11"/>
  <c r="GS164" i="11"/>
  <c r="HA207" i="11"/>
  <c r="GK207" i="11"/>
  <c r="GC264" i="11"/>
  <c r="HA264" i="11"/>
  <c r="GS264" i="11"/>
  <c r="GF241" i="11"/>
  <c r="HD241" i="11"/>
  <c r="GV241" i="11"/>
  <c r="GS198" i="11"/>
  <c r="GK198" i="11"/>
  <c r="GC198" i="11"/>
  <c r="GU85" i="11"/>
  <c r="GE85" i="11"/>
  <c r="HC85" i="11"/>
  <c r="GN146" i="11"/>
  <c r="GF146" i="11"/>
  <c r="HD146" i="11"/>
  <c r="GP288" i="11"/>
  <c r="GH288" i="11"/>
  <c r="HF288" i="11"/>
  <c r="GE171" i="11"/>
  <c r="GM171" i="11"/>
  <c r="GU171" i="11"/>
  <c r="HA224" i="11"/>
  <c r="GS224" i="11"/>
  <c r="GK224" i="11"/>
  <c r="GU114" i="11"/>
  <c r="GM114" i="11"/>
  <c r="GP114" i="11"/>
  <c r="GX114" i="11"/>
  <c r="GH114" i="11"/>
  <c r="GN275" i="11"/>
  <c r="GF275" i="11"/>
  <c r="HD275" i="11"/>
  <c r="GK218" i="11"/>
  <c r="GC218" i="11"/>
  <c r="GV146" i="11"/>
  <c r="GL207" i="11"/>
  <c r="GD207" i="11"/>
  <c r="HB207" i="11"/>
  <c r="HE214" i="11"/>
  <c r="GO214" i="11"/>
  <c r="GR62" i="11"/>
  <c r="GJ62" i="11"/>
  <c r="GB62" i="11"/>
  <c r="GQ180" i="11"/>
  <c r="GI180" i="11"/>
  <c r="HG180" i="11"/>
  <c r="GY227" i="11"/>
  <c r="HG227" i="11"/>
  <c r="CW288" i="11"/>
  <c r="GL170" i="11"/>
  <c r="GP211" i="11"/>
  <c r="GT214" i="11"/>
  <c r="GV279" i="11"/>
  <c r="GL279" i="11"/>
  <c r="GZ289" i="11"/>
  <c r="GN211" i="11"/>
  <c r="GC211" i="11"/>
  <c r="HF283" i="11"/>
  <c r="GY79" i="11"/>
  <c r="GV70" i="11"/>
  <c r="GU170" i="11"/>
  <c r="GJ251" i="11"/>
  <c r="CW227" i="11"/>
  <c r="GT170" i="11"/>
  <c r="HB214" i="11"/>
  <c r="HD279" i="11"/>
  <c r="GT279" i="11"/>
  <c r="GV211" i="11"/>
  <c r="GH283" i="11"/>
  <c r="HG79" i="11"/>
  <c r="GN70" i="11"/>
  <c r="HD70" i="11"/>
  <c r="GM170" i="11"/>
  <c r="GR251" i="11"/>
  <c r="HC170" i="11"/>
  <c r="GO268" i="11"/>
  <c r="CT211" i="11"/>
  <c r="GD89" i="11"/>
  <c r="GI165" i="11"/>
  <c r="GS131" i="11"/>
  <c r="GR192" i="11"/>
  <c r="HC198" i="11"/>
  <c r="GL89" i="11"/>
  <c r="GY165" i="11"/>
  <c r="GS142" i="11"/>
  <c r="GV168" i="11"/>
  <c r="GB243" i="11"/>
  <c r="GO259" i="11"/>
  <c r="GF114" i="11"/>
  <c r="GO81" i="11"/>
  <c r="HE256" i="11"/>
  <c r="GQ167" i="11"/>
  <c r="GF134" i="11"/>
  <c r="GX249" i="11"/>
  <c r="GH249" i="11"/>
  <c r="HD239" i="11"/>
  <c r="GN239" i="11"/>
  <c r="GU248" i="11"/>
  <c r="GE248" i="11"/>
  <c r="HA284" i="11"/>
  <c r="GK284" i="11"/>
  <c r="GS89" i="11"/>
  <c r="GC89" i="11"/>
  <c r="GX271" i="11"/>
  <c r="HF271" i="11"/>
  <c r="GF233" i="11"/>
  <c r="HD233" i="11"/>
  <c r="GV233" i="11"/>
  <c r="GN158" i="11"/>
  <c r="GF158" i="11"/>
  <c r="DI276" i="11"/>
  <c r="DJ276" i="11"/>
  <c r="DK276" i="11" s="1"/>
  <c r="HG219" i="11"/>
  <c r="GQ219" i="11"/>
  <c r="HB245" i="11"/>
  <c r="GL245" i="11"/>
  <c r="GD245" i="11"/>
  <c r="GZ147" i="11"/>
  <c r="HB228" i="11"/>
  <c r="GR230" i="11"/>
  <c r="HF290" i="11"/>
  <c r="HA131" i="11"/>
  <c r="HC155" i="11"/>
  <c r="GC142" i="11"/>
  <c r="HB173" i="11"/>
  <c r="GF168" i="11"/>
  <c r="GZ192" i="11"/>
  <c r="GM198" i="11"/>
  <c r="GU253" i="11"/>
  <c r="GD273" i="11"/>
  <c r="GP275" i="11"/>
  <c r="HB89" i="11"/>
  <c r="HF69" i="11"/>
  <c r="HF114" i="11"/>
  <c r="GY106" i="11"/>
  <c r="GS112" i="11"/>
  <c r="HA89" i="11"/>
  <c r="HD134" i="11"/>
  <c r="GK147" i="11"/>
  <c r="HG165" i="11"/>
  <c r="GP167" i="11"/>
  <c r="GN180" i="11"/>
  <c r="GO256" i="11"/>
  <c r="GP202" i="11"/>
  <c r="HF249" i="11"/>
  <c r="GT245" i="11"/>
  <c r="GR252" i="11"/>
  <c r="GB88" i="11"/>
  <c r="GY259" i="11"/>
  <c r="HG259" i="11"/>
  <c r="GI259" i="11"/>
  <c r="GY219" i="11"/>
  <c r="GB227" i="11"/>
  <c r="GR227" i="11"/>
  <c r="GU111" i="11"/>
  <c r="HC111" i="11"/>
  <c r="GM111" i="11"/>
  <c r="GD222" i="11"/>
  <c r="GT222" i="11"/>
  <c r="GC111" i="11"/>
  <c r="GF170" i="11"/>
  <c r="GV170" i="11"/>
  <c r="GN170" i="11"/>
  <c r="GC214" i="11"/>
  <c r="GS214" i="11"/>
  <c r="GH290" i="11"/>
  <c r="HF148" i="11"/>
  <c r="BT176" i="11"/>
  <c r="DH176" i="11" s="1"/>
  <c r="DJ176" i="11" s="1"/>
  <c r="DK176" i="11" s="1"/>
  <c r="GB192" i="11"/>
  <c r="HC253" i="11"/>
  <c r="CU84" i="11"/>
  <c r="CW84" i="11" s="1"/>
  <c r="HG106" i="11"/>
  <c r="HA112" i="11"/>
  <c r="HA147" i="11"/>
  <c r="GX167" i="11"/>
  <c r="GV180" i="11"/>
  <c r="GK216" i="11"/>
  <c r="GM248" i="11"/>
  <c r="GF239" i="11"/>
  <c r="GN233" i="11"/>
  <c r="GF228" i="11"/>
  <c r="GV228" i="11"/>
  <c r="HB254" i="11"/>
  <c r="GL254" i="11"/>
  <c r="CU85" i="11"/>
  <c r="CW85" i="11" s="1"/>
  <c r="CT85" i="11"/>
  <c r="GW85" i="11" s="1"/>
  <c r="HD209" i="11"/>
  <c r="GN209" i="11"/>
  <c r="GR265" i="11"/>
  <c r="GJ265" i="11"/>
  <c r="HG200" i="11"/>
  <c r="GI200" i="11"/>
  <c r="GV121" i="11"/>
  <c r="GH252" i="11"/>
  <c r="GX252" i="11"/>
  <c r="GP227" i="11"/>
  <c r="HF227" i="11"/>
  <c r="HF225" i="11"/>
  <c r="GP225" i="11"/>
  <c r="GB268" i="11"/>
  <c r="GR268" i="11"/>
  <c r="GD247" i="11"/>
  <c r="GT247" i="11"/>
  <c r="CW189" i="11"/>
  <c r="GE189" i="11"/>
  <c r="HC189" i="11"/>
  <c r="GM189" i="11"/>
  <c r="GF273" i="11"/>
  <c r="HD273" i="11"/>
  <c r="GV273" i="11"/>
  <c r="HC248" i="11"/>
  <c r="GC284" i="11"/>
  <c r="GV239" i="11"/>
  <c r="GV234" i="11"/>
  <c r="GF234" i="11"/>
  <c r="GJ179" i="11"/>
  <c r="GX198" i="11"/>
  <c r="GH198" i="11"/>
  <c r="GI219" i="11"/>
  <c r="GK253" i="11"/>
  <c r="HA253" i="11"/>
  <c r="GI195" i="11"/>
  <c r="GY195" i="11"/>
  <c r="CW111" i="11"/>
  <c r="HC274" i="11"/>
  <c r="GE274" i="11"/>
  <c r="GU274" i="11"/>
  <c r="GM274" i="11"/>
  <c r="CW263" i="11"/>
  <c r="HE170" i="11"/>
  <c r="CW207" i="11"/>
  <c r="HE159" i="11"/>
  <c r="DK269" i="11"/>
  <c r="GR267" i="11"/>
  <c r="GZ267" i="11"/>
  <c r="GB267" i="11"/>
  <c r="GJ267" i="11"/>
  <c r="GV246" i="11"/>
  <c r="GN246" i="11"/>
  <c r="HD246" i="11"/>
  <c r="GO195" i="11"/>
  <c r="HE195" i="11"/>
  <c r="CT195" i="11"/>
  <c r="GG195" i="11" s="1"/>
  <c r="HC211" i="11"/>
  <c r="GU211" i="11"/>
  <c r="GM211" i="11"/>
  <c r="GD76" i="11"/>
  <c r="HB76" i="11"/>
  <c r="GT76" i="11"/>
  <c r="GR151" i="11"/>
  <c r="GJ151" i="11"/>
  <c r="GB151" i="11"/>
  <c r="GN220" i="11"/>
  <c r="GF220" i="11"/>
  <c r="GU234" i="11"/>
  <c r="GM234" i="11"/>
  <c r="GE234" i="11"/>
  <c r="HG243" i="11"/>
  <c r="GY243" i="11"/>
  <c r="GQ243" i="11"/>
  <c r="HE193" i="11"/>
  <c r="GO193" i="11"/>
  <c r="HD230" i="11"/>
  <c r="GV230" i="11"/>
  <c r="GN230" i="11"/>
  <c r="GR264" i="11"/>
  <c r="GJ264" i="11"/>
  <c r="GM117" i="11"/>
  <c r="GE117" i="11"/>
  <c r="HC117" i="11"/>
  <c r="GM127" i="11"/>
  <c r="GE127" i="11"/>
  <c r="HC127" i="11"/>
  <c r="GI182" i="11"/>
  <c r="HG182" i="11"/>
  <c r="GQ182" i="11"/>
  <c r="GB199" i="11"/>
  <c r="GZ199" i="11"/>
  <c r="GJ199" i="11"/>
  <c r="GX179" i="11"/>
  <c r="GP179" i="11"/>
  <c r="GH179" i="11"/>
  <c r="GQ209" i="11"/>
  <c r="GI209" i="11"/>
  <c r="HG209" i="11"/>
  <c r="GK69" i="11"/>
  <c r="GS69" i="11"/>
  <c r="HD98" i="11"/>
  <c r="GV98" i="11"/>
  <c r="GN98" i="11"/>
  <c r="GS180" i="11"/>
  <c r="GK180" i="11"/>
  <c r="GC180" i="11"/>
  <c r="GQ207" i="11"/>
  <c r="GI207" i="11"/>
  <c r="HG207" i="11"/>
  <c r="GY207" i="11"/>
  <c r="HD131" i="11"/>
  <c r="GN131" i="11"/>
  <c r="GF131" i="11"/>
  <c r="GU130" i="11"/>
  <c r="GM130" i="11"/>
  <c r="GE130" i="11"/>
  <c r="GI160" i="11"/>
  <c r="HG160" i="11"/>
  <c r="GQ160" i="11"/>
  <c r="GE209" i="11"/>
  <c r="HC209" i="11"/>
  <c r="GU209" i="11"/>
  <c r="GC251" i="11"/>
  <c r="HA251" i="11"/>
  <c r="GT137" i="11"/>
  <c r="GL137" i="11"/>
  <c r="GD137" i="11"/>
  <c r="GI228" i="11"/>
  <c r="HG228" i="11"/>
  <c r="GY228" i="11"/>
  <c r="GH251" i="11"/>
  <c r="HF251" i="11"/>
  <c r="GX251" i="11"/>
  <c r="GT144" i="11"/>
  <c r="GL144" i="11"/>
  <c r="GD144" i="11"/>
  <c r="GJ224" i="11"/>
  <c r="GB224" i="11"/>
  <c r="GZ224" i="11"/>
  <c r="GR224" i="11"/>
  <c r="GH235" i="11"/>
  <c r="HF235" i="11"/>
  <c r="GX235" i="11"/>
  <c r="HF53" i="11"/>
  <c r="GX53" i="11"/>
  <c r="GP53" i="11"/>
  <c r="GH53" i="11"/>
  <c r="HG230" i="11"/>
  <c r="GY230" i="11"/>
  <c r="GI230" i="11"/>
  <c r="GQ177" i="11"/>
  <c r="GI177" i="11"/>
  <c r="HG177" i="11"/>
  <c r="GR201" i="11"/>
  <c r="GJ201" i="11"/>
  <c r="GB201" i="11"/>
  <c r="HA209" i="11"/>
  <c r="GS209" i="11"/>
  <c r="GK209" i="11"/>
  <c r="GC209" i="11"/>
  <c r="GV258" i="11"/>
  <c r="GN258" i="11"/>
  <c r="HD258" i="11"/>
  <c r="GV264" i="11"/>
  <c r="GN264" i="11"/>
  <c r="GF264" i="11"/>
  <c r="GK286" i="11"/>
  <c r="GS286" i="11"/>
  <c r="HA286" i="11"/>
  <c r="HA288" i="11"/>
  <c r="GS288" i="11"/>
  <c r="GK288" i="11"/>
  <c r="GR159" i="11"/>
  <c r="GJ159" i="11"/>
  <c r="GB159" i="11"/>
  <c r="GP65" i="11"/>
  <c r="GH65" i="11"/>
  <c r="GI110" i="11"/>
  <c r="GQ110" i="11"/>
  <c r="HG110" i="11"/>
  <c r="GU156" i="11"/>
  <c r="HC156" i="11"/>
  <c r="GM156" i="11"/>
  <c r="BT217" i="11"/>
  <c r="DH217" i="11" s="1"/>
  <c r="DJ217" i="11" s="1"/>
  <c r="DK217" i="11" s="1"/>
  <c r="BS217" i="11"/>
  <c r="GC118" i="11"/>
  <c r="HA118" i="11"/>
  <c r="GD288" i="11"/>
  <c r="HB288" i="11"/>
  <c r="GD118" i="11"/>
  <c r="HB118" i="11"/>
  <c r="GQ136" i="11"/>
  <c r="GI136" i="11"/>
  <c r="GK173" i="11"/>
  <c r="GC173" i="11"/>
  <c r="HA173" i="11"/>
  <c r="GE181" i="11"/>
  <c r="HC181" i="11"/>
  <c r="GU181" i="11"/>
  <c r="GO215" i="11"/>
  <c r="HE215" i="11"/>
  <c r="BC233" i="11"/>
  <c r="BD233" i="11"/>
  <c r="CS233" i="11" s="1"/>
  <c r="CU233" i="11" s="1"/>
  <c r="CW233" i="11" s="1"/>
  <c r="HE260" i="11"/>
  <c r="GO260" i="11"/>
  <c r="GY288" i="11"/>
  <c r="GQ288" i="11"/>
  <c r="GI288" i="11"/>
  <c r="CT245" i="11"/>
  <c r="HE245" i="11"/>
  <c r="GO245" i="11"/>
  <c r="GD97" i="11"/>
  <c r="HB97" i="11"/>
  <c r="GT97" i="11"/>
  <c r="GL97" i="11"/>
  <c r="GV181" i="11"/>
  <c r="GN181" i="11"/>
  <c r="HD181" i="11"/>
  <c r="GF181" i="11"/>
  <c r="GK167" i="11"/>
  <c r="GC167" i="11"/>
  <c r="HA167" i="11"/>
  <c r="GH220" i="11"/>
  <c r="HF220" i="11"/>
  <c r="HC190" i="11"/>
  <c r="GU190" i="11"/>
  <c r="GM190" i="11"/>
  <c r="HF201" i="11"/>
  <c r="GX201" i="11"/>
  <c r="GP201" i="11"/>
  <c r="GH201" i="11"/>
  <c r="GU148" i="11"/>
  <c r="GM148" i="11"/>
  <c r="GE148" i="11"/>
  <c r="GC221" i="11"/>
  <c r="HA221" i="11"/>
  <c r="GS221" i="11"/>
  <c r="GI243" i="11"/>
  <c r="GP251" i="11"/>
  <c r="BS203" i="11"/>
  <c r="BT203" i="11"/>
  <c r="DH203" i="11" s="1"/>
  <c r="DJ203" i="11" s="1"/>
  <c r="DK203" i="11" s="1"/>
  <c r="GQ238" i="11"/>
  <c r="HF233" i="11"/>
  <c r="GH233" i="11"/>
  <c r="GF250" i="11"/>
  <c r="HD250" i="11"/>
  <c r="HB286" i="11"/>
  <c r="GE211" i="11"/>
  <c r="GU117" i="11"/>
  <c r="HF179" i="11"/>
  <c r="GE156" i="11"/>
  <c r="GV131" i="11"/>
  <c r="HA180" i="11"/>
  <c r="GF246" i="11"/>
  <c r="HB198" i="11"/>
  <c r="GL134" i="11"/>
  <c r="GX135" i="11"/>
  <c r="HF135" i="11"/>
  <c r="HF173" i="11"/>
  <c r="GX173" i="11"/>
  <c r="GH202" i="11"/>
  <c r="HF202" i="11"/>
  <c r="GZ76" i="11"/>
  <c r="GB217" i="11"/>
  <c r="GZ217" i="11"/>
  <c r="GT257" i="11"/>
  <c r="GL257" i="11"/>
  <c r="GR115" i="11"/>
  <c r="GZ243" i="11"/>
  <c r="GR243" i="11"/>
  <c r="GB134" i="11"/>
  <c r="GZ134" i="11"/>
  <c r="GR74" i="11"/>
  <c r="GB74" i="11"/>
  <c r="GF226" i="11"/>
  <c r="GN226" i="11"/>
  <c r="HD226" i="11"/>
  <c r="GV226" i="11"/>
  <c r="HA211" i="11"/>
  <c r="GS211" i="11"/>
  <c r="GH211" i="11"/>
  <c r="HF211" i="11"/>
  <c r="CW246" i="11"/>
  <c r="GP71" i="11"/>
  <c r="GT134" i="11"/>
  <c r="GP142" i="11"/>
  <c r="GT145" i="11"/>
  <c r="HB257" i="11"/>
  <c r="GZ74" i="11"/>
  <c r="GR238" i="11"/>
  <c r="GB225" i="11"/>
  <c r="GZ225" i="11"/>
  <c r="GN256" i="11"/>
  <c r="GF256" i="11"/>
  <c r="GR104" i="11"/>
  <c r="GJ104" i="11"/>
  <c r="GJ74" i="11"/>
  <c r="GB263" i="11"/>
  <c r="GZ263" i="11"/>
  <c r="HA218" i="11"/>
  <c r="GS218" i="11"/>
  <c r="HG253" i="11"/>
  <c r="GY253" i="11"/>
  <c r="CW215" i="11"/>
  <c r="HE259" i="11"/>
  <c r="CW226" i="11"/>
  <c r="HE268" i="11"/>
  <c r="CW181" i="11"/>
  <c r="GB226" i="11"/>
  <c r="GR255" i="11"/>
  <c r="GS239" i="11"/>
  <c r="GK54" i="11"/>
  <c r="GI173" i="11"/>
  <c r="HG286" i="11"/>
  <c r="GH79" i="11"/>
  <c r="GH242" i="11"/>
  <c r="HC122" i="11"/>
  <c r="GD80" i="11"/>
  <c r="CW118" i="11"/>
  <c r="CW200" i="11"/>
  <c r="GE122" i="11"/>
  <c r="CW126" i="11"/>
  <c r="GH183" i="11"/>
  <c r="HA239" i="11"/>
  <c r="GS54" i="11"/>
  <c r="GQ173" i="11"/>
  <c r="GI286" i="11"/>
  <c r="CW222" i="11"/>
  <c r="GM122" i="11"/>
  <c r="GY173" i="11"/>
  <c r="GQ286" i="11"/>
  <c r="GZ104" i="11"/>
  <c r="HE222" i="11"/>
  <c r="GN114" i="11"/>
  <c r="HE144" i="11"/>
  <c r="HC222" i="11"/>
  <c r="GV158" i="11"/>
  <c r="GI227" i="11"/>
  <c r="HG54" i="11"/>
  <c r="HB73" i="11"/>
  <c r="GJ73" i="11"/>
  <c r="GR55" i="11"/>
  <c r="GZ54" i="11"/>
  <c r="GN116" i="11"/>
  <c r="GZ122" i="11"/>
  <c r="HD165" i="11"/>
  <c r="GT191" i="11"/>
  <c r="GT106" i="11"/>
  <c r="GZ125" i="11"/>
  <c r="HD140" i="11"/>
  <c r="HD113" i="11"/>
  <c r="GE206" i="11"/>
  <c r="GE242" i="11"/>
  <c r="HG261" i="11"/>
  <c r="HD277" i="11"/>
  <c r="GQ190" i="11"/>
  <c r="HG213" i="11"/>
  <c r="GF236" i="11"/>
  <c r="HD243" i="11"/>
  <c r="GY78" i="11"/>
  <c r="GZ186" i="11"/>
  <c r="HG215" i="11"/>
  <c r="HC65" i="11"/>
  <c r="HC71" i="11"/>
  <c r="GZ222" i="11"/>
  <c r="HD78" i="11"/>
  <c r="GZ167" i="11"/>
  <c r="GZ181" i="11"/>
  <c r="GF252" i="11"/>
  <c r="GU256" i="11"/>
  <c r="GZ82" i="11"/>
  <c r="GK108" i="11"/>
  <c r="GJ125" i="11"/>
  <c r="HB163" i="11"/>
  <c r="GX273" i="11"/>
  <c r="GV290" i="11"/>
  <c r="CW95" i="11"/>
  <c r="GB112" i="11"/>
  <c r="GP116" i="11"/>
  <c r="GP123" i="11"/>
  <c r="GL139" i="11"/>
  <c r="GC172" i="11"/>
  <c r="GU192" i="11"/>
  <c r="GF206" i="11"/>
  <c r="HF238" i="11"/>
  <c r="GS242" i="11"/>
  <c r="CW54" i="11"/>
  <c r="HD71" i="11"/>
  <c r="GK51" i="11"/>
  <c r="GV54" i="11"/>
  <c r="GQ64" i="11"/>
  <c r="GU79" i="11"/>
  <c r="CT54" i="11"/>
  <c r="GW54" i="11" s="1"/>
  <c r="GR68" i="11"/>
  <c r="GV86" i="11"/>
  <c r="GI76" i="11"/>
  <c r="GN113" i="11"/>
  <c r="GF90" i="11"/>
  <c r="GX127" i="11"/>
  <c r="GY151" i="11"/>
  <c r="GK130" i="11"/>
  <c r="GP146" i="11"/>
  <c r="GN183" i="11"/>
  <c r="GD198" i="11"/>
  <c r="GS208" i="11"/>
  <c r="GL213" i="11"/>
  <c r="CW223" i="11"/>
  <c r="GJ216" i="11"/>
  <c r="GY238" i="11"/>
  <c r="GS216" i="11"/>
  <c r="GC217" i="11"/>
  <c r="GK234" i="11"/>
  <c r="GZ238" i="11"/>
  <c r="GL239" i="11"/>
  <c r="GT250" i="11"/>
  <c r="HD229" i="11"/>
  <c r="GT244" i="11"/>
  <c r="GH271" i="11"/>
  <c r="GD286" i="11"/>
  <c r="GQ148" i="11"/>
  <c r="GR75" i="11"/>
  <c r="HD87" i="11"/>
  <c r="HD55" i="11"/>
  <c r="GR124" i="11"/>
  <c r="GN106" i="11"/>
  <c r="GL127" i="11"/>
  <c r="GM146" i="11"/>
  <c r="GZ163" i="11"/>
  <c r="GR165" i="11"/>
  <c r="GD94" i="11"/>
  <c r="HG78" i="11"/>
  <c r="GN78" i="11"/>
  <c r="GZ113" i="11"/>
  <c r="HC273" i="11"/>
  <c r="GE277" i="11"/>
  <c r="GZ190" i="11"/>
  <c r="GL249" i="11"/>
  <c r="GB269" i="11"/>
  <c r="GJ206" i="11"/>
  <c r="HG86" i="11"/>
  <c r="HC128" i="11"/>
  <c r="HB86" i="11"/>
  <c r="GY80" i="11"/>
  <c r="GZ89" i="11"/>
  <c r="HC91" i="11"/>
  <c r="GR155" i="11"/>
  <c r="HB166" i="11"/>
  <c r="GJ210" i="11"/>
  <c r="HG217" i="11"/>
  <c r="GZ177" i="11"/>
  <c r="HD74" i="11"/>
  <c r="GU109" i="11"/>
  <c r="GN124" i="11"/>
  <c r="HD151" i="11"/>
  <c r="HG193" i="11"/>
  <c r="GT178" i="11"/>
  <c r="GY239" i="11"/>
  <c r="CW208" i="11"/>
  <c r="HB212" i="11"/>
  <c r="HB234" i="11"/>
  <c r="GQ153" i="11"/>
  <c r="GJ222" i="11"/>
  <c r="HD149" i="11"/>
  <c r="HB232" i="11"/>
  <c r="HB264" i="11"/>
  <c r="GT230" i="11"/>
  <c r="GM143" i="11"/>
  <c r="GZ180" i="11"/>
  <c r="GM62" i="11"/>
  <c r="GR199" i="11"/>
  <c r="GQ85" i="11"/>
  <c r="GV265" i="11"/>
  <c r="GY218" i="11"/>
  <c r="GJ82" i="11"/>
  <c r="GV95" i="11"/>
  <c r="HD114" i="11"/>
  <c r="HG256" i="11"/>
  <c r="GY256" i="11"/>
  <c r="GI256" i="11"/>
  <c r="GQ256" i="11"/>
  <c r="HD158" i="11"/>
  <c r="HB227" i="11"/>
  <c r="GT227" i="11"/>
  <c r="GD227" i="11"/>
  <c r="GL227" i="11"/>
  <c r="HC82" i="11"/>
  <c r="GE82" i="11"/>
  <c r="HD203" i="11"/>
  <c r="HF273" i="11"/>
  <c r="HD290" i="11"/>
  <c r="GX116" i="11"/>
  <c r="GX123" i="11"/>
  <c r="GT139" i="11"/>
  <c r="GS146" i="11"/>
  <c r="BR163" i="11"/>
  <c r="DG163" i="11" s="1"/>
  <c r="DI163" i="11" s="1"/>
  <c r="HC192" i="11"/>
  <c r="GN206" i="11"/>
  <c r="GH238" i="11"/>
  <c r="HA242" i="11"/>
  <c r="GF71" i="11"/>
  <c r="HD54" i="11"/>
  <c r="GY64" i="11"/>
  <c r="GZ68" i="11"/>
  <c r="HD86" i="11"/>
  <c r="GQ76" i="11"/>
  <c r="GB122" i="11"/>
  <c r="HF127" i="11"/>
  <c r="HG151" i="11"/>
  <c r="GX146" i="11"/>
  <c r="GL198" i="11"/>
  <c r="HA208" i="11"/>
  <c r="GT213" i="11"/>
  <c r="GR216" i="11"/>
  <c r="HG238" i="11"/>
  <c r="HA216" i="11"/>
  <c r="GS234" i="11"/>
  <c r="GB238" i="11"/>
  <c r="HB250" i="11"/>
  <c r="GF229" i="11"/>
  <c r="HB244" i="11"/>
  <c r="GP271" i="11"/>
  <c r="GT286" i="11"/>
  <c r="GY148" i="11"/>
  <c r="GY115" i="11"/>
  <c r="GI78" i="11"/>
  <c r="GV78" i="11"/>
  <c r="GJ83" i="11"/>
  <c r="GL190" i="11"/>
  <c r="GZ213" i="11"/>
  <c r="GD233" i="11"/>
  <c r="HG285" i="11"/>
  <c r="GV242" i="11"/>
  <c r="HD50" i="11"/>
  <c r="GR109" i="11"/>
  <c r="GF199" i="11"/>
  <c r="CW279" i="11"/>
  <c r="GR222" i="11"/>
  <c r="HC216" i="11"/>
  <c r="HC230" i="11"/>
  <c r="GQ200" i="11"/>
  <c r="GU49" i="11"/>
  <c r="GQ133" i="11"/>
  <c r="HB144" i="11"/>
  <c r="HC171" i="11"/>
  <c r="GV245" i="11"/>
  <c r="GQ259" i="11"/>
  <c r="GE114" i="11"/>
  <c r="HC114" i="11"/>
  <c r="GU227" i="11"/>
  <c r="GM227" i="11"/>
  <c r="HC227" i="11"/>
  <c r="GE227" i="11"/>
  <c r="GZ114" i="11"/>
  <c r="GB114" i="11"/>
  <c r="GL163" i="11"/>
  <c r="GF290" i="11"/>
  <c r="GR112" i="11"/>
  <c r="HB139" i="11"/>
  <c r="GE192" i="11"/>
  <c r="GV206" i="11"/>
  <c r="CW50" i="11"/>
  <c r="GO54" i="11"/>
  <c r="GN71" i="11"/>
  <c r="CW81" i="11"/>
  <c r="GF54" i="11"/>
  <c r="HG64" i="11"/>
  <c r="GE79" i="11"/>
  <c r="GB68" i="11"/>
  <c r="GF86" i="11"/>
  <c r="GY76" i="11"/>
  <c r="GV90" i="11"/>
  <c r="GI151" i="11"/>
  <c r="GT198" i="11"/>
  <c r="HB213" i="11"/>
  <c r="GZ216" i="11"/>
  <c r="GI238" i="11"/>
  <c r="GJ238" i="11"/>
  <c r="HB239" i="11"/>
  <c r="GD250" i="11"/>
  <c r="GS285" i="11"/>
  <c r="GN229" i="11"/>
  <c r="GD244" i="11"/>
  <c r="GB265" i="11"/>
  <c r="GL286" i="11"/>
  <c r="GF140" i="11"/>
  <c r="HG148" i="11"/>
  <c r="GL65" i="11"/>
  <c r="HB50" i="11"/>
  <c r="GU108" i="11"/>
  <c r="HG125" i="11"/>
  <c r="GY194" i="11"/>
  <c r="HG115" i="11"/>
  <c r="GN65" i="11"/>
  <c r="HC51" i="11"/>
  <c r="GF108" i="11"/>
  <c r="GZ94" i="11"/>
  <c r="GQ78" i="11"/>
  <c r="CW78" i="11"/>
  <c r="HG94" i="11"/>
  <c r="GZ241" i="11"/>
  <c r="HC261" i="11"/>
  <c r="HG273" i="11"/>
  <c r="GV285" i="11"/>
  <c r="GZ242" i="11"/>
  <c r="GZ273" i="11"/>
  <c r="GV74" i="11"/>
  <c r="HD94" i="11"/>
  <c r="CW255" i="11"/>
  <c r="GJ153" i="11"/>
  <c r="GV179" i="11"/>
  <c r="GY200" i="11"/>
  <c r="GL216" i="11"/>
  <c r="HB261" i="11"/>
  <c r="GM256" i="11"/>
  <c r="HB205" i="11"/>
  <c r="HE104" i="11"/>
  <c r="GD194" i="11"/>
  <c r="HD136" i="11"/>
  <c r="HG56" i="11"/>
  <c r="GV56" i="11"/>
  <c r="HC134" i="11"/>
  <c r="GM86" i="11"/>
  <c r="GV253" i="11"/>
  <c r="GU284" i="11"/>
  <c r="HD224" i="11"/>
  <c r="HD61" i="11"/>
  <c r="HB74" i="11"/>
  <c r="GZ60" i="11"/>
  <c r="GE228" i="11"/>
  <c r="GR82" i="11"/>
  <c r="GB82" i="11"/>
  <c r="GB245" i="11"/>
  <c r="HC256" i="11"/>
  <c r="CW119" i="11"/>
  <c r="GO144" i="11"/>
  <c r="HE271" i="11"/>
  <c r="GF224" i="11"/>
  <c r="GP217" i="11"/>
  <c r="HG239" i="11"/>
  <c r="GP117" i="11"/>
  <c r="GC135" i="11"/>
  <c r="GE128" i="11"/>
  <c r="GH138" i="11"/>
  <c r="GK159" i="11"/>
  <c r="HB178" i="11"/>
  <c r="GR210" i="11"/>
  <c r="GM206" i="11"/>
  <c r="GJ269" i="11"/>
  <c r="GV116" i="11"/>
  <c r="GD166" i="11"/>
  <c r="GM228" i="11"/>
  <c r="GB241" i="11"/>
  <c r="HB106" i="11"/>
  <c r="HC109" i="11"/>
  <c r="GV124" i="11"/>
  <c r="GC146" i="11"/>
  <c r="HF188" i="11"/>
  <c r="GD212" i="11"/>
  <c r="GT249" i="11"/>
  <c r="HD253" i="11"/>
  <c r="GZ55" i="11"/>
  <c r="HD56" i="11"/>
  <c r="HF76" i="11"/>
  <c r="GS53" i="11"/>
  <c r="GU86" i="11"/>
  <c r="GO104" i="11"/>
  <c r="GB177" i="11"/>
  <c r="GR206" i="11"/>
  <c r="HB191" i="11"/>
  <c r="GS244" i="11"/>
  <c r="GN252" i="11"/>
  <c r="HG218" i="11"/>
  <c r="HB230" i="11"/>
  <c r="GX254" i="11"/>
  <c r="HD285" i="11"/>
  <c r="GR73" i="11"/>
  <c r="HE50" i="11"/>
  <c r="GJ245" i="11"/>
  <c r="BB218" i="11"/>
  <c r="CR218" i="11" s="1"/>
  <c r="GN224" i="11"/>
  <c r="GX217" i="11"/>
  <c r="GX117" i="11"/>
  <c r="GK135" i="11"/>
  <c r="GE134" i="11"/>
  <c r="GM128" i="11"/>
  <c r="GP138" i="11"/>
  <c r="GS159" i="11"/>
  <c r="GZ210" i="11"/>
  <c r="GU206" i="11"/>
  <c r="GE261" i="11"/>
  <c r="GR269" i="11"/>
  <c r="GB60" i="11"/>
  <c r="HD116" i="11"/>
  <c r="GB125" i="11"/>
  <c r="GL166" i="11"/>
  <c r="GU228" i="11"/>
  <c r="GJ241" i="11"/>
  <c r="CW252" i="11"/>
  <c r="GD264" i="11"/>
  <c r="GH115" i="11"/>
  <c r="HD124" i="11"/>
  <c r="GK146" i="11"/>
  <c r="CT170" i="11"/>
  <c r="GG170" i="11" s="1"/>
  <c r="HB249" i="11"/>
  <c r="GC51" i="11"/>
  <c r="HA53" i="11"/>
  <c r="HC86" i="11"/>
  <c r="GD74" i="11"/>
  <c r="GJ177" i="11"/>
  <c r="GZ206" i="11"/>
  <c r="GH192" i="11"/>
  <c r="HA244" i="11"/>
  <c r="GV252" i="11"/>
  <c r="GB242" i="11"/>
  <c r="HF254" i="11"/>
  <c r="GF61" i="11"/>
  <c r="GZ73" i="11"/>
  <c r="GR245" i="11"/>
  <c r="HC203" i="11"/>
  <c r="GE203" i="11"/>
  <c r="GU203" i="11"/>
  <c r="GM203" i="11"/>
  <c r="GD86" i="11"/>
  <c r="GK95" i="11"/>
  <c r="CW100" i="11"/>
  <c r="GU134" i="11"/>
  <c r="GF149" i="11"/>
  <c r="GB181" i="11"/>
  <c r="GU261" i="11"/>
  <c r="GR60" i="11"/>
  <c r="GB54" i="11"/>
  <c r="GP96" i="11"/>
  <c r="GR125" i="11"/>
  <c r="GU143" i="11"/>
  <c r="GC181" i="11"/>
  <c r="GT264" i="11"/>
  <c r="GX115" i="11"/>
  <c r="GP113" i="11"/>
  <c r="GN165" i="11"/>
  <c r="GD73" i="11"/>
  <c r="GS51" i="11"/>
  <c r="GQ86" i="11"/>
  <c r="GT74" i="11"/>
  <c r="GJ89" i="11"/>
  <c r="GJ122" i="11"/>
  <c r="GH143" i="11"/>
  <c r="GF151" i="11"/>
  <c r="GH165" i="11"/>
  <c r="GX192" i="11"/>
  <c r="GP233" i="11"/>
  <c r="GQ273" i="11"/>
  <c r="GR242" i="11"/>
  <c r="GU273" i="11"/>
  <c r="GY285" i="11"/>
  <c r="GV61" i="11"/>
  <c r="GN140" i="11"/>
  <c r="BD218" i="11"/>
  <c r="CS218" i="11" s="1"/>
  <c r="CU218" i="11" s="1"/>
  <c r="CW218" i="11" s="1"/>
  <c r="HD245" i="11"/>
  <c r="GI70" i="11"/>
  <c r="GY70" i="11"/>
  <c r="HG70" i="11"/>
  <c r="GQ70" i="11"/>
  <c r="GU215" i="11"/>
  <c r="GM215" i="11"/>
  <c r="GE215" i="11"/>
  <c r="HC215" i="11"/>
  <c r="GR111" i="11"/>
  <c r="GJ111" i="11"/>
  <c r="GB111" i="11"/>
  <c r="GZ111" i="11"/>
  <c r="GT86" i="11"/>
  <c r="GC86" i="11"/>
  <c r="GS95" i="11"/>
  <c r="GO271" i="11"/>
  <c r="GN149" i="11"/>
  <c r="GJ181" i="11"/>
  <c r="GI54" i="11"/>
  <c r="GJ54" i="11"/>
  <c r="GI56" i="11"/>
  <c r="GX96" i="11"/>
  <c r="GB167" i="11"/>
  <c r="GK181" i="11"/>
  <c r="GD205" i="11"/>
  <c r="CW272" i="11"/>
  <c r="GM284" i="11"/>
  <c r="GX113" i="11"/>
  <c r="GV165" i="11"/>
  <c r="HC237" i="11"/>
  <c r="GL73" i="11"/>
  <c r="GY86" i="11"/>
  <c r="GH118" i="11"/>
  <c r="GR89" i="11"/>
  <c r="GR122" i="11"/>
  <c r="GH135" i="11"/>
  <c r="GP143" i="11"/>
  <c r="GC156" i="11"/>
  <c r="GN151" i="11"/>
  <c r="GP165" i="11"/>
  <c r="GI193" i="11"/>
  <c r="GX233" i="11"/>
  <c r="GY273" i="11"/>
  <c r="GD232" i="11"/>
  <c r="GV140" i="11"/>
  <c r="GF245" i="11"/>
  <c r="HD95" i="11"/>
  <c r="GE70" i="11"/>
  <c r="GU70" i="11"/>
  <c r="GM70" i="11"/>
  <c r="HC70" i="11"/>
  <c r="GZ70" i="11"/>
  <c r="GR70" i="11"/>
  <c r="GJ70" i="11"/>
  <c r="GB70" i="11"/>
  <c r="GE159" i="11"/>
  <c r="HC159" i="11"/>
  <c r="GU159" i="11"/>
  <c r="GM159" i="11"/>
  <c r="GL86" i="11"/>
  <c r="GK86" i="11"/>
  <c r="CW159" i="11"/>
  <c r="GI239" i="11"/>
  <c r="GV149" i="11"/>
  <c r="GY153" i="11"/>
  <c r="GD178" i="11"/>
  <c r="GR181" i="11"/>
  <c r="GQ54" i="11"/>
  <c r="GR54" i="11"/>
  <c r="GQ56" i="11"/>
  <c r="GJ167" i="11"/>
  <c r="GS181" i="11"/>
  <c r="GL205" i="11"/>
  <c r="HC284" i="11"/>
  <c r="GD106" i="11"/>
  <c r="GE109" i="11"/>
  <c r="GH188" i="11"/>
  <c r="GE237" i="11"/>
  <c r="GF253" i="11"/>
  <c r="GB55" i="11"/>
  <c r="GT73" i="11"/>
  <c r="GF56" i="11"/>
  <c r="GH76" i="11"/>
  <c r="GP118" i="11"/>
  <c r="GP135" i="11"/>
  <c r="GX143" i="11"/>
  <c r="GK156" i="11"/>
  <c r="GV151" i="11"/>
  <c r="GO170" i="11"/>
  <c r="GX165" i="11"/>
  <c r="GQ193" i="11"/>
  <c r="GD191" i="11"/>
  <c r="GC230" i="11"/>
  <c r="GN265" i="11"/>
  <c r="GC286" i="11"/>
  <c r="GI218" i="11"/>
  <c r="GL232" i="11"/>
  <c r="GD230" i="11"/>
  <c r="GF285" i="11"/>
  <c r="HD199" i="11"/>
  <c r="CU96" i="11"/>
  <c r="CW96" i="11" s="1"/>
  <c r="GN95" i="11"/>
  <c r="GN245" i="11"/>
  <c r="GI171" i="11"/>
  <c r="HG171" i="11"/>
  <c r="GQ171" i="11"/>
  <c r="GY171" i="11"/>
  <c r="HG159" i="11"/>
  <c r="GY159" i="11"/>
  <c r="GI159" i="11"/>
  <c r="GQ159" i="11"/>
  <c r="BD199" i="11"/>
  <c r="CS199" i="11" s="1"/>
  <c r="CU199" i="11" s="1"/>
  <c r="CW199" i="11" s="1"/>
  <c r="BB199" i="11"/>
  <c r="CR199" i="11" s="1"/>
  <c r="GM222" i="11"/>
  <c r="GU222" i="11"/>
  <c r="BD167" i="11"/>
  <c r="CS167" i="11" s="1"/>
  <c r="CU167" i="11" s="1"/>
  <c r="CW167" i="11" s="1"/>
  <c r="BB167" i="11"/>
  <c r="CR167" i="11" s="1"/>
  <c r="BC167" i="11"/>
  <c r="GS86" i="11"/>
  <c r="GQ239" i="11"/>
  <c r="GO288" i="11"/>
  <c r="GL178" i="11"/>
  <c r="GB210" i="11"/>
  <c r="GY54" i="11"/>
  <c r="GY56" i="11"/>
  <c r="GF116" i="11"/>
  <c r="GR167" i="11"/>
  <c r="GT205" i="11"/>
  <c r="GE284" i="11"/>
  <c r="GL106" i="11"/>
  <c r="GM109" i="11"/>
  <c r="GF124" i="11"/>
  <c r="GP188" i="11"/>
  <c r="GM237" i="11"/>
  <c r="GD249" i="11"/>
  <c r="GN253" i="11"/>
  <c r="GJ55" i="11"/>
  <c r="GN56" i="11"/>
  <c r="GP76" i="11"/>
  <c r="GC53" i="11"/>
  <c r="GE86" i="11"/>
  <c r="GX118" i="11"/>
  <c r="GB206" i="11"/>
  <c r="GY193" i="11"/>
  <c r="GL191" i="11"/>
  <c r="GP242" i="11"/>
  <c r="GC244" i="11"/>
  <c r="GQ218" i="11"/>
  <c r="GT232" i="11"/>
  <c r="GL230" i="11"/>
  <c r="GH254" i="11"/>
  <c r="GM242" i="11"/>
  <c r="GN285" i="11"/>
  <c r="GB73" i="11"/>
  <c r="GZ245" i="11"/>
  <c r="GJ214" i="11"/>
  <c r="GB214" i="11"/>
  <c r="GZ214" i="11"/>
  <c r="GR214" i="11"/>
  <c r="HE107" i="11"/>
  <c r="GY167" i="11"/>
  <c r="HG167" i="11"/>
  <c r="HB215" i="11"/>
  <c r="GT215" i="11"/>
  <c r="GL215" i="11"/>
  <c r="GD215" i="11"/>
  <c r="GV199" i="11"/>
  <c r="GQ74" i="11"/>
  <c r="GI74" i="11"/>
  <c r="HG74" i="11"/>
  <c r="GY74" i="11"/>
  <c r="HB256" i="11"/>
  <c r="GT256" i="11"/>
  <c r="GL256" i="11"/>
  <c r="GD256" i="11"/>
  <c r="GJ162" i="11"/>
  <c r="GB162" i="11"/>
  <c r="GZ162" i="11"/>
  <c r="GR162" i="11"/>
  <c r="GD126" i="11"/>
  <c r="HB126" i="11"/>
  <c r="GT126" i="11"/>
  <c r="GL126" i="11"/>
  <c r="GC246" i="11"/>
  <c r="HA246" i="11"/>
  <c r="GK246" i="11"/>
  <c r="GS246" i="11"/>
  <c r="GR223" i="11"/>
  <c r="GJ223" i="11"/>
  <c r="GB223" i="11"/>
  <c r="GZ223" i="11"/>
  <c r="HF246" i="11"/>
  <c r="GX246" i="11"/>
  <c r="GH246" i="11"/>
  <c r="GP246" i="11"/>
  <c r="GB274" i="11"/>
  <c r="GJ274" i="11"/>
  <c r="GR274" i="11"/>
  <c r="GZ274" i="11"/>
  <c r="CW195" i="11"/>
  <c r="GN199" i="11"/>
  <c r="HD259" i="11"/>
  <c r="GF259" i="11"/>
  <c r="GV259" i="11"/>
  <c r="GN259" i="11"/>
  <c r="GT88" i="11"/>
  <c r="GL88" i="11"/>
  <c r="GD88" i="11"/>
  <c r="HB88" i="11"/>
  <c r="GE174" i="11"/>
  <c r="GM174" i="11"/>
  <c r="GU174" i="11"/>
  <c r="HC174" i="11"/>
  <c r="GJ109" i="11"/>
  <c r="GH224" i="11"/>
  <c r="HB216" i="11"/>
  <c r="GJ124" i="11"/>
  <c r="GE146" i="11"/>
  <c r="GZ153" i="11"/>
  <c r="HG153" i="11"/>
  <c r="HG190" i="11"/>
  <c r="GX186" i="11"/>
  <c r="GP183" i="11"/>
  <c r="GO50" i="11"/>
  <c r="GC76" i="11"/>
  <c r="HA69" i="11"/>
  <c r="GN94" i="11"/>
  <c r="HF125" i="11"/>
  <c r="HC143" i="11"/>
  <c r="GM230" i="11"/>
  <c r="HF90" i="11"/>
  <c r="GE91" i="11"/>
  <c r="HG133" i="11"/>
  <c r="GL212" i="11"/>
  <c r="GQ217" i="11"/>
  <c r="GX79" i="11"/>
  <c r="GX51" i="11"/>
  <c r="HD106" i="11"/>
  <c r="HB127" i="11"/>
  <c r="GZ155" i="11"/>
  <c r="GT194" i="11"/>
  <c r="GK217" i="11"/>
  <c r="GC237" i="11"/>
  <c r="GX242" i="11"/>
  <c r="CT266" i="11"/>
  <c r="GG266" i="11" s="1"/>
  <c r="HA285" i="11"/>
  <c r="GU242" i="11"/>
  <c r="GF55" i="11"/>
  <c r="GN74" i="11"/>
  <c r="GM245" i="11"/>
  <c r="GE245" i="11"/>
  <c r="GU245" i="11"/>
  <c r="HC245" i="11"/>
  <c r="GU259" i="11"/>
  <c r="HC259" i="11"/>
  <c r="GM259" i="11"/>
  <c r="GE259" i="11"/>
  <c r="GY111" i="11"/>
  <c r="GQ111" i="11"/>
  <c r="GI111" i="11"/>
  <c r="HG111" i="11"/>
  <c r="GM103" i="11"/>
  <c r="GU103" i="11"/>
  <c r="HC103" i="11"/>
  <c r="GE103" i="11"/>
  <c r="GU196" i="11"/>
  <c r="GM196" i="11"/>
  <c r="GE196" i="11"/>
  <c r="HC196" i="11"/>
  <c r="GP224" i="11"/>
  <c r="GV94" i="11"/>
  <c r="GC117" i="11"/>
  <c r="GU230" i="11"/>
  <c r="GB113" i="11"/>
  <c r="GM91" i="11"/>
  <c r="BR154" i="11"/>
  <c r="DG154" i="11" s="1"/>
  <c r="DI154" i="11" s="1"/>
  <c r="GT212" i="11"/>
  <c r="GY217" i="11"/>
  <c r="HF79" i="11"/>
  <c r="GF87" i="11"/>
  <c r="GH56" i="11"/>
  <c r="HF51" i="11"/>
  <c r="GB155" i="11"/>
  <c r="GC178" i="11"/>
  <c r="HB194" i="11"/>
  <c r="GS217" i="11"/>
  <c r="GK237" i="11"/>
  <c r="GD234" i="11"/>
  <c r="HF242" i="11"/>
  <c r="HC242" i="11"/>
  <c r="GF277" i="11"/>
  <c r="GN55" i="11"/>
  <c r="CW158" i="11"/>
  <c r="GQ215" i="11"/>
  <c r="GR174" i="11"/>
  <c r="GJ174" i="11"/>
  <c r="GB174" i="11"/>
  <c r="GZ174" i="11"/>
  <c r="GJ259" i="11"/>
  <c r="GB259" i="11"/>
  <c r="GR259" i="11"/>
  <c r="GZ259" i="11"/>
  <c r="GB186" i="11"/>
  <c r="GH119" i="11"/>
  <c r="GZ109" i="11"/>
  <c r="GH209" i="11"/>
  <c r="GX224" i="11"/>
  <c r="GL94" i="11"/>
  <c r="GZ124" i="11"/>
  <c r="GP97" i="11"/>
  <c r="GU146" i="11"/>
  <c r="GJ186" i="11"/>
  <c r="HF183" i="11"/>
  <c r="GS76" i="11"/>
  <c r="GC115" i="11"/>
  <c r="GK117" i="11"/>
  <c r="GB273" i="11"/>
  <c r="GF136" i="11"/>
  <c r="GJ113" i="11"/>
  <c r="GU91" i="11"/>
  <c r="GC139" i="11"/>
  <c r="BT154" i="11"/>
  <c r="DH154" i="11" s="1"/>
  <c r="DJ154" i="11" s="1"/>
  <c r="DK154" i="11" s="1"/>
  <c r="GE65" i="11"/>
  <c r="GN87" i="11"/>
  <c r="GP56" i="11"/>
  <c r="GE71" i="11"/>
  <c r="GB180" i="11"/>
  <c r="GK178" i="11"/>
  <c r="CW204" i="11"/>
  <c r="GS237" i="11"/>
  <c r="GL234" i="11"/>
  <c r="GI213" i="11"/>
  <c r="GE216" i="11"/>
  <c r="GI261" i="11"/>
  <c r="GN277" i="11"/>
  <c r="GV55" i="11"/>
  <c r="HE126" i="11"/>
  <c r="GY215" i="11"/>
  <c r="GU62" i="11"/>
  <c r="GR103" i="11"/>
  <c r="GJ103" i="11"/>
  <c r="GZ103" i="11"/>
  <c r="GB103" i="11"/>
  <c r="HC104" i="11"/>
  <c r="GU104" i="11"/>
  <c r="GM104" i="11"/>
  <c r="GE104" i="11"/>
  <c r="GP119" i="11"/>
  <c r="GP209" i="11"/>
  <c r="GT94" i="11"/>
  <c r="GX97" i="11"/>
  <c r="HC146" i="11"/>
  <c r="GR186" i="11"/>
  <c r="HA76" i="11"/>
  <c r="GK115" i="11"/>
  <c r="GS117" i="11"/>
  <c r="GB163" i="11"/>
  <c r="GO266" i="11"/>
  <c r="GJ273" i="11"/>
  <c r="GN136" i="11"/>
  <c r="GR113" i="11"/>
  <c r="GK139" i="11"/>
  <c r="GM65" i="11"/>
  <c r="GV87" i="11"/>
  <c r="GX56" i="11"/>
  <c r="GM71" i="11"/>
  <c r="GH131" i="11"/>
  <c r="GJ180" i="11"/>
  <c r="GS178" i="11"/>
  <c r="GT234" i="11"/>
  <c r="GQ213" i="11"/>
  <c r="GM216" i="11"/>
  <c r="GQ261" i="11"/>
  <c r="GV277" i="11"/>
  <c r="HC62" i="11"/>
  <c r="CW245" i="11"/>
  <c r="CW62" i="11"/>
  <c r="GX119" i="11"/>
  <c r="GF179" i="11"/>
  <c r="GX209" i="11"/>
  <c r="CU266" i="11"/>
  <c r="CW266" i="11" s="1"/>
  <c r="HB94" i="11"/>
  <c r="HF97" i="11"/>
  <c r="GC140" i="11"/>
  <c r="GI80" i="11"/>
  <c r="GS115" i="11"/>
  <c r="GJ163" i="11"/>
  <c r="GB165" i="11"/>
  <c r="GR273" i="11"/>
  <c r="GV136" i="11"/>
  <c r="CT103" i="11"/>
  <c r="GG103" i="11" s="1"/>
  <c r="GS139" i="11"/>
  <c r="GB75" i="11"/>
  <c r="GR83" i="11"/>
  <c r="GU65" i="11"/>
  <c r="GU71" i="11"/>
  <c r="GP131" i="11"/>
  <c r="GR180" i="11"/>
  <c r="GY213" i="11"/>
  <c r="GU216" i="11"/>
  <c r="GY261" i="11"/>
  <c r="CW259" i="11"/>
  <c r="GE62" i="11"/>
  <c r="GZ100" i="11"/>
  <c r="GR100" i="11"/>
  <c r="GJ100" i="11"/>
  <c r="GB100" i="11"/>
  <c r="GN82" i="11"/>
  <c r="GF82" i="11"/>
  <c r="HD82" i="11"/>
  <c r="GV82" i="11"/>
  <c r="HC268" i="11"/>
  <c r="GE268" i="11"/>
  <c r="GM268" i="11"/>
  <c r="GU268" i="11"/>
  <c r="HF186" i="11"/>
  <c r="CW51" i="11"/>
  <c r="GN179" i="11"/>
  <c r="GD216" i="11"/>
  <c r="GK140" i="11"/>
  <c r="GB153" i="11"/>
  <c r="GI153" i="11"/>
  <c r="CW174" i="11"/>
  <c r="GI190" i="11"/>
  <c r="GC69" i="11"/>
  <c r="GQ80" i="11"/>
  <c r="CW110" i="11"/>
  <c r="GH125" i="11"/>
  <c r="GE143" i="11"/>
  <c r="GR163" i="11"/>
  <c r="GJ165" i="11"/>
  <c r="GH90" i="11"/>
  <c r="GI133" i="11"/>
  <c r="GJ75" i="11"/>
  <c r="GB83" i="11"/>
  <c r="GF106" i="11"/>
  <c r="GX131" i="11"/>
  <c r="GD127" i="11"/>
  <c r="GC285" i="11"/>
  <c r="GI215" i="11"/>
  <c r="GZ266" i="11"/>
  <c r="GR266" i="11"/>
  <c r="GJ266" i="11"/>
  <c r="GB266" i="11"/>
  <c r="GV174" i="11"/>
  <c r="HD174" i="11"/>
  <c r="GN174" i="11"/>
  <c r="GF174" i="11"/>
  <c r="CW88" i="11"/>
  <c r="CW144" i="11"/>
  <c r="GU214" i="11"/>
  <c r="GM214" i="11"/>
  <c r="GE214" i="11"/>
  <c r="HC214" i="11"/>
  <c r="HD100" i="11"/>
  <c r="GV100" i="11"/>
  <c r="GN100" i="11"/>
  <c r="GF100" i="11"/>
  <c r="GH286" i="11"/>
  <c r="GS169" i="11"/>
  <c r="GN108" i="11"/>
  <c r="HC108" i="11"/>
  <c r="GH148" i="11"/>
  <c r="HG194" i="11"/>
  <c r="GM277" i="11"/>
  <c r="GV65" i="11"/>
  <c r="GT65" i="11"/>
  <c r="GH139" i="11"/>
  <c r="GT190" i="11"/>
  <c r="HD242" i="11"/>
  <c r="GN236" i="11"/>
  <c r="GU95" i="11"/>
  <c r="HC95" i="11"/>
  <c r="GE95" i="11"/>
  <c r="GM95" i="11"/>
  <c r="GU199" i="11"/>
  <c r="GE199" i="11"/>
  <c r="HC199" i="11"/>
  <c r="GM199" i="11"/>
  <c r="GT280" i="11"/>
  <c r="GL280" i="11"/>
  <c r="GD280" i="11"/>
  <c r="HB280" i="11"/>
  <c r="HA169" i="11"/>
  <c r="GD50" i="11"/>
  <c r="GV108" i="11"/>
  <c r="GP148" i="11"/>
  <c r="GU277" i="11"/>
  <c r="HD65" i="11"/>
  <c r="HB65" i="11"/>
  <c r="GI94" i="11"/>
  <c r="GP139" i="11"/>
  <c r="HB190" i="11"/>
  <c r="GV236" i="11"/>
  <c r="HG144" i="11"/>
  <c r="GY144" i="11"/>
  <c r="GQ144" i="11"/>
  <c r="GI144" i="11"/>
  <c r="GE275" i="11"/>
  <c r="GM275" i="11"/>
  <c r="GU275" i="11"/>
  <c r="HC275" i="11"/>
  <c r="HB275" i="11"/>
  <c r="GT275" i="11"/>
  <c r="GD275" i="11"/>
  <c r="GL275" i="11"/>
  <c r="GQ272" i="11"/>
  <c r="HG272" i="11"/>
  <c r="GI272" i="11"/>
  <c r="GY272" i="11"/>
  <c r="HD272" i="11"/>
  <c r="GV272" i="11"/>
  <c r="GF272" i="11"/>
  <c r="GN272" i="11"/>
  <c r="GX286" i="11"/>
  <c r="GQ125" i="11"/>
  <c r="GL50" i="11"/>
  <c r="HD108" i="11"/>
  <c r="HC277" i="11"/>
  <c r="GV50" i="11"/>
  <c r="GQ94" i="11"/>
  <c r="GF113" i="11"/>
  <c r="HD236" i="11"/>
  <c r="HC251" i="11"/>
  <c r="GE251" i="11"/>
  <c r="GM251" i="11"/>
  <c r="GU251" i="11"/>
  <c r="GI100" i="11"/>
  <c r="HG100" i="11"/>
  <c r="GY100" i="11"/>
  <c r="GQ100" i="11"/>
  <c r="GR272" i="11"/>
  <c r="GZ272" i="11"/>
  <c r="GJ272" i="11"/>
  <c r="GB272" i="11"/>
  <c r="GM158" i="11"/>
  <c r="GE158" i="11"/>
  <c r="HC158" i="11"/>
  <c r="GU158" i="11"/>
  <c r="HD251" i="11"/>
  <c r="GV251" i="11"/>
  <c r="GN251" i="11"/>
  <c r="GF251" i="11"/>
  <c r="GB158" i="11"/>
  <c r="GR158" i="11"/>
  <c r="GZ158" i="11"/>
  <c r="GJ158" i="11"/>
  <c r="HC279" i="11"/>
  <c r="GM279" i="11"/>
  <c r="GU279" i="11"/>
  <c r="GE279" i="11"/>
  <c r="GY255" i="11"/>
  <c r="GQ255" i="11"/>
  <c r="GI255" i="11"/>
  <c r="HG255" i="11"/>
  <c r="GQ115" i="11"/>
  <c r="GI115" i="11"/>
  <c r="GI275" i="11"/>
  <c r="GQ275" i="11"/>
  <c r="HG275" i="11"/>
  <c r="GY275" i="11"/>
  <c r="HC255" i="11"/>
  <c r="GU255" i="11"/>
  <c r="GM255" i="11"/>
  <c r="GE255" i="11"/>
  <c r="GM78" i="11"/>
  <c r="GE78" i="11"/>
  <c r="HC78" i="11"/>
  <c r="GU78" i="11"/>
  <c r="HF121" i="11"/>
  <c r="GX121" i="11"/>
  <c r="GP121" i="11"/>
  <c r="GH121" i="11"/>
  <c r="GM166" i="11"/>
  <c r="GE166" i="11"/>
  <c r="GU166" i="11"/>
  <c r="HC166" i="11"/>
  <c r="GR144" i="11"/>
  <c r="GJ144" i="11"/>
  <c r="GB144" i="11"/>
  <c r="GZ144" i="11"/>
  <c r="GJ94" i="11"/>
  <c r="GJ213" i="11"/>
  <c r="GM51" i="11"/>
  <c r="GC122" i="11"/>
  <c r="GV113" i="11"/>
  <c r="GJ190" i="11"/>
  <c r="GF243" i="11"/>
  <c r="GM280" i="11"/>
  <c r="HC280" i="11"/>
  <c r="GE280" i="11"/>
  <c r="GU280" i="11"/>
  <c r="GU208" i="11"/>
  <c r="GM208" i="11"/>
  <c r="GE208" i="11"/>
  <c r="HC208" i="11"/>
  <c r="GQ119" i="11"/>
  <c r="GI119" i="11"/>
  <c r="HG119" i="11"/>
  <c r="GY119" i="11"/>
  <c r="HC193" i="11"/>
  <c r="GE193" i="11"/>
  <c r="GU193" i="11"/>
  <c r="GM193" i="11"/>
  <c r="HC207" i="11"/>
  <c r="GU207" i="11"/>
  <c r="GM207" i="11"/>
  <c r="GE207" i="11"/>
  <c r="GR213" i="11"/>
  <c r="GU51" i="11"/>
  <c r="GK122" i="11"/>
  <c r="GE108" i="11"/>
  <c r="GI194" i="11"/>
  <c r="GR190" i="11"/>
  <c r="GF242" i="11"/>
  <c r="GN243" i="11"/>
  <c r="GR218" i="11"/>
  <c r="GB218" i="11"/>
  <c r="GJ218" i="11"/>
  <c r="GZ218" i="11"/>
  <c r="GY280" i="11"/>
  <c r="HG280" i="11"/>
  <c r="GQ280" i="11"/>
  <c r="GI280" i="11"/>
  <c r="HB272" i="11"/>
  <c r="GT272" i="11"/>
  <c r="GD272" i="11"/>
  <c r="GL272" i="11"/>
  <c r="GV126" i="11"/>
  <c r="GN126" i="11"/>
  <c r="GF126" i="11"/>
  <c r="HD126" i="11"/>
  <c r="GR81" i="11"/>
  <c r="GJ81" i="11"/>
  <c r="GB81" i="11"/>
  <c r="GZ81" i="11"/>
  <c r="HD208" i="11"/>
  <c r="GV208" i="11"/>
  <c r="GN208" i="11"/>
  <c r="GF208" i="11"/>
  <c r="GR94" i="11"/>
  <c r="GC169" i="11"/>
  <c r="GS122" i="11"/>
  <c r="GM108" i="11"/>
  <c r="GQ194" i="11"/>
  <c r="GF65" i="11"/>
  <c r="GD65" i="11"/>
  <c r="GD190" i="11"/>
  <c r="GN242" i="11"/>
  <c r="GV243" i="11"/>
  <c r="GZ95" i="11"/>
  <c r="GR95" i="11"/>
  <c r="GJ95" i="11"/>
  <c r="GB95" i="11"/>
  <c r="GF271" i="11"/>
  <c r="HD271" i="11"/>
  <c r="GV271" i="11"/>
  <c r="GN271" i="11"/>
  <c r="GS85" i="11"/>
  <c r="GK85" i="11"/>
  <c r="GC85" i="11"/>
  <c r="HA85" i="11"/>
  <c r="GU119" i="11"/>
  <c r="GM119" i="11"/>
  <c r="GE119" i="11"/>
  <c r="HC119" i="11"/>
  <c r="CW271" i="11"/>
  <c r="HG208" i="11"/>
  <c r="GY208" i="11"/>
  <c r="GQ208" i="11"/>
  <c r="GI208" i="11"/>
  <c r="GR271" i="11"/>
  <c r="GJ271" i="11"/>
  <c r="GB271" i="11"/>
  <c r="GZ271" i="11"/>
  <c r="HC58" i="11"/>
  <c r="GU58" i="11"/>
  <c r="GM58" i="11"/>
  <c r="GE58" i="11"/>
  <c r="GJ78" i="11"/>
  <c r="GB78" i="11"/>
  <c r="GZ78" i="11"/>
  <c r="GR78" i="11"/>
  <c r="HG96" i="11"/>
  <c r="GI96" i="11"/>
  <c r="GY96" i="11"/>
  <c r="GQ96" i="11"/>
  <c r="GS121" i="11"/>
  <c r="GK121" i="11"/>
  <c r="GC121" i="11"/>
  <c r="HA121" i="11"/>
  <c r="GZ166" i="11"/>
  <c r="GR166" i="11"/>
  <c r="GJ166" i="11"/>
  <c r="GB166" i="11"/>
  <c r="GD196" i="11"/>
  <c r="HB196" i="11"/>
  <c r="GT196" i="11"/>
  <c r="GL196" i="11"/>
  <c r="GF207" i="11"/>
  <c r="HD207" i="11"/>
  <c r="GV207" i="11"/>
  <c r="GN207" i="11"/>
  <c r="BC203" i="11"/>
  <c r="BB203" i="11"/>
  <c r="CR203" i="11" s="1"/>
  <c r="GN266" i="11"/>
  <c r="GF266" i="11"/>
  <c r="HD266" i="11"/>
  <c r="GV266" i="11"/>
  <c r="GI266" i="11"/>
  <c r="HG266" i="11"/>
  <c r="GQ266" i="11"/>
  <c r="GY266" i="11"/>
  <c r="GU271" i="11"/>
  <c r="GM271" i="11"/>
  <c r="GE271" i="11"/>
  <c r="HC271" i="11"/>
  <c r="GV288" i="11"/>
  <c r="GN288" i="11"/>
  <c r="GF288" i="11"/>
  <c r="HD288" i="11"/>
  <c r="HC84" i="11"/>
  <c r="GM84" i="11"/>
  <c r="GU84" i="11"/>
  <c r="GE84" i="11"/>
  <c r="HD103" i="11"/>
  <c r="GN103" i="11"/>
  <c r="GF103" i="11"/>
  <c r="GV103" i="11"/>
  <c r="GF195" i="11"/>
  <c r="GV195" i="11"/>
  <c r="GN195" i="11"/>
  <c r="HD195" i="11"/>
  <c r="GI51" i="11"/>
  <c r="HG51" i="11"/>
  <c r="GY51" i="11"/>
  <c r="GQ51" i="11"/>
  <c r="GE99" i="11"/>
  <c r="GM99" i="11"/>
  <c r="GU99" i="11"/>
  <c r="HC99" i="11"/>
  <c r="GN104" i="11"/>
  <c r="GF104" i="11"/>
  <c r="HD104" i="11"/>
  <c r="GV104" i="11"/>
  <c r="GJ203" i="11"/>
  <c r="GB203" i="11"/>
  <c r="GZ203" i="11"/>
  <c r="GR203" i="11"/>
  <c r="GU118" i="11"/>
  <c r="HC118" i="11"/>
  <c r="GE118" i="11"/>
  <c r="GM118" i="11"/>
  <c r="GL263" i="11"/>
  <c r="GT263" i="11"/>
  <c r="GD263" i="11"/>
  <c r="HB263" i="11"/>
  <c r="GT204" i="11"/>
  <c r="GL204" i="11"/>
  <c r="HB204" i="11"/>
  <c r="GD204" i="11"/>
  <c r="GT51" i="11"/>
  <c r="GL51" i="11"/>
  <c r="GD51" i="11"/>
  <c r="HB51" i="11"/>
  <c r="GZ96" i="11"/>
  <c r="GJ96" i="11"/>
  <c r="GB96" i="11"/>
  <c r="GR96" i="11"/>
  <c r="GM115" i="11"/>
  <c r="GE115" i="11"/>
  <c r="HC115" i="11"/>
  <c r="GU115" i="11"/>
  <c r="HD144" i="11"/>
  <c r="GV144" i="11"/>
  <c r="GN144" i="11"/>
  <c r="GF144" i="11"/>
  <c r="HD107" i="11"/>
  <c r="GV107" i="11"/>
  <c r="GN107" i="11"/>
  <c r="GF107" i="11"/>
  <c r="HD166" i="11"/>
  <c r="GV166" i="11"/>
  <c r="GN166" i="11"/>
  <c r="GF166" i="11"/>
  <c r="GY196" i="11"/>
  <c r="GQ196" i="11"/>
  <c r="HG196" i="11"/>
  <c r="GI196" i="11"/>
  <c r="GZ208" i="11"/>
  <c r="GR208" i="11"/>
  <c r="GJ208" i="11"/>
  <c r="GB208" i="11"/>
  <c r="BD203" i="11"/>
  <c r="CS203" i="11" s="1"/>
  <c r="CU203" i="11" s="1"/>
  <c r="CW203" i="11" s="1"/>
  <c r="HG271" i="11"/>
  <c r="GY271" i="11"/>
  <c r="GI271" i="11"/>
  <c r="GQ271" i="11"/>
  <c r="HD81" i="11"/>
  <c r="GV81" i="11"/>
  <c r="GN81" i="11"/>
  <c r="GF81" i="11"/>
  <c r="HC100" i="11"/>
  <c r="GU100" i="11"/>
  <c r="GM100" i="11"/>
  <c r="GE100" i="11"/>
  <c r="GN59" i="11"/>
  <c r="GF59" i="11"/>
  <c r="HD59" i="11"/>
  <c r="GV59" i="11"/>
  <c r="HD118" i="11"/>
  <c r="GV118" i="11"/>
  <c r="GF118" i="11"/>
  <c r="GN118" i="11"/>
  <c r="GF222" i="11"/>
  <c r="HD222" i="11"/>
  <c r="GN222" i="11"/>
  <c r="GV222" i="11"/>
  <c r="GI268" i="11"/>
  <c r="GQ268" i="11"/>
  <c r="HG268" i="11"/>
  <c r="GY268" i="11"/>
  <c r="GU74" i="11"/>
  <c r="GM74" i="11"/>
  <c r="GE74" i="11"/>
  <c r="HC74" i="11"/>
  <c r="GV99" i="11"/>
  <c r="GN99" i="11"/>
  <c r="GF99" i="11"/>
  <c r="HD99" i="11"/>
  <c r="GU200" i="11"/>
  <c r="GM200" i="11"/>
  <c r="HC200" i="11"/>
  <c r="GE200" i="11"/>
  <c r="GE272" i="11"/>
  <c r="HC272" i="11"/>
  <c r="GU272" i="11"/>
  <c r="GM272" i="11"/>
  <c r="HC260" i="11"/>
  <c r="GU260" i="11"/>
  <c r="GM260" i="11"/>
  <c r="GE260" i="11"/>
  <c r="GU92" i="11"/>
  <c r="GM92" i="11"/>
  <c r="GE92" i="11"/>
  <c r="HC92" i="11"/>
  <c r="GD84" i="11"/>
  <c r="HB84" i="11"/>
  <c r="GT84" i="11"/>
  <c r="GL84" i="11"/>
  <c r="GE54" i="11"/>
  <c r="HC54" i="11"/>
  <c r="GU54" i="11"/>
  <c r="GM54" i="11"/>
  <c r="HG104" i="11"/>
  <c r="GY104" i="11"/>
  <c r="GQ104" i="11"/>
  <c r="GI104" i="11"/>
  <c r="GZ99" i="11"/>
  <c r="GR99" i="11"/>
  <c r="GJ99" i="11"/>
  <c r="GB99" i="11"/>
  <c r="GD59" i="11"/>
  <c r="HB59" i="11"/>
  <c r="GT59" i="11"/>
  <c r="GL59" i="11"/>
  <c r="GM107" i="11"/>
  <c r="GE107" i="11"/>
  <c r="HC107" i="11"/>
  <c r="GU107" i="11"/>
  <c r="GI175" i="11"/>
  <c r="HG175" i="11"/>
  <c r="GY175" i="11"/>
  <c r="GQ175" i="11"/>
  <c r="GN92" i="11"/>
  <c r="GF92" i="11"/>
  <c r="HD92" i="11"/>
  <c r="GV92" i="11"/>
  <c r="GD200" i="11"/>
  <c r="HB200" i="11"/>
  <c r="GL200" i="11"/>
  <c r="GT200" i="11"/>
  <c r="HC283" i="11"/>
  <c r="CW283" i="11"/>
  <c r="GU283" i="11"/>
  <c r="GM283" i="11"/>
  <c r="GE283" i="11"/>
  <c r="HE251" i="11"/>
  <c r="CU251" i="11"/>
  <c r="CW251" i="11" s="1"/>
  <c r="GO251" i="11"/>
  <c r="CT251" i="11"/>
  <c r="HD51" i="11"/>
  <c r="GV51" i="11"/>
  <c r="GN51" i="11"/>
  <c r="GF51" i="11"/>
  <c r="HE121" i="11"/>
  <c r="GO121" i="11"/>
  <c r="GU96" i="11"/>
  <c r="GM96" i="11"/>
  <c r="GE96" i="11"/>
  <c r="HC96" i="11"/>
  <c r="GT208" i="11"/>
  <c r="GL208" i="11"/>
  <c r="HB208" i="11"/>
  <c r="GD208" i="11"/>
  <c r="CW274" i="11"/>
  <c r="GN274" i="11"/>
  <c r="GF274" i="11"/>
  <c r="GV274" i="11"/>
  <c r="HD274" i="11"/>
  <c r="GU288" i="11"/>
  <c r="GM288" i="11"/>
  <c r="GE288" i="11"/>
  <c r="HC288" i="11"/>
  <c r="GY84" i="11"/>
  <c r="GI84" i="11"/>
  <c r="HG84" i="11"/>
  <c r="GQ84" i="11"/>
  <c r="GE88" i="11"/>
  <c r="HC88" i="11"/>
  <c r="GU88" i="11"/>
  <c r="GM88" i="11"/>
  <c r="GI59" i="11"/>
  <c r="HG59" i="11"/>
  <c r="GY59" i="11"/>
  <c r="GQ59" i="11"/>
  <c r="GU204" i="11"/>
  <c r="GM204" i="11"/>
  <c r="HC204" i="11"/>
  <c r="GE204" i="11"/>
  <c r="GZ279" i="11"/>
  <c r="GB279" i="11"/>
  <c r="GR279" i="11"/>
  <c r="GJ279" i="11"/>
  <c r="GR92" i="11"/>
  <c r="GZ92" i="11"/>
  <c r="GJ92" i="11"/>
  <c r="GB92" i="11"/>
  <c r="HG263" i="11"/>
  <c r="GY263" i="11"/>
  <c r="GI263" i="11"/>
  <c r="GQ263" i="11"/>
  <c r="GU110" i="11"/>
  <c r="HC110" i="11"/>
  <c r="GE110" i="11"/>
  <c r="GM110" i="11"/>
  <c r="GY92" i="11"/>
  <c r="HG92" i="11"/>
  <c r="GQ92" i="11"/>
  <c r="GI92" i="11"/>
  <c r="GV283" i="11"/>
  <c r="GN283" i="11"/>
  <c r="GF283" i="11"/>
  <c r="HD283" i="11"/>
  <c r="GB51" i="11"/>
  <c r="GZ51" i="11"/>
  <c r="GR51" i="11"/>
  <c r="GJ51" i="11"/>
  <c r="HD110" i="11"/>
  <c r="GV110" i="11"/>
  <c r="GN110" i="11"/>
  <c r="GF110" i="11"/>
  <c r="GZ110" i="11"/>
  <c r="GJ110" i="11"/>
  <c r="GB110" i="11"/>
  <c r="GR110" i="11"/>
  <c r="GZ207" i="11"/>
  <c r="GR207" i="11"/>
  <c r="GB207" i="11"/>
  <c r="GJ207" i="11"/>
  <c r="GI204" i="11"/>
  <c r="HG204" i="11"/>
  <c r="GY204" i="11"/>
  <c r="GQ204" i="11"/>
  <c r="HG251" i="11"/>
  <c r="GY251" i="11"/>
  <c r="GI251" i="11"/>
  <c r="GQ251" i="11"/>
  <c r="GD251" i="11"/>
  <c r="GL251" i="11"/>
  <c r="HB251" i="11"/>
  <c r="GT251" i="11"/>
  <c r="GD268" i="11"/>
  <c r="HB268" i="11"/>
  <c r="GT268" i="11"/>
  <c r="GL268" i="11"/>
  <c r="GU252" i="11"/>
  <c r="GM252" i="11"/>
  <c r="GE252" i="11"/>
  <c r="HC252" i="11"/>
  <c r="GR59" i="11"/>
  <c r="GJ59" i="11"/>
  <c r="GB59" i="11"/>
  <c r="GZ59" i="11"/>
  <c r="HG163" i="11"/>
  <c r="GY163" i="11"/>
  <c r="GQ163" i="11"/>
  <c r="GI163" i="11"/>
  <c r="GZ195" i="11"/>
  <c r="GJ195" i="11"/>
  <c r="GB195" i="11"/>
  <c r="GR195" i="11"/>
  <c r="GY223" i="11"/>
  <c r="GQ223" i="11"/>
  <c r="HG223" i="11"/>
  <c r="GI223" i="11"/>
  <c r="GR283" i="11"/>
  <c r="GZ283" i="11"/>
  <c r="GJ283" i="11"/>
  <c r="GB283" i="11"/>
  <c r="GE266" i="11"/>
  <c r="HC266" i="11"/>
  <c r="GM266" i="11"/>
  <c r="GU266" i="11"/>
  <c r="GZ107" i="11"/>
  <c r="GR107" i="11"/>
  <c r="GJ107" i="11"/>
  <c r="GB107" i="11"/>
  <c r="GN96" i="11"/>
  <c r="GF96" i="11"/>
  <c r="GV96" i="11"/>
  <c r="HD96" i="11"/>
  <c r="GE223" i="11"/>
  <c r="HC223" i="11"/>
  <c r="GU223" i="11"/>
  <c r="GM223" i="11"/>
  <c r="GZ288" i="11"/>
  <c r="GB288" i="11"/>
  <c r="GR288" i="11"/>
  <c r="GJ288" i="11"/>
  <c r="GJ118" i="11"/>
  <c r="GB118" i="11"/>
  <c r="GZ118" i="11"/>
  <c r="GR118" i="11"/>
  <c r="HG260" i="11"/>
  <c r="GI260" i="11"/>
  <c r="GY260" i="11"/>
  <c r="GQ260" i="11"/>
  <c r="HE84" i="11"/>
  <c r="BC163" i="11"/>
  <c r="BD163" i="11"/>
  <c r="CS163" i="11" s="1"/>
  <c r="CU163" i="11" s="1"/>
  <c r="CW163" i="11" s="1"/>
  <c r="BB163" i="11"/>
  <c r="CR163" i="11" s="1"/>
  <c r="GZ63" i="11"/>
  <c r="GR63" i="11"/>
  <c r="GJ63" i="11"/>
  <c r="GB63" i="11"/>
  <c r="HB69" i="11"/>
  <c r="GT69" i="11"/>
  <c r="GL69" i="11"/>
  <c r="GD69" i="11"/>
  <c r="HE86" i="11"/>
  <c r="GO86" i="11"/>
  <c r="HB105" i="11"/>
  <c r="GT105" i="11"/>
  <c r="GL105" i="11"/>
  <c r="GD105" i="11"/>
  <c r="HF72" i="11"/>
  <c r="GX72" i="11"/>
  <c r="GP72" i="11"/>
  <c r="GH72" i="11"/>
  <c r="DI53" i="11"/>
  <c r="HF61" i="11"/>
  <c r="GX61" i="11"/>
  <c r="GP61" i="11"/>
  <c r="GH61" i="11"/>
  <c r="HB72" i="11"/>
  <c r="GT72" i="11"/>
  <c r="GL72" i="11"/>
  <c r="GD72" i="11"/>
  <c r="DI114" i="11"/>
  <c r="HB122" i="11"/>
  <c r="GT122" i="11"/>
  <c r="GL122" i="11"/>
  <c r="GD122" i="11"/>
  <c r="HB154" i="11"/>
  <c r="GT154" i="11"/>
  <c r="GL154" i="11"/>
  <c r="GD154" i="11"/>
  <c r="HE98" i="11"/>
  <c r="GO98" i="11"/>
  <c r="CT106" i="11"/>
  <c r="HB124" i="11"/>
  <c r="GT124" i="11"/>
  <c r="GL124" i="11"/>
  <c r="GD124" i="11"/>
  <c r="GW96" i="11"/>
  <c r="GG96" i="11"/>
  <c r="GZ132" i="11"/>
  <c r="GR132" i="11"/>
  <c r="GJ132" i="11"/>
  <c r="GB132" i="11"/>
  <c r="DJ131" i="11"/>
  <c r="DK131" i="11" s="1"/>
  <c r="HC153" i="11"/>
  <c r="GU153" i="11"/>
  <c r="GM153" i="11"/>
  <c r="GE153" i="11"/>
  <c r="HA132" i="11"/>
  <c r="GS132" i="11"/>
  <c r="GK132" i="11"/>
  <c r="GC132" i="11"/>
  <c r="DJ152" i="11"/>
  <c r="DK152" i="11" s="1"/>
  <c r="CU123" i="11"/>
  <c r="CW123" i="11" s="1"/>
  <c r="HE135" i="11"/>
  <c r="GO135" i="11"/>
  <c r="CT156" i="11"/>
  <c r="CT158" i="11"/>
  <c r="CT165" i="11"/>
  <c r="CT174" i="11"/>
  <c r="HD186" i="11"/>
  <c r="GV186" i="11"/>
  <c r="GN186" i="11"/>
  <c r="GF186" i="11"/>
  <c r="DI165" i="11"/>
  <c r="CU180" i="11"/>
  <c r="CW180" i="11" s="1"/>
  <c r="HE190" i="11"/>
  <c r="GO190" i="11"/>
  <c r="DJ211" i="11"/>
  <c r="DK211" i="11" s="1"/>
  <c r="CU234" i="11"/>
  <c r="CW234" i="11" s="1"/>
  <c r="HF237" i="11"/>
  <c r="GX237" i="11"/>
  <c r="GP237" i="11"/>
  <c r="GH237" i="11"/>
  <c r="GZ232" i="11"/>
  <c r="GR232" i="11"/>
  <c r="GJ232" i="11"/>
  <c r="GB232" i="11"/>
  <c r="HC244" i="11"/>
  <c r="GU244" i="11"/>
  <c r="GM244" i="11"/>
  <c r="GE244" i="11"/>
  <c r="HC249" i="11"/>
  <c r="GM249" i="11"/>
  <c r="GU249" i="11"/>
  <c r="GE249" i="11"/>
  <c r="HD254" i="11"/>
  <c r="GV254" i="11"/>
  <c r="GN254" i="11"/>
  <c r="GF254" i="11"/>
  <c r="HG269" i="11"/>
  <c r="GY269" i="11"/>
  <c r="GQ269" i="11"/>
  <c r="GI269" i="11"/>
  <c r="HE264" i="11"/>
  <c r="GO264" i="11"/>
  <c r="DJ266" i="11"/>
  <c r="DK266" i="11" s="1"/>
  <c r="DI278" i="11"/>
  <c r="HF281" i="11"/>
  <c r="GX281" i="11"/>
  <c r="GP281" i="11"/>
  <c r="GH281" i="11"/>
  <c r="HE284" i="11"/>
  <c r="GO284" i="11"/>
  <c r="DI95" i="11"/>
  <c r="CU141" i="11"/>
  <c r="CW141" i="11" s="1"/>
  <c r="CT138" i="11"/>
  <c r="DJ125" i="11"/>
  <c r="DK125" i="11" s="1"/>
  <c r="HG164" i="11"/>
  <c r="GY164" i="11"/>
  <c r="GQ164" i="11"/>
  <c r="GI164" i="11"/>
  <c r="CU132" i="11"/>
  <c r="CW132" i="11" s="1"/>
  <c r="CT164" i="11"/>
  <c r="GW175" i="11"/>
  <c r="GG175" i="11"/>
  <c r="CT201" i="11"/>
  <c r="HB71" i="11"/>
  <c r="GT71" i="11"/>
  <c r="GL71" i="11"/>
  <c r="GD71" i="11"/>
  <c r="HC68" i="11"/>
  <c r="GU68" i="11"/>
  <c r="GM68" i="11"/>
  <c r="GE68" i="11"/>
  <c r="GZ56" i="11"/>
  <c r="GR56" i="11"/>
  <c r="GJ56" i="11"/>
  <c r="GB56" i="11"/>
  <c r="GW66" i="11"/>
  <c r="GG66" i="11"/>
  <c r="DI75" i="11"/>
  <c r="HB108" i="11"/>
  <c r="GT108" i="11"/>
  <c r="GL108" i="11"/>
  <c r="GD108" i="11"/>
  <c r="DI61" i="11"/>
  <c r="DJ94" i="11"/>
  <c r="DK94" i="11" s="1"/>
  <c r="HG117" i="11"/>
  <c r="GY117" i="11"/>
  <c r="GQ117" i="11"/>
  <c r="GI117" i="11"/>
  <c r="DJ119" i="11"/>
  <c r="DK119" i="11" s="1"/>
  <c r="HG146" i="11"/>
  <c r="GY146" i="11"/>
  <c r="GQ146" i="11"/>
  <c r="GI146" i="11"/>
  <c r="DJ147" i="11"/>
  <c r="DK147" i="11" s="1"/>
  <c r="CT122" i="11"/>
  <c r="HE146" i="11"/>
  <c r="GO146" i="11"/>
  <c r="HF133" i="11"/>
  <c r="GX133" i="11"/>
  <c r="GP133" i="11"/>
  <c r="GH133" i="11"/>
  <c r="HE155" i="11"/>
  <c r="GO155" i="11"/>
  <c r="HE128" i="11"/>
  <c r="GO128" i="11"/>
  <c r="HA138" i="11"/>
  <c r="GS138" i="11"/>
  <c r="GK138" i="11"/>
  <c r="GC138" i="11"/>
  <c r="HB153" i="11"/>
  <c r="GT153" i="11"/>
  <c r="GL153" i="11"/>
  <c r="GD153" i="11"/>
  <c r="GZ168" i="11"/>
  <c r="GR168" i="11"/>
  <c r="GJ168" i="11"/>
  <c r="GB168" i="11"/>
  <c r="HE183" i="11"/>
  <c r="GO183" i="11"/>
  <c r="CT192" i="11"/>
  <c r="DJ187" i="11"/>
  <c r="DK187" i="11" s="1"/>
  <c r="HA194" i="11"/>
  <c r="GS194" i="11"/>
  <c r="GK194" i="11"/>
  <c r="GC194" i="11"/>
  <c r="CT198" i="11"/>
  <c r="HE198" i="11"/>
  <c r="GO198" i="11"/>
  <c r="HE206" i="11"/>
  <c r="GO206" i="11"/>
  <c r="GW208" i="11"/>
  <c r="GG208" i="11"/>
  <c r="HA202" i="11"/>
  <c r="GS202" i="11"/>
  <c r="GK202" i="11"/>
  <c r="GC202" i="11"/>
  <c r="DI224" i="11"/>
  <c r="HF232" i="11"/>
  <c r="GX232" i="11"/>
  <c r="GP232" i="11"/>
  <c r="GH232" i="11"/>
  <c r="GF244" i="11"/>
  <c r="HD244" i="11"/>
  <c r="GV244" i="11"/>
  <c r="GN244" i="11"/>
  <c r="GZ247" i="11"/>
  <c r="GR247" i="11"/>
  <c r="GJ247" i="11"/>
  <c r="GB247" i="11"/>
  <c r="CU242" i="11"/>
  <c r="CW242" i="11" s="1"/>
  <c r="HC269" i="11"/>
  <c r="GU269" i="11"/>
  <c r="GM269" i="11"/>
  <c r="GE269" i="11"/>
  <c r="DJ267" i="11"/>
  <c r="DK267" i="11" s="1"/>
  <c r="HD276" i="11"/>
  <c r="GV276" i="11"/>
  <c r="GN276" i="11"/>
  <c r="GF276" i="11"/>
  <c r="HE101" i="11"/>
  <c r="GO101" i="11"/>
  <c r="DI144" i="11"/>
  <c r="CU172" i="11"/>
  <c r="CW172" i="11" s="1"/>
  <c r="DI176" i="11"/>
  <c r="HE187" i="11"/>
  <c r="GO187" i="11"/>
  <c r="DI190" i="11"/>
  <c r="DI199" i="11"/>
  <c r="DI229" i="11"/>
  <c r="DI241" i="11"/>
  <c r="HA269" i="11"/>
  <c r="GS269" i="11"/>
  <c r="GK269" i="11"/>
  <c r="GC269" i="11"/>
  <c r="HG63" i="11"/>
  <c r="GY63" i="11"/>
  <c r="GQ63" i="11"/>
  <c r="GI63" i="11"/>
  <c r="DJ50" i="11"/>
  <c r="DK50" i="11" s="1"/>
  <c r="HC76" i="11"/>
  <c r="GU76" i="11"/>
  <c r="GM76" i="11"/>
  <c r="GE76" i="11"/>
  <c r="CT80" i="11"/>
  <c r="HC53" i="11"/>
  <c r="GU53" i="11"/>
  <c r="GM53" i="11"/>
  <c r="GE53" i="11"/>
  <c r="HC69" i="11"/>
  <c r="GU69" i="11"/>
  <c r="GM69" i="11"/>
  <c r="GE69" i="11"/>
  <c r="HF75" i="11"/>
  <c r="GX75" i="11"/>
  <c r="GP75" i="11"/>
  <c r="GH75" i="11"/>
  <c r="GW84" i="11"/>
  <c r="GG84" i="11"/>
  <c r="HG112" i="11"/>
  <c r="GY112" i="11"/>
  <c r="GQ112" i="11"/>
  <c r="GI112" i="11"/>
  <c r="HF94" i="11"/>
  <c r="GX94" i="11"/>
  <c r="GP94" i="11"/>
  <c r="GH94" i="11"/>
  <c r="DJ98" i="11"/>
  <c r="DK98" i="11" s="1"/>
  <c r="CT112" i="11"/>
  <c r="CU116" i="11"/>
  <c r="CW116" i="11" s="1"/>
  <c r="CT89" i="11"/>
  <c r="HB87" i="11"/>
  <c r="GT87" i="11"/>
  <c r="GL87" i="11"/>
  <c r="GD87" i="11"/>
  <c r="CU90" i="11"/>
  <c r="CW90" i="11" s="1"/>
  <c r="CT98" i="11"/>
  <c r="DJ100" i="11"/>
  <c r="DK100" i="11" s="1"/>
  <c r="HE106" i="11"/>
  <c r="GO106" i="11"/>
  <c r="CT87" i="11"/>
  <c r="DJ139" i="11"/>
  <c r="DK139" i="11" s="1"/>
  <c r="CT130" i="11"/>
  <c r="HE130" i="11"/>
  <c r="GO130" i="11"/>
  <c r="HG143" i="11"/>
  <c r="GY143" i="11"/>
  <c r="GQ143" i="11"/>
  <c r="GI143" i="11"/>
  <c r="HG156" i="11"/>
  <c r="GY156" i="11"/>
  <c r="GQ156" i="11"/>
  <c r="GI156" i="11"/>
  <c r="HE127" i="11"/>
  <c r="GO127" i="11"/>
  <c r="CT131" i="11"/>
  <c r="HE124" i="11"/>
  <c r="GO124" i="11"/>
  <c r="CT140" i="11"/>
  <c r="DI146" i="11"/>
  <c r="HA154" i="11"/>
  <c r="GS154" i="11"/>
  <c r="GK154" i="11"/>
  <c r="GC154" i="11"/>
  <c r="HB180" i="11"/>
  <c r="GT180" i="11"/>
  <c r="GL180" i="11"/>
  <c r="GD180" i="11"/>
  <c r="CT166" i="11"/>
  <c r="CT173" i="11"/>
  <c r="HD182" i="11"/>
  <c r="GV182" i="11"/>
  <c r="GN182" i="11"/>
  <c r="GF182" i="11"/>
  <c r="HB63" i="11"/>
  <c r="GT63" i="11"/>
  <c r="GL63" i="11"/>
  <c r="GD63" i="11"/>
  <c r="HB79" i="11"/>
  <c r="GT79" i="11"/>
  <c r="GL79" i="11"/>
  <c r="GD79" i="11"/>
  <c r="GZ49" i="11"/>
  <c r="GR49" i="11"/>
  <c r="GJ49" i="11"/>
  <c r="GB49" i="11"/>
  <c r="HB61" i="11"/>
  <c r="GT61" i="11"/>
  <c r="GL61" i="11"/>
  <c r="GD61" i="11"/>
  <c r="GZ69" i="11"/>
  <c r="GR69" i="11"/>
  <c r="GJ69" i="11"/>
  <c r="GB69" i="11"/>
  <c r="HB67" i="11"/>
  <c r="GT67" i="11"/>
  <c r="GL67" i="11"/>
  <c r="GD67" i="11"/>
  <c r="CU68" i="11"/>
  <c r="CW68" i="11" s="1"/>
  <c r="HG77" i="11"/>
  <c r="GY77" i="11"/>
  <c r="GQ77" i="11"/>
  <c r="GI77" i="11"/>
  <c r="CU80" i="11"/>
  <c r="CW80" i="11" s="1"/>
  <c r="DJ85" i="11"/>
  <c r="DK85" i="11" s="1"/>
  <c r="HG120" i="11"/>
  <c r="GY120" i="11"/>
  <c r="GQ120" i="11"/>
  <c r="GI120" i="11"/>
  <c r="DJ51" i="11"/>
  <c r="DK51" i="11" s="1"/>
  <c r="HA63" i="11"/>
  <c r="GS63" i="11"/>
  <c r="GK63" i="11"/>
  <c r="GC63" i="11"/>
  <c r="HD76" i="11"/>
  <c r="GV76" i="11"/>
  <c r="GN76" i="11"/>
  <c r="GF76" i="11"/>
  <c r="GZ86" i="11"/>
  <c r="GR86" i="11"/>
  <c r="GJ86" i="11"/>
  <c r="GB86" i="11"/>
  <c r="HA52" i="11"/>
  <c r="GS52" i="11"/>
  <c r="GK52" i="11"/>
  <c r="GC52" i="11"/>
  <c r="HG52" i="11"/>
  <c r="GY52" i="11"/>
  <c r="GQ52" i="11"/>
  <c r="GI52" i="11"/>
  <c r="HC83" i="11"/>
  <c r="GU83" i="11"/>
  <c r="GM83" i="11"/>
  <c r="GE83" i="11"/>
  <c r="CU112" i="11"/>
  <c r="CW112" i="11" s="1"/>
  <c r="HE116" i="11"/>
  <c r="GO116" i="11"/>
  <c r="HB117" i="11"/>
  <c r="GT117" i="11"/>
  <c r="GL117" i="11"/>
  <c r="GD117" i="11"/>
  <c r="DI118" i="11"/>
  <c r="HG130" i="11"/>
  <c r="GY130" i="11"/>
  <c r="GQ130" i="11"/>
  <c r="GI130" i="11"/>
  <c r="HB90" i="11"/>
  <c r="GT90" i="11"/>
  <c r="GL90" i="11"/>
  <c r="GD90" i="11"/>
  <c r="GZ130" i="11"/>
  <c r="GR130" i="11"/>
  <c r="GJ130" i="11"/>
  <c r="GB130" i="11"/>
  <c r="CT90" i="11"/>
  <c r="HB91" i="11"/>
  <c r="GT91" i="11"/>
  <c r="GL91" i="11"/>
  <c r="GD91" i="11"/>
  <c r="GZ93" i="11"/>
  <c r="GR93" i="11"/>
  <c r="GJ93" i="11"/>
  <c r="GB93" i="11"/>
  <c r="HD97" i="11"/>
  <c r="GV97" i="11"/>
  <c r="GN97" i="11"/>
  <c r="GF97" i="11"/>
  <c r="CU106" i="11"/>
  <c r="CW106" i="11" s="1"/>
  <c r="HG132" i="11"/>
  <c r="GY132" i="11"/>
  <c r="GQ132" i="11"/>
  <c r="GI132" i="11"/>
  <c r="HD102" i="11"/>
  <c r="GV102" i="11"/>
  <c r="GN102" i="11"/>
  <c r="GF102" i="11"/>
  <c r="HD130" i="11"/>
  <c r="GV130" i="11"/>
  <c r="GN130" i="11"/>
  <c r="GF130" i="11"/>
  <c r="DJ127" i="11"/>
  <c r="DK127" i="11" s="1"/>
  <c r="DI135" i="11"/>
  <c r="DJ143" i="11"/>
  <c r="DK143" i="11" s="1"/>
  <c r="HF151" i="11"/>
  <c r="GX151" i="11"/>
  <c r="GP151" i="11"/>
  <c r="GH151" i="11"/>
  <c r="HG127" i="11"/>
  <c r="GY127" i="11"/>
  <c r="GQ127" i="11"/>
  <c r="GI127" i="11"/>
  <c r="HB131" i="11"/>
  <c r="GT131" i="11"/>
  <c r="GL131" i="11"/>
  <c r="GD131" i="11"/>
  <c r="DI140" i="11"/>
  <c r="HE123" i="11"/>
  <c r="GO123" i="11"/>
  <c r="CT127" i="11"/>
  <c r="CU127" i="11"/>
  <c r="CW127" i="11" s="1"/>
  <c r="HA133" i="11"/>
  <c r="GS133" i="11"/>
  <c r="GK133" i="11"/>
  <c r="GC133" i="11"/>
  <c r="HE139" i="11"/>
  <c r="GO139" i="11"/>
  <c r="CT143" i="11"/>
  <c r="CU143" i="11"/>
  <c r="CW143" i="11" s="1"/>
  <c r="HE156" i="11"/>
  <c r="GO156" i="11"/>
  <c r="CT124" i="11"/>
  <c r="DI126" i="11"/>
  <c r="HB129" i="11"/>
  <c r="GT129" i="11"/>
  <c r="GL129" i="11"/>
  <c r="GD129" i="11"/>
  <c r="DJ146" i="11"/>
  <c r="DK146" i="11" s="1"/>
  <c r="HF150" i="11"/>
  <c r="GX150" i="11"/>
  <c r="GP150" i="11"/>
  <c r="GH150" i="11"/>
  <c r="HB168" i="11"/>
  <c r="GT168" i="11"/>
  <c r="GL168" i="11"/>
  <c r="GD168" i="11"/>
  <c r="DI159" i="11"/>
  <c r="HD164" i="11"/>
  <c r="GV164" i="11"/>
  <c r="GN164" i="11"/>
  <c r="GF164" i="11"/>
  <c r="CU165" i="11"/>
  <c r="CW165" i="11" s="1"/>
  <c r="DJ167" i="11"/>
  <c r="DK167" i="11" s="1"/>
  <c r="DI175" i="11"/>
  <c r="GZ184" i="11"/>
  <c r="GR184" i="11"/>
  <c r="GJ184" i="11"/>
  <c r="GB184" i="11"/>
  <c r="HA160" i="11"/>
  <c r="GS160" i="11"/>
  <c r="GK160" i="11"/>
  <c r="GC160" i="11"/>
  <c r="DJ164" i="11"/>
  <c r="DK164" i="11" s="1"/>
  <c r="HA168" i="11"/>
  <c r="GS168" i="11"/>
  <c r="GK168" i="11"/>
  <c r="GC168" i="11"/>
  <c r="DJ172" i="11"/>
  <c r="DK172" i="11" s="1"/>
  <c r="HA176" i="11"/>
  <c r="GS176" i="11"/>
  <c r="GK176" i="11"/>
  <c r="GC176" i="11"/>
  <c r="DI169" i="11"/>
  <c r="DJ173" i="11"/>
  <c r="DK173" i="11" s="1"/>
  <c r="GZ182" i="11"/>
  <c r="GR182" i="11"/>
  <c r="GJ182" i="11"/>
  <c r="GB182" i="11"/>
  <c r="HE179" i="11"/>
  <c r="GO179" i="11"/>
  <c r="HF178" i="11"/>
  <c r="GX178" i="11"/>
  <c r="GP178" i="11"/>
  <c r="GH178" i="11"/>
  <c r="DI182" i="11"/>
  <c r="HA190" i="11"/>
  <c r="GS190" i="11"/>
  <c r="GK190" i="11"/>
  <c r="GC190" i="11"/>
  <c r="HA191" i="11"/>
  <c r="GS191" i="11"/>
  <c r="GK191" i="11"/>
  <c r="GC191" i="11"/>
  <c r="CU190" i="11"/>
  <c r="CW190" i="11" s="1"/>
  <c r="HE209" i="11"/>
  <c r="GO209" i="11"/>
  <c r="HF213" i="11"/>
  <c r="GX213" i="11"/>
  <c r="GP213" i="11"/>
  <c r="GH213" i="11"/>
  <c r="HC202" i="11"/>
  <c r="GU202" i="11"/>
  <c r="GM202" i="11"/>
  <c r="GE202" i="11"/>
  <c r="DJ198" i="11"/>
  <c r="DK198" i="11" s="1"/>
  <c r="HD213" i="11"/>
  <c r="GV213" i="11"/>
  <c r="GN213" i="11"/>
  <c r="GF213" i="11"/>
  <c r="HE224" i="11"/>
  <c r="GO224" i="11"/>
  <c r="HB225" i="11"/>
  <c r="GT225" i="11"/>
  <c r="GL225" i="11"/>
  <c r="GD225" i="11"/>
  <c r="DI226" i="11"/>
  <c r="DI219" i="11"/>
  <c r="GW226" i="11"/>
  <c r="GG226" i="11"/>
  <c r="DI227" i="11"/>
  <c r="DI221" i="11"/>
  <c r="HA229" i="11"/>
  <c r="GS229" i="11"/>
  <c r="GK229" i="11"/>
  <c r="GC229" i="11"/>
  <c r="CT230" i="11"/>
  <c r="GZ240" i="11"/>
  <c r="GR240" i="11"/>
  <c r="GJ240" i="11"/>
  <c r="GB240" i="11"/>
  <c r="HG236" i="11"/>
  <c r="GY236" i="11"/>
  <c r="GQ236" i="11"/>
  <c r="GI236" i="11"/>
  <c r="CT233" i="11"/>
  <c r="DI235" i="11"/>
  <c r="CU239" i="11"/>
  <c r="CW239" i="11" s="1"/>
  <c r="HA241" i="11"/>
  <c r="GS241" i="11"/>
  <c r="GK241" i="11"/>
  <c r="GC241" i="11"/>
  <c r="HE243" i="11"/>
  <c r="GO243" i="11"/>
  <c r="DJ248" i="11"/>
  <c r="DK248" i="11" s="1"/>
  <c r="CT238" i="11"/>
  <c r="HF253" i="11"/>
  <c r="GX253" i="11"/>
  <c r="GP253" i="11"/>
  <c r="GH253" i="11"/>
  <c r="HD261" i="11"/>
  <c r="GV261" i="11"/>
  <c r="GN261" i="11"/>
  <c r="GF261" i="11"/>
  <c r="DJ260" i="11"/>
  <c r="DK260" i="11" s="1"/>
  <c r="GW256" i="11"/>
  <c r="GG256" i="11"/>
  <c r="DI257" i="11"/>
  <c r="CU264" i="11"/>
  <c r="CW264" i="11" s="1"/>
  <c r="HE265" i="11"/>
  <c r="GO265" i="11"/>
  <c r="DI264" i="11"/>
  <c r="DJ272" i="11"/>
  <c r="DK272" i="11" s="1"/>
  <c r="HA278" i="11"/>
  <c r="GS278" i="11"/>
  <c r="GK278" i="11"/>
  <c r="GC278" i="11"/>
  <c r="CU284" i="11"/>
  <c r="CW284" i="11" s="1"/>
  <c r="CT105" i="11"/>
  <c r="HE105" i="11"/>
  <c r="GO105" i="11"/>
  <c r="DJ84" i="11"/>
  <c r="DK84" i="11" s="1"/>
  <c r="DJ88" i="11"/>
  <c r="DK88" i="11" s="1"/>
  <c r="DJ104" i="11"/>
  <c r="DK104" i="11" s="1"/>
  <c r="CU129" i="11"/>
  <c r="CW129" i="11" s="1"/>
  <c r="CT133" i="11"/>
  <c r="CU138" i="11"/>
  <c r="CW138" i="11" s="1"/>
  <c r="HA152" i="11"/>
  <c r="GS152" i="11"/>
  <c r="GK152" i="11"/>
  <c r="GC152" i="11"/>
  <c r="CT120" i="11"/>
  <c r="CT152" i="11"/>
  <c r="DJ158" i="11"/>
  <c r="DK158" i="11" s="1"/>
  <c r="DJ166" i="11"/>
  <c r="DK166" i="11" s="1"/>
  <c r="CT161" i="11"/>
  <c r="HE161" i="11"/>
  <c r="GO161" i="11"/>
  <c r="DI168" i="11"/>
  <c r="DJ191" i="11"/>
  <c r="DK191" i="11" s="1"/>
  <c r="HE257" i="11"/>
  <c r="GO257" i="11"/>
  <c r="GW275" i="11"/>
  <c r="GT83" i="11"/>
  <c r="HB83" i="11"/>
  <c r="GL83" i="11"/>
  <c r="GD83" i="11"/>
  <c r="HD49" i="11"/>
  <c r="GV49" i="11"/>
  <c r="GN49" i="11"/>
  <c r="GF49" i="11"/>
  <c r="DJ54" i="11"/>
  <c r="DK54" i="11" s="1"/>
  <c r="GZ71" i="11"/>
  <c r="GR71" i="11"/>
  <c r="GJ71" i="11"/>
  <c r="GB71" i="11"/>
  <c r="HG49" i="11"/>
  <c r="GY49" i="11"/>
  <c r="GQ49" i="11"/>
  <c r="GI49" i="11"/>
  <c r="HA55" i="11"/>
  <c r="GS55" i="11"/>
  <c r="GK55" i="11"/>
  <c r="GC55" i="11"/>
  <c r="CT65" i="11"/>
  <c r="HE65" i="11"/>
  <c r="GO65" i="11"/>
  <c r="DJ67" i="11"/>
  <c r="DK67" i="11" s="1"/>
  <c r="HE73" i="11"/>
  <c r="GO73" i="11"/>
  <c r="HA79" i="11"/>
  <c r="GS79" i="11"/>
  <c r="GK79" i="11"/>
  <c r="GC79" i="11"/>
  <c r="DJ60" i="11"/>
  <c r="DK60" i="11" s="1"/>
  <c r="DI72" i="11"/>
  <c r="DI49" i="11"/>
  <c r="HE55" i="11"/>
  <c r="GO55" i="11"/>
  <c r="CT71" i="11"/>
  <c r="DI73" i="11"/>
  <c r="CT79" i="11"/>
  <c r="DI81" i="11"/>
  <c r="DI94" i="11"/>
  <c r="HA102" i="11"/>
  <c r="GS102" i="11"/>
  <c r="GK102" i="11"/>
  <c r="GC102" i="11"/>
  <c r="HE108" i="11"/>
  <c r="GO108" i="11"/>
  <c r="HB109" i="11"/>
  <c r="GT109" i="11"/>
  <c r="GL109" i="11"/>
  <c r="GD109" i="11"/>
  <c r="DI110" i="11"/>
  <c r="HC116" i="11"/>
  <c r="GU116" i="11"/>
  <c r="GM116" i="11"/>
  <c r="GE116" i="11"/>
  <c r="HB128" i="11"/>
  <c r="GT128" i="11"/>
  <c r="GL128" i="11"/>
  <c r="GD128" i="11"/>
  <c r="DI87" i="11"/>
  <c r="HG90" i="11"/>
  <c r="GY90" i="11"/>
  <c r="GQ90" i="11"/>
  <c r="GI90" i="11"/>
  <c r="GW110" i="11"/>
  <c r="GG110" i="11"/>
  <c r="DI111" i="11"/>
  <c r="CU117" i="11"/>
  <c r="CW117" i="11" s="1"/>
  <c r="HD154" i="11"/>
  <c r="GV154" i="11"/>
  <c r="GN154" i="11"/>
  <c r="GF154" i="11"/>
  <c r="HD93" i="11"/>
  <c r="GV93" i="11"/>
  <c r="GN93" i="11"/>
  <c r="GF93" i="11"/>
  <c r="GZ101" i="11"/>
  <c r="GR101" i="11"/>
  <c r="GJ101" i="11"/>
  <c r="GB101" i="11"/>
  <c r="DJ112" i="11"/>
  <c r="DK112" i="11" s="1"/>
  <c r="HB138" i="11"/>
  <c r="GT138" i="11"/>
  <c r="GL138" i="11"/>
  <c r="GD138" i="11"/>
  <c r="HG154" i="11"/>
  <c r="GY154" i="11"/>
  <c r="GQ154" i="11"/>
  <c r="GI154" i="11"/>
  <c r="DJ89" i="11"/>
  <c r="DK89" i="11" s="1"/>
  <c r="CT91" i="11"/>
  <c r="HA93" i="11"/>
  <c r="GS93" i="11"/>
  <c r="GK93" i="11"/>
  <c r="GC93" i="11"/>
  <c r="HF101" i="11"/>
  <c r="GX101" i="11"/>
  <c r="GP101" i="11"/>
  <c r="GH101" i="11"/>
  <c r="HB120" i="11"/>
  <c r="GT120" i="11"/>
  <c r="GL120" i="11"/>
  <c r="GD120" i="11"/>
  <c r="DI151" i="11"/>
  <c r="GZ156" i="11"/>
  <c r="GR156" i="11"/>
  <c r="GJ156" i="11"/>
  <c r="GB156" i="11"/>
  <c r="CU122" i="11"/>
  <c r="CW122" i="11" s="1"/>
  <c r="HE122" i="11"/>
  <c r="GO122" i="11"/>
  <c r="DI128" i="11"/>
  <c r="HG131" i="11"/>
  <c r="GY131" i="11"/>
  <c r="GQ131" i="11"/>
  <c r="GI131" i="11"/>
  <c r="HB135" i="11"/>
  <c r="GT135" i="11"/>
  <c r="GL135" i="11"/>
  <c r="GD135" i="11"/>
  <c r="HD145" i="11"/>
  <c r="GV145" i="11"/>
  <c r="GN145" i="11"/>
  <c r="GF145" i="11"/>
  <c r="CU146" i="11"/>
  <c r="CW146" i="11" s="1"/>
  <c r="GZ149" i="11"/>
  <c r="GR149" i="11"/>
  <c r="GJ149" i="11"/>
  <c r="GB149" i="11"/>
  <c r="HB176" i="11"/>
  <c r="GT176" i="11"/>
  <c r="GL176" i="11"/>
  <c r="GD176" i="11"/>
  <c r="HF137" i="11"/>
  <c r="GX137" i="11"/>
  <c r="GP137" i="11"/>
  <c r="GH137" i="11"/>
  <c r="CT147" i="11"/>
  <c r="CU147" i="11"/>
  <c r="CW147" i="11" s="1"/>
  <c r="HA153" i="11"/>
  <c r="GS153" i="11"/>
  <c r="GK153" i="11"/>
  <c r="GC153" i="11"/>
  <c r="CU128" i="11"/>
  <c r="CW128" i="11" s="1"/>
  <c r="HE148" i="11"/>
  <c r="GO148" i="11"/>
  <c r="HG149" i="11"/>
  <c r="GY149" i="11"/>
  <c r="GQ149" i="11"/>
  <c r="GI149" i="11"/>
  <c r="GX157" i="11"/>
  <c r="GH157" i="11"/>
  <c r="HF157" i="11"/>
  <c r="GP157" i="11"/>
  <c r="HG178" i="11"/>
  <c r="GY178" i="11"/>
  <c r="GQ178" i="11"/>
  <c r="GI178" i="11"/>
  <c r="HF168" i="11"/>
  <c r="GX168" i="11"/>
  <c r="GP168" i="11"/>
  <c r="GH168" i="11"/>
  <c r="HC179" i="11"/>
  <c r="GU179" i="11"/>
  <c r="GM179" i="11"/>
  <c r="GE179" i="11"/>
  <c r="CU183" i="11"/>
  <c r="CW183" i="11" s="1"/>
  <c r="DJ178" i="11"/>
  <c r="DK178" i="11" s="1"/>
  <c r="HC180" i="11"/>
  <c r="GU180" i="11"/>
  <c r="GM180" i="11"/>
  <c r="GE180" i="11"/>
  <c r="HD191" i="11"/>
  <c r="GV191" i="11"/>
  <c r="GN191" i="11"/>
  <c r="GF191" i="11"/>
  <c r="CU192" i="11"/>
  <c r="CW192" i="11" s="1"/>
  <c r="HF191" i="11"/>
  <c r="GX191" i="11"/>
  <c r="GP191" i="11"/>
  <c r="GH191" i="11"/>
  <c r="CT178" i="11"/>
  <c r="DI180" i="11"/>
  <c r="HA188" i="11"/>
  <c r="GS188" i="11"/>
  <c r="GK188" i="11"/>
  <c r="GC188" i="11"/>
  <c r="DI203" i="11"/>
  <c r="CT205" i="11"/>
  <c r="HD197" i="11"/>
  <c r="GV197" i="11"/>
  <c r="GN197" i="11"/>
  <c r="GF197" i="11"/>
  <c r="CU198" i="11"/>
  <c r="CW198" i="11" s="1"/>
  <c r="CU206" i="11"/>
  <c r="CW206" i="11" s="1"/>
  <c r="DJ208" i="11"/>
  <c r="DK208" i="11" s="1"/>
  <c r="DJ197" i="11"/>
  <c r="DK197" i="11" s="1"/>
  <c r="DI214" i="11"/>
  <c r="CT216" i="11"/>
  <c r="DJ218" i="11"/>
  <c r="DK218" i="11" s="1"/>
  <c r="HE220" i="11"/>
  <c r="GO220" i="11"/>
  <c r="HB221" i="11"/>
  <c r="GT221" i="11"/>
  <c r="GL221" i="11"/>
  <c r="GD221" i="11"/>
  <c r="DI222" i="11"/>
  <c r="HG237" i="11"/>
  <c r="GY237" i="11"/>
  <c r="GQ237" i="11"/>
  <c r="GI237" i="11"/>
  <c r="GZ221" i="11"/>
  <c r="GR221" i="11"/>
  <c r="GJ221" i="11"/>
  <c r="GB221" i="11"/>
  <c r="GZ229" i="11"/>
  <c r="GR229" i="11"/>
  <c r="GJ229" i="11"/>
  <c r="GB229" i="11"/>
  <c r="GZ237" i="11"/>
  <c r="GR237" i="11"/>
  <c r="GJ237" i="11"/>
  <c r="GB237" i="11"/>
  <c r="HF229" i="11"/>
  <c r="GX229" i="11"/>
  <c r="GP229" i="11"/>
  <c r="GH229" i="11"/>
  <c r="HF236" i="11"/>
  <c r="GX236" i="11"/>
  <c r="GP236" i="11"/>
  <c r="GH236" i="11"/>
  <c r="DJ237" i="11"/>
  <c r="DK237" i="11" s="1"/>
  <c r="DI230" i="11"/>
  <c r="HD232" i="11"/>
  <c r="GV232" i="11"/>
  <c r="GN232" i="11"/>
  <c r="GF232" i="11"/>
  <c r="CU237" i="11"/>
  <c r="CW237" i="11" s="1"/>
  <c r="HA238" i="11"/>
  <c r="GS238" i="11"/>
  <c r="GK238" i="11"/>
  <c r="GC238" i="11"/>
  <c r="CT241" i="11"/>
  <c r="CU241" i="11"/>
  <c r="CW241" i="11" s="1"/>
  <c r="HG248" i="11"/>
  <c r="GY248" i="11"/>
  <c r="GQ248" i="11"/>
  <c r="GI248" i="11"/>
  <c r="DJ244" i="11"/>
  <c r="DK244" i="11" s="1"/>
  <c r="HG247" i="11"/>
  <c r="GY247" i="11"/>
  <c r="GQ247" i="11"/>
  <c r="GI247" i="11"/>
  <c r="HA249" i="11"/>
  <c r="GS249" i="11"/>
  <c r="GK249" i="11"/>
  <c r="GC249" i="11"/>
  <c r="DJ262" i="11"/>
  <c r="DK262" i="11" s="1"/>
  <c r="HG265" i="11"/>
  <c r="GY265" i="11"/>
  <c r="GQ265" i="11"/>
  <c r="GI265" i="11"/>
  <c r="HD269" i="11"/>
  <c r="GV269" i="11"/>
  <c r="GN269" i="11"/>
  <c r="GF269" i="11"/>
  <c r="HC270" i="11"/>
  <c r="GU270" i="11"/>
  <c r="GM270" i="11"/>
  <c r="GE270" i="11"/>
  <c r="HE273" i="11"/>
  <c r="GO273" i="11"/>
  <c r="DJ268" i="11"/>
  <c r="DK268" i="11" s="1"/>
  <c r="DJ274" i="11"/>
  <c r="DK274" i="11" s="1"/>
  <c r="GW280" i="11"/>
  <c r="GG280" i="11"/>
  <c r="DI281" i="11"/>
  <c r="HG282" i="11"/>
  <c r="GY282" i="11"/>
  <c r="GQ282" i="11"/>
  <c r="GI282" i="11"/>
  <c r="DJ284" i="11"/>
  <c r="DK284" i="11" s="1"/>
  <c r="DI286" i="11"/>
  <c r="DI287" i="11"/>
  <c r="HG289" i="11"/>
  <c r="GY289" i="11"/>
  <c r="GQ289" i="11"/>
  <c r="GI289" i="11"/>
  <c r="CT289" i="11"/>
  <c r="DJ91" i="11"/>
  <c r="DK91" i="11" s="1"/>
  <c r="CT93" i="11"/>
  <c r="HE93" i="11"/>
  <c r="GO93" i="11"/>
  <c r="DJ99" i="11"/>
  <c r="DK99" i="11" s="1"/>
  <c r="CU101" i="11"/>
  <c r="CW101" i="11" s="1"/>
  <c r="DJ96" i="11"/>
  <c r="DK96" i="11" s="1"/>
  <c r="DI101" i="11"/>
  <c r="GW104" i="11"/>
  <c r="GG104" i="11"/>
  <c r="HE137" i="11"/>
  <c r="GO137" i="11"/>
  <c r="CT150" i="11"/>
  <c r="HE150" i="11"/>
  <c r="GO150" i="11"/>
  <c r="DJ129" i="11"/>
  <c r="DK129" i="11" s="1"/>
  <c r="DJ133" i="11"/>
  <c r="DK133" i="11" s="1"/>
  <c r="CT157" i="11"/>
  <c r="HB161" i="11"/>
  <c r="GT161" i="11"/>
  <c r="GL161" i="11"/>
  <c r="GD161" i="11"/>
  <c r="DJ162" i="11"/>
  <c r="DK162" i="11" s="1"/>
  <c r="CT168" i="11"/>
  <c r="DI170" i="11"/>
  <c r="CT172" i="11"/>
  <c r="DI174" i="11"/>
  <c r="CT169" i="11"/>
  <c r="HE169" i="11"/>
  <c r="GO169" i="11"/>
  <c r="DJ171" i="11"/>
  <c r="DK171" i="11" s="1"/>
  <c r="DJ160" i="11"/>
  <c r="DK160" i="11" s="1"/>
  <c r="CU187" i="11"/>
  <c r="CW187" i="11" s="1"/>
  <c r="CT182" i="11"/>
  <c r="HG221" i="11"/>
  <c r="GY221" i="11"/>
  <c r="GQ221" i="11"/>
  <c r="GI221" i="11"/>
  <c r="GW214" i="11"/>
  <c r="GG214" i="11"/>
  <c r="CT221" i="11"/>
  <c r="HE221" i="11"/>
  <c r="GO221" i="11"/>
  <c r="DI223" i="11"/>
  <c r="HD231" i="11"/>
  <c r="GV231" i="11"/>
  <c r="GN231" i="11"/>
  <c r="GF231" i="11"/>
  <c r="DJ236" i="11"/>
  <c r="DK236" i="11" s="1"/>
  <c r="DI256" i="11"/>
  <c r="HE270" i="11"/>
  <c r="GO270" i="11"/>
  <c r="HA276" i="11"/>
  <c r="GS276" i="11"/>
  <c r="GK276" i="11"/>
  <c r="GC276" i="11"/>
  <c r="CT282" i="11"/>
  <c r="GZ57" i="11"/>
  <c r="GR57" i="11"/>
  <c r="GJ57" i="11"/>
  <c r="GB57" i="11"/>
  <c r="HE52" i="11"/>
  <c r="GO52" i="11"/>
  <c r="HE72" i="11"/>
  <c r="GO72" i="11"/>
  <c r="DI78" i="11"/>
  <c r="DJ78" i="11"/>
  <c r="DK78" i="11" s="1"/>
  <c r="GG58" i="11"/>
  <c r="CU61" i="11"/>
  <c r="CW61" i="11" s="1"/>
  <c r="DI83" i="11"/>
  <c r="CU63" i="11"/>
  <c r="CW63" i="11" s="1"/>
  <c r="HG75" i="11"/>
  <c r="GY75" i="11"/>
  <c r="GQ75" i="11"/>
  <c r="GI75" i="11"/>
  <c r="HD69" i="11"/>
  <c r="GV69" i="11"/>
  <c r="GN69" i="11"/>
  <c r="GF69" i="11"/>
  <c r="HE56" i="11"/>
  <c r="GO56" i="11"/>
  <c r="DJ62" i="11"/>
  <c r="DK62" i="11" s="1"/>
  <c r="GZ67" i="11"/>
  <c r="GR67" i="11"/>
  <c r="GJ67" i="11"/>
  <c r="GB67" i="11"/>
  <c r="DI70" i="11"/>
  <c r="HD75" i="11"/>
  <c r="GV75" i="11"/>
  <c r="GN75" i="11"/>
  <c r="GF75" i="11"/>
  <c r="HD52" i="11"/>
  <c r="GV52" i="11"/>
  <c r="GN52" i="11"/>
  <c r="GF52" i="11"/>
  <c r="CU53" i="11"/>
  <c r="CW53" i="11" s="1"/>
  <c r="HE69" i="11"/>
  <c r="GO69" i="11"/>
  <c r="HA75" i="11"/>
  <c r="GS75" i="11"/>
  <c r="GK75" i="11"/>
  <c r="GC75" i="11"/>
  <c r="DI79" i="11"/>
  <c r="DI68" i="11"/>
  <c r="CT67" i="11"/>
  <c r="DI69" i="11"/>
  <c r="CT75" i="11"/>
  <c r="DI77" i="11"/>
  <c r="CT83" i="11"/>
  <c r="HF98" i="11"/>
  <c r="GX98" i="11"/>
  <c r="GP98" i="11"/>
  <c r="GH98" i="11"/>
  <c r="DJ102" i="11"/>
  <c r="DK102" i="11" s="1"/>
  <c r="HD120" i="11"/>
  <c r="GV120" i="11"/>
  <c r="GN120" i="11"/>
  <c r="GF120" i="11"/>
  <c r="HB140" i="11"/>
  <c r="GT140" i="11"/>
  <c r="GL140" i="11"/>
  <c r="GD140" i="11"/>
  <c r="HG102" i="11"/>
  <c r="GY102" i="11"/>
  <c r="GQ102" i="11"/>
  <c r="GI102" i="11"/>
  <c r="CT113" i="11"/>
  <c r="HE113" i="11"/>
  <c r="GO113" i="11"/>
  <c r="DJ115" i="11"/>
  <c r="DK115" i="11" s="1"/>
  <c r="DJ92" i="11"/>
  <c r="DK92" i="11" s="1"/>
  <c r="DI108" i="11"/>
  <c r="GW115" i="11"/>
  <c r="GG115" i="11"/>
  <c r="DI116" i="11"/>
  <c r="DI113" i="11"/>
  <c r="DJ117" i="11"/>
  <c r="DK117" i="11" s="1"/>
  <c r="DJ123" i="11"/>
  <c r="DK123" i="11" s="1"/>
  <c r="CU149" i="11"/>
  <c r="CW149" i="11" s="1"/>
  <c r="HE153" i="11"/>
  <c r="GO153" i="11"/>
  <c r="DJ120" i="11"/>
  <c r="DK120" i="11" s="1"/>
  <c r="DI136" i="11"/>
  <c r="DI145" i="11"/>
  <c r="DJ153" i="11"/>
  <c r="DK153" i="11" s="1"/>
  <c r="HD157" i="11"/>
  <c r="GV157" i="11"/>
  <c r="GN157" i="11"/>
  <c r="GF157" i="11"/>
  <c r="HC120" i="11"/>
  <c r="GU120" i="11"/>
  <c r="GM120" i="11"/>
  <c r="GE120" i="11"/>
  <c r="DJ138" i="11"/>
  <c r="DK138" i="11" s="1"/>
  <c r="DJ156" i="11"/>
  <c r="DK156" i="11" s="1"/>
  <c r="HC164" i="11"/>
  <c r="GU164" i="11"/>
  <c r="GM164" i="11"/>
  <c r="GE164" i="11"/>
  <c r="HE166" i="11"/>
  <c r="HG169" i="11"/>
  <c r="GY169" i="11"/>
  <c r="GQ169" i="11"/>
  <c r="GI169" i="11"/>
  <c r="CT176" i="11"/>
  <c r="CT177" i="11"/>
  <c r="GZ164" i="11"/>
  <c r="GR164" i="11"/>
  <c r="GJ164" i="11"/>
  <c r="GB164" i="11"/>
  <c r="HF164" i="11"/>
  <c r="GX164" i="11"/>
  <c r="GP164" i="11"/>
  <c r="GH164" i="11"/>
  <c r="CT191" i="11"/>
  <c r="HD210" i="11"/>
  <c r="GV210" i="11"/>
  <c r="GN210" i="11"/>
  <c r="GF210" i="11"/>
  <c r="GW185" i="11"/>
  <c r="GG185" i="11"/>
  <c r="DJ179" i="11"/>
  <c r="DK179" i="11" s="1"/>
  <c r="HA187" i="11"/>
  <c r="GS187" i="11"/>
  <c r="GK187" i="11"/>
  <c r="GC187" i="11"/>
  <c r="CT186" i="11"/>
  <c r="DI188" i="11"/>
  <c r="CU194" i="11"/>
  <c r="CW194" i="11" s="1"/>
  <c r="CU197" i="11"/>
  <c r="CW197" i="11" s="1"/>
  <c r="HG202" i="11"/>
  <c r="GY202" i="11"/>
  <c r="GQ202" i="11"/>
  <c r="GI202" i="11"/>
  <c r="HD201" i="11"/>
  <c r="GV201" i="11"/>
  <c r="GN201" i="11"/>
  <c r="GF201" i="11"/>
  <c r="CU202" i="11"/>
  <c r="CW202" i="11" s="1"/>
  <c r="CU210" i="11"/>
  <c r="CW210" i="11" s="1"/>
  <c r="CU212" i="11"/>
  <c r="CW212" i="11" s="1"/>
  <c r="CU229" i="11"/>
  <c r="CW229" i="11" s="1"/>
  <c r="DJ220" i="11"/>
  <c r="DK220" i="11" s="1"/>
  <c r="DJ228" i="11"/>
  <c r="DK228" i="11" s="1"/>
  <c r="HF221" i="11"/>
  <c r="GX221" i="11"/>
  <c r="GP221" i="11"/>
  <c r="GH221" i="11"/>
  <c r="HE236" i="11"/>
  <c r="GO236" i="11"/>
  <c r="DJ231" i="11"/>
  <c r="DK231" i="11" s="1"/>
  <c r="CU248" i="11"/>
  <c r="CW248" i="11" s="1"/>
  <c r="CU244" i="11"/>
  <c r="CW244" i="11" s="1"/>
  <c r="DJ239" i="11"/>
  <c r="DK239" i="11" s="1"/>
  <c r="HF240" i="11"/>
  <c r="GX240" i="11"/>
  <c r="GP240" i="11"/>
  <c r="GH240" i="11"/>
  <c r="HE250" i="11"/>
  <c r="GO250" i="11"/>
  <c r="DJ245" i="11"/>
  <c r="DK245" i="11" s="1"/>
  <c r="GZ253" i="11"/>
  <c r="GR253" i="11"/>
  <c r="GJ253" i="11"/>
  <c r="GB253" i="11"/>
  <c r="CT249" i="11"/>
  <c r="DI252" i="11"/>
  <c r="CT261" i="11"/>
  <c r="GW263" i="11"/>
  <c r="GG263" i="11"/>
  <c r="DI258" i="11"/>
  <c r="DJ270" i="11"/>
  <c r="DK270" i="11" s="1"/>
  <c r="GW267" i="11"/>
  <c r="GG267" i="11"/>
  <c r="DI271" i="11"/>
  <c r="GW274" i="11"/>
  <c r="GG274" i="11"/>
  <c r="DJ275" i="11"/>
  <c r="DK275" i="11" s="1"/>
  <c r="CU277" i="11"/>
  <c r="CW277" i="11" s="1"/>
  <c r="HD278" i="11"/>
  <c r="GV278" i="11"/>
  <c r="GN278" i="11"/>
  <c r="GF278" i="11"/>
  <c r="HE281" i="11"/>
  <c r="GO281" i="11"/>
  <c r="DI283" i="11"/>
  <c r="GZ287" i="11"/>
  <c r="GR287" i="11"/>
  <c r="GJ287" i="11"/>
  <c r="GB287" i="11"/>
  <c r="CU287" i="11"/>
  <c r="CW287" i="11" s="1"/>
  <c r="HE287" i="11"/>
  <c r="GO287" i="11"/>
  <c r="GW222" i="11"/>
  <c r="GG222" i="11"/>
  <c r="DJ232" i="11"/>
  <c r="DK232" i="11" s="1"/>
  <c r="DI247" i="11"/>
  <c r="DI273" i="11"/>
  <c r="DJ279" i="11"/>
  <c r="DK279" i="11" s="1"/>
  <c r="DI279" i="11"/>
  <c r="HB75" i="11"/>
  <c r="GT75" i="11"/>
  <c r="GL75" i="11"/>
  <c r="GD75" i="11"/>
  <c r="HC64" i="11"/>
  <c r="GU64" i="11"/>
  <c r="GM64" i="11"/>
  <c r="GE64" i="11"/>
  <c r="HC72" i="11"/>
  <c r="GU72" i="11"/>
  <c r="GM72" i="11"/>
  <c r="GE72" i="11"/>
  <c r="CT76" i="11"/>
  <c r="CT53" i="11"/>
  <c r="HE53" i="11"/>
  <c r="GO53" i="11"/>
  <c r="DJ55" i="11"/>
  <c r="DK55" i="11" s="1"/>
  <c r="HC57" i="11"/>
  <c r="GU57" i="11"/>
  <c r="GM57" i="11"/>
  <c r="GE57" i="11"/>
  <c r="DI59" i="11"/>
  <c r="HA67" i="11"/>
  <c r="GS67" i="11"/>
  <c r="GK67" i="11"/>
  <c r="GC67" i="11"/>
  <c r="GW70" i="11"/>
  <c r="GG70" i="11"/>
  <c r="DI71" i="11"/>
  <c r="DJ56" i="11"/>
  <c r="DK56" i="11" s="1"/>
  <c r="HA72" i="11"/>
  <c r="GS72" i="11"/>
  <c r="GK72" i="11"/>
  <c r="GC72" i="11"/>
  <c r="DI76" i="11"/>
  <c r="HA61" i="11"/>
  <c r="GS61" i="11"/>
  <c r="GK61" i="11"/>
  <c r="GC61" i="11"/>
  <c r="DI90" i="11"/>
  <c r="HG124" i="11"/>
  <c r="GY124" i="11"/>
  <c r="GQ124" i="11"/>
  <c r="GI124" i="11"/>
  <c r="GO95" i="11"/>
  <c r="HC97" i="11"/>
  <c r="GU97" i="11"/>
  <c r="GM97" i="11"/>
  <c r="GE97" i="11"/>
  <c r="HC105" i="11"/>
  <c r="GU105" i="11"/>
  <c r="GM105" i="11"/>
  <c r="GE105" i="11"/>
  <c r="HD132" i="11"/>
  <c r="GV132" i="11"/>
  <c r="GN132" i="11"/>
  <c r="GF132" i="11"/>
  <c r="GZ148" i="11"/>
  <c r="GR148" i="11"/>
  <c r="GJ148" i="11"/>
  <c r="GB148" i="11"/>
  <c r="GZ97" i="11"/>
  <c r="GR97" i="11"/>
  <c r="GJ97" i="11"/>
  <c r="GB97" i="11"/>
  <c r="HB142" i="11"/>
  <c r="GT142" i="11"/>
  <c r="GL142" i="11"/>
  <c r="GD142" i="11"/>
  <c r="DI93" i="11"/>
  <c r="DI97" i="11"/>
  <c r="GW100" i="11"/>
  <c r="GG100" i="11"/>
  <c r="DI109" i="11"/>
  <c r="DJ113" i="11"/>
  <c r="DK113" i="11" s="1"/>
  <c r="HC133" i="11"/>
  <c r="GU133" i="11"/>
  <c r="GM133" i="11"/>
  <c r="GE133" i="11"/>
  <c r="HC141" i="11"/>
  <c r="GU141" i="11"/>
  <c r="GM141" i="11"/>
  <c r="GE141" i="11"/>
  <c r="CU145" i="11"/>
  <c r="CW145" i="11" s="1"/>
  <c r="HE149" i="11"/>
  <c r="GO149" i="11"/>
  <c r="CT153" i="11"/>
  <c r="DJ124" i="11"/>
  <c r="DK124" i="11" s="1"/>
  <c r="HD141" i="11"/>
  <c r="GV141" i="11"/>
  <c r="GN141" i="11"/>
  <c r="GF141" i="11"/>
  <c r="CU142" i="11"/>
  <c r="CW142" i="11" s="1"/>
  <c r="DI148" i="11"/>
  <c r="HF152" i="11"/>
  <c r="GX152" i="11"/>
  <c r="GP152" i="11"/>
  <c r="GH152" i="11"/>
  <c r="DI149" i="11"/>
  <c r="DI122" i="11"/>
  <c r="CU136" i="11"/>
  <c r="CW136" i="11" s="1"/>
  <c r="HA150" i="11"/>
  <c r="GS150" i="11"/>
  <c r="GK150" i="11"/>
  <c r="GC150" i="11"/>
  <c r="GO158" i="11"/>
  <c r="HC160" i="11"/>
  <c r="GU160" i="11"/>
  <c r="GM160" i="11"/>
  <c r="GE160" i="11"/>
  <c r="GO174" i="11"/>
  <c r="CU176" i="11"/>
  <c r="CW176" i="11" s="1"/>
  <c r="HC169" i="11"/>
  <c r="GU169" i="11"/>
  <c r="GM169" i="11"/>
  <c r="GE169" i="11"/>
  <c r="HB188" i="11"/>
  <c r="GT188" i="11"/>
  <c r="GL188" i="11"/>
  <c r="GD188" i="11"/>
  <c r="HF169" i="11"/>
  <c r="GX169" i="11"/>
  <c r="GP169" i="11"/>
  <c r="GH169" i="11"/>
  <c r="DI181" i="11"/>
  <c r="HF182" i="11"/>
  <c r="GX182" i="11"/>
  <c r="GP182" i="11"/>
  <c r="GH182" i="11"/>
  <c r="DJ183" i="11"/>
  <c r="DK183" i="11" s="1"/>
  <c r="HG212" i="11"/>
  <c r="GY212" i="11"/>
  <c r="GQ212" i="11"/>
  <c r="GI212" i="11"/>
  <c r="DJ188" i="11"/>
  <c r="DK188" i="11" s="1"/>
  <c r="CT194" i="11"/>
  <c r="DI195" i="11"/>
  <c r="HE197" i="11"/>
  <c r="GO197" i="11"/>
  <c r="DI196" i="11"/>
  <c r="CT202" i="11"/>
  <c r="HE202" i="11"/>
  <c r="GO202" i="11"/>
  <c r="DJ204" i="11"/>
  <c r="DK204" i="11" s="1"/>
  <c r="CT210" i="11"/>
  <c r="HE210" i="11"/>
  <c r="GO210" i="11"/>
  <c r="DI201" i="11"/>
  <c r="HG201" i="11"/>
  <c r="GY201" i="11"/>
  <c r="GQ201" i="11"/>
  <c r="GI201" i="11"/>
  <c r="HE213" i="11"/>
  <c r="GO213" i="11"/>
  <c r="HC221" i="11"/>
  <c r="GU221" i="11"/>
  <c r="GM221" i="11"/>
  <c r="GE221" i="11"/>
  <c r="HE229" i="11"/>
  <c r="GO229" i="11"/>
  <c r="CU235" i="11"/>
  <c r="CW235" i="11" s="1"/>
  <c r="HE232" i="11"/>
  <c r="GO232" i="11"/>
  <c r="CT236" i="11"/>
  <c r="CU236" i="11"/>
  <c r="CW236" i="11" s="1"/>
  <c r="GZ254" i="11"/>
  <c r="GR254" i="11"/>
  <c r="GJ254" i="11"/>
  <c r="GB254" i="11"/>
  <c r="HE244" i="11"/>
  <c r="GO244" i="11"/>
  <c r="DJ243" i="11"/>
  <c r="DK243" i="11" s="1"/>
  <c r="GW246" i="11"/>
  <c r="GG246" i="11"/>
  <c r="CU250" i="11"/>
  <c r="CW250" i="11" s="1"/>
  <c r="DJ249" i="11"/>
  <c r="DK249" i="11" s="1"/>
  <c r="GW255" i="11"/>
  <c r="GG255" i="11"/>
  <c r="GY249" i="11"/>
  <c r="GI249" i="11"/>
  <c r="HG249" i="11"/>
  <c r="GQ249" i="11"/>
  <c r="CU249" i="11"/>
  <c r="CW249" i="11" s="1"/>
  <c r="DI253" i="11"/>
  <c r="CU254" i="11"/>
  <c r="CW254" i="11" s="1"/>
  <c r="DI255" i="11"/>
  <c r="HC257" i="11"/>
  <c r="GU257" i="11"/>
  <c r="GM257" i="11"/>
  <c r="GE257" i="11"/>
  <c r="HE261" i="11"/>
  <c r="GO261" i="11"/>
  <c r="GZ257" i="11"/>
  <c r="GR257" i="11"/>
  <c r="GJ257" i="11"/>
  <c r="GB257" i="11"/>
  <c r="CT259" i="11"/>
  <c r="HF257" i="11"/>
  <c r="GX257" i="11"/>
  <c r="GP257" i="11"/>
  <c r="GH257" i="11"/>
  <c r="DI270" i="11"/>
  <c r="DI263" i="11"/>
  <c r="DJ263" i="11"/>
  <c r="DK263" i="11" s="1"/>
  <c r="GZ278" i="11"/>
  <c r="GR278" i="11"/>
  <c r="GJ278" i="11"/>
  <c r="GB278" i="11"/>
  <c r="CT285" i="11"/>
  <c r="DI288" i="11"/>
  <c r="CT287" i="11"/>
  <c r="GW288" i="11"/>
  <c r="GG288" i="11"/>
  <c r="DI205" i="11"/>
  <c r="CU231" i="11"/>
  <c r="CW231" i="11" s="1"/>
  <c r="HD240" i="11"/>
  <c r="GV240" i="11"/>
  <c r="GN240" i="11"/>
  <c r="GF240" i="11"/>
  <c r="DJ247" i="11"/>
  <c r="DK247" i="11" s="1"/>
  <c r="DJ289" i="11"/>
  <c r="DK289" i="11" s="1"/>
  <c r="CT60" i="11"/>
  <c r="HE80" i="11"/>
  <c r="GO80" i="11"/>
  <c r="HF67" i="11"/>
  <c r="GX67" i="11"/>
  <c r="GP67" i="11"/>
  <c r="GH67" i="11"/>
  <c r="GS83" i="11"/>
  <c r="HA83" i="11"/>
  <c r="GK83" i="11"/>
  <c r="GC83" i="11"/>
  <c r="HG105" i="11"/>
  <c r="GY105" i="11"/>
  <c r="GQ105" i="11"/>
  <c r="GI105" i="11"/>
  <c r="HA106" i="11"/>
  <c r="GS106" i="11"/>
  <c r="GK106" i="11"/>
  <c r="GC106" i="11"/>
  <c r="HB113" i="11"/>
  <c r="GT113" i="11"/>
  <c r="GL113" i="11"/>
  <c r="GD113" i="11"/>
  <c r="HA91" i="11"/>
  <c r="GS91" i="11"/>
  <c r="GK91" i="11"/>
  <c r="GC91" i="11"/>
  <c r="DI100" i="11"/>
  <c r="HF105" i="11"/>
  <c r="GX105" i="11"/>
  <c r="GP105" i="11"/>
  <c r="GH105" i="11"/>
  <c r="HC145" i="11"/>
  <c r="GU145" i="11"/>
  <c r="GM145" i="11"/>
  <c r="GE145" i="11"/>
  <c r="HF128" i="11"/>
  <c r="GX128" i="11"/>
  <c r="GP128" i="11"/>
  <c r="GH128" i="11"/>
  <c r="HC154" i="11"/>
  <c r="GU154" i="11"/>
  <c r="GM154" i="11"/>
  <c r="GE154" i="11"/>
  <c r="HA129" i="11"/>
  <c r="GS129" i="11"/>
  <c r="GK129" i="11"/>
  <c r="GC129" i="11"/>
  <c r="CT139" i="11"/>
  <c r="GW144" i="11"/>
  <c r="GG144" i="11"/>
  <c r="DJ126" i="11"/>
  <c r="DK126" i="11" s="1"/>
  <c r="CU140" i="11"/>
  <c r="CW140" i="11" s="1"/>
  <c r="DI177" i="11"/>
  <c r="HE165" i="11"/>
  <c r="GO165" i="11"/>
  <c r="GZ178" i="11"/>
  <c r="GR178" i="11"/>
  <c r="GJ178" i="11"/>
  <c r="GB178" i="11"/>
  <c r="HD161" i="11"/>
  <c r="GV161" i="11"/>
  <c r="GN161" i="11"/>
  <c r="GF161" i="11"/>
  <c r="HD169" i="11"/>
  <c r="GV169" i="11"/>
  <c r="GN169" i="11"/>
  <c r="GF169" i="11"/>
  <c r="DJ169" i="11"/>
  <c r="DK169" i="11" s="1"/>
  <c r="CT179" i="11"/>
  <c r="GZ191" i="11"/>
  <c r="GR191" i="11"/>
  <c r="GJ191" i="11"/>
  <c r="GB191" i="11"/>
  <c r="HC186" i="11"/>
  <c r="GU186" i="11"/>
  <c r="GM186" i="11"/>
  <c r="GE186" i="11"/>
  <c r="HG191" i="11"/>
  <c r="GY191" i="11"/>
  <c r="GQ191" i="11"/>
  <c r="GI191" i="11"/>
  <c r="HC197" i="11"/>
  <c r="GU197" i="11"/>
  <c r="GM197" i="11"/>
  <c r="GE197" i="11"/>
  <c r="CT209" i="11"/>
  <c r="CU228" i="11"/>
  <c r="CW228" i="11" s="1"/>
  <c r="GV237" i="11"/>
  <c r="GN237" i="11"/>
  <c r="GF237" i="11"/>
  <c r="HD237" i="11"/>
  <c r="CU217" i="11"/>
  <c r="CW217" i="11" s="1"/>
  <c r="DJ221" i="11"/>
  <c r="DK221" i="11" s="1"/>
  <c r="DI233" i="11"/>
  <c r="DJ235" i="11"/>
  <c r="DK235" i="11" s="1"/>
  <c r="CT243" i="11"/>
  <c r="CU238" i="11"/>
  <c r="CW238" i="11" s="1"/>
  <c r="HB265" i="11"/>
  <c r="GT265" i="11"/>
  <c r="GL265" i="11"/>
  <c r="GD265" i="11"/>
  <c r="HD287" i="11"/>
  <c r="GV287" i="11"/>
  <c r="GN287" i="11"/>
  <c r="GF287" i="11"/>
  <c r="CU290" i="11"/>
  <c r="CW290" i="11" s="1"/>
  <c r="DI106" i="11"/>
  <c r="GZ138" i="11"/>
  <c r="GR138" i="11"/>
  <c r="GJ138" i="11"/>
  <c r="GB138" i="11"/>
  <c r="DI132" i="11"/>
  <c r="HE138" i="11"/>
  <c r="GO138" i="11"/>
  <c r="HB164" i="11"/>
  <c r="GT164" i="11"/>
  <c r="GL164" i="11"/>
  <c r="GD164" i="11"/>
  <c r="CU120" i="11"/>
  <c r="CW120" i="11" s="1"/>
  <c r="CT160" i="11"/>
  <c r="DJ215" i="11"/>
  <c r="DK215" i="11" s="1"/>
  <c r="HB55" i="11"/>
  <c r="GT55" i="11"/>
  <c r="GL55" i="11"/>
  <c r="GD55" i="11"/>
  <c r="DI66" i="11"/>
  <c r="DI74" i="11"/>
  <c r="HF52" i="11"/>
  <c r="GX52" i="11"/>
  <c r="GP52" i="11"/>
  <c r="GH52" i="11"/>
  <c r="DI57" i="11"/>
  <c r="HB64" i="11"/>
  <c r="GT64" i="11"/>
  <c r="GL64" i="11"/>
  <c r="GD64" i="11"/>
  <c r="HA90" i="11"/>
  <c r="GS90" i="11"/>
  <c r="GK90" i="11"/>
  <c r="GC90" i="11"/>
  <c r="HC112" i="11"/>
  <c r="GU112" i="11"/>
  <c r="GM112" i="11"/>
  <c r="GE112" i="11"/>
  <c r="CT117" i="11"/>
  <c r="HE117" i="11"/>
  <c r="GO117" i="11"/>
  <c r="HE94" i="11"/>
  <c r="GO94" i="11"/>
  <c r="CU125" i="11"/>
  <c r="CW125" i="11" s="1"/>
  <c r="DI155" i="11"/>
  <c r="GZ157" i="11"/>
  <c r="GR157" i="11"/>
  <c r="GJ157" i="11"/>
  <c r="GB157" i="11"/>
  <c r="HF132" i="11"/>
  <c r="GX132" i="11"/>
  <c r="GP132" i="11"/>
  <c r="GH132" i="11"/>
  <c r="HA136" i="11"/>
  <c r="GS136" i="11"/>
  <c r="GK136" i="11"/>
  <c r="GC136" i="11"/>
  <c r="HF177" i="11"/>
  <c r="GX177" i="11"/>
  <c r="GP177" i="11"/>
  <c r="GH177" i="11"/>
  <c r="HG129" i="11"/>
  <c r="GY129" i="11"/>
  <c r="GQ129" i="11"/>
  <c r="GI129" i="11"/>
  <c r="CT148" i="11"/>
  <c r="HB160" i="11"/>
  <c r="GT160" i="11"/>
  <c r="GL160" i="11"/>
  <c r="GD160" i="11"/>
  <c r="GZ176" i="11"/>
  <c r="GR176" i="11"/>
  <c r="GJ176" i="11"/>
  <c r="GB176" i="11"/>
  <c r="HF160" i="11"/>
  <c r="GX160" i="11"/>
  <c r="GP160" i="11"/>
  <c r="GH160" i="11"/>
  <c r="HE192" i="11"/>
  <c r="GO192" i="11"/>
  <c r="HF184" i="11"/>
  <c r="GX184" i="11"/>
  <c r="GP184" i="11"/>
  <c r="GH184" i="11"/>
  <c r="CU205" i="11"/>
  <c r="CW205" i="11" s="1"/>
  <c r="DJ200" i="11"/>
  <c r="DK200" i="11" s="1"/>
  <c r="CT206" i="11"/>
  <c r="DI209" i="11"/>
  <c r="GZ235" i="11"/>
  <c r="GR235" i="11"/>
  <c r="GJ235" i="11"/>
  <c r="GB235" i="11"/>
  <c r="DI216" i="11"/>
  <c r="GW223" i="11"/>
  <c r="GG223" i="11"/>
  <c r="DI234" i="11"/>
  <c r="HC233" i="11"/>
  <c r="GU233" i="11"/>
  <c r="GM233" i="11"/>
  <c r="GE233" i="11"/>
  <c r="HC239" i="11"/>
  <c r="GU239" i="11"/>
  <c r="GM239" i="11"/>
  <c r="GE239" i="11"/>
  <c r="DJ246" i="11"/>
  <c r="DK246" i="11" s="1"/>
  <c r="HG270" i="11"/>
  <c r="GY270" i="11"/>
  <c r="GQ270" i="11"/>
  <c r="GI270" i="11"/>
  <c r="DI274" i="11"/>
  <c r="DI280" i="11"/>
  <c r="GW283" i="11"/>
  <c r="GG283" i="11"/>
  <c r="HB150" i="11"/>
  <c r="GT150" i="11"/>
  <c r="GL150" i="11"/>
  <c r="GD150" i="11"/>
  <c r="DJ107" i="11"/>
  <c r="DK107" i="11" s="1"/>
  <c r="HD150" i="11"/>
  <c r="GV150" i="11"/>
  <c r="GN150" i="11"/>
  <c r="GF150" i="11"/>
  <c r="HE102" i="11"/>
  <c r="GO102" i="11"/>
  <c r="DJ101" i="11"/>
  <c r="DK101" i="11" s="1"/>
  <c r="CT137" i="11"/>
  <c r="HE157" i="11"/>
  <c r="GO157" i="11"/>
  <c r="CU168" i="11"/>
  <c r="CW168" i="11" s="1"/>
  <c r="DI193" i="11"/>
  <c r="GW189" i="11"/>
  <c r="GG189" i="11"/>
  <c r="CU270" i="11"/>
  <c r="CW270" i="11" s="1"/>
  <c r="DI265" i="11"/>
  <c r="GW271" i="11"/>
  <c r="GG271" i="11"/>
  <c r="CU278" i="11"/>
  <c r="CW278" i="11" s="1"/>
  <c r="DI282" i="11"/>
  <c r="DI290" i="11"/>
  <c r="GZ53" i="11"/>
  <c r="GR53" i="11"/>
  <c r="GJ53" i="11"/>
  <c r="GB53" i="11"/>
  <c r="HG83" i="11"/>
  <c r="GY83" i="11"/>
  <c r="GQ83" i="11"/>
  <c r="GI83" i="11"/>
  <c r="DJ58" i="11"/>
  <c r="DK58" i="11" s="1"/>
  <c r="CT64" i="11"/>
  <c r="GZ87" i="11"/>
  <c r="GR87" i="11"/>
  <c r="GJ87" i="11"/>
  <c r="GB87" i="11"/>
  <c r="CT61" i="11"/>
  <c r="HE61" i="11"/>
  <c r="GO61" i="11"/>
  <c r="DJ63" i="11"/>
  <c r="DK63" i="11" s="1"/>
  <c r="DI52" i="11"/>
  <c r="DI64" i="11"/>
  <c r="HE63" i="11"/>
  <c r="GO63" i="11"/>
  <c r="DI50" i="11"/>
  <c r="HC56" i="11"/>
  <c r="GU56" i="11"/>
  <c r="GM56" i="11"/>
  <c r="GE56" i="11"/>
  <c r="CU60" i="11"/>
  <c r="CW60" i="11" s="1"/>
  <c r="HD67" i="11"/>
  <c r="GV67" i="11"/>
  <c r="GN67" i="11"/>
  <c r="GF67" i="11"/>
  <c r="HD79" i="11"/>
  <c r="GV79" i="11"/>
  <c r="GN79" i="11"/>
  <c r="GF79" i="11"/>
  <c r="GW81" i="11"/>
  <c r="GG81" i="11"/>
  <c r="CU86" i="11"/>
  <c r="CW86" i="11" s="1"/>
  <c r="HB93" i="11"/>
  <c r="GT93" i="11"/>
  <c r="GL93" i="11"/>
  <c r="GD93" i="11"/>
  <c r="DJ53" i="11"/>
  <c r="DK53" i="11" s="1"/>
  <c r="HF57" i="11"/>
  <c r="GX57" i="11"/>
  <c r="GP57" i="11"/>
  <c r="GH57" i="11"/>
  <c r="HC67" i="11"/>
  <c r="GU67" i="11"/>
  <c r="GM67" i="11"/>
  <c r="GE67" i="11"/>
  <c r="DI98" i="11"/>
  <c r="CT116" i="11"/>
  <c r="DJ118" i="11"/>
  <c r="DK118" i="11" s="1"/>
  <c r="HB146" i="11"/>
  <c r="GT146" i="11"/>
  <c r="GL146" i="11"/>
  <c r="GD146" i="11"/>
  <c r="HF87" i="11"/>
  <c r="GX87" i="11"/>
  <c r="GP87" i="11"/>
  <c r="GH87" i="11"/>
  <c r="CU89" i="11"/>
  <c r="CW89" i="11" s="1"/>
  <c r="HE90" i="11"/>
  <c r="GO90" i="11"/>
  <c r="CU98" i="11"/>
  <c r="CW98" i="11" s="1"/>
  <c r="HD105" i="11"/>
  <c r="GV105" i="11"/>
  <c r="GN105" i="11"/>
  <c r="GF105" i="11"/>
  <c r="HB148" i="11"/>
  <c r="GT148" i="11"/>
  <c r="GL148" i="11"/>
  <c r="GD148" i="11"/>
  <c r="HE87" i="11"/>
  <c r="GO87" i="11"/>
  <c r="GW92" i="11"/>
  <c r="GG92" i="11"/>
  <c r="GZ146" i="11"/>
  <c r="GR146" i="11"/>
  <c r="GJ146" i="11"/>
  <c r="GB146" i="11"/>
  <c r="DI127" i="11"/>
  <c r="DJ135" i="11"/>
  <c r="DK135" i="11" s="1"/>
  <c r="DI143" i="11"/>
  <c r="HF147" i="11"/>
  <c r="GX147" i="11"/>
  <c r="GP147" i="11"/>
  <c r="GH147" i="11"/>
  <c r="GX155" i="11"/>
  <c r="GH155" i="11"/>
  <c r="HF155" i="11"/>
  <c r="GP155" i="11"/>
  <c r="HD129" i="11"/>
  <c r="GV129" i="11"/>
  <c r="GN129" i="11"/>
  <c r="GF129" i="11"/>
  <c r="CU130" i="11"/>
  <c r="CW130" i="11" s="1"/>
  <c r="GZ133" i="11"/>
  <c r="GR133" i="11"/>
  <c r="GJ133" i="11"/>
  <c r="GB133" i="11"/>
  <c r="DJ140" i="11"/>
  <c r="DK140" i="11" s="1"/>
  <c r="HC142" i="11"/>
  <c r="GU142" i="11"/>
  <c r="GM142" i="11"/>
  <c r="GE142" i="11"/>
  <c r="GY155" i="11"/>
  <c r="GI155" i="11"/>
  <c r="HG155" i="11"/>
  <c r="GQ155" i="11"/>
  <c r="HE131" i="11"/>
  <c r="GO131" i="11"/>
  <c r="CT135" i="11"/>
  <c r="CU135" i="11"/>
  <c r="CW135" i="11" s="1"/>
  <c r="HA141" i="11"/>
  <c r="GS141" i="11"/>
  <c r="GK141" i="11"/>
  <c r="GC141" i="11"/>
  <c r="CU156" i="11"/>
  <c r="CW156" i="11" s="1"/>
  <c r="HG172" i="11"/>
  <c r="GY172" i="11"/>
  <c r="GQ172" i="11"/>
  <c r="GI172" i="11"/>
  <c r="CU124" i="11"/>
  <c r="CW124" i="11" s="1"/>
  <c r="HC136" i="11"/>
  <c r="GU136" i="11"/>
  <c r="GM136" i="11"/>
  <c r="GE136" i="11"/>
  <c r="HE140" i="11"/>
  <c r="GO140" i="11"/>
  <c r="HG141" i="11"/>
  <c r="GY141" i="11"/>
  <c r="GQ141" i="11"/>
  <c r="GI141" i="11"/>
  <c r="HG145" i="11"/>
  <c r="GY145" i="11"/>
  <c r="GQ145" i="11"/>
  <c r="GI145" i="11"/>
  <c r="HC176" i="11"/>
  <c r="GU176" i="11"/>
  <c r="GM176" i="11"/>
  <c r="GE176" i="11"/>
  <c r="DJ177" i="11"/>
  <c r="DK177" i="11" s="1"/>
  <c r="HG188" i="11"/>
  <c r="GY188" i="11"/>
  <c r="GQ188" i="11"/>
  <c r="GI188" i="11"/>
  <c r="DJ159" i="11"/>
  <c r="DK159" i="11" s="1"/>
  <c r="DI167" i="11"/>
  <c r="HD172" i="11"/>
  <c r="GV172" i="11"/>
  <c r="GN172" i="11"/>
  <c r="GF172" i="11"/>
  <c r="CU173" i="11"/>
  <c r="CW173" i="11" s="1"/>
  <c r="DJ175" i="11"/>
  <c r="DK175" i="11" s="1"/>
  <c r="GZ188" i="11"/>
  <c r="GR188" i="11"/>
  <c r="GJ188" i="11"/>
  <c r="GB188" i="11"/>
  <c r="DI164" i="11"/>
  <c r="GW171" i="11"/>
  <c r="GG171" i="11"/>
  <c r="DI172" i="11"/>
  <c r="HG186" i="11"/>
  <c r="GY186" i="11"/>
  <c r="GQ186" i="11"/>
  <c r="GI186" i="11"/>
  <c r="DI161" i="11"/>
  <c r="DJ165" i="11"/>
  <c r="DK165" i="11" s="1"/>
  <c r="HC191" i="11"/>
  <c r="GU191" i="11"/>
  <c r="GM191" i="11"/>
  <c r="GE191" i="11"/>
  <c r="CT180" i="11"/>
  <c r="HE180" i="11"/>
  <c r="GO180" i="11"/>
  <c r="DJ182" i="11"/>
  <c r="DK182" i="11" s="1"/>
  <c r="HC184" i="11"/>
  <c r="GU184" i="11"/>
  <c r="GM184" i="11"/>
  <c r="GE184" i="11"/>
  <c r="CT190" i="11"/>
  <c r="DI192" i="11"/>
  <c r="HG198" i="11"/>
  <c r="GY198" i="11"/>
  <c r="GQ198" i="11"/>
  <c r="GI198" i="11"/>
  <c r="GZ197" i="11"/>
  <c r="GR197" i="11"/>
  <c r="GJ197" i="11"/>
  <c r="GB197" i="11"/>
  <c r="HF212" i="11"/>
  <c r="GX212" i="11"/>
  <c r="GP212" i="11"/>
  <c r="GH212" i="11"/>
  <c r="HF197" i="11"/>
  <c r="GX197" i="11"/>
  <c r="GP197" i="11"/>
  <c r="GH197" i="11"/>
  <c r="HG197" i="11"/>
  <c r="GY197" i="11"/>
  <c r="GQ197" i="11"/>
  <c r="GI197" i="11"/>
  <c r="CT224" i="11"/>
  <c r="DJ226" i="11"/>
  <c r="DK226" i="11" s="1"/>
  <c r="HE228" i="11"/>
  <c r="GO228" i="11"/>
  <c r="DI211" i="11"/>
  <c r="CT217" i="11"/>
  <c r="HE217" i="11"/>
  <c r="GO217" i="11"/>
  <c r="DJ219" i="11"/>
  <c r="DK219" i="11" s="1"/>
  <c r="CT225" i="11"/>
  <c r="HE225" i="11"/>
  <c r="GO225" i="11"/>
  <c r="DJ227" i="11"/>
  <c r="DK227" i="11" s="1"/>
  <c r="HC229" i="11"/>
  <c r="GU229" i="11"/>
  <c r="GM229" i="11"/>
  <c r="GE229" i="11"/>
  <c r="CU230" i="11"/>
  <c r="CW230" i="11" s="1"/>
  <c r="HA232" i="11"/>
  <c r="GS232" i="11"/>
  <c r="GK232" i="11"/>
  <c r="GC232" i="11"/>
  <c r="HE234" i="11"/>
  <c r="GO234" i="11"/>
  <c r="HB240" i="11"/>
  <c r="GT240" i="11"/>
  <c r="GL240" i="11"/>
  <c r="GD240" i="11"/>
  <c r="CT239" i="11"/>
  <c r="HE238" i="11"/>
  <c r="GO238" i="11"/>
  <c r="DI240" i="11"/>
  <c r="HA254" i="11"/>
  <c r="GS254" i="11"/>
  <c r="GK254" i="11"/>
  <c r="GC254" i="11"/>
  <c r="DJ251" i="11"/>
  <c r="DK251" i="11" s="1"/>
  <c r="HD257" i="11"/>
  <c r="GV257" i="11"/>
  <c r="GN257" i="11"/>
  <c r="GF257" i="11"/>
  <c r="DI260" i="11"/>
  <c r="DJ257" i="11"/>
  <c r="DK257" i="11" s="1"/>
  <c r="GW260" i="11"/>
  <c r="GG260" i="11"/>
  <c r="DJ264" i="11"/>
  <c r="DK264" i="11" s="1"/>
  <c r="DI272" i="11"/>
  <c r="HB277" i="11"/>
  <c r="GT277" i="11"/>
  <c r="GL277" i="11"/>
  <c r="GD277" i="11"/>
  <c r="HF277" i="11"/>
  <c r="GX277" i="11"/>
  <c r="GP277" i="11"/>
  <c r="GH277" i="11"/>
  <c r="HC281" i="11"/>
  <c r="GU281" i="11"/>
  <c r="GM281" i="11"/>
  <c r="GE281" i="11"/>
  <c r="HB281" i="11"/>
  <c r="GT281" i="11"/>
  <c r="GL281" i="11"/>
  <c r="GD281" i="11"/>
  <c r="HF284" i="11"/>
  <c r="GX284" i="11"/>
  <c r="GP284" i="11"/>
  <c r="GH284" i="11"/>
  <c r="CT286" i="11"/>
  <c r="HB287" i="11"/>
  <c r="GT287" i="11"/>
  <c r="GL287" i="11"/>
  <c r="GD287" i="11"/>
  <c r="HF287" i="11"/>
  <c r="GX287" i="11"/>
  <c r="GP287" i="11"/>
  <c r="GH287" i="11"/>
  <c r="HE290" i="11"/>
  <c r="GO290" i="11"/>
  <c r="DJ106" i="11"/>
  <c r="DK106" i="11" s="1"/>
  <c r="CU97" i="11"/>
  <c r="CW97" i="11" s="1"/>
  <c r="HB102" i="11"/>
  <c r="GT102" i="11"/>
  <c r="GL102" i="11"/>
  <c r="GD102" i="11"/>
  <c r="DI103" i="11"/>
  <c r="DI88" i="11"/>
  <c r="DI104" i="11"/>
  <c r="HD152" i="11"/>
  <c r="GV152" i="11"/>
  <c r="GN152" i="11"/>
  <c r="GF152" i="11"/>
  <c r="CT129" i="11"/>
  <c r="CU133" i="11"/>
  <c r="CW133" i="11" s="1"/>
  <c r="HE141" i="11"/>
  <c r="GO141" i="11"/>
  <c r="DJ157" i="11"/>
  <c r="DK157" i="11" s="1"/>
  <c r="HE120" i="11"/>
  <c r="GO120" i="11"/>
  <c r="HE132" i="11"/>
  <c r="GO132" i="11"/>
  <c r="DI134" i="11"/>
  <c r="CU152" i="11"/>
  <c r="CW152" i="11" s="1"/>
  <c r="CU160" i="11"/>
  <c r="CW160" i="11" s="1"/>
  <c r="CU164" i="11"/>
  <c r="CW164" i="11" s="1"/>
  <c r="DI166" i="11"/>
  <c r="DJ168" i="11"/>
  <c r="DK168" i="11" s="1"/>
  <c r="CU188" i="11"/>
  <c r="CW188" i="11" s="1"/>
  <c r="DI191" i="11"/>
  <c r="DI184" i="11"/>
  <c r="CU201" i="11"/>
  <c r="CW201" i="11" s="1"/>
  <c r="CT257" i="11"/>
  <c r="GW272" i="11"/>
  <c r="GG272" i="11"/>
  <c r="GZ61" i="11"/>
  <c r="GR61" i="11"/>
  <c r="GJ61" i="11"/>
  <c r="GB61" i="11"/>
  <c r="DI54" i="11"/>
  <c r="HG69" i="11"/>
  <c r="GY69" i="11"/>
  <c r="GQ69" i="11"/>
  <c r="GI69" i="11"/>
  <c r="DI82" i="11"/>
  <c r="DJ82" i="11"/>
  <c r="DK82" i="11" s="1"/>
  <c r="GX86" i="11"/>
  <c r="GH86" i="11"/>
  <c r="HF86" i="11"/>
  <c r="GP86" i="11"/>
  <c r="HG101" i="11"/>
  <c r="GY101" i="11"/>
  <c r="GQ101" i="11"/>
  <c r="GI101" i="11"/>
  <c r="CT49" i="11"/>
  <c r="HF63" i="11"/>
  <c r="GX63" i="11"/>
  <c r="GP63" i="11"/>
  <c r="GH63" i="11"/>
  <c r="DI67" i="11"/>
  <c r="GZ72" i="11"/>
  <c r="GR72" i="11"/>
  <c r="GJ72" i="11"/>
  <c r="GB72" i="11"/>
  <c r="GX83" i="11"/>
  <c r="GH83" i="11"/>
  <c r="HF83" i="11"/>
  <c r="GP83" i="11"/>
  <c r="DI60" i="11"/>
  <c r="DJ72" i="11"/>
  <c r="DK72" i="11" s="1"/>
  <c r="HG97" i="11"/>
  <c r="GY97" i="11"/>
  <c r="GQ97" i="11"/>
  <c r="GI97" i="11"/>
  <c r="DJ57" i="11"/>
  <c r="DK57" i="11" s="1"/>
  <c r="DJ61" i="11"/>
  <c r="DK61" i="11" s="1"/>
  <c r="CU71" i="11"/>
  <c r="CW71" i="11" s="1"/>
  <c r="DJ73" i="11"/>
  <c r="DK73" i="11" s="1"/>
  <c r="CU79" i="11"/>
  <c r="CW79" i="11" s="1"/>
  <c r="DJ81" i="11"/>
  <c r="DK81" i="11" s="1"/>
  <c r="CT108" i="11"/>
  <c r="DJ110" i="11"/>
  <c r="DK110" i="11" s="1"/>
  <c r="HG113" i="11"/>
  <c r="GY113" i="11"/>
  <c r="GQ113" i="11"/>
  <c r="GI113" i="11"/>
  <c r="HB136" i="11"/>
  <c r="GT136" i="11"/>
  <c r="GL136" i="11"/>
  <c r="GD136" i="11"/>
  <c r="DJ87" i="11"/>
  <c r="DK87" i="11" s="1"/>
  <c r="CT109" i="11"/>
  <c r="HE109" i="11"/>
  <c r="GO109" i="11"/>
  <c r="DJ111" i="11"/>
  <c r="DK111" i="11" s="1"/>
  <c r="HG87" i="11"/>
  <c r="GY87" i="11"/>
  <c r="GQ87" i="11"/>
  <c r="GI87" i="11"/>
  <c r="HG91" i="11"/>
  <c r="GY91" i="11"/>
  <c r="GQ91" i="11"/>
  <c r="GI91" i="11"/>
  <c r="CU94" i="11"/>
  <c r="CW94" i="11" s="1"/>
  <c r="HC106" i="11"/>
  <c r="GU106" i="11"/>
  <c r="GM106" i="11"/>
  <c r="GE106" i="11"/>
  <c r="GW111" i="11"/>
  <c r="GG111" i="11"/>
  <c r="DI112" i="11"/>
  <c r="HG122" i="11"/>
  <c r="GY122" i="11"/>
  <c r="GQ122" i="11"/>
  <c r="GI122" i="11"/>
  <c r="CU91" i="11"/>
  <c r="CW91" i="11" s="1"/>
  <c r="HA97" i="11"/>
  <c r="GS97" i="11"/>
  <c r="GK97" i="11"/>
  <c r="GC97" i="11"/>
  <c r="DI105" i="11"/>
  <c r="HA113" i="11"/>
  <c r="GS113" i="11"/>
  <c r="GK113" i="11"/>
  <c r="GC113" i="11"/>
  <c r="HA123" i="11"/>
  <c r="GS123" i="11"/>
  <c r="GK123" i="11"/>
  <c r="GC123" i="11"/>
  <c r="HE125" i="11"/>
  <c r="GO125" i="11"/>
  <c r="GW126" i="11"/>
  <c r="GG126" i="11"/>
  <c r="DJ151" i="11"/>
  <c r="DK151" i="11" s="1"/>
  <c r="HA124" i="11"/>
  <c r="GS124" i="11"/>
  <c r="GK124" i="11"/>
  <c r="GC124" i="11"/>
  <c r="DJ128" i="11"/>
  <c r="DK128" i="11" s="1"/>
  <c r="HD133" i="11"/>
  <c r="GV133" i="11"/>
  <c r="GN133" i="11"/>
  <c r="GF133" i="11"/>
  <c r="CU134" i="11"/>
  <c r="CW134" i="11" s="1"/>
  <c r="GZ137" i="11"/>
  <c r="GR137" i="11"/>
  <c r="GJ137" i="11"/>
  <c r="GB137" i="11"/>
  <c r="HB147" i="11"/>
  <c r="GT147" i="11"/>
  <c r="GL147" i="11"/>
  <c r="GD147" i="11"/>
  <c r="HB172" i="11"/>
  <c r="GT172" i="11"/>
  <c r="GL172" i="11"/>
  <c r="GD172" i="11"/>
  <c r="HF129" i="11"/>
  <c r="GX129" i="11"/>
  <c r="GP129" i="11"/>
  <c r="GH129" i="11"/>
  <c r="HA145" i="11"/>
  <c r="GS145" i="11"/>
  <c r="GK145" i="11"/>
  <c r="GC145" i="11"/>
  <c r="HE151" i="11"/>
  <c r="GO151" i="11"/>
  <c r="CT155" i="11"/>
  <c r="CU155" i="11"/>
  <c r="CW155" i="11" s="1"/>
  <c r="HG157" i="11"/>
  <c r="GY157" i="11"/>
  <c r="GQ157" i="11"/>
  <c r="GI157" i="11"/>
  <c r="CT128" i="11"/>
  <c r="DI130" i="11"/>
  <c r="DJ150" i="11"/>
  <c r="DK150" i="11" s="1"/>
  <c r="HF154" i="11"/>
  <c r="GX154" i="11"/>
  <c r="GP154" i="11"/>
  <c r="GH154" i="11"/>
  <c r="HG184" i="11"/>
  <c r="GY184" i="11"/>
  <c r="GQ184" i="11"/>
  <c r="GI184" i="11"/>
  <c r="GZ160" i="11"/>
  <c r="GR160" i="11"/>
  <c r="GJ160" i="11"/>
  <c r="GB160" i="11"/>
  <c r="HA177" i="11"/>
  <c r="GS177" i="11"/>
  <c r="GK177" i="11"/>
  <c r="GC177" i="11"/>
  <c r="HB192" i="11"/>
  <c r="GT192" i="11"/>
  <c r="GL192" i="11"/>
  <c r="GD192" i="11"/>
  <c r="CT183" i="11"/>
  <c r="GZ198" i="11"/>
  <c r="GR198" i="11"/>
  <c r="GJ198" i="11"/>
  <c r="GB198" i="11"/>
  <c r="DI178" i="11"/>
  <c r="HA186" i="11"/>
  <c r="GS186" i="11"/>
  <c r="GK186" i="11"/>
  <c r="GC186" i="11"/>
  <c r="GW193" i="11"/>
  <c r="GG193" i="11"/>
  <c r="CU178" i="11"/>
  <c r="CW178" i="11" s="1"/>
  <c r="HE205" i="11"/>
  <c r="GO205" i="11"/>
  <c r="HB206" i="11"/>
  <c r="GT206" i="11"/>
  <c r="GL206" i="11"/>
  <c r="GD206" i="11"/>
  <c r="HG210" i="11"/>
  <c r="GY210" i="11"/>
  <c r="GQ210" i="11"/>
  <c r="GI210" i="11"/>
  <c r="GW207" i="11"/>
  <c r="GG207" i="11"/>
  <c r="DI208" i="11"/>
  <c r="DI197" i="11"/>
  <c r="DJ210" i="11"/>
  <c r="DK210" i="11" s="1"/>
  <c r="DJ214" i="11"/>
  <c r="DK214" i="11" s="1"/>
  <c r="HE216" i="11"/>
  <c r="GO216" i="11"/>
  <c r="HB217" i="11"/>
  <c r="GT217" i="11"/>
  <c r="GL217" i="11"/>
  <c r="GD217" i="11"/>
  <c r="CT220" i="11"/>
  <c r="DJ222" i="11"/>
  <c r="DK222" i="11" s="1"/>
  <c r="HG225" i="11"/>
  <c r="GY225" i="11"/>
  <c r="GQ225" i="11"/>
  <c r="GI225" i="11"/>
  <c r="HC225" i="11"/>
  <c r="GU225" i="11"/>
  <c r="GM225" i="11"/>
  <c r="GE225" i="11"/>
  <c r="DI217" i="11"/>
  <c r="GT237" i="11"/>
  <c r="GL237" i="11"/>
  <c r="GD237" i="11"/>
  <c r="HB237" i="11"/>
  <c r="DI237" i="11"/>
  <c r="DJ230" i="11"/>
  <c r="DK230" i="11" s="1"/>
  <c r="HA250" i="11"/>
  <c r="GS250" i="11"/>
  <c r="GK250" i="11"/>
  <c r="GC250" i="11"/>
  <c r="CT237" i="11"/>
  <c r="HF241" i="11"/>
  <c r="GX241" i="11"/>
  <c r="GP241" i="11"/>
  <c r="GH241" i="11"/>
  <c r="GZ249" i="11"/>
  <c r="GR249" i="11"/>
  <c r="GJ249" i="11"/>
  <c r="GB249" i="11"/>
  <c r="HD247" i="11"/>
  <c r="GV247" i="11"/>
  <c r="GN247" i="11"/>
  <c r="GF247" i="11"/>
  <c r="HE242" i="11"/>
  <c r="GO242" i="11"/>
  <c r="DI246" i="11"/>
  <c r="CT247" i="11"/>
  <c r="GW262" i="11"/>
  <c r="HA258" i="11"/>
  <c r="GS258" i="11"/>
  <c r="GK258" i="11"/>
  <c r="GC258" i="11"/>
  <c r="GW268" i="11"/>
  <c r="GG268" i="11"/>
  <c r="HB269" i="11"/>
  <c r="GT269" i="11"/>
  <c r="GL269" i="11"/>
  <c r="GD269" i="11"/>
  <c r="DI267" i="11"/>
  <c r="HC276" i="11"/>
  <c r="GU276" i="11"/>
  <c r="GM276" i="11"/>
  <c r="GE276" i="11"/>
  <c r="HC278" i="11"/>
  <c r="GU278" i="11"/>
  <c r="GM278" i="11"/>
  <c r="GE278" i="11"/>
  <c r="DJ281" i="11"/>
  <c r="DK281" i="11" s="1"/>
  <c r="HG281" i="11"/>
  <c r="GY281" i="11"/>
  <c r="GI281" i="11"/>
  <c r="GQ281" i="11"/>
  <c r="HF285" i="11"/>
  <c r="GX285" i="11"/>
  <c r="GP285" i="11"/>
  <c r="GH285" i="11"/>
  <c r="GZ284" i="11"/>
  <c r="GR284" i="11"/>
  <c r="GJ284" i="11"/>
  <c r="GB284" i="11"/>
  <c r="HB284" i="11"/>
  <c r="GT284" i="11"/>
  <c r="GL284" i="11"/>
  <c r="GD284" i="11"/>
  <c r="HC286" i="11"/>
  <c r="GU286" i="11"/>
  <c r="GM286" i="11"/>
  <c r="GE286" i="11"/>
  <c r="DJ286" i="11"/>
  <c r="DK286" i="11" s="1"/>
  <c r="HG287" i="11"/>
  <c r="GY287" i="11"/>
  <c r="GQ287" i="11"/>
  <c r="GI287" i="11"/>
  <c r="HF289" i="11"/>
  <c r="GX289" i="11"/>
  <c r="GP289" i="11"/>
  <c r="GH289" i="11"/>
  <c r="CU289" i="11"/>
  <c r="CW289" i="11" s="1"/>
  <c r="DI91" i="11"/>
  <c r="DI96" i="11"/>
  <c r="CU102" i="11"/>
  <c r="CW102" i="11" s="1"/>
  <c r="DI129" i="11"/>
  <c r="DI133" i="11"/>
  <c r="DI162" i="11"/>
  <c r="HE168" i="11"/>
  <c r="GO168" i="11"/>
  <c r="HB169" i="11"/>
  <c r="GT169" i="11"/>
  <c r="GL169" i="11"/>
  <c r="GD169" i="11"/>
  <c r="DJ170" i="11"/>
  <c r="DK170" i="11" s="1"/>
  <c r="HE172" i="11"/>
  <c r="GO172" i="11"/>
  <c r="DJ174" i="11"/>
  <c r="DK174" i="11" s="1"/>
  <c r="HB182" i="11"/>
  <c r="GT182" i="11"/>
  <c r="GL182" i="11"/>
  <c r="GD182" i="11"/>
  <c r="DI171" i="11"/>
  <c r="GW159" i="11"/>
  <c r="GG159" i="11"/>
  <c r="DI160" i="11"/>
  <c r="CT187" i="11"/>
  <c r="CU182" i="11"/>
  <c r="CW182" i="11" s="1"/>
  <c r="GW196" i="11"/>
  <c r="GG196" i="11"/>
  <c r="GW204" i="11"/>
  <c r="GG204" i="11"/>
  <c r="DJ223" i="11"/>
  <c r="DK223" i="11" s="1"/>
  <c r="DJ229" i="11"/>
  <c r="DK229" i="11" s="1"/>
  <c r="DI236" i="11"/>
  <c r="CU240" i="11"/>
  <c r="CW240" i="11" s="1"/>
  <c r="DJ256" i="11"/>
  <c r="DK256" i="11" s="1"/>
  <c r="HE269" i="11"/>
  <c r="GO269" i="11"/>
  <c r="CU269" i="11"/>
  <c r="CW269" i="11" s="1"/>
  <c r="CT270" i="11"/>
  <c r="CT278" i="11"/>
  <c r="CU282" i="11"/>
  <c r="CW282" i="11" s="1"/>
  <c r="CT52" i="11"/>
  <c r="CU64" i="11"/>
  <c r="CW64" i="11" s="1"/>
  <c r="CT72" i="11"/>
  <c r="CU57" i="11"/>
  <c r="CW57" i="11" s="1"/>
  <c r="GW62" i="11"/>
  <c r="GG62" i="11"/>
  <c r="DJ83" i="11"/>
  <c r="DK83" i="11" s="1"/>
  <c r="CT63" i="11"/>
  <c r="DI65" i="11"/>
  <c r="GZ65" i="11"/>
  <c r="GR65" i="11"/>
  <c r="GJ65" i="11"/>
  <c r="GB65" i="11"/>
  <c r="GZ77" i="11"/>
  <c r="GR77" i="11"/>
  <c r="GJ77" i="11"/>
  <c r="GB77" i="11"/>
  <c r="CT56" i="11"/>
  <c r="DI62" i="11"/>
  <c r="HG65" i="11"/>
  <c r="GY65" i="11"/>
  <c r="GQ65" i="11"/>
  <c r="GI65" i="11"/>
  <c r="HG73" i="11"/>
  <c r="GY73" i="11"/>
  <c r="GQ73" i="11"/>
  <c r="GI73" i="11"/>
  <c r="CU76" i="11"/>
  <c r="CW76" i="11" s="1"/>
  <c r="CT77" i="11"/>
  <c r="CU77" i="11"/>
  <c r="CW77" i="11" s="1"/>
  <c r="DJ79" i="11"/>
  <c r="DK79" i="11" s="1"/>
  <c r="HG89" i="11"/>
  <c r="GY89" i="11"/>
  <c r="GQ89" i="11"/>
  <c r="GI89" i="11"/>
  <c r="DJ68" i="11"/>
  <c r="DK68" i="11" s="1"/>
  <c r="HB52" i="11"/>
  <c r="GT52" i="11"/>
  <c r="GL52" i="11"/>
  <c r="GD52" i="11"/>
  <c r="HA57" i="11"/>
  <c r="GS57" i="11"/>
  <c r="GK57" i="11"/>
  <c r="GC57" i="11"/>
  <c r="CU67" i="11"/>
  <c r="CW67" i="11" s="1"/>
  <c r="DJ69" i="11"/>
  <c r="DK69" i="11" s="1"/>
  <c r="CU75" i="11"/>
  <c r="CW75" i="11" s="1"/>
  <c r="DJ77" i="11"/>
  <c r="DK77" i="11" s="1"/>
  <c r="CU83" i="11"/>
  <c r="CW83" i="11" s="1"/>
  <c r="DJ90" i="11"/>
  <c r="DK90" i="11" s="1"/>
  <c r="HB132" i="11"/>
  <c r="GT132" i="11"/>
  <c r="GL132" i="11"/>
  <c r="GD132" i="11"/>
  <c r="GW114" i="11"/>
  <c r="GG114" i="11"/>
  <c r="DI115" i="11"/>
  <c r="DI92" i="11"/>
  <c r="HC102" i="11"/>
  <c r="GU102" i="11"/>
  <c r="GM102" i="11"/>
  <c r="GE102" i="11"/>
  <c r="DJ108" i="11"/>
  <c r="DK108" i="11" s="1"/>
  <c r="DJ116" i="11"/>
  <c r="DK116" i="11" s="1"/>
  <c r="GZ120" i="11"/>
  <c r="GR120" i="11"/>
  <c r="GJ120" i="11"/>
  <c r="GB120" i="11"/>
  <c r="DJ93" i="11"/>
  <c r="DK93" i="11" s="1"/>
  <c r="DJ97" i="11"/>
  <c r="DK97" i="11" s="1"/>
  <c r="GZ102" i="11"/>
  <c r="GR102" i="11"/>
  <c r="GJ102" i="11"/>
  <c r="GB102" i="11"/>
  <c r="DJ109" i="11"/>
  <c r="DK109" i="11" s="1"/>
  <c r="GZ136" i="11"/>
  <c r="GR136" i="11"/>
  <c r="GJ136" i="11"/>
  <c r="GB136" i="11"/>
  <c r="HD148" i="11"/>
  <c r="GV148" i="11"/>
  <c r="GN148" i="11"/>
  <c r="GF148" i="11"/>
  <c r="DI123" i="11"/>
  <c r="HE145" i="11"/>
  <c r="GO145" i="11"/>
  <c r="CT149" i="11"/>
  <c r="DJ136" i="11"/>
  <c r="DK136" i="11" s="1"/>
  <c r="HC138" i="11"/>
  <c r="GU138" i="11"/>
  <c r="GM138" i="11"/>
  <c r="GE138" i="11"/>
  <c r="CT142" i="11"/>
  <c r="HE142" i="11"/>
  <c r="GO142" i="11"/>
  <c r="CU154" i="11"/>
  <c r="CW154" i="11" s="1"/>
  <c r="DJ145" i="11"/>
  <c r="DK145" i="11" s="1"/>
  <c r="DI153" i="11"/>
  <c r="DJ122" i="11"/>
  <c r="DK122" i="11" s="1"/>
  <c r="HC132" i="11"/>
  <c r="GU132" i="11"/>
  <c r="GM132" i="11"/>
  <c r="GE132" i="11"/>
  <c r="HE136" i="11"/>
  <c r="GO136" i="11"/>
  <c r="HG137" i="11"/>
  <c r="GY137" i="11"/>
  <c r="GQ137" i="11"/>
  <c r="GI137" i="11"/>
  <c r="HB141" i="11"/>
  <c r="GT141" i="11"/>
  <c r="GL141" i="11"/>
  <c r="GD141" i="11"/>
  <c r="HE158" i="11"/>
  <c r="HG161" i="11"/>
  <c r="GY161" i="11"/>
  <c r="GQ161" i="11"/>
  <c r="GI161" i="11"/>
  <c r="HC172" i="11"/>
  <c r="GU172" i="11"/>
  <c r="GM172" i="11"/>
  <c r="GE172" i="11"/>
  <c r="HE174" i="11"/>
  <c r="HE176" i="11"/>
  <c r="GO176" i="11"/>
  <c r="HE177" i="11"/>
  <c r="GO177" i="11"/>
  <c r="GZ172" i="11"/>
  <c r="GR172" i="11"/>
  <c r="GJ172" i="11"/>
  <c r="GB172" i="11"/>
  <c r="GZ194" i="11"/>
  <c r="GR194" i="11"/>
  <c r="GJ194" i="11"/>
  <c r="GB194" i="11"/>
  <c r="GZ169" i="11"/>
  <c r="GR169" i="11"/>
  <c r="GJ169" i="11"/>
  <c r="GB169" i="11"/>
  <c r="HD184" i="11"/>
  <c r="GV184" i="11"/>
  <c r="GN184" i="11"/>
  <c r="GF184" i="11"/>
  <c r="HC187" i="11"/>
  <c r="GU187" i="11"/>
  <c r="GM187" i="11"/>
  <c r="GE187" i="11"/>
  <c r="CU191" i="11"/>
  <c r="CW191" i="11" s="1"/>
  <c r="CU184" i="11"/>
  <c r="CW184" i="11" s="1"/>
  <c r="DI179" i="11"/>
  <c r="HD202" i="11"/>
  <c r="GV202" i="11"/>
  <c r="GN202" i="11"/>
  <c r="GF202" i="11"/>
  <c r="CU186" i="11"/>
  <c r="CW186" i="11" s="1"/>
  <c r="HE194" i="11"/>
  <c r="GO194" i="11"/>
  <c r="DJ195" i="11"/>
  <c r="DK195" i="11" s="1"/>
  <c r="DJ196" i="11"/>
  <c r="DK196" i="11" s="1"/>
  <c r="GZ212" i="11"/>
  <c r="GR212" i="11"/>
  <c r="GJ212" i="11"/>
  <c r="GB212" i="11"/>
  <c r="HE212" i="11"/>
  <c r="GO212" i="11"/>
  <c r="DI202" i="11"/>
  <c r="CU213" i="11"/>
  <c r="CW213" i="11" s="1"/>
  <c r="GW219" i="11"/>
  <c r="GG219" i="11"/>
  <c r="DI220" i="11"/>
  <c r="GW227" i="11"/>
  <c r="GG227" i="11"/>
  <c r="DI228" i="11"/>
  <c r="DI225" i="11"/>
  <c r="HC231" i="11"/>
  <c r="GU231" i="11"/>
  <c r="GM231" i="11"/>
  <c r="GE231" i="11"/>
  <c r="CT235" i="11"/>
  <c r="HE235" i="11"/>
  <c r="GO235" i="11"/>
  <c r="CT232" i="11"/>
  <c r="CU232" i="11"/>
  <c r="CW232" i="11" s="1"/>
  <c r="HG240" i="11"/>
  <c r="GY240" i="11"/>
  <c r="GQ240" i="11"/>
  <c r="GI240" i="11"/>
  <c r="CT248" i="11"/>
  <c r="DI238" i="11"/>
  <c r="HC240" i="11"/>
  <c r="GU240" i="11"/>
  <c r="GM240" i="11"/>
  <c r="GE240" i="11"/>
  <c r="CT244" i="11"/>
  <c r="DI239" i="11"/>
  <c r="HE253" i="11"/>
  <c r="GO253" i="11"/>
  <c r="CU253" i="11"/>
  <c r="CW253" i="11" s="1"/>
  <c r="DJ253" i="11"/>
  <c r="DK253" i="11" s="1"/>
  <c r="CT254" i="11"/>
  <c r="DJ252" i="11"/>
  <c r="DK252" i="11" s="1"/>
  <c r="HG258" i="11"/>
  <c r="GY258" i="11"/>
  <c r="GQ258" i="11"/>
  <c r="GI258" i="11"/>
  <c r="CT258" i="11"/>
  <c r="CU258" i="11"/>
  <c r="CW258" i="11" s="1"/>
  <c r="DJ258" i="11"/>
  <c r="DK258" i="11" s="1"/>
  <c r="HF269" i="11"/>
  <c r="GX269" i="11"/>
  <c r="GP269" i="11"/>
  <c r="GH269" i="11"/>
  <c r="DJ271" i="11"/>
  <c r="DK271" i="11" s="1"/>
  <c r="HF276" i="11"/>
  <c r="GX276" i="11"/>
  <c r="GP276" i="11"/>
  <c r="GH276" i="11"/>
  <c r="GZ277" i="11"/>
  <c r="GR277" i="11"/>
  <c r="GJ277" i="11"/>
  <c r="GB277" i="11"/>
  <c r="HE277" i="11"/>
  <c r="GO277" i="11"/>
  <c r="CT281" i="11"/>
  <c r="GZ282" i="11"/>
  <c r="GR282" i="11"/>
  <c r="GJ282" i="11"/>
  <c r="GB282" i="11"/>
  <c r="HE285" i="11"/>
  <c r="GO285" i="11"/>
  <c r="DJ283" i="11"/>
  <c r="DK283" i="11" s="1"/>
  <c r="HC282" i="11"/>
  <c r="GU282" i="11"/>
  <c r="GM282" i="11"/>
  <c r="GE282" i="11"/>
  <c r="DI206" i="11"/>
  <c r="DI232" i="11"/>
  <c r="CT231" i="11"/>
  <c r="HE231" i="11"/>
  <c r="GO231" i="11"/>
  <c r="DI259" i="11"/>
  <c r="DJ259" i="11"/>
  <c r="DK259" i="11" s="1"/>
  <c r="HE276" i="11"/>
  <c r="GO276" i="11"/>
  <c r="CU276" i="11"/>
  <c r="CW276" i="11" s="1"/>
  <c r="DJ273" i="11"/>
  <c r="DK273" i="11" s="1"/>
  <c r="HE68" i="11"/>
  <c r="GO68" i="11"/>
  <c r="GZ64" i="11"/>
  <c r="GR64" i="11"/>
  <c r="GJ64" i="11"/>
  <c r="GB64" i="11"/>
  <c r="HC77" i="11"/>
  <c r="GU77" i="11"/>
  <c r="GM77" i="11"/>
  <c r="GE77" i="11"/>
  <c r="HE112" i="11"/>
  <c r="GO112" i="11"/>
  <c r="CT107" i="11"/>
  <c r="CU87" i="11"/>
  <c r="CW87" i="11" s="1"/>
  <c r="DI139" i="11"/>
  <c r="GZ145" i="11"/>
  <c r="GR145" i="11"/>
  <c r="GJ145" i="11"/>
  <c r="GB145" i="11"/>
  <c r="CT123" i="11"/>
  <c r="CU139" i="11"/>
  <c r="CW139" i="11" s="1"/>
  <c r="DI185" i="11"/>
  <c r="DJ207" i="11"/>
  <c r="DK207" i="11" s="1"/>
  <c r="HF210" i="11"/>
  <c r="GX210" i="11"/>
  <c r="GP210" i="11"/>
  <c r="GH210" i="11"/>
  <c r="HB229" i="11"/>
  <c r="GT229" i="11"/>
  <c r="GL229" i="11"/>
  <c r="GD229" i="11"/>
  <c r="CU225" i="11"/>
  <c r="CW225" i="11" s="1"/>
  <c r="HG231" i="11"/>
  <c r="GY231" i="11"/>
  <c r="GQ231" i="11"/>
  <c r="GI231" i="11"/>
  <c r="HA236" i="11"/>
  <c r="GS236" i="11"/>
  <c r="GK236" i="11"/>
  <c r="GC236" i="11"/>
  <c r="HC232" i="11"/>
  <c r="GU232" i="11"/>
  <c r="GM232" i="11"/>
  <c r="GE232" i="11"/>
  <c r="HE239" i="11"/>
  <c r="GO239" i="11"/>
  <c r="DJ242" i="11"/>
  <c r="DK242" i="11" s="1"/>
  <c r="DI251" i="11"/>
  <c r="DI266" i="11"/>
  <c r="HB282" i="11"/>
  <c r="GT282" i="11"/>
  <c r="GL282" i="11"/>
  <c r="GD282" i="11"/>
  <c r="HE286" i="11"/>
  <c r="GO286" i="11"/>
  <c r="HA289" i="11"/>
  <c r="GS289" i="11"/>
  <c r="GK289" i="11"/>
  <c r="GC289" i="11"/>
  <c r="DI84" i="11"/>
  <c r="HE129" i="11"/>
  <c r="GO129" i="11"/>
  <c r="DI137" i="11"/>
  <c r="HD53" i="11"/>
  <c r="GV53" i="11"/>
  <c r="GN53" i="11"/>
  <c r="GF53" i="11"/>
  <c r="HG61" i="11"/>
  <c r="GY61" i="11"/>
  <c r="GQ61" i="11"/>
  <c r="GI61" i="11"/>
  <c r="DJ74" i="11"/>
  <c r="DK74" i="11" s="1"/>
  <c r="HA71" i="11"/>
  <c r="GS71" i="11"/>
  <c r="GK71" i="11"/>
  <c r="GC71" i="11"/>
  <c r="GW74" i="11"/>
  <c r="GG74" i="11"/>
  <c r="DI80" i="11"/>
  <c r="CT55" i="11"/>
  <c r="HF106" i="11"/>
  <c r="GX106" i="11"/>
  <c r="GP106" i="11"/>
  <c r="GH106" i="11"/>
  <c r="HF91" i="11"/>
  <c r="GX91" i="11"/>
  <c r="GP91" i="11"/>
  <c r="GH91" i="11"/>
  <c r="CU109" i="11"/>
  <c r="CW109" i="11" s="1"/>
  <c r="HC90" i="11"/>
  <c r="GU90" i="11"/>
  <c r="GM90" i="11"/>
  <c r="GE90" i="11"/>
  <c r="GW121" i="11"/>
  <c r="GG121" i="11"/>
  <c r="HD142" i="11"/>
  <c r="GV142" i="11"/>
  <c r="GN142" i="11"/>
  <c r="GF142" i="11"/>
  <c r="HB123" i="11"/>
  <c r="GT123" i="11"/>
  <c r="GL123" i="11"/>
  <c r="GD123" i="11"/>
  <c r="CT146" i="11"/>
  <c r="HA149" i="11"/>
  <c r="GS149" i="11"/>
  <c r="GK149" i="11"/>
  <c r="GC149" i="11"/>
  <c r="HC157" i="11"/>
  <c r="GU157" i="11"/>
  <c r="GM157" i="11"/>
  <c r="GE157" i="11"/>
  <c r="HB133" i="11"/>
  <c r="GT133" i="11"/>
  <c r="GL133" i="11"/>
  <c r="GD133" i="11"/>
  <c r="DI150" i="11"/>
  <c r="DJ189" i="11"/>
  <c r="DK189" i="11" s="1"/>
  <c r="DJ180" i="11"/>
  <c r="DK180" i="11" s="1"/>
  <c r="DI210" i="11"/>
  <c r="CU216" i="11"/>
  <c r="CW216" i="11" s="1"/>
  <c r="GW215" i="11"/>
  <c r="GG215" i="11"/>
  <c r="HE237" i="11"/>
  <c r="GO237" i="11"/>
  <c r="HA248" i="11"/>
  <c r="GS248" i="11"/>
  <c r="GK248" i="11"/>
  <c r="GC248" i="11"/>
  <c r="DI262" i="11"/>
  <c r="CT273" i="11"/>
  <c r="CT101" i="11"/>
  <c r="DJ141" i="11"/>
  <c r="DK141" i="11" s="1"/>
  <c r="HA182" i="11"/>
  <c r="GS182" i="11"/>
  <c r="GK182" i="11"/>
  <c r="GC182" i="11"/>
  <c r="HB49" i="11"/>
  <c r="GT49" i="11"/>
  <c r="GL49" i="11"/>
  <c r="GD49" i="11"/>
  <c r="HD73" i="11"/>
  <c r="GV73" i="11"/>
  <c r="GN73" i="11"/>
  <c r="GF73" i="11"/>
  <c r="HE60" i="11"/>
  <c r="GO60" i="11"/>
  <c r="CT68" i="11"/>
  <c r="DI85" i="11"/>
  <c r="DI51" i="11"/>
  <c r="CT86" i="11"/>
  <c r="HA64" i="11"/>
  <c r="GS64" i="11"/>
  <c r="GK64" i="11"/>
  <c r="GC64" i="11"/>
  <c r="HC75" i="11"/>
  <c r="GU75" i="11"/>
  <c r="GM75" i="11"/>
  <c r="GE75" i="11"/>
  <c r="DJ114" i="11"/>
  <c r="DK114" i="11" s="1"/>
  <c r="HG138" i="11"/>
  <c r="GY138" i="11"/>
  <c r="GQ138" i="11"/>
  <c r="GI138" i="11"/>
  <c r="HE89" i="11"/>
  <c r="GO89" i="11"/>
  <c r="HC113" i="11"/>
  <c r="GU113" i="11"/>
  <c r="GM113" i="11"/>
  <c r="GE113" i="11"/>
  <c r="HD128" i="11"/>
  <c r="GV128" i="11"/>
  <c r="GN128" i="11"/>
  <c r="GF128" i="11"/>
  <c r="CT99" i="11"/>
  <c r="HG140" i="11"/>
  <c r="GY140" i="11"/>
  <c r="GQ140" i="11"/>
  <c r="GI140" i="11"/>
  <c r="HA101" i="11"/>
  <c r="GS101" i="11"/>
  <c r="GK101" i="11"/>
  <c r="GC101" i="11"/>
  <c r="DI131" i="11"/>
  <c r="HC149" i="11"/>
  <c r="GU149" i="11"/>
  <c r="GM149" i="11"/>
  <c r="GE149" i="11"/>
  <c r="DI152" i="11"/>
  <c r="CU131" i="11"/>
  <c r="CW131" i="11" s="1"/>
  <c r="HA137" i="11"/>
  <c r="GS137" i="11"/>
  <c r="GK137" i="11"/>
  <c r="GC137" i="11"/>
  <c r="HE143" i="11"/>
  <c r="GO143" i="11"/>
  <c r="DI142" i="11"/>
  <c r="HB149" i="11"/>
  <c r="GT149" i="11"/>
  <c r="GL149" i="11"/>
  <c r="GD149" i="11"/>
  <c r="HE173" i="11"/>
  <c r="GO173" i="11"/>
  <c r="HC177" i="11"/>
  <c r="GU177" i="11"/>
  <c r="GM177" i="11"/>
  <c r="GE177" i="11"/>
  <c r="DJ161" i="11"/>
  <c r="DK161" i="11" s="1"/>
  <c r="DI173" i="11"/>
  <c r="CU179" i="11"/>
  <c r="CW179" i="11" s="1"/>
  <c r="DJ185" i="11"/>
  <c r="DK185" i="11" s="1"/>
  <c r="GW181" i="11"/>
  <c r="GG181" i="11"/>
  <c r="HF187" i="11"/>
  <c r="GX187" i="11"/>
  <c r="GP187" i="11"/>
  <c r="GH187" i="11"/>
  <c r="HA184" i="11"/>
  <c r="GS184" i="11"/>
  <c r="GK184" i="11"/>
  <c r="GC184" i="11"/>
  <c r="DJ192" i="11"/>
  <c r="DK192" i="11" s="1"/>
  <c r="HD194" i="11"/>
  <c r="GV194" i="11"/>
  <c r="GN194" i="11"/>
  <c r="GF194" i="11"/>
  <c r="DI207" i="11"/>
  <c r="CU209" i="11"/>
  <c r="CW209" i="11" s="1"/>
  <c r="HB210" i="11"/>
  <c r="GT210" i="11"/>
  <c r="GL210" i="11"/>
  <c r="GD210" i="11"/>
  <c r="HC210" i="11"/>
  <c r="GU210" i="11"/>
  <c r="GM210" i="11"/>
  <c r="GE210" i="11"/>
  <c r="GW200" i="11"/>
  <c r="GG200" i="11"/>
  <c r="DI198" i="11"/>
  <c r="CU224" i="11"/>
  <c r="CW224" i="11" s="1"/>
  <c r="CT228" i="11"/>
  <c r="HB231" i="11"/>
  <c r="GT231" i="11"/>
  <c r="GL231" i="11"/>
  <c r="GD231" i="11"/>
  <c r="HE230" i="11"/>
  <c r="GO230" i="11"/>
  <c r="CT234" i="11"/>
  <c r="HD238" i="11"/>
  <c r="GV238" i="11"/>
  <c r="GN238" i="11"/>
  <c r="GF238" i="11"/>
  <c r="HF250" i="11"/>
  <c r="GX250" i="11"/>
  <c r="GP250" i="11"/>
  <c r="GH250" i="11"/>
  <c r="DJ233" i="11"/>
  <c r="DK233" i="11" s="1"/>
  <c r="HC235" i="11"/>
  <c r="GU235" i="11"/>
  <c r="GM235" i="11"/>
  <c r="GE235" i="11"/>
  <c r="HC236" i="11"/>
  <c r="GU236" i="11"/>
  <c r="GM236" i="11"/>
  <c r="GE236" i="11"/>
  <c r="HE233" i="11"/>
  <c r="GO233" i="11"/>
  <c r="HB238" i="11"/>
  <c r="GT238" i="11"/>
  <c r="GL238" i="11"/>
  <c r="GD238" i="11"/>
  <c r="CU243" i="11"/>
  <c r="CW243" i="11" s="1"/>
  <c r="DI248" i="11"/>
  <c r="DI242" i="11"/>
  <c r="DJ240" i="11"/>
  <c r="DK240" i="11" s="1"/>
  <c r="HF244" i="11"/>
  <c r="GX244" i="11"/>
  <c r="GP244" i="11"/>
  <c r="GH244" i="11"/>
  <c r="HF261" i="11"/>
  <c r="GX261" i="11"/>
  <c r="GP261" i="11"/>
  <c r="GH261" i="11"/>
  <c r="HC258" i="11"/>
  <c r="GU258" i="11"/>
  <c r="GM258" i="11"/>
  <c r="GE258" i="11"/>
  <c r="CT264" i="11"/>
  <c r="CT265" i="11"/>
  <c r="CU265" i="11"/>
  <c r="CW265" i="11" s="1"/>
  <c r="HG277" i="11"/>
  <c r="GY277" i="11"/>
  <c r="GQ277" i="11"/>
  <c r="GI277" i="11"/>
  <c r="HB276" i="11"/>
  <c r="GT276" i="11"/>
  <c r="GL276" i="11"/>
  <c r="GD276" i="11"/>
  <c r="DJ278" i="11"/>
  <c r="DK278" i="11" s="1"/>
  <c r="GW279" i="11"/>
  <c r="GG279" i="11"/>
  <c r="HD282" i="11"/>
  <c r="GV282" i="11"/>
  <c r="GN282" i="11"/>
  <c r="GF282" i="11"/>
  <c r="HA282" i="11"/>
  <c r="GS282" i="11"/>
  <c r="GK282" i="11"/>
  <c r="GC282" i="11"/>
  <c r="CU286" i="11"/>
  <c r="CW286" i="11" s="1"/>
  <c r="CT284" i="11"/>
  <c r="HC287" i="11"/>
  <c r="GU287" i="11"/>
  <c r="GM287" i="11"/>
  <c r="GE287" i="11"/>
  <c r="HD289" i="11"/>
  <c r="GV289" i="11"/>
  <c r="GN289" i="11"/>
  <c r="GF289" i="11"/>
  <c r="CT290" i="11"/>
  <c r="HB289" i="11"/>
  <c r="GT289" i="11"/>
  <c r="GL289" i="11"/>
  <c r="GD289" i="11"/>
  <c r="HF102" i="11"/>
  <c r="GX102" i="11"/>
  <c r="GP102" i="11"/>
  <c r="GH102" i="11"/>
  <c r="DJ95" i="11"/>
  <c r="DK95" i="11" s="1"/>
  <c r="CT97" i="11"/>
  <c r="HE97" i="11"/>
  <c r="GO97" i="11"/>
  <c r="DJ103" i="11"/>
  <c r="DK103" i="11" s="1"/>
  <c r="CU105" i="11"/>
  <c r="CW105" i="11" s="1"/>
  <c r="GZ152" i="11"/>
  <c r="GR152" i="11"/>
  <c r="GJ152" i="11"/>
  <c r="GB152" i="11"/>
  <c r="HE133" i="11"/>
  <c r="GO133" i="11"/>
  <c r="CT141" i="11"/>
  <c r="DI157" i="11"/>
  <c r="DJ132" i="11"/>
  <c r="DK132" i="11" s="1"/>
  <c r="HA157" i="11"/>
  <c r="GS157" i="11"/>
  <c r="GK157" i="11"/>
  <c r="GC157" i="11"/>
  <c r="DI125" i="11"/>
  <c r="DJ137" i="11"/>
  <c r="DK137" i="11" s="1"/>
  <c r="CT132" i="11"/>
  <c r="DJ134" i="11"/>
  <c r="DK134" i="11" s="1"/>
  <c r="HE152" i="11"/>
  <c r="GO152" i="11"/>
  <c r="DI158" i="11"/>
  <c r="HE160" i="11"/>
  <c r="GO160" i="11"/>
  <c r="HE164" i="11"/>
  <c r="GO164" i="11"/>
  <c r="CU161" i="11"/>
  <c r="CW161" i="11" s="1"/>
  <c r="CT188" i="11"/>
  <c r="HE188" i="11"/>
  <c r="GO188" i="11"/>
  <c r="DJ184" i="11"/>
  <c r="DK184" i="11" s="1"/>
  <c r="HE201" i="11"/>
  <c r="GO201" i="11"/>
  <c r="DI215" i="11"/>
  <c r="CU257" i="11"/>
  <c r="CW257" i="11" s="1"/>
  <c r="HB57" i="11"/>
  <c r="GT57" i="11"/>
  <c r="GL57" i="11"/>
  <c r="GD57" i="11"/>
  <c r="HD57" i="11"/>
  <c r="GV57" i="11"/>
  <c r="GN57" i="11"/>
  <c r="GF57" i="11"/>
  <c r="HC60" i="11"/>
  <c r="GU60" i="11"/>
  <c r="GM60" i="11"/>
  <c r="GE60" i="11"/>
  <c r="DJ66" i="11"/>
  <c r="DK66" i="11" s="1"/>
  <c r="HC80" i="11"/>
  <c r="GU80" i="11"/>
  <c r="GM80" i="11"/>
  <c r="GE80" i="11"/>
  <c r="HD91" i="11"/>
  <c r="GV91" i="11"/>
  <c r="GN91" i="11"/>
  <c r="GF91" i="11"/>
  <c r="CU49" i="11"/>
  <c r="CW49" i="11" s="1"/>
  <c r="HE49" i="11"/>
  <c r="GO49" i="11"/>
  <c r="HD64" i="11"/>
  <c r="GV64" i="11"/>
  <c r="GN64" i="11"/>
  <c r="GF64" i="11"/>
  <c r="CU65" i="11"/>
  <c r="CW65" i="11" s="1"/>
  <c r="CT73" i="11"/>
  <c r="CU73" i="11"/>
  <c r="CW73" i="11" s="1"/>
  <c r="DJ75" i="11"/>
  <c r="DK75" i="11" s="1"/>
  <c r="HF64" i="11"/>
  <c r="GX64" i="11"/>
  <c r="GP64" i="11"/>
  <c r="GH64" i="11"/>
  <c r="DJ80" i="11"/>
  <c r="DK80" i="11" s="1"/>
  <c r="DJ49" i="11"/>
  <c r="DK49" i="11" s="1"/>
  <c r="CU55" i="11"/>
  <c r="CW55" i="11" s="1"/>
  <c r="HE71" i="11"/>
  <c r="GO71" i="11"/>
  <c r="HG72" i="11"/>
  <c r="GY72" i="11"/>
  <c r="GQ72" i="11"/>
  <c r="GI72" i="11"/>
  <c r="HE79" i="11"/>
  <c r="GO79" i="11"/>
  <c r="CU108" i="11"/>
  <c r="CW108" i="11" s="1"/>
  <c r="GW118" i="11"/>
  <c r="GG118" i="11"/>
  <c r="DI119" i="11"/>
  <c r="GZ142" i="11"/>
  <c r="GR142" i="11"/>
  <c r="GJ142" i="11"/>
  <c r="GB142" i="11"/>
  <c r="CT94" i="11"/>
  <c r="CT95" i="11"/>
  <c r="HC98" i="11"/>
  <c r="GU98" i="11"/>
  <c r="GM98" i="11"/>
  <c r="GE98" i="11"/>
  <c r="DI89" i="11"/>
  <c r="HE91" i="11"/>
  <c r="GO91" i="11"/>
  <c r="DJ105" i="11"/>
  <c r="DK105" i="11" s="1"/>
  <c r="GZ128" i="11"/>
  <c r="GR128" i="11"/>
  <c r="GJ128" i="11"/>
  <c r="GB128" i="11"/>
  <c r="CT125" i="11"/>
  <c r="DI147" i="11"/>
  <c r="DJ155" i="11"/>
  <c r="DK155" i="11" s="1"/>
  <c r="HA120" i="11"/>
  <c r="GS120" i="11"/>
  <c r="GK120" i="11"/>
  <c r="GC120" i="11"/>
  <c r="CT134" i="11"/>
  <c r="HE134" i="11"/>
  <c r="GO134" i="11"/>
  <c r="HA148" i="11"/>
  <c r="GS148" i="11"/>
  <c r="GK148" i="11"/>
  <c r="GC148" i="11"/>
  <c r="HF141" i="11"/>
  <c r="GX141" i="11"/>
  <c r="GP141" i="11"/>
  <c r="GH141" i="11"/>
  <c r="HE147" i="11"/>
  <c r="GO147" i="11"/>
  <c r="CT151" i="11"/>
  <c r="CU151" i="11"/>
  <c r="CW151" i="11" s="1"/>
  <c r="DJ130" i="11"/>
  <c r="DK130" i="11" s="1"/>
  <c r="CU148" i="11"/>
  <c r="CW148" i="11" s="1"/>
  <c r="HB186" i="11"/>
  <c r="GT186" i="11"/>
  <c r="GL186" i="11"/>
  <c r="GD186" i="11"/>
  <c r="HF176" i="11"/>
  <c r="GX176" i="11"/>
  <c r="GP176" i="11"/>
  <c r="GH176" i="11"/>
  <c r="HF194" i="11"/>
  <c r="GX194" i="11"/>
  <c r="GP194" i="11"/>
  <c r="GH194" i="11"/>
  <c r="DI189" i="11"/>
  <c r="GZ187" i="11"/>
  <c r="GR187" i="11"/>
  <c r="GJ187" i="11"/>
  <c r="GB187" i="11"/>
  <c r="HF190" i="11"/>
  <c r="GX190" i="11"/>
  <c r="GP190" i="11"/>
  <c r="GH190" i="11"/>
  <c r="DI187" i="11"/>
  <c r="HE178" i="11"/>
  <c r="GO178" i="11"/>
  <c r="DI200" i="11"/>
  <c r="HA201" i="11"/>
  <c r="GS201" i="11"/>
  <c r="GK201" i="11"/>
  <c r="GC201" i="11"/>
  <c r="DJ209" i="11"/>
  <c r="DK209" i="11" s="1"/>
  <c r="CU220" i="11"/>
  <c r="CW220" i="11" s="1"/>
  <c r="HG229" i="11"/>
  <c r="GY229" i="11"/>
  <c r="GQ229" i="11"/>
  <c r="GI229" i="11"/>
  <c r="HC217" i="11"/>
  <c r="GU217" i="11"/>
  <c r="GM217" i="11"/>
  <c r="GE217" i="11"/>
  <c r="DJ216" i="11"/>
  <c r="DK216" i="11" s="1"/>
  <c r="DJ224" i="11"/>
  <c r="DK224" i="11" s="1"/>
  <c r="HD235" i="11"/>
  <c r="GV235" i="11"/>
  <c r="GN235" i="11"/>
  <c r="GF235" i="11"/>
  <c r="DJ234" i="11"/>
  <c r="DK234" i="11" s="1"/>
  <c r="HA231" i="11"/>
  <c r="GS231" i="11"/>
  <c r="GK231" i="11"/>
  <c r="GC231" i="11"/>
  <c r="GZ236" i="11"/>
  <c r="GR236" i="11"/>
  <c r="GJ236" i="11"/>
  <c r="GB236" i="11"/>
  <c r="HG244" i="11"/>
  <c r="GY244" i="11"/>
  <c r="GQ244" i="11"/>
  <c r="GI244" i="11"/>
  <c r="HE241" i="11"/>
  <c r="GO241" i="11"/>
  <c r="HD248" i="11"/>
  <c r="GV248" i="11"/>
  <c r="GN248" i="11"/>
  <c r="GF248" i="11"/>
  <c r="CT242" i="11"/>
  <c r="DI244" i="11"/>
  <c r="CU247" i="11"/>
  <c r="CW247" i="11" s="1"/>
  <c r="HE247" i="11"/>
  <c r="GO247" i="11"/>
  <c r="HA261" i="11"/>
  <c r="GS261" i="11"/>
  <c r="GK261" i="11"/>
  <c r="GC261" i="11"/>
  <c r="HC264" i="11"/>
  <c r="GU264" i="11"/>
  <c r="GM264" i="11"/>
  <c r="GE264" i="11"/>
  <c r="HA270" i="11"/>
  <c r="GS270" i="11"/>
  <c r="GK270" i="11"/>
  <c r="GC270" i="11"/>
  <c r="CU273" i="11"/>
  <c r="CW273" i="11" s="1"/>
  <c r="DI268" i="11"/>
  <c r="HF278" i="11"/>
  <c r="GX278" i="11"/>
  <c r="GP278" i="11"/>
  <c r="GH278" i="11"/>
  <c r="HG278" i="11"/>
  <c r="GY278" i="11"/>
  <c r="GQ278" i="11"/>
  <c r="GI278" i="11"/>
  <c r="DJ280" i="11"/>
  <c r="DK280" i="11" s="1"/>
  <c r="HF282" i="11"/>
  <c r="GX282" i="11"/>
  <c r="GP282" i="11"/>
  <c r="GH282" i="11"/>
  <c r="DI284" i="11"/>
  <c r="DJ287" i="11"/>
  <c r="DK287" i="11" s="1"/>
  <c r="HE289" i="11"/>
  <c r="GO289" i="11"/>
  <c r="CU93" i="11"/>
  <c r="CW93" i="11" s="1"/>
  <c r="DI99" i="11"/>
  <c r="DI107" i="11"/>
  <c r="CT102" i="11"/>
  <c r="HB152" i="11"/>
  <c r="GT152" i="11"/>
  <c r="GL152" i="11"/>
  <c r="GD152" i="11"/>
  <c r="HD138" i="11"/>
  <c r="GV138" i="11"/>
  <c r="GN138" i="11"/>
  <c r="GF138" i="11"/>
  <c r="CU137" i="11"/>
  <c r="CW137" i="11" s="1"/>
  <c r="HF120" i="11"/>
  <c r="GX120" i="11"/>
  <c r="GP120" i="11"/>
  <c r="GH120" i="11"/>
  <c r="DJ144" i="11"/>
  <c r="DK144" i="11" s="1"/>
  <c r="CU150" i="11"/>
  <c r="CW150" i="11" s="1"/>
  <c r="DI141" i="11"/>
  <c r="CU157" i="11"/>
  <c r="CW157" i="11" s="1"/>
  <c r="GW162" i="11"/>
  <c r="GG162" i="11"/>
  <c r="CU169" i="11"/>
  <c r="CW169" i="11" s="1"/>
  <c r="DJ193" i="11"/>
  <c r="DK193" i="11" s="1"/>
  <c r="DJ190" i="11"/>
  <c r="DK190" i="11" s="1"/>
  <c r="HE182" i="11"/>
  <c r="GO182" i="11"/>
  <c r="DJ199" i="11"/>
  <c r="DK199" i="11" s="1"/>
  <c r="CU221" i="11"/>
  <c r="CW221" i="11" s="1"/>
  <c r="DJ241" i="11"/>
  <c r="DK241" i="11" s="1"/>
  <c r="CT240" i="11"/>
  <c r="HE240" i="11"/>
  <c r="GO240" i="11"/>
  <c r="CT269" i="11"/>
  <c r="GZ270" i="11"/>
  <c r="GR270" i="11"/>
  <c r="GJ270" i="11"/>
  <c r="GB270" i="11"/>
  <c r="DJ265" i="11"/>
  <c r="DK265" i="11" s="1"/>
  <c r="HE278" i="11"/>
  <c r="GO278" i="11"/>
  <c r="DJ282" i="11"/>
  <c r="DK282" i="11" s="1"/>
  <c r="HE282" i="11"/>
  <c r="GO282" i="11"/>
  <c r="DJ290" i="11"/>
  <c r="DK290" i="11" s="1"/>
  <c r="CU52" i="11"/>
  <c r="CW52" i="11" s="1"/>
  <c r="DI58" i="11"/>
  <c r="HE64" i="11"/>
  <c r="GO64" i="11"/>
  <c r="CU72" i="11"/>
  <c r="CW72" i="11" s="1"/>
  <c r="CT57" i="11"/>
  <c r="HE57" i="11"/>
  <c r="GO57" i="11"/>
  <c r="DI63" i="11"/>
  <c r="DJ52" i="11"/>
  <c r="DK52" i="11" s="1"/>
  <c r="GW59" i="11"/>
  <c r="DJ64" i="11"/>
  <c r="DK64" i="11" s="1"/>
  <c r="DJ65" i="11"/>
  <c r="DK65" i="11" s="1"/>
  <c r="HB53" i="11"/>
  <c r="GT53" i="11"/>
  <c r="GL53" i="11"/>
  <c r="GD53" i="11"/>
  <c r="HG53" i="11"/>
  <c r="GY53" i="11"/>
  <c r="GQ53" i="11"/>
  <c r="GI53" i="11"/>
  <c r="HG67" i="11"/>
  <c r="GY67" i="11"/>
  <c r="GQ67" i="11"/>
  <c r="GI67" i="11"/>
  <c r="HC52" i="11"/>
  <c r="GU52" i="11"/>
  <c r="GM52" i="11"/>
  <c r="GE52" i="11"/>
  <c r="CU56" i="11"/>
  <c r="CW56" i="11" s="1"/>
  <c r="DJ70" i="11"/>
  <c r="DK70" i="11" s="1"/>
  <c r="HE76" i="11"/>
  <c r="GO76" i="11"/>
  <c r="HB77" i="11"/>
  <c r="GT77" i="11"/>
  <c r="GL77" i="11"/>
  <c r="GD77" i="11"/>
  <c r="GZ79" i="11"/>
  <c r="GR79" i="11"/>
  <c r="GJ79" i="11"/>
  <c r="GB79" i="11"/>
  <c r="GF83" i="11"/>
  <c r="HD83" i="11"/>
  <c r="GN83" i="11"/>
  <c r="GV83" i="11"/>
  <c r="DI55" i="11"/>
  <c r="DJ59" i="11"/>
  <c r="DK59" i="11" s="1"/>
  <c r="HC61" i="11"/>
  <c r="GU61" i="11"/>
  <c r="GM61" i="11"/>
  <c r="GE61" i="11"/>
  <c r="CT69" i="11"/>
  <c r="CU69" i="11"/>
  <c r="CW69" i="11" s="1"/>
  <c r="DJ71" i="11"/>
  <c r="DK71" i="11" s="1"/>
  <c r="HE77" i="11"/>
  <c r="GO77" i="11"/>
  <c r="DI56" i="11"/>
  <c r="DJ76" i="11"/>
  <c r="DK76" i="11" s="1"/>
  <c r="HC63" i="11"/>
  <c r="GU63" i="11"/>
  <c r="GM63" i="11"/>
  <c r="GE63" i="11"/>
  <c r="HE67" i="11"/>
  <c r="GO67" i="11"/>
  <c r="HE75" i="11"/>
  <c r="GO75" i="11"/>
  <c r="HE83" i="11"/>
  <c r="GO83" i="11"/>
  <c r="GW88" i="11"/>
  <c r="GG88" i="11"/>
  <c r="HB101" i="11"/>
  <c r="GT101" i="11"/>
  <c r="GL101" i="11"/>
  <c r="GD101" i="11"/>
  <c r="HA94" i="11"/>
  <c r="GS94" i="11"/>
  <c r="GK94" i="11"/>
  <c r="GC94" i="11"/>
  <c r="DI102" i="11"/>
  <c r="HA87" i="11"/>
  <c r="GK87" i="11"/>
  <c r="GS87" i="11"/>
  <c r="GC87" i="11"/>
  <c r="HC93" i="11"/>
  <c r="GU93" i="11"/>
  <c r="GM93" i="11"/>
  <c r="GE93" i="11"/>
  <c r="GO99" i="11"/>
  <c r="HC101" i="11"/>
  <c r="GU101" i="11"/>
  <c r="GM101" i="11"/>
  <c r="GE101" i="11"/>
  <c r="GO107" i="11"/>
  <c r="CU113" i="11"/>
  <c r="CW113" i="11" s="1"/>
  <c r="GZ105" i="11"/>
  <c r="GR105" i="11"/>
  <c r="GJ105" i="11"/>
  <c r="GB105" i="11"/>
  <c r="HA105" i="11"/>
  <c r="GS105" i="11"/>
  <c r="GK105" i="11"/>
  <c r="GC105" i="11"/>
  <c r="DI117" i="11"/>
  <c r="GZ150" i="11"/>
  <c r="GR150" i="11"/>
  <c r="GJ150" i="11"/>
  <c r="GB150" i="11"/>
  <c r="HC129" i="11"/>
  <c r="GU129" i="11"/>
  <c r="GM129" i="11"/>
  <c r="GE129" i="11"/>
  <c r="HC137" i="11"/>
  <c r="GU137" i="11"/>
  <c r="GM137" i="11"/>
  <c r="GE137" i="11"/>
  <c r="CT145" i="11"/>
  <c r="CU153" i="11"/>
  <c r="CW153" i="11" s="1"/>
  <c r="DI120" i="11"/>
  <c r="DI124" i="11"/>
  <c r="GZ129" i="11"/>
  <c r="GR129" i="11"/>
  <c r="GJ129" i="11"/>
  <c r="GB129" i="11"/>
  <c r="DJ148" i="11"/>
  <c r="DK148" i="11" s="1"/>
  <c r="HC150" i="11"/>
  <c r="GU150" i="11"/>
  <c r="GM150" i="11"/>
  <c r="GE150" i="11"/>
  <c r="CT154" i="11"/>
  <c r="HE154" i="11"/>
  <c r="GO154" i="11"/>
  <c r="DJ149" i="11"/>
  <c r="DK149" i="11" s="1"/>
  <c r="HG176" i="11"/>
  <c r="GY176" i="11"/>
  <c r="GQ176" i="11"/>
  <c r="GI176" i="11"/>
  <c r="CT136" i="11"/>
  <c r="DI138" i="11"/>
  <c r="HC152" i="11"/>
  <c r="GU152" i="11"/>
  <c r="GM152" i="11"/>
  <c r="GE152" i="11"/>
  <c r="DI156" i="11"/>
  <c r="GO166" i="11"/>
  <c r="HC168" i="11"/>
  <c r="GU168" i="11"/>
  <c r="GM168" i="11"/>
  <c r="GE168" i="11"/>
  <c r="CU177" i="11"/>
  <c r="CW177" i="11" s="1"/>
  <c r="HC161" i="11"/>
  <c r="GU161" i="11"/>
  <c r="GM161" i="11"/>
  <c r="GE161" i="11"/>
  <c r="GZ161" i="11"/>
  <c r="GR161" i="11"/>
  <c r="GJ161" i="11"/>
  <c r="GB161" i="11"/>
  <c r="HF172" i="11"/>
  <c r="GX172" i="11"/>
  <c r="GP172" i="11"/>
  <c r="GH172" i="11"/>
  <c r="HF161" i="11"/>
  <c r="GX161" i="11"/>
  <c r="GP161" i="11"/>
  <c r="GH161" i="11"/>
  <c r="DJ181" i="11"/>
  <c r="DK181" i="11" s="1"/>
  <c r="HE191" i="11"/>
  <c r="GO191" i="11"/>
  <c r="CT184" i="11"/>
  <c r="HE184" i="11"/>
  <c r="GO184" i="11"/>
  <c r="HC188" i="11"/>
  <c r="GU188" i="11"/>
  <c r="GM188" i="11"/>
  <c r="GE188" i="11"/>
  <c r="GZ202" i="11"/>
  <c r="GR202" i="11"/>
  <c r="GJ202" i="11"/>
  <c r="GB202" i="11"/>
  <c r="DI183" i="11"/>
  <c r="HC182" i="11"/>
  <c r="GU182" i="11"/>
  <c r="GM182" i="11"/>
  <c r="GE182" i="11"/>
  <c r="HE186" i="11"/>
  <c r="GO186" i="11"/>
  <c r="HG187" i="11"/>
  <c r="GY187" i="11"/>
  <c r="GQ187" i="11"/>
  <c r="GI187" i="11"/>
  <c r="CT197" i="11"/>
  <c r="HC201" i="11"/>
  <c r="GU201" i="11"/>
  <c r="GM201" i="11"/>
  <c r="GE201" i="11"/>
  <c r="DI204" i="11"/>
  <c r="CT212" i="11"/>
  <c r="DJ201" i="11"/>
  <c r="DK201" i="11" s="1"/>
  <c r="HA213" i="11"/>
  <c r="GS213" i="11"/>
  <c r="GK213" i="11"/>
  <c r="GC213" i="11"/>
  <c r="DJ202" i="11"/>
  <c r="DK202" i="11" s="1"/>
  <c r="CT213" i="11"/>
  <c r="CT229" i="11"/>
  <c r="DJ225" i="11"/>
  <c r="DK225" i="11" s="1"/>
  <c r="GZ244" i="11"/>
  <c r="GR244" i="11"/>
  <c r="GJ244" i="11"/>
  <c r="GB244" i="11"/>
  <c r="HG232" i="11"/>
  <c r="GY232" i="11"/>
  <c r="GQ232" i="11"/>
  <c r="GI232" i="11"/>
  <c r="HB236" i="11"/>
  <c r="GT236" i="11"/>
  <c r="GL236" i="11"/>
  <c r="GD236" i="11"/>
  <c r="DI231" i="11"/>
  <c r="HE248" i="11"/>
  <c r="GO248" i="11"/>
  <c r="DJ238" i="11"/>
  <c r="DK238" i="11" s="1"/>
  <c r="DI243" i="11"/>
  <c r="CT250" i="11"/>
  <c r="DI245" i="11"/>
  <c r="DI249" i="11"/>
  <c r="CT253" i="11"/>
  <c r="HE249" i="11"/>
  <c r="GO249" i="11"/>
  <c r="HE254" i="11"/>
  <c r="GO254" i="11"/>
  <c r="DJ255" i="11"/>
  <c r="DK255" i="11" s="1"/>
  <c r="CU261" i="11"/>
  <c r="CW261" i="11" s="1"/>
  <c r="HE258" i="11"/>
  <c r="GO258" i="11"/>
  <c r="HG257" i="11"/>
  <c r="GY257" i="11"/>
  <c r="GQ257" i="11"/>
  <c r="GI257" i="11"/>
  <c r="HD270" i="11"/>
  <c r="GV270" i="11"/>
  <c r="GN270" i="11"/>
  <c r="GF270" i="11"/>
  <c r="HF270" i="11"/>
  <c r="GX270" i="11"/>
  <c r="GP270" i="11"/>
  <c r="GH270" i="11"/>
  <c r="DI275" i="11"/>
  <c r="CT277" i="11"/>
  <c r="CU281" i="11"/>
  <c r="CW281" i="11" s="1"/>
  <c r="CU285" i="11"/>
  <c r="CW285" i="11" s="1"/>
  <c r="DJ288" i="11"/>
  <c r="DK288" i="11" s="1"/>
  <c r="DJ205" i="11"/>
  <c r="DK205" i="11" s="1"/>
  <c r="DJ206" i="11"/>
  <c r="DK206" i="11" s="1"/>
  <c r="GZ231" i="11"/>
  <c r="GR231" i="11"/>
  <c r="GJ231" i="11"/>
  <c r="GB231" i="11"/>
  <c r="CT276" i="11"/>
  <c r="DI289" i="11"/>
  <c r="N34" i="11"/>
  <c r="N33" i="11"/>
  <c r="GG252" i="11" l="1"/>
  <c r="GG82" i="11"/>
  <c r="GG78" i="11"/>
  <c r="GG50" i="11"/>
  <c r="GG119" i="11"/>
  <c r="GW195" i="11"/>
  <c r="GW51" i="11"/>
  <c r="GW170" i="11"/>
  <c r="GG85" i="11"/>
  <c r="GG54" i="11"/>
  <c r="GG211" i="11"/>
  <c r="GW211" i="11"/>
  <c r="GW266" i="11"/>
  <c r="GW245" i="11"/>
  <c r="GG245" i="11"/>
  <c r="CT167" i="11"/>
  <c r="HE167" i="11"/>
  <c r="GO167" i="11"/>
  <c r="GW103" i="11"/>
  <c r="HE199" i="11"/>
  <c r="GO199" i="11"/>
  <c r="CT199" i="11"/>
  <c r="HE218" i="11"/>
  <c r="GO218" i="11"/>
  <c r="CT218" i="11"/>
  <c r="GW251" i="11"/>
  <c r="GG251" i="11"/>
  <c r="GO163" i="11"/>
  <c r="CT163" i="11"/>
  <c r="HE163" i="11"/>
  <c r="GO203" i="11"/>
  <c r="CT203" i="11"/>
  <c r="HE203" i="11"/>
  <c r="GW264" i="11"/>
  <c r="GG264" i="11"/>
  <c r="GW63" i="11"/>
  <c r="GG63" i="11"/>
  <c r="GW278" i="11"/>
  <c r="GG278" i="11"/>
  <c r="GW237" i="11"/>
  <c r="GG237" i="11"/>
  <c r="GW155" i="11"/>
  <c r="GG155" i="11"/>
  <c r="GW209" i="11"/>
  <c r="GG209" i="11"/>
  <c r="GW139" i="11"/>
  <c r="GG139" i="11"/>
  <c r="GW186" i="11"/>
  <c r="GG186" i="11"/>
  <c r="GW75" i="11"/>
  <c r="GG75" i="11"/>
  <c r="GW282" i="11"/>
  <c r="GG282" i="11"/>
  <c r="GW147" i="11"/>
  <c r="GG147" i="11"/>
  <c r="GW152" i="11"/>
  <c r="GG152" i="11"/>
  <c r="GW124" i="11"/>
  <c r="GG124" i="11"/>
  <c r="GW131" i="11"/>
  <c r="GG131" i="11"/>
  <c r="GW165" i="11"/>
  <c r="GG165" i="11"/>
  <c r="GW156" i="11"/>
  <c r="GG156" i="11"/>
  <c r="GW229" i="11"/>
  <c r="GG229" i="11"/>
  <c r="GW212" i="11"/>
  <c r="GG212" i="11"/>
  <c r="GW184" i="11"/>
  <c r="GG184" i="11"/>
  <c r="GW154" i="11"/>
  <c r="GG154" i="11"/>
  <c r="GW69" i="11"/>
  <c r="GG69" i="11"/>
  <c r="GW57" i="11"/>
  <c r="GG57" i="11"/>
  <c r="GW269" i="11"/>
  <c r="GG269" i="11"/>
  <c r="GW151" i="11"/>
  <c r="GG151" i="11"/>
  <c r="GW125" i="11"/>
  <c r="GG125" i="11"/>
  <c r="GW94" i="11"/>
  <c r="GG94" i="11"/>
  <c r="GW265" i="11"/>
  <c r="GG265" i="11"/>
  <c r="GW55" i="11"/>
  <c r="GG55" i="11"/>
  <c r="GW123" i="11"/>
  <c r="GG123" i="11"/>
  <c r="GW107" i="11"/>
  <c r="GG107" i="11"/>
  <c r="GW254" i="11"/>
  <c r="GG254" i="11"/>
  <c r="GW232" i="11"/>
  <c r="GG232" i="11"/>
  <c r="GW149" i="11"/>
  <c r="GG149" i="11"/>
  <c r="GW56" i="11"/>
  <c r="GG56" i="11"/>
  <c r="GW72" i="11"/>
  <c r="GG72" i="11"/>
  <c r="GW247" i="11"/>
  <c r="GG247" i="11"/>
  <c r="GW220" i="11"/>
  <c r="GG220" i="11"/>
  <c r="GW49" i="11"/>
  <c r="GG49" i="11"/>
  <c r="GW129" i="11"/>
  <c r="GG129" i="11"/>
  <c r="GW286" i="11"/>
  <c r="GG286" i="11"/>
  <c r="GW239" i="11"/>
  <c r="GG239" i="11"/>
  <c r="GW224" i="11"/>
  <c r="GG224" i="11"/>
  <c r="GW180" i="11"/>
  <c r="GG180" i="11"/>
  <c r="GW206" i="11"/>
  <c r="GG206" i="11"/>
  <c r="GW287" i="11"/>
  <c r="GG287" i="11"/>
  <c r="GW285" i="11"/>
  <c r="GG285" i="11"/>
  <c r="GW194" i="11"/>
  <c r="GG194" i="11"/>
  <c r="GW153" i="11"/>
  <c r="GG153" i="11"/>
  <c r="GW76" i="11"/>
  <c r="GG76" i="11"/>
  <c r="GW249" i="11"/>
  <c r="GG249" i="11"/>
  <c r="GW191" i="11"/>
  <c r="GG191" i="11"/>
  <c r="GW182" i="11"/>
  <c r="GG182" i="11"/>
  <c r="GW169" i="11"/>
  <c r="GG169" i="11"/>
  <c r="GW157" i="11"/>
  <c r="GG157" i="11"/>
  <c r="GW216" i="11"/>
  <c r="GG216" i="11"/>
  <c r="GW79" i="11"/>
  <c r="GG79" i="11"/>
  <c r="GW71" i="11"/>
  <c r="GG71" i="11"/>
  <c r="GW105" i="11"/>
  <c r="GG105" i="11"/>
  <c r="GW233" i="11"/>
  <c r="GG233" i="11"/>
  <c r="GW230" i="11"/>
  <c r="GG230" i="11"/>
  <c r="GW143" i="11"/>
  <c r="GG143" i="11"/>
  <c r="GW127" i="11"/>
  <c r="GG127" i="11"/>
  <c r="GW112" i="11"/>
  <c r="GG112" i="11"/>
  <c r="GW80" i="11"/>
  <c r="GG80" i="11"/>
  <c r="GW122" i="11"/>
  <c r="GG122" i="11"/>
  <c r="GW158" i="11"/>
  <c r="GG158" i="11"/>
  <c r="GW253" i="11"/>
  <c r="GG253" i="11"/>
  <c r="GW102" i="11"/>
  <c r="GG102" i="11"/>
  <c r="GW97" i="11"/>
  <c r="GG97" i="11"/>
  <c r="GW234" i="11"/>
  <c r="GG234" i="11"/>
  <c r="GW258" i="11"/>
  <c r="GG258" i="11"/>
  <c r="GW187" i="11"/>
  <c r="GG187" i="11"/>
  <c r="GW183" i="11"/>
  <c r="GG183" i="11"/>
  <c r="GW190" i="11"/>
  <c r="GG190" i="11"/>
  <c r="GW148" i="11"/>
  <c r="GG148" i="11"/>
  <c r="GW177" i="11"/>
  <c r="GG177" i="11"/>
  <c r="GW83" i="11"/>
  <c r="GG83" i="11"/>
  <c r="GW67" i="11"/>
  <c r="GG67" i="11"/>
  <c r="GW238" i="11"/>
  <c r="GG238" i="11"/>
  <c r="GW166" i="11"/>
  <c r="GG166" i="11"/>
  <c r="GW198" i="11"/>
  <c r="GG198" i="11"/>
  <c r="GW174" i="11"/>
  <c r="GG174" i="11"/>
  <c r="GW250" i="11"/>
  <c r="GG250" i="11"/>
  <c r="GW136" i="11"/>
  <c r="GG136" i="11"/>
  <c r="GW240" i="11"/>
  <c r="GG240" i="11"/>
  <c r="GW242" i="11"/>
  <c r="GG242" i="11"/>
  <c r="GW134" i="11"/>
  <c r="GG134" i="11"/>
  <c r="GW132" i="11"/>
  <c r="GG132" i="11"/>
  <c r="GW290" i="11"/>
  <c r="GG290" i="11"/>
  <c r="GW284" i="11"/>
  <c r="GG284" i="11"/>
  <c r="GW228" i="11"/>
  <c r="GG228" i="11"/>
  <c r="GW99" i="11"/>
  <c r="GG99" i="11"/>
  <c r="GW86" i="11"/>
  <c r="GG86" i="11"/>
  <c r="GW101" i="11"/>
  <c r="GG101" i="11"/>
  <c r="GW273" i="11"/>
  <c r="GG273" i="11"/>
  <c r="GW146" i="11"/>
  <c r="GG146" i="11"/>
  <c r="GW244" i="11"/>
  <c r="GG244" i="11"/>
  <c r="GW142" i="11"/>
  <c r="GG142" i="11"/>
  <c r="GW52" i="11"/>
  <c r="GG52" i="11"/>
  <c r="GW270" i="11"/>
  <c r="GG270" i="11"/>
  <c r="GW128" i="11"/>
  <c r="GG128" i="11"/>
  <c r="GW109" i="11"/>
  <c r="GG109" i="11"/>
  <c r="GW108" i="11"/>
  <c r="GG108" i="11"/>
  <c r="GW135" i="11"/>
  <c r="GG135" i="11"/>
  <c r="GW64" i="11"/>
  <c r="GG64" i="11"/>
  <c r="GW117" i="11"/>
  <c r="GG117" i="11"/>
  <c r="GW160" i="11"/>
  <c r="GG160" i="11"/>
  <c r="GW60" i="11"/>
  <c r="GG60" i="11"/>
  <c r="GW236" i="11"/>
  <c r="GG236" i="11"/>
  <c r="GW210" i="11"/>
  <c r="GG210" i="11"/>
  <c r="GW202" i="11"/>
  <c r="GG202" i="11"/>
  <c r="GW261" i="11"/>
  <c r="GG261" i="11"/>
  <c r="GW176" i="11"/>
  <c r="GG176" i="11"/>
  <c r="GW221" i="11"/>
  <c r="GG221" i="11"/>
  <c r="GW172" i="11"/>
  <c r="GG172" i="11"/>
  <c r="GW168" i="11"/>
  <c r="GG168" i="11"/>
  <c r="GW91" i="11"/>
  <c r="GG91" i="11"/>
  <c r="GW133" i="11"/>
  <c r="GG133" i="11"/>
  <c r="GW90" i="11"/>
  <c r="GG90" i="11"/>
  <c r="GW173" i="11"/>
  <c r="GG173" i="11"/>
  <c r="GW164" i="11"/>
  <c r="GG164" i="11"/>
  <c r="GW138" i="11"/>
  <c r="GG138" i="11"/>
  <c r="GW106" i="11"/>
  <c r="GG106" i="11"/>
  <c r="GW188" i="11"/>
  <c r="GG188" i="11"/>
  <c r="GW276" i="11"/>
  <c r="GG276" i="11"/>
  <c r="GW277" i="11"/>
  <c r="GG277" i="11"/>
  <c r="GW213" i="11"/>
  <c r="GG213" i="11"/>
  <c r="GW197" i="11"/>
  <c r="GG197" i="11"/>
  <c r="GW145" i="11"/>
  <c r="GG145" i="11"/>
  <c r="GW95" i="11"/>
  <c r="GG95" i="11"/>
  <c r="GW73" i="11"/>
  <c r="GG73" i="11"/>
  <c r="GW141" i="11"/>
  <c r="GG141" i="11"/>
  <c r="GW68" i="11"/>
  <c r="GG68" i="11"/>
  <c r="GW231" i="11"/>
  <c r="GG231" i="11"/>
  <c r="GW281" i="11"/>
  <c r="GG281" i="11"/>
  <c r="GW248" i="11"/>
  <c r="GG248" i="11"/>
  <c r="GW235" i="11"/>
  <c r="GG235" i="11"/>
  <c r="GW77" i="11"/>
  <c r="GG77" i="11"/>
  <c r="GW257" i="11"/>
  <c r="GG257" i="11"/>
  <c r="GW225" i="11"/>
  <c r="GG225" i="11"/>
  <c r="GW217" i="11"/>
  <c r="GG217" i="11"/>
  <c r="GW116" i="11"/>
  <c r="GG116" i="11"/>
  <c r="GW61" i="11"/>
  <c r="GG61" i="11"/>
  <c r="GW137" i="11"/>
  <c r="GG137" i="11"/>
  <c r="GW243" i="11"/>
  <c r="GG243" i="11"/>
  <c r="GW179" i="11"/>
  <c r="GG179" i="11"/>
  <c r="GW259" i="11"/>
  <c r="GG259" i="11"/>
  <c r="GW53" i="11"/>
  <c r="GG53" i="11"/>
  <c r="GW113" i="11"/>
  <c r="GG113" i="11"/>
  <c r="GW150" i="11"/>
  <c r="GG150" i="11"/>
  <c r="GW93" i="11"/>
  <c r="GG93" i="11"/>
  <c r="GW289" i="11"/>
  <c r="GG289" i="11"/>
  <c r="GW241" i="11"/>
  <c r="GG241" i="11"/>
  <c r="GW205" i="11"/>
  <c r="GG205" i="11"/>
  <c r="GW178" i="11"/>
  <c r="GG178" i="11"/>
  <c r="GW65" i="11"/>
  <c r="GG65" i="11"/>
  <c r="GW161" i="11"/>
  <c r="GG161" i="11"/>
  <c r="GW120" i="11"/>
  <c r="GG120" i="11"/>
  <c r="GW140" i="11"/>
  <c r="GG140" i="11"/>
  <c r="GW130" i="11"/>
  <c r="GG130" i="11"/>
  <c r="GW87" i="11"/>
  <c r="GG87" i="11"/>
  <c r="GW98" i="11"/>
  <c r="GG98" i="11"/>
  <c r="GW89" i="11"/>
  <c r="GG89" i="11"/>
  <c r="GW192" i="11"/>
  <c r="GG192" i="11"/>
  <c r="GW201" i="11"/>
  <c r="GG201" i="11"/>
  <c r="DV32" i="11"/>
  <c r="DT32" i="11"/>
  <c r="DP32" i="11"/>
  <c r="DU32" i="11"/>
  <c r="DS32" i="11"/>
  <c r="DO32" i="11"/>
  <c r="DR32" i="11"/>
  <c r="DQ32" i="11"/>
  <c r="DS33" i="11"/>
  <c r="DR33" i="11"/>
  <c r="DO33" i="11"/>
  <c r="DV33" i="11"/>
  <c r="DQ33" i="11"/>
  <c r="DU33" i="11"/>
  <c r="DT33" i="11"/>
  <c r="DP33" i="11"/>
  <c r="BP48" i="11"/>
  <c r="BO48" i="11"/>
  <c r="BT46" i="11"/>
  <c r="BS46" i="11"/>
  <c r="BR46" i="11"/>
  <c r="BQ46" i="11"/>
  <c r="BP46" i="11"/>
  <c r="BO46" i="11"/>
  <c r="BT45" i="11"/>
  <c r="BS45" i="11"/>
  <c r="BR45" i="11"/>
  <c r="BQ45" i="11"/>
  <c r="BP45" i="11"/>
  <c r="BO45" i="11"/>
  <c r="BT44" i="11"/>
  <c r="BS44" i="11"/>
  <c r="BR44" i="11"/>
  <c r="BQ44" i="11"/>
  <c r="BP44" i="11"/>
  <c r="BO44" i="11"/>
  <c r="GW199" i="11" l="1"/>
  <c r="GG199" i="11"/>
  <c r="GW218" i="11"/>
  <c r="GG218" i="11"/>
  <c r="GW167" i="11"/>
  <c r="GG167" i="11"/>
  <c r="GW163" i="11"/>
  <c r="GG163" i="11"/>
  <c r="GW203" i="11"/>
  <c r="GG203" i="11"/>
  <c r="BO39" i="11"/>
  <c r="GJ44" i="11" l="1"/>
  <c r="GK44" i="11"/>
  <c r="GL44" i="11"/>
  <c r="GM44" i="11"/>
  <c r="GN44" i="11"/>
  <c r="GO44" i="11"/>
  <c r="GP44" i="11"/>
  <c r="GQ44" i="11"/>
  <c r="GR44" i="11"/>
  <c r="GS44" i="11"/>
  <c r="GT44" i="11"/>
  <c r="GU44" i="11"/>
  <c r="GV44" i="11"/>
  <c r="GW44" i="11"/>
  <c r="GX44" i="11"/>
  <c r="GY44" i="11"/>
  <c r="GJ45" i="11"/>
  <c r="GK45" i="11"/>
  <c r="GL45" i="11"/>
  <c r="GM45" i="11"/>
  <c r="GN45" i="11"/>
  <c r="GO45" i="11"/>
  <c r="GP45" i="11"/>
  <c r="GQ45" i="11"/>
  <c r="GR45" i="11"/>
  <c r="GS45" i="11"/>
  <c r="GT45" i="11"/>
  <c r="GU45" i="11"/>
  <c r="GV45" i="11"/>
  <c r="GW45" i="11"/>
  <c r="GX45" i="11"/>
  <c r="GY45" i="11"/>
  <c r="GJ46" i="11"/>
  <c r="GK46" i="11"/>
  <c r="GL46" i="11"/>
  <c r="GM46" i="11"/>
  <c r="GN46" i="11"/>
  <c r="GO46" i="11"/>
  <c r="GP46" i="11"/>
  <c r="GQ46" i="11"/>
  <c r="GR46" i="11"/>
  <c r="GS46" i="11"/>
  <c r="GT46" i="11"/>
  <c r="GU46" i="11"/>
  <c r="GV46" i="11"/>
  <c r="GW46" i="11"/>
  <c r="GX46" i="11"/>
  <c r="GY46" i="11"/>
  <c r="HO46" i="11" l="1"/>
  <c r="HN46" i="11"/>
  <c r="HM46" i="11"/>
  <c r="HL46" i="11"/>
  <c r="HK46" i="11"/>
  <c r="HJ46" i="11"/>
  <c r="HI46" i="11"/>
  <c r="HH46" i="11"/>
  <c r="HG46" i="11"/>
  <c r="HF46" i="11"/>
  <c r="HE46" i="11"/>
  <c r="HD46" i="11"/>
  <c r="HC46" i="11"/>
  <c r="HB46" i="11"/>
  <c r="HA46" i="11"/>
  <c r="GZ46" i="11"/>
  <c r="GI46" i="11"/>
  <c r="GH46" i="11"/>
  <c r="GG46" i="11"/>
  <c r="GF46" i="11"/>
  <c r="GE46" i="11"/>
  <c r="GD46" i="11"/>
  <c r="GC46" i="11"/>
  <c r="GB46" i="11"/>
  <c r="HO45" i="11"/>
  <c r="HN45" i="11"/>
  <c r="HM45" i="11"/>
  <c r="HL45" i="11"/>
  <c r="HK45" i="11"/>
  <c r="HJ45" i="11"/>
  <c r="HI45" i="11"/>
  <c r="HH45" i="11"/>
  <c r="HG45" i="11"/>
  <c r="HF45" i="11"/>
  <c r="HE45" i="11"/>
  <c r="HD45" i="11"/>
  <c r="HC45" i="11"/>
  <c r="HB45" i="11"/>
  <c r="HA45" i="11"/>
  <c r="GZ45" i="11"/>
  <c r="GI45" i="11"/>
  <c r="GH45" i="11"/>
  <c r="GG45" i="11"/>
  <c r="GF45" i="11"/>
  <c r="GE45" i="11"/>
  <c r="GD45" i="11"/>
  <c r="GC45" i="11"/>
  <c r="GB45" i="11"/>
  <c r="HO44" i="11"/>
  <c r="HN44" i="11"/>
  <c r="HM44" i="11"/>
  <c r="HL44" i="11"/>
  <c r="HK44" i="11"/>
  <c r="HJ44" i="11"/>
  <c r="HI44" i="11"/>
  <c r="HH44" i="11"/>
  <c r="HG44" i="11"/>
  <c r="HF44" i="11"/>
  <c r="HE44" i="11"/>
  <c r="HD44" i="11"/>
  <c r="HC44" i="11"/>
  <c r="HB44" i="11"/>
  <c r="HA44" i="11"/>
  <c r="GZ44" i="11"/>
  <c r="GI44" i="11"/>
  <c r="GH44" i="11"/>
  <c r="GG44" i="11"/>
  <c r="GF44" i="11"/>
  <c r="GE44" i="11"/>
  <c r="GD44" i="11"/>
  <c r="GC44" i="11"/>
  <c r="GB44" i="11"/>
  <c r="N29" i="11" l="1"/>
  <c r="N25" i="11"/>
  <c r="N22" i="11"/>
  <c r="N19" i="11" l="1"/>
  <c r="BP39" i="11" l="1"/>
  <c r="FH46" i="11"/>
  <c r="FH45" i="11"/>
  <c r="FH44" i="11"/>
  <c r="ES46" i="11"/>
  <c r="ES45" i="11"/>
  <c r="ES44" i="11"/>
  <c r="DL46" i="11"/>
  <c r="DL45" i="11"/>
  <c r="DL44" i="11"/>
  <c r="CW46" i="11"/>
  <c r="CW45" i="11"/>
  <c r="CW44" i="11"/>
  <c r="FG46" i="11" l="1"/>
  <c r="FG45" i="11"/>
  <c r="FG44" i="11"/>
  <c r="DK46" i="11"/>
  <c r="DK45" i="11"/>
  <c r="DK44" i="11"/>
  <c r="FE46" i="11" l="1"/>
  <c r="FE45" i="11"/>
  <c r="FE44" i="11"/>
  <c r="EQ46" i="11"/>
  <c r="EQ45" i="11"/>
  <c r="EQ44" i="11"/>
  <c r="DI46" i="11"/>
  <c r="DI45" i="11"/>
  <c r="DI44" i="11"/>
  <c r="CT46" i="11"/>
  <c r="CT45" i="11"/>
  <c r="CT44" i="11"/>
  <c r="CX46" i="11" l="1"/>
  <c r="CX45" i="11"/>
  <c r="CX44" i="11"/>
  <c r="ET46" i="11"/>
  <c r="ET45" i="11"/>
  <c r="ET44" i="11"/>
  <c r="ER46" i="11"/>
  <c r="ER45" i="11"/>
  <c r="ER44" i="11"/>
  <c r="FF46" i="11"/>
  <c r="FF45" i="11"/>
  <c r="FF44" i="11"/>
  <c r="DJ46" i="11"/>
  <c r="DJ45" i="11"/>
  <c r="DJ44" i="11"/>
  <c r="CU46" i="11"/>
  <c r="CU45" i="11"/>
  <c r="CU44" i="11"/>
  <c r="GA48" i="11" l="1"/>
  <c r="FX48" i="11"/>
  <c r="FS48" i="11"/>
  <c r="FT48" i="11" s="1"/>
  <c r="FP48" i="11"/>
  <c r="BF48" i="11"/>
  <c r="BE48" i="11"/>
  <c r="BG48" i="11" s="1"/>
  <c r="AZ48" i="11"/>
  <c r="AY48" i="11"/>
  <c r="AU48" i="11"/>
  <c r="AS48" i="11"/>
  <c r="AT48" i="11" s="1"/>
  <c r="FZ48" i="11" l="1"/>
  <c r="BM48" i="11"/>
  <c r="CY48" i="11" s="1"/>
  <c r="BU48" i="11"/>
  <c r="CA48" i="11"/>
  <c r="BZ48" i="11"/>
  <c r="BV48" i="11"/>
  <c r="BL48" i="11"/>
  <c r="CP48" i="11" s="1"/>
  <c r="BH48" i="11"/>
  <c r="CL48" i="11" s="1"/>
  <c r="CB48" i="11"/>
  <c r="BX48" i="11"/>
  <c r="BN48" i="11"/>
  <c r="CZ48" i="11" s="1"/>
  <c r="BJ48" i="11"/>
  <c r="CN48" i="11" s="1"/>
  <c r="BK48" i="11"/>
  <c r="CO48" i="11" s="1"/>
  <c r="BY48" i="11"/>
  <c r="FW48" i="11"/>
  <c r="FV48" i="11"/>
  <c r="BI48" i="11"/>
  <c r="CM48" i="11" s="1"/>
  <c r="BW48" i="11"/>
  <c r="GC48" i="11" l="1"/>
  <c r="GS48" i="11"/>
  <c r="GS39" i="11" s="1"/>
  <c r="GK48" i="11"/>
  <c r="GK39" i="11" s="1"/>
  <c r="HA48" i="11"/>
  <c r="HA39" i="11" s="1"/>
  <c r="HC48" i="11"/>
  <c r="GU48" i="11"/>
  <c r="GM48" i="11"/>
  <c r="GM39" i="11" s="1"/>
  <c r="GE48" i="11"/>
  <c r="GE39" i="11" s="1"/>
  <c r="HB48" i="11"/>
  <c r="GT48" i="11"/>
  <c r="GT39" i="11" s="1"/>
  <c r="GL48" i="11"/>
  <c r="GL39" i="11" s="1"/>
  <c r="GD48" i="11"/>
  <c r="GD39" i="11" s="1"/>
  <c r="GB48" i="11"/>
  <c r="GB39" i="11" s="1"/>
  <c r="GZ48" i="11"/>
  <c r="GZ39" i="11" s="1"/>
  <c r="GR48" i="11"/>
  <c r="GR39" i="11" s="1"/>
  <c r="GJ48" i="11"/>
  <c r="GJ39" i="11" s="1"/>
  <c r="HG48" i="11"/>
  <c r="HG39" i="11" s="1"/>
  <c r="GY48" i="11"/>
  <c r="GY39" i="11" s="1"/>
  <c r="GQ48" i="11"/>
  <c r="GQ39" i="11" s="1"/>
  <c r="GI48" i="11"/>
  <c r="GI39" i="11" s="1"/>
  <c r="HD48" i="11"/>
  <c r="HD39" i="11" s="1"/>
  <c r="GN48" i="11"/>
  <c r="GN39" i="11" s="1"/>
  <c r="GF48" i="11"/>
  <c r="GF39" i="11" s="1"/>
  <c r="GV48" i="11"/>
  <c r="GV39" i="11" s="1"/>
  <c r="GH48" i="11"/>
  <c r="GH39" i="11" s="1"/>
  <c r="HF48" i="11"/>
  <c r="HF39" i="11" s="1"/>
  <c r="GP48" i="11"/>
  <c r="GP39" i="11" s="1"/>
  <c r="GX48" i="11"/>
  <c r="GX39" i="11" s="1"/>
  <c r="HC39" i="11"/>
  <c r="GU39" i="11"/>
  <c r="GC39" i="11"/>
  <c r="BR48" i="11"/>
  <c r="BQ48" i="11"/>
  <c r="BT48" i="11"/>
  <c r="BS48" i="11"/>
  <c r="BS39" i="11" s="1"/>
  <c r="HB39" i="11"/>
  <c r="DB48" i="11"/>
  <c r="DD48" i="11"/>
  <c r="DC48" i="11"/>
  <c r="DA48" i="11"/>
  <c r="DN48" i="11"/>
  <c r="DE48" i="11"/>
  <c r="DM48" i="11"/>
  <c r="DH48" i="11" l="1"/>
  <c r="DJ48" i="11" s="1"/>
  <c r="BT39" i="11"/>
  <c r="DF48" i="11"/>
  <c r="BQ39" i="11"/>
  <c r="DG48" i="11"/>
  <c r="BR39" i="11"/>
  <c r="CO39" i="11"/>
  <c r="CP39" i="11"/>
  <c r="DR290" i="11" l="1"/>
  <c r="EL290" i="11" s="1"/>
  <c r="DR289" i="11"/>
  <c r="EL289" i="11" s="1"/>
  <c r="DR288" i="11"/>
  <c r="EL288" i="11" s="1"/>
  <c r="DR284" i="11"/>
  <c r="EL284" i="11" s="1"/>
  <c r="DR286" i="11"/>
  <c r="EL286" i="11" s="1"/>
  <c r="DR287" i="11"/>
  <c r="EL287" i="11" s="1"/>
  <c r="DR285" i="11"/>
  <c r="EL285" i="11" s="1"/>
  <c r="DR281" i="11"/>
  <c r="EL281" i="11" s="1"/>
  <c r="DR283" i="11"/>
  <c r="EL283" i="11" s="1"/>
  <c r="DR282" i="11"/>
  <c r="EL282" i="11" s="1"/>
  <c r="DR277" i="11"/>
  <c r="EL277" i="11" s="1"/>
  <c r="DR280" i="11"/>
  <c r="EL280" i="11" s="1"/>
  <c r="DR276" i="11"/>
  <c r="EL276" i="11" s="1"/>
  <c r="DR279" i="11"/>
  <c r="EL279" i="11" s="1"/>
  <c r="DR278" i="11"/>
  <c r="EL278" i="11" s="1"/>
  <c r="DR275" i="11"/>
  <c r="EL275" i="11" s="1"/>
  <c r="DR271" i="11"/>
  <c r="EL271" i="11" s="1"/>
  <c r="DR270" i="11"/>
  <c r="EL270" i="11" s="1"/>
  <c r="DR273" i="11"/>
  <c r="EL273" i="11" s="1"/>
  <c r="DR269" i="11"/>
  <c r="EL269" i="11" s="1"/>
  <c r="DR274" i="11"/>
  <c r="EL274" i="11" s="1"/>
  <c r="DR272" i="11"/>
  <c r="EL272" i="11" s="1"/>
  <c r="DR268" i="11"/>
  <c r="EL268" i="11" s="1"/>
  <c r="DR266" i="11"/>
  <c r="EL266" i="11" s="1"/>
  <c r="DR265" i="11"/>
  <c r="EL265" i="11" s="1"/>
  <c r="DR267" i="11"/>
  <c r="EL267" i="11" s="1"/>
  <c r="DR264" i="11"/>
  <c r="EL264" i="11" s="1"/>
  <c r="DR263" i="11"/>
  <c r="EL263" i="11" s="1"/>
  <c r="DR259" i="11"/>
  <c r="EL259" i="11" s="1"/>
  <c r="DR255" i="11"/>
  <c r="EL255" i="11" s="1"/>
  <c r="DR258" i="11"/>
  <c r="EL258" i="11" s="1"/>
  <c r="DR262" i="11"/>
  <c r="EL262" i="11" s="1"/>
  <c r="DR261" i="11"/>
  <c r="EL261" i="11" s="1"/>
  <c r="DR257" i="11"/>
  <c r="EL257" i="11" s="1"/>
  <c r="DR253" i="11"/>
  <c r="EL253" i="11" s="1"/>
  <c r="DR260" i="11"/>
  <c r="EL260" i="11" s="1"/>
  <c r="DR256" i="11"/>
  <c r="EL256" i="11" s="1"/>
  <c r="DR254" i="11"/>
  <c r="EL254" i="11" s="1"/>
  <c r="DR249" i="11"/>
  <c r="EL249" i="11" s="1"/>
  <c r="DR252" i="11"/>
  <c r="EL252" i="11" s="1"/>
  <c r="DR248" i="11"/>
  <c r="EL248" i="11" s="1"/>
  <c r="DR251" i="11"/>
  <c r="EL251" i="11" s="1"/>
  <c r="DR250" i="11"/>
  <c r="EL250" i="11" s="1"/>
  <c r="DR246" i="11"/>
  <c r="EL246" i="11" s="1"/>
  <c r="DR247" i="11"/>
  <c r="EL247" i="11" s="1"/>
  <c r="DR241" i="11"/>
  <c r="EL241" i="11" s="1"/>
  <c r="DR245" i="11"/>
  <c r="EL245" i="11" s="1"/>
  <c r="DR244" i="11"/>
  <c r="EL244" i="11" s="1"/>
  <c r="DR240" i="11"/>
  <c r="EL240" i="11" s="1"/>
  <c r="DR243" i="11"/>
  <c r="EL243" i="11" s="1"/>
  <c r="DR239" i="11"/>
  <c r="EL239" i="11" s="1"/>
  <c r="DR242" i="11"/>
  <c r="EL242" i="11" s="1"/>
  <c r="DR236" i="11"/>
  <c r="EL236" i="11" s="1"/>
  <c r="DR232" i="11"/>
  <c r="EL232" i="11" s="1"/>
  <c r="DR235" i="11"/>
  <c r="EL235" i="11" s="1"/>
  <c r="DR231" i="11"/>
  <c r="EL231" i="11" s="1"/>
  <c r="DR238" i="11"/>
  <c r="EL238" i="11" s="1"/>
  <c r="DR234" i="11"/>
  <c r="EL234" i="11" s="1"/>
  <c r="DR230" i="11"/>
  <c r="EL230" i="11" s="1"/>
  <c r="DR237" i="11"/>
  <c r="EL237" i="11" s="1"/>
  <c r="DR233" i="11"/>
  <c r="EL233" i="11" s="1"/>
  <c r="DR226" i="11"/>
  <c r="EL226" i="11" s="1"/>
  <c r="DR222" i="11"/>
  <c r="EL222" i="11" s="1"/>
  <c r="DR218" i="11"/>
  <c r="EL218" i="11" s="1"/>
  <c r="DR214" i="11"/>
  <c r="EL214" i="11" s="1"/>
  <c r="DR225" i="11"/>
  <c r="EL225" i="11" s="1"/>
  <c r="DR221" i="11"/>
  <c r="EL221" i="11" s="1"/>
  <c r="DR217" i="11"/>
  <c r="EL217" i="11" s="1"/>
  <c r="DR213" i="11"/>
  <c r="EL213" i="11" s="1"/>
  <c r="DR229" i="11"/>
  <c r="EL229" i="11" s="1"/>
  <c r="DR228" i="11"/>
  <c r="EL228" i="11" s="1"/>
  <c r="DR224" i="11"/>
  <c r="EL224" i="11" s="1"/>
  <c r="DR220" i="11"/>
  <c r="EL220" i="11" s="1"/>
  <c r="DR216" i="11"/>
  <c r="EL216" i="11" s="1"/>
  <c r="DR212" i="11"/>
  <c r="EL212" i="11" s="1"/>
  <c r="DR227" i="11"/>
  <c r="EL227" i="11" s="1"/>
  <c r="DR223" i="11"/>
  <c r="EL223" i="11" s="1"/>
  <c r="DR219" i="11"/>
  <c r="EL219" i="11" s="1"/>
  <c r="DR215" i="11"/>
  <c r="EL215" i="11" s="1"/>
  <c r="DR211" i="11"/>
  <c r="EL211" i="11" s="1"/>
  <c r="DR207" i="11"/>
  <c r="EL207" i="11" s="1"/>
  <c r="DR203" i="11"/>
  <c r="EL203" i="11" s="1"/>
  <c r="DR199" i="11"/>
  <c r="EL199" i="11" s="1"/>
  <c r="DR195" i="11"/>
  <c r="EL195" i="11" s="1"/>
  <c r="DR210" i="11"/>
  <c r="EL210" i="11" s="1"/>
  <c r="DR206" i="11"/>
  <c r="EL206" i="11" s="1"/>
  <c r="DR202" i="11"/>
  <c r="EL202" i="11" s="1"/>
  <c r="DR198" i="11"/>
  <c r="EL198" i="11" s="1"/>
  <c r="DR209" i="11"/>
  <c r="EL209" i="11" s="1"/>
  <c r="DR205" i="11"/>
  <c r="EL205" i="11" s="1"/>
  <c r="DR201" i="11"/>
  <c r="EL201" i="11" s="1"/>
  <c r="DR197" i="11"/>
  <c r="EL197" i="11" s="1"/>
  <c r="DR208" i="11"/>
  <c r="EL208" i="11" s="1"/>
  <c r="DR204" i="11"/>
  <c r="EL204" i="11" s="1"/>
  <c r="DR200" i="11"/>
  <c r="EL200" i="11" s="1"/>
  <c r="DR196" i="11"/>
  <c r="EL196" i="11" s="1"/>
  <c r="DR193" i="11"/>
  <c r="EL193" i="11" s="1"/>
  <c r="DR189" i="11"/>
  <c r="EL189" i="11" s="1"/>
  <c r="DR185" i="11"/>
  <c r="EL185" i="11" s="1"/>
  <c r="DR181" i="11"/>
  <c r="EL181" i="11" s="1"/>
  <c r="DR177" i="11"/>
  <c r="EL177" i="11" s="1"/>
  <c r="DR192" i="11"/>
  <c r="EL192" i="11" s="1"/>
  <c r="DR188" i="11"/>
  <c r="EL188" i="11" s="1"/>
  <c r="DR184" i="11"/>
  <c r="EL184" i="11" s="1"/>
  <c r="DR180" i="11"/>
  <c r="EL180" i="11" s="1"/>
  <c r="DR191" i="11"/>
  <c r="EL191" i="11" s="1"/>
  <c r="DR187" i="11"/>
  <c r="EL187" i="11" s="1"/>
  <c r="DR183" i="11"/>
  <c r="EL183" i="11" s="1"/>
  <c r="DR179" i="11"/>
  <c r="EL179" i="11" s="1"/>
  <c r="DR194" i="11"/>
  <c r="EL194" i="11" s="1"/>
  <c r="DR190" i="11"/>
  <c r="EL190" i="11" s="1"/>
  <c r="DR186" i="11"/>
  <c r="EL186" i="11" s="1"/>
  <c r="DR182" i="11"/>
  <c r="EL182" i="11" s="1"/>
  <c r="DR178" i="11"/>
  <c r="EL178" i="11" s="1"/>
  <c r="DR176" i="11"/>
  <c r="EL176" i="11" s="1"/>
  <c r="DR174" i="11"/>
  <c r="EL174" i="11" s="1"/>
  <c r="DR170" i="11"/>
  <c r="EL170" i="11" s="1"/>
  <c r="DR166" i="11"/>
  <c r="EL166" i="11" s="1"/>
  <c r="DR162" i="11"/>
  <c r="EL162" i="11" s="1"/>
  <c r="DR173" i="11"/>
  <c r="EL173" i="11" s="1"/>
  <c r="DR169" i="11"/>
  <c r="EL169" i="11" s="1"/>
  <c r="DR165" i="11"/>
  <c r="EL165" i="11" s="1"/>
  <c r="DR161" i="11"/>
  <c r="EL161" i="11" s="1"/>
  <c r="DR172" i="11"/>
  <c r="EL172" i="11" s="1"/>
  <c r="DR168" i="11"/>
  <c r="EL168" i="11" s="1"/>
  <c r="DR164" i="11"/>
  <c r="EL164" i="11" s="1"/>
  <c r="DR160" i="11"/>
  <c r="EL160" i="11" s="1"/>
  <c r="DR156" i="11"/>
  <c r="EL156" i="11" s="1"/>
  <c r="DR175" i="11"/>
  <c r="EL175" i="11" s="1"/>
  <c r="DR171" i="11"/>
  <c r="EL171" i="11" s="1"/>
  <c r="DR167" i="11"/>
  <c r="EL167" i="11" s="1"/>
  <c r="DR163" i="11"/>
  <c r="EL163" i="11" s="1"/>
  <c r="DR159" i="11"/>
  <c r="EL159" i="11" s="1"/>
  <c r="DR158" i="11"/>
  <c r="EL158" i="11" s="1"/>
  <c r="DR157" i="11"/>
  <c r="EL157" i="11" s="1"/>
  <c r="DR155" i="11"/>
  <c r="EL155" i="11" s="1"/>
  <c r="DR151" i="11"/>
  <c r="EL151" i="11" s="1"/>
  <c r="DR147" i="11"/>
  <c r="EL147" i="11" s="1"/>
  <c r="DR143" i="11"/>
  <c r="EL143" i="11" s="1"/>
  <c r="DR139" i="11"/>
  <c r="EL139" i="11" s="1"/>
  <c r="DR135" i="11"/>
  <c r="EL135" i="11" s="1"/>
  <c r="DR131" i="11"/>
  <c r="EL131" i="11" s="1"/>
  <c r="DR127" i="11"/>
  <c r="EL127" i="11" s="1"/>
  <c r="DR123" i="11"/>
  <c r="EL123" i="11" s="1"/>
  <c r="DR154" i="11"/>
  <c r="EL154" i="11" s="1"/>
  <c r="DR150" i="11"/>
  <c r="EL150" i="11" s="1"/>
  <c r="DR146" i="11"/>
  <c r="EL146" i="11" s="1"/>
  <c r="DR142" i="11"/>
  <c r="EL142" i="11" s="1"/>
  <c r="DR138" i="11"/>
  <c r="EL138" i="11" s="1"/>
  <c r="DR134" i="11"/>
  <c r="EL134" i="11" s="1"/>
  <c r="DR130" i="11"/>
  <c r="EL130" i="11" s="1"/>
  <c r="DR126" i="11"/>
  <c r="EL126" i="11" s="1"/>
  <c r="DR122" i="11"/>
  <c r="EL122" i="11" s="1"/>
  <c r="DR153" i="11"/>
  <c r="EL153" i="11" s="1"/>
  <c r="DR149" i="11"/>
  <c r="EL149" i="11" s="1"/>
  <c r="DR145" i="11"/>
  <c r="EL145" i="11" s="1"/>
  <c r="DR141" i="11"/>
  <c r="EL141" i="11" s="1"/>
  <c r="DR137" i="11"/>
  <c r="EL137" i="11" s="1"/>
  <c r="DR133" i="11"/>
  <c r="EL133" i="11" s="1"/>
  <c r="DR129" i="11"/>
  <c r="EL129" i="11" s="1"/>
  <c r="DR125" i="11"/>
  <c r="EL125" i="11" s="1"/>
  <c r="DR121" i="11"/>
  <c r="EL121" i="11" s="1"/>
  <c r="DR152" i="11"/>
  <c r="EL152" i="11" s="1"/>
  <c r="DR148" i="11"/>
  <c r="EL148" i="11" s="1"/>
  <c r="DR144" i="11"/>
  <c r="EL144" i="11" s="1"/>
  <c r="DR140" i="11"/>
  <c r="EL140" i="11" s="1"/>
  <c r="DR136" i="11"/>
  <c r="EL136" i="11" s="1"/>
  <c r="DR132" i="11"/>
  <c r="EL132" i="11" s="1"/>
  <c r="DR128" i="11"/>
  <c r="EL128" i="11" s="1"/>
  <c r="DR124" i="11"/>
  <c r="EL124" i="11" s="1"/>
  <c r="DR118" i="11"/>
  <c r="EL118" i="11" s="1"/>
  <c r="DR114" i="11"/>
  <c r="EL114" i="11" s="1"/>
  <c r="DR110" i="11"/>
  <c r="EL110" i="11" s="1"/>
  <c r="DR106" i="11"/>
  <c r="EL106" i="11" s="1"/>
  <c r="DR102" i="11"/>
  <c r="EL102" i="11" s="1"/>
  <c r="DR98" i="11"/>
  <c r="EL98" i="11" s="1"/>
  <c r="DR94" i="11"/>
  <c r="EL94" i="11" s="1"/>
  <c r="DR90" i="11"/>
  <c r="EL90" i="11" s="1"/>
  <c r="DR86" i="11"/>
  <c r="EL86" i="11" s="1"/>
  <c r="DR117" i="11"/>
  <c r="EL117" i="11" s="1"/>
  <c r="DR113" i="11"/>
  <c r="EL113" i="11" s="1"/>
  <c r="DR109" i="11"/>
  <c r="EL109" i="11" s="1"/>
  <c r="DR105" i="11"/>
  <c r="EL105" i="11" s="1"/>
  <c r="DR101" i="11"/>
  <c r="EL101" i="11" s="1"/>
  <c r="DR97" i="11"/>
  <c r="EL97" i="11" s="1"/>
  <c r="DR93" i="11"/>
  <c r="EL93" i="11" s="1"/>
  <c r="DR89" i="11"/>
  <c r="EL89" i="11" s="1"/>
  <c r="DR85" i="11"/>
  <c r="EL85" i="11" s="1"/>
  <c r="DR120" i="11"/>
  <c r="EL120" i="11" s="1"/>
  <c r="DR116" i="11"/>
  <c r="EL116" i="11" s="1"/>
  <c r="DR112" i="11"/>
  <c r="EL112" i="11" s="1"/>
  <c r="DR108" i="11"/>
  <c r="EL108" i="11" s="1"/>
  <c r="DR104" i="11"/>
  <c r="EL104" i="11" s="1"/>
  <c r="DR100" i="11"/>
  <c r="EL100" i="11" s="1"/>
  <c r="DR96" i="11"/>
  <c r="EL96" i="11" s="1"/>
  <c r="DR92" i="11"/>
  <c r="EL92" i="11" s="1"/>
  <c r="DR88" i="11"/>
  <c r="EL88" i="11" s="1"/>
  <c r="DR119" i="11"/>
  <c r="EL119" i="11" s="1"/>
  <c r="DR115" i="11"/>
  <c r="EL115" i="11" s="1"/>
  <c r="DR111" i="11"/>
  <c r="EL111" i="11" s="1"/>
  <c r="DR107" i="11"/>
  <c r="EL107" i="11" s="1"/>
  <c r="DR103" i="11"/>
  <c r="EL103" i="11" s="1"/>
  <c r="DR99" i="11"/>
  <c r="EL99" i="11" s="1"/>
  <c r="DR95" i="11"/>
  <c r="EL95" i="11" s="1"/>
  <c r="DR91" i="11"/>
  <c r="EL91" i="11" s="1"/>
  <c r="DR82" i="11"/>
  <c r="EL82" i="11" s="1"/>
  <c r="DR78" i="11"/>
  <c r="EL78" i="11" s="1"/>
  <c r="DR74" i="11"/>
  <c r="EL74" i="11" s="1"/>
  <c r="DR70" i="11"/>
  <c r="EL70" i="11" s="1"/>
  <c r="DR66" i="11"/>
  <c r="EL66" i="11" s="1"/>
  <c r="DR62" i="11"/>
  <c r="EL62" i="11" s="1"/>
  <c r="DR58" i="11"/>
  <c r="EL58" i="11" s="1"/>
  <c r="DR54" i="11"/>
  <c r="EL54" i="11" s="1"/>
  <c r="DR50" i="11"/>
  <c r="EL50" i="11" s="1"/>
  <c r="DR87" i="11"/>
  <c r="EL87" i="11" s="1"/>
  <c r="DR84" i="11"/>
  <c r="EL84" i="11" s="1"/>
  <c r="DR81" i="11"/>
  <c r="EL81" i="11" s="1"/>
  <c r="DR77" i="11"/>
  <c r="EL77" i="11" s="1"/>
  <c r="DR73" i="11"/>
  <c r="EL73" i="11" s="1"/>
  <c r="DR69" i="11"/>
  <c r="EL69" i="11" s="1"/>
  <c r="DR65" i="11"/>
  <c r="EL65" i="11" s="1"/>
  <c r="DR61" i="11"/>
  <c r="EL61" i="11" s="1"/>
  <c r="DR57" i="11"/>
  <c r="EL57" i="11" s="1"/>
  <c r="DR53" i="11"/>
  <c r="EL53" i="11" s="1"/>
  <c r="DR80" i="11"/>
  <c r="EL80" i="11" s="1"/>
  <c r="DR76" i="11"/>
  <c r="EL76" i="11" s="1"/>
  <c r="DR72" i="11"/>
  <c r="EL72" i="11" s="1"/>
  <c r="DR68" i="11"/>
  <c r="EL68" i="11" s="1"/>
  <c r="DR64" i="11"/>
  <c r="EL64" i="11" s="1"/>
  <c r="DR60" i="11"/>
  <c r="EL60" i="11" s="1"/>
  <c r="DR56" i="11"/>
  <c r="EL56" i="11" s="1"/>
  <c r="DR52" i="11"/>
  <c r="EL52" i="11" s="1"/>
  <c r="DR83" i="11"/>
  <c r="EL83" i="11" s="1"/>
  <c r="DR79" i="11"/>
  <c r="EL79" i="11" s="1"/>
  <c r="DR75" i="11"/>
  <c r="EL75" i="11" s="1"/>
  <c r="DR71" i="11"/>
  <c r="EL71" i="11" s="1"/>
  <c r="DR67" i="11"/>
  <c r="EL67" i="11" s="1"/>
  <c r="DR63" i="11"/>
  <c r="EL63" i="11" s="1"/>
  <c r="DR59" i="11"/>
  <c r="EL59" i="11" s="1"/>
  <c r="DR55" i="11"/>
  <c r="EL55" i="11" s="1"/>
  <c r="DR51" i="11"/>
  <c r="EL51" i="11" s="1"/>
  <c r="DR49" i="11"/>
  <c r="EL49" i="11" s="1"/>
  <c r="DS290" i="11"/>
  <c r="EM290" i="11" s="1"/>
  <c r="HL290" i="11" s="1"/>
  <c r="DS289" i="11"/>
  <c r="EM289" i="11" s="1"/>
  <c r="HL289" i="11" s="1"/>
  <c r="DS287" i="11"/>
  <c r="EM287" i="11" s="1"/>
  <c r="HL287" i="11" s="1"/>
  <c r="DS288" i="11"/>
  <c r="EM288" i="11" s="1"/>
  <c r="HL288" i="11" s="1"/>
  <c r="DS286" i="11"/>
  <c r="EM286" i="11" s="1"/>
  <c r="HL286" i="11" s="1"/>
  <c r="DS285" i="11"/>
  <c r="EM285" i="11" s="1"/>
  <c r="HL285" i="11" s="1"/>
  <c r="DS284" i="11"/>
  <c r="EM284" i="11" s="1"/>
  <c r="HL284" i="11" s="1"/>
  <c r="DS283" i="11"/>
  <c r="EM283" i="11" s="1"/>
  <c r="HL283" i="11" s="1"/>
  <c r="DS282" i="11"/>
  <c r="EM282" i="11" s="1"/>
  <c r="HL282" i="11" s="1"/>
  <c r="DS280" i="11"/>
  <c r="EM280" i="11" s="1"/>
  <c r="HL280" i="11" s="1"/>
  <c r="DS281" i="11"/>
  <c r="EM281" i="11" s="1"/>
  <c r="HL281" i="11" s="1"/>
  <c r="DS279" i="11"/>
  <c r="EM279" i="11" s="1"/>
  <c r="HL279" i="11" s="1"/>
  <c r="DS277" i="11"/>
  <c r="EM277" i="11" s="1"/>
  <c r="HL277" i="11" s="1"/>
  <c r="DS278" i="11"/>
  <c r="EM278" i="11" s="1"/>
  <c r="HL278" i="11" s="1"/>
  <c r="DS275" i="11"/>
  <c r="EM275" i="11" s="1"/>
  <c r="HL275" i="11" s="1"/>
  <c r="DS274" i="11"/>
  <c r="EM274" i="11" s="1"/>
  <c r="HL274" i="11" s="1"/>
  <c r="DS270" i="11"/>
  <c r="EM270" i="11" s="1"/>
  <c r="DS276" i="11"/>
  <c r="EM276" i="11" s="1"/>
  <c r="HL276" i="11" s="1"/>
  <c r="DS273" i="11"/>
  <c r="EM273" i="11" s="1"/>
  <c r="HL273" i="11" s="1"/>
  <c r="DS272" i="11"/>
  <c r="EM272" i="11" s="1"/>
  <c r="HL272" i="11" s="1"/>
  <c r="DS268" i="11"/>
  <c r="EM268" i="11" s="1"/>
  <c r="DS271" i="11"/>
  <c r="EM271" i="11" s="1"/>
  <c r="DS267" i="11"/>
  <c r="EM267" i="11" s="1"/>
  <c r="HL267" i="11" s="1"/>
  <c r="DS265" i="11"/>
  <c r="EM265" i="11" s="1"/>
  <c r="DS269" i="11"/>
  <c r="EM269" i="11" s="1"/>
  <c r="DS264" i="11"/>
  <c r="EM264" i="11" s="1"/>
  <c r="HL264" i="11" s="1"/>
  <c r="DS263" i="11"/>
  <c r="EM263" i="11" s="1"/>
  <c r="HL263" i="11" s="1"/>
  <c r="DS266" i="11"/>
  <c r="EM266" i="11" s="1"/>
  <c r="HL266" i="11" s="1"/>
  <c r="DS262" i="11"/>
  <c r="EM262" i="11" s="1"/>
  <c r="HL262" i="11" s="1"/>
  <c r="DS258" i="11"/>
  <c r="EM258" i="11" s="1"/>
  <c r="DS261" i="11"/>
  <c r="EM261" i="11" s="1"/>
  <c r="DS257" i="11"/>
  <c r="EM257" i="11" s="1"/>
  <c r="HL257" i="11" s="1"/>
  <c r="DS260" i="11"/>
  <c r="EM260" i="11" s="1"/>
  <c r="HL260" i="11" s="1"/>
  <c r="DS256" i="11"/>
  <c r="EM256" i="11" s="1"/>
  <c r="DS259" i="11"/>
  <c r="EM259" i="11" s="1"/>
  <c r="HL259" i="11" s="1"/>
  <c r="DS255" i="11"/>
  <c r="EM255" i="11" s="1"/>
  <c r="DS252" i="11"/>
  <c r="EM252" i="11" s="1"/>
  <c r="HL252" i="11" s="1"/>
  <c r="DS253" i="11"/>
  <c r="EM253" i="11" s="1"/>
  <c r="DS251" i="11"/>
  <c r="EM251" i="11" s="1"/>
  <c r="HL251" i="11" s="1"/>
  <c r="DS247" i="11"/>
  <c r="EM247" i="11" s="1"/>
  <c r="HL247" i="11" s="1"/>
  <c r="DS250" i="11"/>
  <c r="EM250" i="11" s="1"/>
  <c r="DS254" i="11"/>
  <c r="EM254" i="11" s="1"/>
  <c r="DS249" i="11"/>
  <c r="EM249" i="11" s="1"/>
  <c r="DS245" i="11"/>
  <c r="EM245" i="11" s="1"/>
  <c r="DS246" i="11"/>
  <c r="EM246" i="11" s="1"/>
  <c r="DS244" i="11"/>
  <c r="EM244" i="11" s="1"/>
  <c r="DS240" i="11"/>
  <c r="EM240" i="11" s="1"/>
  <c r="DS243" i="11"/>
  <c r="EM243" i="11" s="1"/>
  <c r="DS239" i="11"/>
  <c r="EM239" i="11" s="1"/>
  <c r="HL239" i="11" s="1"/>
  <c r="DS242" i="11"/>
  <c r="EM242" i="11" s="1"/>
  <c r="DS238" i="11"/>
  <c r="EM238" i="11" s="1"/>
  <c r="DS248" i="11"/>
  <c r="EM248" i="11" s="1"/>
  <c r="DS241" i="11"/>
  <c r="EM241" i="11" s="1"/>
  <c r="DS235" i="11"/>
  <c r="EM235" i="11" s="1"/>
  <c r="DS231" i="11"/>
  <c r="EM231" i="11" s="1"/>
  <c r="DS234" i="11"/>
  <c r="EM234" i="11" s="1"/>
  <c r="HL234" i="11" s="1"/>
  <c r="DS230" i="11"/>
  <c r="EM230" i="11" s="1"/>
  <c r="DS237" i="11"/>
  <c r="EM237" i="11" s="1"/>
  <c r="DS233" i="11"/>
  <c r="EM233" i="11" s="1"/>
  <c r="HL233" i="11" s="1"/>
  <c r="DS229" i="11"/>
  <c r="EM229" i="11" s="1"/>
  <c r="DS236" i="11"/>
  <c r="EM236" i="11" s="1"/>
  <c r="HL236" i="11" s="1"/>
  <c r="DS232" i="11"/>
  <c r="EM232" i="11" s="1"/>
  <c r="HL232" i="11" s="1"/>
  <c r="DS225" i="11"/>
  <c r="EM225" i="11" s="1"/>
  <c r="DS221" i="11"/>
  <c r="EM221" i="11" s="1"/>
  <c r="DS217" i="11"/>
  <c r="EM217" i="11" s="1"/>
  <c r="HL217" i="11" s="1"/>
  <c r="DS213" i="11"/>
  <c r="EM213" i="11" s="1"/>
  <c r="HL213" i="11" s="1"/>
  <c r="DS228" i="11"/>
  <c r="EM228" i="11" s="1"/>
  <c r="DS224" i="11"/>
  <c r="EM224" i="11" s="1"/>
  <c r="DS220" i="11"/>
  <c r="EM220" i="11" s="1"/>
  <c r="DS216" i="11"/>
  <c r="EM216" i="11" s="1"/>
  <c r="DS227" i="11"/>
  <c r="EM227" i="11" s="1"/>
  <c r="HL227" i="11" s="1"/>
  <c r="DS223" i="11"/>
  <c r="EM223" i="11" s="1"/>
  <c r="DS219" i="11"/>
  <c r="EM219" i="11" s="1"/>
  <c r="HL219" i="11" s="1"/>
  <c r="DS215" i="11"/>
  <c r="EM215" i="11" s="1"/>
  <c r="HL215" i="11" s="1"/>
  <c r="DS211" i="11"/>
  <c r="EM211" i="11" s="1"/>
  <c r="DS226" i="11"/>
  <c r="EM226" i="11" s="1"/>
  <c r="HL226" i="11" s="1"/>
  <c r="DS222" i="11"/>
  <c r="EM222" i="11" s="1"/>
  <c r="DS218" i="11"/>
  <c r="EM218" i="11" s="1"/>
  <c r="DS214" i="11"/>
  <c r="EM214" i="11" s="1"/>
  <c r="DS212" i="11"/>
  <c r="EM212" i="11" s="1"/>
  <c r="DS210" i="11"/>
  <c r="EM210" i="11" s="1"/>
  <c r="HL210" i="11" s="1"/>
  <c r="DS206" i="11"/>
  <c r="EM206" i="11" s="1"/>
  <c r="HL206" i="11" s="1"/>
  <c r="DS202" i="11"/>
  <c r="EM202" i="11" s="1"/>
  <c r="DS198" i="11"/>
  <c r="EM198" i="11" s="1"/>
  <c r="DS209" i="11"/>
  <c r="EM209" i="11" s="1"/>
  <c r="HL209" i="11" s="1"/>
  <c r="DS205" i="11"/>
  <c r="EM205" i="11" s="1"/>
  <c r="HL205" i="11" s="1"/>
  <c r="DS201" i="11"/>
  <c r="EM201" i="11" s="1"/>
  <c r="DS197" i="11"/>
  <c r="EM197" i="11" s="1"/>
  <c r="HL197" i="11" s="1"/>
  <c r="DS208" i="11"/>
  <c r="EM208" i="11" s="1"/>
  <c r="DS204" i="11"/>
  <c r="EM204" i="11" s="1"/>
  <c r="HL204" i="11" s="1"/>
  <c r="DS200" i="11"/>
  <c r="EM200" i="11" s="1"/>
  <c r="HL200" i="11" s="1"/>
  <c r="DS196" i="11"/>
  <c r="EM196" i="11" s="1"/>
  <c r="HL196" i="11" s="1"/>
  <c r="DS207" i="11"/>
  <c r="EM207" i="11" s="1"/>
  <c r="DS203" i="11"/>
  <c r="EM203" i="11" s="1"/>
  <c r="HL203" i="11" s="1"/>
  <c r="DS199" i="11"/>
  <c r="EM199" i="11" s="1"/>
  <c r="DS195" i="11"/>
  <c r="EM195" i="11" s="1"/>
  <c r="HL195" i="11" s="1"/>
  <c r="DS192" i="11"/>
  <c r="EM192" i="11" s="1"/>
  <c r="HL192" i="11" s="1"/>
  <c r="DS188" i="11"/>
  <c r="EM188" i="11" s="1"/>
  <c r="DS184" i="11"/>
  <c r="EM184" i="11" s="1"/>
  <c r="DS180" i="11"/>
  <c r="EM180" i="11" s="1"/>
  <c r="HL180" i="11" s="1"/>
  <c r="DS176" i="11"/>
  <c r="EM176" i="11" s="1"/>
  <c r="HL176" i="11" s="1"/>
  <c r="DS191" i="11"/>
  <c r="EM191" i="11" s="1"/>
  <c r="DS187" i="11"/>
  <c r="EM187" i="11" s="1"/>
  <c r="HL187" i="11" s="1"/>
  <c r="DS183" i="11"/>
  <c r="EM183" i="11" s="1"/>
  <c r="HL183" i="11" s="1"/>
  <c r="DS179" i="11"/>
  <c r="EM179" i="11" s="1"/>
  <c r="HL179" i="11" s="1"/>
  <c r="DS194" i="11"/>
  <c r="EM194" i="11" s="1"/>
  <c r="HL194" i="11" s="1"/>
  <c r="DS190" i="11"/>
  <c r="EM190" i="11" s="1"/>
  <c r="DS186" i="11"/>
  <c r="EM186" i="11" s="1"/>
  <c r="HL186" i="11" s="1"/>
  <c r="DS182" i="11"/>
  <c r="EM182" i="11" s="1"/>
  <c r="HL182" i="11" s="1"/>
  <c r="DS178" i="11"/>
  <c r="EM178" i="11" s="1"/>
  <c r="DS193" i="11"/>
  <c r="EM193" i="11" s="1"/>
  <c r="HL193" i="11" s="1"/>
  <c r="DS189" i="11"/>
  <c r="EM189" i="11" s="1"/>
  <c r="HL189" i="11" s="1"/>
  <c r="DS185" i="11"/>
  <c r="EM185" i="11" s="1"/>
  <c r="HL185" i="11" s="1"/>
  <c r="DS181" i="11"/>
  <c r="EM181" i="11" s="1"/>
  <c r="DS173" i="11"/>
  <c r="EM173" i="11" s="1"/>
  <c r="HL173" i="11" s="1"/>
  <c r="DS169" i="11"/>
  <c r="EM169" i="11" s="1"/>
  <c r="HL169" i="11" s="1"/>
  <c r="DS165" i="11"/>
  <c r="EM165" i="11" s="1"/>
  <c r="HL165" i="11" s="1"/>
  <c r="DS161" i="11"/>
  <c r="EM161" i="11" s="1"/>
  <c r="HL161" i="11" s="1"/>
  <c r="DS172" i="11"/>
  <c r="EM172" i="11" s="1"/>
  <c r="DS168" i="11"/>
  <c r="EM168" i="11" s="1"/>
  <c r="HL168" i="11" s="1"/>
  <c r="DS164" i="11"/>
  <c r="EM164" i="11" s="1"/>
  <c r="HL164" i="11" s="1"/>
  <c r="DS160" i="11"/>
  <c r="EM160" i="11" s="1"/>
  <c r="HL160" i="11" s="1"/>
  <c r="DS175" i="11"/>
  <c r="EM175" i="11" s="1"/>
  <c r="HL175" i="11" s="1"/>
  <c r="DS171" i="11"/>
  <c r="EM171" i="11" s="1"/>
  <c r="HL171" i="11" s="1"/>
  <c r="DS167" i="11"/>
  <c r="EM167" i="11" s="1"/>
  <c r="DS163" i="11"/>
  <c r="EM163" i="11" s="1"/>
  <c r="HL163" i="11" s="1"/>
  <c r="DS159" i="11"/>
  <c r="EM159" i="11" s="1"/>
  <c r="HL159" i="11" s="1"/>
  <c r="DS177" i="11"/>
  <c r="EM177" i="11" s="1"/>
  <c r="HL177" i="11" s="1"/>
  <c r="DS174" i="11"/>
  <c r="EM174" i="11" s="1"/>
  <c r="HL174" i="11" s="1"/>
  <c r="DS170" i="11"/>
  <c r="EM170" i="11" s="1"/>
  <c r="DS166" i="11"/>
  <c r="EM166" i="11" s="1"/>
  <c r="HL166" i="11" s="1"/>
  <c r="DS162" i="11"/>
  <c r="EM162" i="11" s="1"/>
  <c r="HL162" i="11" s="1"/>
  <c r="DS158" i="11"/>
  <c r="EM158" i="11" s="1"/>
  <c r="DS154" i="11"/>
  <c r="EM154" i="11" s="1"/>
  <c r="HL154" i="11" s="1"/>
  <c r="DS150" i="11"/>
  <c r="EM150" i="11" s="1"/>
  <c r="DS146" i="11"/>
  <c r="EM146" i="11" s="1"/>
  <c r="DS142" i="11"/>
  <c r="EM142" i="11" s="1"/>
  <c r="DS138" i="11"/>
  <c r="EM138" i="11" s="1"/>
  <c r="DS134" i="11"/>
  <c r="EM134" i="11" s="1"/>
  <c r="HL134" i="11" s="1"/>
  <c r="DS130" i="11"/>
  <c r="EM130" i="11" s="1"/>
  <c r="DS126" i="11"/>
  <c r="EM126" i="11" s="1"/>
  <c r="DS122" i="11"/>
  <c r="EM122" i="11" s="1"/>
  <c r="DS156" i="11"/>
  <c r="EM156" i="11" s="1"/>
  <c r="DS153" i="11"/>
  <c r="EM153" i="11" s="1"/>
  <c r="DS149" i="11"/>
  <c r="EM149" i="11" s="1"/>
  <c r="DS145" i="11"/>
  <c r="EM145" i="11" s="1"/>
  <c r="HL145" i="11" s="1"/>
  <c r="DS141" i="11"/>
  <c r="EM141" i="11" s="1"/>
  <c r="DS137" i="11"/>
  <c r="EM137" i="11" s="1"/>
  <c r="HL137" i="11" s="1"/>
  <c r="DS133" i="11"/>
  <c r="EM133" i="11" s="1"/>
  <c r="DS129" i="11"/>
  <c r="EM129" i="11" s="1"/>
  <c r="HL129" i="11" s="1"/>
  <c r="DS125" i="11"/>
  <c r="EM125" i="11" s="1"/>
  <c r="DS152" i="11"/>
  <c r="EM152" i="11" s="1"/>
  <c r="DS148" i="11"/>
  <c r="EM148" i="11" s="1"/>
  <c r="HL148" i="11" s="1"/>
  <c r="DS144" i="11"/>
  <c r="EM144" i="11" s="1"/>
  <c r="DS140" i="11"/>
  <c r="EM140" i="11" s="1"/>
  <c r="HL140" i="11" s="1"/>
  <c r="DS136" i="11"/>
  <c r="EM136" i="11" s="1"/>
  <c r="DS132" i="11"/>
  <c r="EM132" i="11" s="1"/>
  <c r="DS128" i="11"/>
  <c r="EM128" i="11" s="1"/>
  <c r="DS124" i="11"/>
  <c r="EM124" i="11" s="1"/>
  <c r="DS120" i="11"/>
  <c r="EM120" i="11" s="1"/>
  <c r="HL120" i="11" s="1"/>
  <c r="DS157" i="11"/>
  <c r="EM157" i="11" s="1"/>
  <c r="DS155" i="11"/>
  <c r="EM155" i="11" s="1"/>
  <c r="HL155" i="11" s="1"/>
  <c r="DS151" i="11"/>
  <c r="EM151" i="11" s="1"/>
  <c r="DS147" i="11"/>
  <c r="EM147" i="11" s="1"/>
  <c r="HL147" i="11" s="1"/>
  <c r="DS143" i="11"/>
  <c r="EM143" i="11" s="1"/>
  <c r="HL143" i="11" s="1"/>
  <c r="DS139" i="11"/>
  <c r="EM139" i="11" s="1"/>
  <c r="HL139" i="11" s="1"/>
  <c r="DS135" i="11"/>
  <c r="EM135" i="11" s="1"/>
  <c r="HL135" i="11" s="1"/>
  <c r="DS131" i="11"/>
  <c r="EM131" i="11" s="1"/>
  <c r="DS127" i="11"/>
  <c r="EM127" i="11" s="1"/>
  <c r="HL127" i="11" s="1"/>
  <c r="DS123" i="11"/>
  <c r="EM123" i="11" s="1"/>
  <c r="DS117" i="11"/>
  <c r="EM117" i="11" s="1"/>
  <c r="HL117" i="11" s="1"/>
  <c r="DS113" i="11"/>
  <c r="EM113" i="11" s="1"/>
  <c r="HL113" i="11" s="1"/>
  <c r="DS109" i="11"/>
  <c r="EM109" i="11" s="1"/>
  <c r="HL109" i="11" s="1"/>
  <c r="DS105" i="11"/>
  <c r="EM105" i="11" s="1"/>
  <c r="DS101" i="11"/>
  <c r="EM101" i="11" s="1"/>
  <c r="HL101" i="11" s="1"/>
  <c r="DS97" i="11"/>
  <c r="EM97" i="11" s="1"/>
  <c r="DS93" i="11"/>
  <c r="EM93" i="11" s="1"/>
  <c r="HL93" i="11" s="1"/>
  <c r="DS89" i="11"/>
  <c r="EM89" i="11" s="1"/>
  <c r="HL89" i="11" s="1"/>
  <c r="DS85" i="11"/>
  <c r="EM85" i="11" s="1"/>
  <c r="HL85" i="11" s="1"/>
  <c r="DS121" i="11"/>
  <c r="EM121" i="11" s="1"/>
  <c r="DS116" i="11"/>
  <c r="EM116" i="11" s="1"/>
  <c r="HL116" i="11" s="1"/>
  <c r="DS112" i="11"/>
  <c r="EM112" i="11" s="1"/>
  <c r="DS108" i="11"/>
  <c r="EM108" i="11" s="1"/>
  <c r="DS104" i="11"/>
  <c r="EM104" i="11" s="1"/>
  <c r="DS100" i="11"/>
  <c r="EM100" i="11" s="1"/>
  <c r="HL100" i="11" s="1"/>
  <c r="DS96" i="11"/>
  <c r="EM96" i="11" s="1"/>
  <c r="HL96" i="11" s="1"/>
  <c r="DS92" i="11"/>
  <c r="EM92" i="11" s="1"/>
  <c r="HL92" i="11" s="1"/>
  <c r="DS88" i="11"/>
  <c r="EM88" i="11" s="1"/>
  <c r="HL88" i="11" s="1"/>
  <c r="DS84" i="11"/>
  <c r="EM84" i="11" s="1"/>
  <c r="HL84" i="11" s="1"/>
  <c r="DS119" i="11"/>
  <c r="EM119" i="11" s="1"/>
  <c r="DS115" i="11"/>
  <c r="EM115" i="11" s="1"/>
  <c r="HL115" i="11" s="1"/>
  <c r="DS111" i="11"/>
  <c r="EM111" i="11" s="1"/>
  <c r="DS107" i="11"/>
  <c r="EM107" i="11" s="1"/>
  <c r="HL107" i="11" s="1"/>
  <c r="DS103" i="11"/>
  <c r="EM103" i="11" s="1"/>
  <c r="DS99" i="11"/>
  <c r="EM99" i="11" s="1"/>
  <c r="DS95" i="11"/>
  <c r="EM95" i="11" s="1"/>
  <c r="HL95" i="11" s="1"/>
  <c r="DS91" i="11"/>
  <c r="EM91" i="11" s="1"/>
  <c r="DS87" i="11"/>
  <c r="EM87" i="11" s="1"/>
  <c r="HL87" i="11" s="1"/>
  <c r="DS118" i="11"/>
  <c r="EM118" i="11" s="1"/>
  <c r="DS114" i="11"/>
  <c r="EM114" i="11" s="1"/>
  <c r="DS110" i="11"/>
  <c r="EM110" i="11" s="1"/>
  <c r="DS106" i="11"/>
  <c r="EM106" i="11" s="1"/>
  <c r="DS102" i="11"/>
  <c r="EM102" i="11" s="1"/>
  <c r="HL102" i="11" s="1"/>
  <c r="DS98" i="11"/>
  <c r="EM98" i="11" s="1"/>
  <c r="DS94" i="11"/>
  <c r="EM94" i="11" s="1"/>
  <c r="HL94" i="11" s="1"/>
  <c r="DS90" i="11"/>
  <c r="EM90" i="11" s="1"/>
  <c r="HL90" i="11" s="1"/>
  <c r="DS81" i="11"/>
  <c r="EM81" i="11" s="1"/>
  <c r="HL81" i="11" s="1"/>
  <c r="DS77" i="11"/>
  <c r="EM77" i="11" s="1"/>
  <c r="HL77" i="11" s="1"/>
  <c r="DS73" i="11"/>
  <c r="EM73" i="11" s="1"/>
  <c r="HL73" i="11" s="1"/>
  <c r="DS69" i="11"/>
  <c r="EM69" i="11" s="1"/>
  <c r="HL69" i="11" s="1"/>
  <c r="DS65" i="11"/>
  <c r="EM65" i="11" s="1"/>
  <c r="HL65" i="11" s="1"/>
  <c r="DS61" i="11"/>
  <c r="EM61" i="11" s="1"/>
  <c r="HL61" i="11" s="1"/>
  <c r="DS57" i="11"/>
  <c r="EM57" i="11" s="1"/>
  <c r="HL57" i="11" s="1"/>
  <c r="DS53" i="11"/>
  <c r="EM53" i="11" s="1"/>
  <c r="HL53" i="11" s="1"/>
  <c r="DS49" i="11"/>
  <c r="EM49" i="11" s="1"/>
  <c r="HL49" i="11" s="1"/>
  <c r="DS86" i="11"/>
  <c r="EM86" i="11" s="1"/>
  <c r="HL86" i="11" s="1"/>
  <c r="DS80" i="11"/>
  <c r="EM80" i="11" s="1"/>
  <c r="HL80" i="11" s="1"/>
  <c r="DS76" i="11"/>
  <c r="EM76" i="11" s="1"/>
  <c r="HL76" i="11" s="1"/>
  <c r="DS72" i="11"/>
  <c r="EM72" i="11" s="1"/>
  <c r="HL72" i="11" s="1"/>
  <c r="DS68" i="11"/>
  <c r="EM68" i="11" s="1"/>
  <c r="HL68" i="11" s="1"/>
  <c r="DS64" i="11"/>
  <c r="EM64" i="11" s="1"/>
  <c r="HL64" i="11" s="1"/>
  <c r="DS60" i="11"/>
  <c r="EM60" i="11" s="1"/>
  <c r="HL60" i="11" s="1"/>
  <c r="DS56" i="11"/>
  <c r="EM56" i="11" s="1"/>
  <c r="HL56" i="11" s="1"/>
  <c r="DS52" i="11"/>
  <c r="EM52" i="11" s="1"/>
  <c r="HL52" i="11" s="1"/>
  <c r="DS83" i="11"/>
  <c r="EM83" i="11" s="1"/>
  <c r="HL83" i="11" s="1"/>
  <c r="DS79" i="11"/>
  <c r="EM79" i="11" s="1"/>
  <c r="HL79" i="11" s="1"/>
  <c r="DS75" i="11"/>
  <c r="EM75" i="11" s="1"/>
  <c r="HL75" i="11" s="1"/>
  <c r="DS71" i="11"/>
  <c r="EM71" i="11" s="1"/>
  <c r="HL71" i="11" s="1"/>
  <c r="DS67" i="11"/>
  <c r="EM67" i="11" s="1"/>
  <c r="HL67" i="11" s="1"/>
  <c r="DS63" i="11"/>
  <c r="EM63" i="11" s="1"/>
  <c r="HL63" i="11" s="1"/>
  <c r="DS59" i="11"/>
  <c r="EM59" i="11" s="1"/>
  <c r="HL59" i="11" s="1"/>
  <c r="DS55" i="11"/>
  <c r="EM55" i="11" s="1"/>
  <c r="HL55" i="11" s="1"/>
  <c r="DS51" i="11"/>
  <c r="EM51" i="11" s="1"/>
  <c r="HL51" i="11" s="1"/>
  <c r="DS82" i="11"/>
  <c r="EM82" i="11" s="1"/>
  <c r="HL82" i="11" s="1"/>
  <c r="DS78" i="11"/>
  <c r="EM78" i="11" s="1"/>
  <c r="HL78" i="11" s="1"/>
  <c r="DS74" i="11"/>
  <c r="EM74" i="11" s="1"/>
  <c r="HL74" i="11" s="1"/>
  <c r="DS70" i="11"/>
  <c r="EM70" i="11" s="1"/>
  <c r="HL70" i="11" s="1"/>
  <c r="DS66" i="11"/>
  <c r="EM66" i="11" s="1"/>
  <c r="HL66" i="11" s="1"/>
  <c r="DS62" i="11"/>
  <c r="EM62" i="11" s="1"/>
  <c r="HL62" i="11" s="1"/>
  <c r="DS58" i="11"/>
  <c r="EM58" i="11" s="1"/>
  <c r="HL58" i="11" s="1"/>
  <c r="DS54" i="11"/>
  <c r="EM54" i="11" s="1"/>
  <c r="HL54" i="11" s="1"/>
  <c r="DS50" i="11"/>
  <c r="EM50" i="11" s="1"/>
  <c r="HL50" i="11" s="1"/>
  <c r="DI48" i="11"/>
  <c r="DR48" i="11"/>
  <c r="EL48" i="11" s="1"/>
  <c r="HK48" i="11" s="1"/>
  <c r="DS48" i="11"/>
  <c r="EM48" i="11" s="1"/>
  <c r="HL48" i="11" s="1"/>
  <c r="FK39" i="11"/>
  <c r="FK46" i="11"/>
  <c r="FK45" i="11"/>
  <c r="FK44" i="11"/>
  <c r="HK55" i="11" l="1"/>
  <c r="HK71" i="11"/>
  <c r="HK52" i="11"/>
  <c r="HK68" i="11"/>
  <c r="HK53" i="11"/>
  <c r="HK69" i="11"/>
  <c r="HK84" i="11"/>
  <c r="HK58" i="11"/>
  <c r="HK74" i="11"/>
  <c r="HK95" i="11"/>
  <c r="HK111" i="11"/>
  <c r="HK85" i="11"/>
  <c r="HK98" i="11"/>
  <c r="HK114" i="11"/>
  <c r="HK126" i="11"/>
  <c r="HK142" i="11"/>
  <c r="HK156" i="11"/>
  <c r="HK198" i="11"/>
  <c r="HK211" i="11"/>
  <c r="HK218" i="11"/>
  <c r="HK231" i="11"/>
  <c r="HK269" i="11"/>
  <c r="HK275" i="11"/>
  <c r="HK280" i="11"/>
  <c r="HK281" i="11"/>
  <c r="HK284" i="11"/>
  <c r="HK59" i="11"/>
  <c r="HK75" i="11"/>
  <c r="HK56" i="11"/>
  <c r="HK72" i="11"/>
  <c r="HK57" i="11"/>
  <c r="HK73" i="11"/>
  <c r="HK87" i="11"/>
  <c r="HK62" i="11"/>
  <c r="HK78" i="11"/>
  <c r="HK99" i="11"/>
  <c r="HK89" i="11"/>
  <c r="HK105" i="11"/>
  <c r="HK86" i="11"/>
  <c r="HK130" i="11"/>
  <c r="HK146" i="11"/>
  <c r="HK167" i="11"/>
  <c r="HK162" i="11"/>
  <c r="HK187" i="11"/>
  <c r="HK188" i="11"/>
  <c r="HK185" i="11"/>
  <c r="HK201" i="11"/>
  <c r="HK202" i="11"/>
  <c r="HK199" i="11"/>
  <c r="HK228" i="11"/>
  <c r="HK250" i="11"/>
  <c r="HK249" i="11"/>
  <c r="HK253" i="11"/>
  <c r="HK258" i="11"/>
  <c r="HK268" i="11"/>
  <c r="HK278" i="11"/>
  <c r="HK277" i="11"/>
  <c r="HK285" i="11"/>
  <c r="HK288" i="11"/>
  <c r="HK63" i="11"/>
  <c r="HK79" i="11"/>
  <c r="HK60" i="11"/>
  <c r="HK76" i="11"/>
  <c r="HK61" i="11"/>
  <c r="HK77" i="11"/>
  <c r="HK50" i="11"/>
  <c r="HK66" i="11"/>
  <c r="HK82" i="11"/>
  <c r="HK103" i="11"/>
  <c r="HK93" i="11"/>
  <c r="HK106" i="11"/>
  <c r="HK124" i="11"/>
  <c r="HK131" i="11"/>
  <c r="HK158" i="11"/>
  <c r="HK164" i="11"/>
  <c r="HK165" i="11"/>
  <c r="HK229" i="11"/>
  <c r="HK243" i="11"/>
  <c r="HK254" i="11"/>
  <c r="HK270" i="11"/>
  <c r="HK279" i="11"/>
  <c r="HK282" i="11"/>
  <c r="HK287" i="11"/>
  <c r="HK289" i="11"/>
  <c r="HK49" i="11"/>
  <c r="HK51" i="11"/>
  <c r="HK67" i="11"/>
  <c r="HK83" i="11"/>
  <c r="HK64" i="11"/>
  <c r="HK80" i="11"/>
  <c r="HK65" i="11"/>
  <c r="HK81" i="11"/>
  <c r="HK54" i="11"/>
  <c r="HK70" i="11"/>
  <c r="HK91" i="11"/>
  <c r="HK104" i="11"/>
  <c r="HK97" i="11"/>
  <c r="HK94" i="11"/>
  <c r="HK144" i="11"/>
  <c r="HK141" i="11"/>
  <c r="HK170" i="11"/>
  <c r="HK208" i="11"/>
  <c r="HK210" i="11"/>
  <c r="HK207" i="11"/>
  <c r="HK223" i="11"/>
  <c r="HK248" i="11"/>
  <c r="HK256" i="11"/>
  <c r="HK261" i="11"/>
  <c r="HK259" i="11"/>
  <c r="HK265" i="11"/>
  <c r="HK274" i="11"/>
  <c r="HK271" i="11"/>
  <c r="HK276" i="11"/>
  <c r="HK283" i="11"/>
  <c r="HK286" i="11"/>
  <c r="HK290" i="11"/>
  <c r="DR39" i="11"/>
  <c r="DS39" i="11"/>
  <c r="FL46" i="11"/>
  <c r="FL45" i="11"/>
  <c r="FL44" i="11"/>
  <c r="FL39" i="11"/>
  <c r="EL39" i="11" l="1"/>
  <c r="EM39" i="11"/>
  <c r="FD46" i="11"/>
  <c r="FC46" i="11"/>
  <c r="FD45" i="11"/>
  <c r="FC45" i="11"/>
  <c r="FD44" i="11"/>
  <c r="FC44" i="11"/>
  <c r="EP46" i="11"/>
  <c r="EO46" i="11"/>
  <c r="EP45" i="11"/>
  <c r="EO45" i="11"/>
  <c r="EP44" i="11"/>
  <c r="EO44" i="11"/>
  <c r="EF46" i="11"/>
  <c r="EE46" i="11"/>
  <c r="EF45" i="11"/>
  <c r="EE45" i="11"/>
  <c r="EF44" i="11"/>
  <c r="EE44" i="11"/>
  <c r="FY46" i="11" l="1"/>
  <c r="FY45" i="11"/>
  <c r="FY44" i="11"/>
  <c r="AE39" i="11" l="1"/>
  <c r="AD39" i="11"/>
  <c r="AC39" i="11"/>
  <c r="AB39" i="11"/>
  <c r="AA39" i="11"/>
  <c r="Z39" i="11"/>
  <c r="Y39" i="11"/>
  <c r="X39" i="11"/>
  <c r="W39" i="11"/>
  <c r="V39" i="11"/>
  <c r="U39" i="11"/>
  <c r="V46" i="11"/>
  <c r="U46" i="11"/>
  <c r="P45" i="11" l="1"/>
  <c r="O45" i="11"/>
  <c r="P44" i="11"/>
  <c r="O44" i="11"/>
  <c r="FO48" i="11" l="1"/>
  <c r="FN48" i="11"/>
  <c r="GA46" i="11" l="1"/>
  <c r="FZ46" i="11"/>
  <c r="FX46" i="11"/>
  <c r="FW46" i="11"/>
  <c r="FV46" i="11"/>
  <c r="FU46" i="11"/>
  <c r="FT46" i="11"/>
  <c r="FS46" i="11"/>
  <c r="FR46" i="11"/>
  <c r="FQ46" i="11"/>
  <c r="FP46" i="11"/>
  <c r="FO46" i="11"/>
  <c r="FN46" i="11"/>
  <c r="GA45" i="11"/>
  <c r="FZ45" i="11"/>
  <c r="FX45" i="11"/>
  <c r="FW45" i="11"/>
  <c r="FV45" i="11"/>
  <c r="FU45" i="11"/>
  <c r="FT45" i="11"/>
  <c r="FS45" i="11"/>
  <c r="FR45" i="11"/>
  <c r="FQ45" i="11"/>
  <c r="FP45" i="11"/>
  <c r="FO45" i="11"/>
  <c r="FN45" i="11"/>
  <c r="GA44" i="11"/>
  <c r="FZ44" i="11"/>
  <c r="FX44" i="11"/>
  <c r="FW44" i="11"/>
  <c r="FV44" i="11"/>
  <c r="FU44" i="11"/>
  <c r="FT44" i="11"/>
  <c r="FS44" i="11"/>
  <c r="FR44" i="11"/>
  <c r="FQ44" i="11"/>
  <c r="FP44" i="11"/>
  <c r="FO44" i="11"/>
  <c r="FN44" i="11"/>
  <c r="FM46" i="11"/>
  <c r="FM45" i="11"/>
  <c r="FM44" i="11"/>
  <c r="GA39" i="11"/>
  <c r="FY39" i="11"/>
  <c r="FX39" i="11"/>
  <c r="FU39" i="11"/>
  <c r="FT39" i="11"/>
  <c r="FS39" i="11"/>
  <c r="FR39" i="11"/>
  <c r="FQ39" i="11"/>
  <c r="FP39" i="11"/>
  <c r="FO39" i="11"/>
  <c r="FN39" i="11"/>
  <c r="FM39" i="11"/>
  <c r="BD46" i="11" l="1"/>
  <c r="BC46" i="11"/>
  <c r="BB46" i="11"/>
  <c r="BA46" i="11"/>
  <c r="BD45" i="11"/>
  <c r="BC45" i="11"/>
  <c r="BB45" i="11"/>
  <c r="BA45" i="11"/>
  <c r="BD44" i="11"/>
  <c r="BC44" i="11"/>
  <c r="BB44" i="11"/>
  <c r="BA44" i="11"/>
  <c r="DH46" i="11"/>
  <c r="DG46" i="11"/>
  <c r="DH45" i="11"/>
  <c r="DG45" i="11"/>
  <c r="DH44" i="11"/>
  <c r="DG44" i="11"/>
  <c r="CS46" i="11"/>
  <c r="CR46" i="11"/>
  <c r="CS45" i="11"/>
  <c r="CR45" i="11"/>
  <c r="CS44" i="11"/>
  <c r="CR44" i="11"/>
  <c r="S46" i="11" l="1"/>
  <c r="S45" i="11"/>
  <c r="S44" i="11"/>
  <c r="AZ46" i="11" l="1"/>
  <c r="AZ45" i="11"/>
  <c r="AZ44" i="11"/>
  <c r="AW39" i="11" l="1"/>
  <c r="AV39" i="11"/>
  <c r="AY46" i="11"/>
  <c r="AY45" i="11"/>
  <c r="AY44" i="11"/>
  <c r="AX39" i="11"/>
  <c r="AX46" i="11"/>
  <c r="AW46" i="11"/>
  <c r="AW45" i="11"/>
  <c r="AV45" i="11"/>
  <c r="AW44" i="11"/>
  <c r="AV44" i="11"/>
  <c r="AV46" i="11"/>
  <c r="AY39" i="11" l="1"/>
  <c r="AR39" i="11"/>
  <c r="BF46" i="11"/>
  <c r="BE46" i="11"/>
  <c r="AU46" i="11"/>
  <c r="AT46" i="11"/>
  <c r="BF45" i="11"/>
  <c r="BE45" i="11"/>
  <c r="AU45" i="11"/>
  <c r="AT45" i="11"/>
  <c r="BF44" i="11"/>
  <c r="BE44" i="11"/>
  <c r="AU44" i="11"/>
  <c r="AT44" i="11"/>
  <c r="AS46" i="11"/>
  <c r="AS45" i="11"/>
  <c r="AS44" i="11"/>
  <c r="AU39" i="11" l="1"/>
  <c r="AR46" i="11"/>
  <c r="T46" i="11" l="1"/>
  <c r="T45" i="11" l="1"/>
  <c r="T44" i="11"/>
  <c r="R45" i="11" l="1"/>
  <c r="R44" i="11"/>
  <c r="Q45" i="11"/>
  <c r="Q44" i="11"/>
  <c r="T48" i="11"/>
  <c r="N45" i="11"/>
  <c r="N44" i="11"/>
  <c r="AS39" i="11" l="1"/>
  <c r="AQ46" i="11"/>
  <c r="AP46" i="11"/>
  <c r="AQ39" i="11"/>
  <c r="AP39" i="11"/>
  <c r="J18" i="11"/>
  <c r="AT39" i="11" l="1"/>
  <c r="FZ39" i="11"/>
  <c r="BF39" i="11"/>
  <c r="FW39" i="11" l="1"/>
  <c r="BA48" i="11"/>
  <c r="BB48" i="11"/>
  <c r="BD48" i="11"/>
  <c r="BC48" i="11"/>
  <c r="AE46" i="11"/>
  <c r="AD46" i="11"/>
  <c r="AC46" i="11"/>
  <c r="AB46" i="11"/>
  <c r="AA46" i="11"/>
  <c r="Z46" i="11"/>
  <c r="Y46" i="11"/>
  <c r="X46" i="11"/>
  <c r="W46" i="11"/>
  <c r="FV39" i="11" l="1"/>
  <c r="CS48" i="11"/>
  <c r="CU48" i="11" s="1"/>
  <c r="CR48" i="11"/>
  <c r="CQ48" i="11"/>
  <c r="AZ39" i="11"/>
  <c r="BA39" i="11"/>
  <c r="CK39" i="11"/>
  <c r="CJ39" i="11"/>
  <c r="CI39" i="11"/>
  <c r="CH39" i="11"/>
  <c r="CG39" i="11"/>
  <c r="CF39" i="11"/>
  <c r="CE39" i="11"/>
  <c r="CD39" i="11"/>
  <c r="CC39" i="11"/>
  <c r="AO39" i="11"/>
  <c r="AN39" i="11"/>
  <c r="AM39" i="11"/>
  <c r="AL39" i="11"/>
  <c r="AK39" i="11"/>
  <c r="AJ39" i="11"/>
  <c r="AI39" i="11"/>
  <c r="AH39" i="11"/>
  <c r="AG39" i="11"/>
  <c r="AF39" i="11"/>
  <c r="HE48" i="11" l="1"/>
  <c r="GO48" i="11"/>
  <c r="CT48" i="11"/>
  <c r="DI39" i="11"/>
  <c r="BC39" i="11"/>
  <c r="DH39" i="11"/>
  <c r="CR39" i="11"/>
  <c r="DG39" i="11"/>
  <c r="CS39" i="11"/>
  <c r="CQ39" i="11"/>
  <c r="DF39" i="11"/>
  <c r="BB39" i="11"/>
  <c r="BD39" i="11"/>
  <c r="BE39" i="11"/>
  <c r="EE290" i="11" l="1"/>
  <c r="FC290" i="11" s="1"/>
  <c r="ED290" i="11"/>
  <c r="FB290" i="11" s="1"/>
  <c r="EE289" i="11"/>
  <c r="FC289" i="11" s="1"/>
  <c r="ED289" i="11"/>
  <c r="FB289" i="11" s="1"/>
  <c r="ED288" i="11"/>
  <c r="FB288" i="11" s="1"/>
  <c r="EE287" i="11"/>
  <c r="FC287" i="11" s="1"/>
  <c r="EE288" i="11"/>
  <c r="FC288" i="11" s="1"/>
  <c r="ED287" i="11"/>
  <c r="FB287" i="11" s="1"/>
  <c r="EE286" i="11"/>
  <c r="FC286" i="11" s="1"/>
  <c r="ED284" i="11"/>
  <c r="FB284" i="11" s="1"/>
  <c r="ED286" i="11"/>
  <c r="FB286" i="11" s="1"/>
  <c r="EE285" i="11"/>
  <c r="FC285" i="11" s="1"/>
  <c r="ED285" i="11"/>
  <c r="FB285" i="11" s="1"/>
  <c r="EE284" i="11"/>
  <c r="FC284" i="11" s="1"/>
  <c r="FE284" i="11" s="1"/>
  <c r="ED281" i="11"/>
  <c r="FB281" i="11" s="1"/>
  <c r="EE283" i="11"/>
  <c r="FC283" i="11" s="1"/>
  <c r="ED283" i="11"/>
  <c r="FB283" i="11" s="1"/>
  <c r="EE282" i="11"/>
  <c r="FC282" i="11" s="1"/>
  <c r="ED282" i="11"/>
  <c r="FB282" i="11" s="1"/>
  <c r="EE281" i="11"/>
  <c r="FC281" i="11" s="1"/>
  <c r="EE280" i="11"/>
  <c r="FC280" i="11" s="1"/>
  <c r="ED277" i="11"/>
  <c r="FB277" i="11" s="1"/>
  <c r="ED280" i="11"/>
  <c r="FB280" i="11" s="1"/>
  <c r="EE279" i="11"/>
  <c r="FC279" i="11" s="1"/>
  <c r="EE278" i="11"/>
  <c r="FC278" i="11" s="1"/>
  <c r="ED279" i="11"/>
  <c r="FB279" i="11" s="1"/>
  <c r="ED278" i="11"/>
  <c r="FB278" i="11" s="1"/>
  <c r="EE277" i="11"/>
  <c r="FC277" i="11" s="1"/>
  <c r="ED276" i="11"/>
  <c r="FB276" i="11" s="1"/>
  <c r="EE275" i="11"/>
  <c r="FC275" i="11" s="1"/>
  <c r="ED275" i="11"/>
  <c r="FB275" i="11" s="1"/>
  <c r="EE274" i="11"/>
  <c r="FC274" i="11" s="1"/>
  <c r="ED271" i="11"/>
  <c r="FB271" i="11" s="1"/>
  <c r="EE270" i="11"/>
  <c r="FC270" i="11" s="1"/>
  <c r="ED274" i="11"/>
  <c r="FB274" i="11" s="1"/>
  <c r="EE273" i="11"/>
  <c r="FC273" i="11" s="1"/>
  <c r="ED270" i="11"/>
  <c r="FB270" i="11" s="1"/>
  <c r="ED273" i="11"/>
  <c r="FB273" i="11" s="1"/>
  <c r="EE272" i="11"/>
  <c r="FC272" i="11" s="1"/>
  <c r="ED269" i="11"/>
  <c r="FB269" i="11" s="1"/>
  <c r="EE268" i="11"/>
  <c r="FC268" i="11" s="1"/>
  <c r="EE276" i="11"/>
  <c r="FC276" i="11" s="1"/>
  <c r="ED272" i="11"/>
  <c r="FB272" i="11" s="1"/>
  <c r="EE271" i="11"/>
  <c r="FC271" i="11" s="1"/>
  <c r="ED268" i="11"/>
  <c r="FB268" i="11" s="1"/>
  <c r="EE267" i="11"/>
  <c r="FC267" i="11" s="1"/>
  <c r="ED267" i="11"/>
  <c r="FB267" i="11" s="1"/>
  <c r="ED266" i="11"/>
  <c r="FB266" i="11" s="1"/>
  <c r="EE265" i="11"/>
  <c r="FC265" i="11" s="1"/>
  <c r="ED265" i="11"/>
  <c r="FB265" i="11" s="1"/>
  <c r="EE264" i="11"/>
  <c r="FC264" i="11" s="1"/>
  <c r="ED264" i="11"/>
  <c r="FB264" i="11" s="1"/>
  <c r="EE263" i="11"/>
  <c r="FC263" i="11" s="1"/>
  <c r="EE269" i="11"/>
  <c r="FC269" i="11" s="1"/>
  <c r="EE266" i="11"/>
  <c r="FC266" i="11" s="1"/>
  <c r="ED263" i="11"/>
  <c r="FB263" i="11" s="1"/>
  <c r="EE262" i="11"/>
  <c r="FC262" i="11" s="1"/>
  <c r="ED262" i="11"/>
  <c r="FB262" i="11" s="1"/>
  <c r="ED261" i="11"/>
  <c r="FB261" i="11" s="1"/>
  <c r="ED259" i="11"/>
  <c r="FB259" i="11" s="1"/>
  <c r="EE258" i="11"/>
  <c r="FC258" i="11" s="1"/>
  <c r="ED255" i="11"/>
  <c r="FB255" i="11" s="1"/>
  <c r="ED258" i="11"/>
  <c r="FB258" i="11" s="1"/>
  <c r="EE257" i="11"/>
  <c r="FC257" i="11" s="1"/>
  <c r="EE260" i="11"/>
  <c r="FC260" i="11" s="1"/>
  <c r="ED257" i="11"/>
  <c r="FB257" i="11" s="1"/>
  <c r="EE256" i="11"/>
  <c r="FC256" i="11" s="1"/>
  <c r="ED253" i="11"/>
  <c r="FB253" i="11" s="1"/>
  <c r="EE261" i="11"/>
  <c r="FC261" i="11" s="1"/>
  <c r="ED260" i="11"/>
  <c r="FB260" i="11" s="1"/>
  <c r="EE259" i="11"/>
  <c r="FC259" i="11" s="1"/>
  <c r="ED256" i="11"/>
  <c r="FB256" i="11" s="1"/>
  <c r="EE255" i="11"/>
  <c r="FC255" i="11" s="1"/>
  <c r="EE252" i="11"/>
  <c r="FC252" i="11" s="1"/>
  <c r="ED249" i="11"/>
  <c r="FB249" i="11" s="1"/>
  <c r="EE254" i="11"/>
  <c r="FC254" i="11" s="1"/>
  <c r="ED252" i="11"/>
  <c r="FB252" i="11" s="1"/>
  <c r="EE251" i="11"/>
  <c r="FC251" i="11" s="1"/>
  <c r="ED248" i="11"/>
  <c r="FB248" i="11" s="1"/>
  <c r="EE247" i="11"/>
  <c r="FC247" i="11" s="1"/>
  <c r="ED254" i="11"/>
  <c r="FB254" i="11" s="1"/>
  <c r="ED251" i="11"/>
  <c r="FB251" i="11" s="1"/>
  <c r="EE250" i="11"/>
  <c r="FC250" i="11" s="1"/>
  <c r="EE253" i="11"/>
  <c r="FC253" i="11" s="1"/>
  <c r="FE253" i="11" s="1"/>
  <c r="ED250" i="11"/>
  <c r="FB250" i="11" s="1"/>
  <c r="EE249" i="11"/>
  <c r="FC249" i="11" s="1"/>
  <c r="ED246" i="11"/>
  <c r="FB246" i="11" s="1"/>
  <c r="EE245" i="11"/>
  <c r="FC245" i="11" s="1"/>
  <c r="FE245" i="11" s="1"/>
  <c r="EE244" i="11"/>
  <c r="FC244" i="11" s="1"/>
  <c r="FE244" i="11" s="1"/>
  <c r="ED241" i="11"/>
  <c r="FB241" i="11" s="1"/>
  <c r="EE240" i="11"/>
  <c r="FC240" i="11" s="1"/>
  <c r="FE240" i="11" s="1"/>
  <c r="EE248" i="11"/>
  <c r="FC248" i="11" s="1"/>
  <c r="FE248" i="11" s="1"/>
  <c r="ED244" i="11"/>
  <c r="FB244" i="11" s="1"/>
  <c r="EE243" i="11"/>
  <c r="FC243" i="11" s="1"/>
  <c r="FE243" i="11" s="1"/>
  <c r="ED240" i="11"/>
  <c r="FB240" i="11" s="1"/>
  <c r="EE239" i="11"/>
  <c r="FC239" i="11" s="1"/>
  <c r="FE239" i="11" s="1"/>
  <c r="ED247" i="11"/>
  <c r="FB247" i="11" s="1"/>
  <c r="EE246" i="11"/>
  <c r="FC246" i="11" s="1"/>
  <c r="FE246" i="11" s="1"/>
  <c r="ED243" i="11"/>
  <c r="FB243" i="11" s="1"/>
  <c r="EE242" i="11"/>
  <c r="FC242" i="11" s="1"/>
  <c r="FE242" i="11" s="1"/>
  <c r="ED239" i="11"/>
  <c r="FB239" i="11" s="1"/>
  <c r="EE238" i="11"/>
  <c r="FC238" i="11" s="1"/>
  <c r="FE238" i="11" s="1"/>
  <c r="ED245" i="11"/>
  <c r="FB245" i="11" s="1"/>
  <c r="ED242" i="11"/>
  <c r="FB242" i="11" s="1"/>
  <c r="EE241" i="11"/>
  <c r="FC241" i="11" s="1"/>
  <c r="FE241" i="11" s="1"/>
  <c r="ED238" i="11"/>
  <c r="FB238" i="11" s="1"/>
  <c r="ED236" i="11"/>
  <c r="FB236" i="11" s="1"/>
  <c r="EE235" i="11"/>
  <c r="FC235" i="11" s="1"/>
  <c r="FE235" i="11" s="1"/>
  <c r="ED232" i="11"/>
  <c r="FB232" i="11" s="1"/>
  <c r="EE231" i="11"/>
  <c r="FC231" i="11" s="1"/>
  <c r="FE231" i="11" s="1"/>
  <c r="ED235" i="11"/>
  <c r="FB235" i="11" s="1"/>
  <c r="EE234" i="11"/>
  <c r="FC234" i="11" s="1"/>
  <c r="FE234" i="11" s="1"/>
  <c r="ED231" i="11"/>
  <c r="FB231" i="11" s="1"/>
  <c r="EE230" i="11"/>
  <c r="FC230" i="11" s="1"/>
  <c r="FE230" i="11" s="1"/>
  <c r="EE237" i="11"/>
  <c r="FC237" i="11" s="1"/>
  <c r="FE237" i="11" s="1"/>
  <c r="ED234" i="11"/>
  <c r="FB234" i="11" s="1"/>
  <c r="EE233" i="11"/>
  <c r="FC233" i="11" s="1"/>
  <c r="FE233" i="11" s="1"/>
  <c r="ED230" i="11"/>
  <c r="FB230" i="11" s="1"/>
  <c r="EE229" i="11"/>
  <c r="FC229" i="11" s="1"/>
  <c r="FE229" i="11" s="1"/>
  <c r="ED237" i="11"/>
  <c r="FB237" i="11" s="1"/>
  <c r="EE236" i="11"/>
  <c r="FC236" i="11" s="1"/>
  <c r="FE236" i="11" s="1"/>
  <c r="ED233" i="11"/>
  <c r="FB233" i="11" s="1"/>
  <c r="EE232" i="11"/>
  <c r="FC232" i="11" s="1"/>
  <c r="FE232" i="11" s="1"/>
  <c r="ED229" i="11"/>
  <c r="FB229" i="11" s="1"/>
  <c r="ED226" i="11"/>
  <c r="FB226" i="11" s="1"/>
  <c r="EE225" i="11"/>
  <c r="FC225" i="11" s="1"/>
  <c r="FE225" i="11" s="1"/>
  <c r="ED222" i="11"/>
  <c r="FB222" i="11" s="1"/>
  <c r="EE221" i="11"/>
  <c r="FC221" i="11" s="1"/>
  <c r="FE221" i="11" s="1"/>
  <c r="ED218" i="11"/>
  <c r="FB218" i="11" s="1"/>
  <c r="EE217" i="11"/>
  <c r="FC217" i="11" s="1"/>
  <c r="FE217" i="11" s="1"/>
  <c r="ED214" i="11"/>
  <c r="FB214" i="11" s="1"/>
  <c r="EE213" i="11"/>
  <c r="FC213" i="11" s="1"/>
  <c r="FE213" i="11" s="1"/>
  <c r="EE228" i="11"/>
  <c r="FC228" i="11" s="1"/>
  <c r="FE228" i="11" s="1"/>
  <c r="ED225" i="11"/>
  <c r="FB225" i="11" s="1"/>
  <c r="EE224" i="11"/>
  <c r="FC224" i="11" s="1"/>
  <c r="FE224" i="11" s="1"/>
  <c r="ED221" i="11"/>
  <c r="FB221" i="11" s="1"/>
  <c r="EE220" i="11"/>
  <c r="FC220" i="11" s="1"/>
  <c r="FE220" i="11" s="1"/>
  <c r="ED217" i="11"/>
  <c r="FB217" i="11" s="1"/>
  <c r="EE216" i="11"/>
  <c r="FC216" i="11" s="1"/>
  <c r="FE216" i="11" s="1"/>
  <c r="ED213" i="11"/>
  <c r="FB213" i="11" s="1"/>
  <c r="ED228" i="11"/>
  <c r="FB228" i="11" s="1"/>
  <c r="EE227" i="11"/>
  <c r="FC227" i="11" s="1"/>
  <c r="FE227" i="11" s="1"/>
  <c r="ED224" i="11"/>
  <c r="FB224" i="11" s="1"/>
  <c r="EE223" i="11"/>
  <c r="FC223" i="11" s="1"/>
  <c r="FE223" i="11" s="1"/>
  <c r="ED220" i="11"/>
  <c r="FB220" i="11" s="1"/>
  <c r="EE219" i="11"/>
  <c r="FC219" i="11" s="1"/>
  <c r="FE219" i="11" s="1"/>
  <c r="ED216" i="11"/>
  <c r="FB216" i="11" s="1"/>
  <c r="EE215" i="11"/>
  <c r="FC215" i="11" s="1"/>
  <c r="FE215" i="11" s="1"/>
  <c r="ED212" i="11"/>
  <c r="FB212" i="11" s="1"/>
  <c r="EE211" i="11"/>
  <c r="FC211" i="11" s="1"/>
  <c r="ED227" i="11"/>
  <c r="FB227" i="11" s="1"/>
  <c r="EE226" i="11"/>
  <c r="FC226" i="11" s="1"/>
  <c r="FE226" i="11" s="1"/>
  <c r="ED223" i="11"/>
  <c r="FB223" i="11" s="1"/>
  <c r="EE222" i="11"/>
  <c r="FC222" i="11" s="1"/>
  <c r="FE222" i="11" s="1"/>
  <c r="ED219" i="11"/>
  <c r="FB219" i="11" s="1"/>
  <c r="EE218" i="11"/>
  <c r="FC218" i="11" s="1"/>
  <c r="FE218" i="11" s="1"/>
  <c r="ED215" i="11"/>
  <c r="FB215" i="11" s="1"/>
  <c r="EE214" i="11"/>
  <c r="FC214" i="11" s="1"/>
  <c r="FE214" i="11" s="1"/>
  <c r="ED211" i="11"/>
  <c r="FB211" i="11" s="1"/>
  <c r="EE210" i="11"/>
  <c r="FC210" i="11" s="1"/>
  <c r="ED207" i="11"/>
  <c r="FB207" i="11" s="1"/>
  <c r="EE206" i="11"/>
  <c r="FC206" i="11" s="1"/>
  <c r="FE206" i="11" s="1"/>
  <c r="ED203" i="11"/>
  <c r="FB203" i="11" s="1"/>
  <c r="EE202" i="11"/>
  <c r="FC202" i="11" s="1"/>
  <c r="FE202" i="11" s="1"/>
  <c r="ED199" i="11"/>
  <c r="FB199" i="11" s="1"/>
  <c r="EE198" i="11"/>
  <c r="FC198" i="11" s="1"/>
  <c r="FE198" i="11" s="1"/>
  <c r="ED195" i="11"/>
  <c r="FB195" i="11" s="1"/>
  <c r="ED210" i="11"/>
  <c r="FB210" i="11" s="1"/>
  <c r="EE209" i="11"/>
  <c r="FC209" i="11" s="1"/>
  <c r="ED206" i="11"/>
  <c r="FB206" i="11" s="1"/>
  <c r="EE205" i="11"/>
  <c r="FC205" i="11" s="1"/>
  <c r="FE205" i="11" s="1"/>
  <c r="ED202" i="11"/>
  <c r="FB202" i="11" s="1"/>
  <c r="EE201" i="11"/>
  <c r="FC201" i="11" s="1"/>
  <c r="FE201" i="11" s="1"/>
  <c r="ED198" i="11"/>
  <c r="FB198" i="11" s="1"/>
  <c r="EE197" i="11"/>
  <c r="FC197" i="11" s="1"/>
  <c r="FE197" i="11" s="1"/>
  <c r="EE212" i="11"/>
  <c r="FC212" i="11" s="1"/>
  <c r="FE212" i="11" s="1"/>
  <c r="ED209" i="11"/>
  <c r="FB209" i="11" s="1"/>
  <c r="EE208" i="11"/>
  <c r="FC208" i="11" s="1"/>
  <c r="ED205" i="11"/>
  <c r="FB205" i="11" s="1"/>
  <c r="EE204" i="11"/>
  <c r="FC204" i="11" s="1"/>
  <c r="FE204" i="11" s="1"/>
  <c r="ED201" i="11"/>
  <c r="FB201" i="11" s="1"/>
  <c r="EE200" i="11"/>
  <c r="FC200" i="11" s="1"/>
  <c r="FE200" i="11" s="1"/>
  <c r="ED197" i="11"/>
  <c r="FB197" i="11" s="1"/>
  <c r="EE196" i="11"/>
  <c r="FC196" i="11" s="1"/>
  <c r="FE196" i="11" s="1"/>
  <c r="ED208" i="11"/>
  <c r="FB208" i="11" s="1"/>
  <c r="EE207" i="11"/>
  <c r="FC207" i="11" s="1"/>
  <c r="ED204" i="11"/>
  <c r="FB204" i="11" s="1"/>
  <c r="EE203" i="11"/>
  <c r="FC203" i="11" s="1"/>
  <c r="FE203" i="11" s="1"/>
  <c r="ED200" i="11"/>
  <c r="FB200" i="11" s="1"/>
  <c r="EE199" i="11"/>
  <c r="FC199" i="11" s="1"/>
  <c r="FE199" i="11" s="1"/>
  <c r="ED196" i="11"/>
  <c r="FB196" i="11" s="1"/>
  <c r="EE195" i="11"/>
  <c r="FC195" i="11" s="1"/>
  <c r="FE195" i="11" s="1"/>
  <c r="EE194" i="11"/>
  <c r="FC194" i="11" s="1"/>
  <c r="FE194" i="11" s="1"/>
  <c r="ED193" i="11"/>
  <c r="FB193" i="11" s="1"/>
  <c r="EE192" i="11"/>
  <c r="FC192" i="11" s="1"/>
  <c r="FE192" i="11" s="1"/>
  <c r="ED189" i="11"/>
  <c r="FB189" i="11" s="1"/>
  <c r="EE188" i="11"/>
  <c r="FC188" i="11" s="1"/>
  <c r="FE188" i="11" s="1"/>
  <c r="ED185" i="11"/>
  <c r="FB185" i="11" s="1"/>
  <c r="EE184" i="11"/>
  <c r="FC184" i="11" s="1"/>
  <c r="FE184" i="11" s="1"/>
  <c r="ED181" i="11"/>
  <c r="FB181" i="11" s="1"/>
  <c r="EE180" i="11"/>
  <c r="FC180" i="11" s="1"/>
  <c r="FE180" i="11" s="1"/>
  <c r="ED177" i="11"/>
  <c r="FB177" i="11" s="1"/>
  <c r="EE176" i="11"/>
  <c r="FC176" i="11" s="1"/>
  <c r="FE176" i="11" s="1"/>
  <c r="ED194" i="11"/>
  <c r="FB194" i="11" s="1"/>
  <c r="ED192" i="11"/>
  <c r="FB192" i="11" s="1"/>
  <c r="EE191" i="11"/>
  <c r="FC191" i="11" s="1"/>
  <c r="FE191" i="11" s="1"/>
  <c r="ED188" i="11"/>
  <c r="FB188" i="11" s="1"/>
  <c r="EE187" i="11"/>
  <c r="FC187" i="11" s="1"/>
  <c r="FE187" i="11" s="1"/>
  <c r="ED184" i="11"/>
  <c r="FB184" i="11" s="1"/>
  <c r="EE183" i="11"/>
  <c r="FC183" i="11" s="1"/>
  <c r="FE183" i="11" s="1"/>
  <c r="ED180" i="11"/>
  <c r="FB180" i="11" s="1"/>
  <c r="EE179" i="11"/>
  <c r="FC179" i="11" s="1"/>
  <c r="FE179" i="11" s="1"/>
  <c r="ED191" i="11"/>
  <c r="FB191" i="11" s="1"/>
  <c r="EE190" i="11"/>
  <c r="FC190" i="11" s="1"/>
  <c r="FE190" i="11" s="1"/>
  <c r="ED187" i="11"/>
  <c r="FB187" i="11" s="1"/>
  <c r="EE186" i="11"/>
  <c r="FC186" i="11" s="1"/>
  <c r="FE186" i="11" s="1"/>
  <c r="ED183" i="11"/>
  <c r="FB183" i="11" s="1"/>
  <c r="EE182" i="11"/>
  <c r="FC182" i="11" s="1"/>
  <c r="FE182" i="11" s="1"/>
  <c r="ED179" i="11"/>
  <c r="FB179" i="11" s="1"/>
  <c r="EE178" i="11"/>
  <c r="FC178" i="11" s="1"/>
  <c r="FE178" i="11" s="1"/>
  <c r="EE193" i="11"/>
  <c r="FC193" i="11" s="1"/>
  <c r="FE193" i="11" s="1"/>
  <c r="ED190" i="11"/>
  <c r="FB190" i="11" s="1"/>
  <c r="EE189" i="11"/>
  <c r="FC189" i="11" s="1"/>
  <c r="FE189" i="11" s="1"/>
  <c r="ED186" i="11"/>
  <c r="FB186" i="11" s="1"/>
  <c r="EE185" i="11"/>
  <c r="FC185" i="11" s="1"/>
  <c r="FE185" i="11" s="1"/>
  <c r="ED182" i="11"/>
  <c r="FB182" i="11" s="1"/>
  <c r="EE181" i="11"/>
  <c r="FC181" i="11" s="1"/>
  <c r="FE181" i="11" s="1"/>
  <c r="ED178" i="11"/>
  <c r="FB178" i="11" s="1"/>
  <c r="ED174" i="11"/>
  <c r="FB174" i="11" s="1"/>
  <c r="EE173" i="11"/>
  <c r="FC173" i="11" s="1"/>
  <c r="FE173" i="11" s="1"/>
  <c r="ED170" i="11"/>
  <c r="FB170" i="11" s="1"/>
  <c r="EE169" i="11"/>
  <c r="FC169" i="11" s="1"/>
  <c r="FE169" i="11" s="1"/>
  <c r="ED166" i="11"/>
  <c r="FB166" i="11" s="1"/>
  <c r="EE165" i="11"/>
  <c r="FC165" i="11" s="1"/>
  <c r="FE165" i="11" s="1"/>
  <c r="ED162" i="11"/>
  <c r="FB162" i="11" s="1"/>
  <c r="EE161" i="11"/>
  <c r="FC161" i="11" s="1"/>
  <c r="FE161" i="11" s="1"/>
  <c r="EE177" i="11"/>
  <c r="FC177" i="11" s="1"/>
  <c r="FE177" i="11" s="1"/>
  <c r="ED173" i="11"/>
  <c r="FB173" i="11" s="1"/>
  <c r="EE172" i="11"/>
  <c r="FC172" i="11" s="1"/>
  <c r="FE172" i="11" s="1"/>
  <c r="ED169" i="11"/>
  <c r="FB169" i="11" s="1"/>
  <c r="EE168" i="11"/>
  <c r="FC168" i="11" s="1"/>
  <c r="FE168" i="11" s="1"/>
  <c r="ED165" i="11"/>
  <c r="FB165" i="11" s="1"/>
  <c r="EE164" i="11"/>
  <c r="FC164" i="11" s="1"/>
  <c r="FE164" i="11" s="1"/>
  <c r="ED161" i="11"/>
  <c r="FB161" i="11" s="1"/>
  <c r="EE160" i="11"/>
  <c r="FC160" i="11" s="1"/>
  <c r="FE160" i="11" s="1"/>
  <c r="ED176" i="11"/>
  <c r="FB176" i="11" s="1"/>
  <c r="EE175" i="11"/>
  <c r="FC175" i="11" s="1"/>
  <c r="FE175" i="11" s="1"/>
  <c r="ED172" i="11"/>
  <c r="FB172" i="11" s="1"/>
  <c r="EE171" i="11"/>
  <c r="FC171" i="11" s="1"/>
  <c r="FE171" i="11" s="1"/>
  <c r="ED168" i="11"/>
  <c r="FB168" i="11" s="1"/>
  <c r="EE167" i="11"/>
  <c r="FC167" i="11" s="1"/>
  <c r="FE167" i="11" s="1"/>
  <c r="ED164" i="11"/>
  <c r="FB164" i="11" s="1"/>
  <c r="EE163" i="11"/>
  <c r="FC163" i="11" s="1"/>
  <c r="FE163" i="11" s="1"/>
  <c r="ED160" i="11"/>
  <c r="FB160" i="11" s="1"/>
  <c r="EE159" i="11"/>
  <c r="FC159" i="11" s="1"/>
  <c r="FE159" i="11" s="1"/>
  <c r="ED156" i="11"/>
  <c r="FB156" i="11" s="1"/>
  <c r="ED175" i="11"/>
  <c r="FB175" i="11" s="1"/>
  <c r="EE174" i="11"/>
  <c r="FC174" i="11" s="1"/>
  <c r="FE174" i="11" s="1"/>
  <c r="ED171" i="11"/>
  <c r="FB171" i="11" s="1"/>
  <c r="EE170" i="11"/>
  <c r="FC170" i="11" s="1"/>
  <c r="FE170" i="11" s="1"/>
  <c r="ED167" i="11"/>
  <c r="FB167" i="11" s="1"/>
  <c r="EE166" i="11"/>
  <c r="FC166" i="11" s="1"/>
  <c r="FE166" i="11" s="1"/>
  <c r="ED163" i="11"/>
  <c r="FB163" i="11" s="1"/>
  <c r="EE162" i="11"/>
  <c r="FC162" i="11" s="1"/>
  <c r="FE162" i="11" s="1"/>
  <c r="ED159" i="11"/>
  <c r="FB159" i="11" s="1"/>
  <c r="EE158" i="11"/>
  <c r="FC158" i="11" s="1"/>
  <c r="FE158" i="11" s="1"/>
  <c r="ED155" i="11"/>
  <c r="FB155" i="11" s="1"/>
  <c r="EE154" i="11"/>
  <c r="FC154" i="11" s="1"/>
  <c r="FE154" i="11" s="1"/>
  <c r="ED151" i="11"/>
  <c r="FB151" i="11" s="1"/>
  <c r="EE150" i="11"/>
  <c r="FC150" i="11" s="1"/>
  <c r="FE150" i="11" s="1"/>
  <c r="ED147" i="11"/>
  <c r="FB147" i="11" s="1"/>
  <c r="EE146" i="11"/>
  <c r="FC146" i="11" s="1"/>
  <c r="FE146" i="11" s="1"/>
  <c r="ED143" i="11"/>
  <c r="FB143" i="11" s="1"/>
  <c r="EE142" i="11"/>
  <c r="FC142" i="11" s="1"/>
  <c r="FE142" i="11" s="1"/>
  <c r="ED139" i="11"/>
  <c r="FB139" i="11" s="1"/>
  <c r="EE138" i="11"/>
  <c r="FC138" i="11" s="1"/>
  <c r="FE138" i="11" s="1"/>
  <c r="ED135" i="11"/>
  <c r="FB135" i="11" s="1"/>
  <c r="EE134" i="11"/>
  <c r="FC134" i="11" s="1"/>
  <c r="FE134" i="11" s="1"/>
  <c r="ED131" i="11"/>
  <c r="FB131" i="11" s="1"/>
  <c r="EE130" i="11"/>
  <c r="FC130" i="11" s="1"/>
  <c r="FE130" i="11" s="1"/>
  <c r="ED127" i="11"/>
  <c r="FB127" i="11" s="1"/>
  <c r="EE126" i="11"/>
  <c r="FC126" i="11" s="1"/>
  <c r="FE126" i="11" s="1"/>
  <c r="ED123" i="11"/>
  <c r="FB123" i="11" s="1"/>
  <c r="EE122" i="11"/>
  <c r="FC122" i="11" s="1"/>
  <c r="FE122" i="11" s="1"/>
  <c r="ED158" i="11"/>
  <c r="FB158" i="11" s="1"/>
  <c r="EE157" i="11"/>
  <c r="FC157" i="11" s="1"/>
  <c r="FE157" i="11" s="1"/>
  <c r="ED154" i="11"/>
  <c r="FB154" i="11" s="1"/>
  <c r="EE153" i="11"/>
  <c r="FC153" i="11" s="1"/>
  <c r="FE153" i="11" s="1"/>
  <c r="ED150" i="11"/>
  <c r="FB150" i="11" s="1"/>
  <c r="EE149" i="11"/>
  <c r="FC149" i="11" s="1"/>
  <c r="FE149" i="11" s="1"/>
  <c r="ED146" i="11"/>
  <c r="FB146" i="11" s="1"/>
  <c r="EE145" i="11"/>
  <c r="FC145" i="11" s="1"/>
  <c r="FE145" i="11" s="1"/>
  <c r="ED142" i="11"/>
  <c r="FB142" i="11" s="1"/>
  <c r="EE141" i="11"/>
  <c r="FC141" i="11" s="1"/>
  <c r="FE141" i="11" s="1"/>
  <c r="ED138" i="11"/>
  <c r="FB138" i="11" s="1"/>
  <c r="EE137" i="11"/>
  <c r="FC137" i="11" s="1"/>
  <c r="FE137" i="11" s="1"/>
  <c r="ED134" i="11"/>
  <c r="FB134" i="11" s="1"/>
  <c r="EE133" i="11"/>
  <c r="FC133" i="11" s="1"/>
  <c r="FE133" i="11" s="1"/>
  <c r="ED130" i="11"/>
  <c r="FB130" i="11" s="1"/>
  <c r="EE129" i="11"/>
  <c r="FC129" i="11" s="1"/>
  <c r="FE129" i="11" s="1"/>
  <c r="ED126" i="11"/>
  <c r="FB126" i="11" s="1"/>
  <c r="EE125" i="11"/>
  <c r="FC125" i="11" s="1"/>
  <c r="FE125" i="11" s="1"/>
  <c r="ED122" i="11"/>
  <c r="FB122" i="11" s="1"/>
  <c r="ED157" i="11"/>
  <c r="FB157" i="11" s="1"/>
  <c r="ED153" i="11"/>
  <c r="FB153" i="11" s="1"/>
  <c r="EE152" i="11"/>
  <c r="FC152" i="11" s="1"/>
  <c r="FE152" i="11" s="1"/>
  <c r="ED149" i="11"/>
  <c r="FB149" i="11" s="1"/>
  <c r="EE148" i="11"/>
  <c r="FC148" i="11" s="1"/>
  <c r="FE148" i="11" s="1"/>
  <c r="ED145" i="11"/>
  <c r="FB145" i="11" s="1"/>
  <c r="EE144" i="11"/>
  <c r="FC144" i="11" s="1"/>
  <c r="FE144" i="11" s="1"/>
  <c r="ED141" i="11"/>
  <c r="FB141" i="11" s="1"/>
  <c r="EE140" i="11"/>
  <c r="FC140" i="11" s="1"/>
  <c r="FE140" i="11" s="1"/>
  <c r="ED137" i="11"/>
  <c r="FB137" i="11" s="1"/>
  <c r="EE136" i="11"/>
  <c r="FC136" i="11" s="1"/>
  <c r="FE136" i="11" s="1"/>
  <c r="ED133" i="11"/>
  <c r="FB133" i="11" s="1"/>
  <c r="EE132" i="11"/>
  <c r="FC132" i="11" s="1"/>
  <c r="FE132" i="11" s="1"/>
  <c r="ED129" i="11"/>
  <c r="FB129" i="11" s="1"/>
  <c r="EE128" i="11"/>
  <c r="FC128" i="11" s="1"/>
  <c r="FE128" i="11" s="1"/>
  <c r="ED125" i="11"/>
  <c r="FB125" i="11" s="1"/>
  <c r="EE124" i="11"/>
  <c r="FC124" i="11" s="1"/>
  <c r="FE124" i="11" s="1"/>
  <c r="ED121" i="11"/>
  <c r="FB121" i="11" s="1"/>
  <c r="EE120" i="11"/>
  <c r="FC120" i="11" s="1"/>
  <c r="FE120" i="11" s="1"/>
  <c r="EE156" i="11"/>
  <c r="FC156" i="11" s="1"/>
  <c r="FE156" i="11" s="1"/>
  <c r="EE155" i="11"/>
  <c r="FC155" i="11" s="1"/>
  <c r="FE155" i="11" s="1"/>
  <c r="ED152" i="11"/>
  <c r="FB152" i="11" s="1"/>
  <c r="EE151" i="11"/>
  <c r="FC151" i="11" s="1"/>
  <c r="FE151" i="11" s="1"/>
  <c r="ED148" i="11"/>
  <c r="FB148" i="11" s="1"/>
  <c r="EE147" i="11"/>
  <c r="FC147" i="11" s="1"/>
  <c r="FE147" i="11" s="1"/>
  <c r="ED144" i="11"/>
  <c r="FB144" i="11" s="1"/>
  <c r="EE143" i="11"/>
  <c r="FC143" i="11" s="1"/>
  <c r="FE143" i="11" s="1"/>
  <c r="ED140" i="11"/>
  <c r="FB140" i="11" s="1"/>
  <c r="EE139" i="11"/>
  <c r="FC139" i="11" s="1"/>
  <c r="FE139" i="11" s="1"/>
  <c r="ED136" i="11"/>
  <c r="FB136" i="11" s="1"/>
  <c r="EE135" i="11"/>
  <c r="FC135" i="11" s="1"/>
  <c r="FE135" i="11" s="1"/>
  <c r="ED132" i="11"/>
  <c r="FB132" i="11" s="1"/>
  <c r="EE131" i="11"/>
  <c r="FC131" i="11" s="1"/>
  <c r="FE131" i="11" s="1"/>
  <c r="ED128" i="11"/>
  <c r="FB128" i="11" s="1"/>
  <c r="EE127" i="11"/>
  <c r="FC127" i="11" s="1"/>
  <c r="FE127" i="11" s="1"/>
  <c r="ED124" i="11"/>
  <c r="FB124" i="11" s="1"/>
  <c r="EE123" i="11"/>
  <c r="FC123" i="11" s="1"/>
  <c r="FE123" i="11" s="1"/>
  <c r="ED120" i="11"/>
  <c r="FB120" i="11" s="1"/>
  <c r="ED118" i="11"/>
  <c r="FB118" i="11" s="1"/>
  <c r="EE117" i="11"/>
  <c r="FC117" i="11" s="1"/>
  <c r="FE117" i="11" s="1"/>
  <c r="ED114" i="11"/>
  <c r="FB114" i="11" s="1"/>
  <c r="EE113" i="11"/>
  <c r="FC113" i="11" s="1"/>
  <c r="FE113" i="11" s="1"/>
  <c r="ED110" i="11"/>
  <c r="FB110" i="11" s="1"/>
  <c r="EE109" i="11"/>
  <c r="FC109" i="11" s="1"/>
  <c r="FE109" i="11" s="1"/>
  <c r="ED106" i="11"/>
  <c r="FB106" i="11" s="1"/>
  <c r="EE105" i="11"/>
  <c r="FC105" i="11" s="1"/>
  <c r="ED102" i="11"/>
  <c r="FB102" i="11" s="1"/>
  <c r="EE101" i="11"/>
  <c r="FC101" i="11" s="1"/>
  <c r="ED98" i="11"/>
  <c r="FB98" i="11" s="1"/>
  <c r="EE97" i="11"/>
  <c r="FC97" i="11" s="1"/>
  <c r="ED94" i="11"/>
  <c r="FB94" i="11" s="1"/>
  <c r="EE93" i="11"/>
  <c r="FC93" i="11" s="1"/>
  <c r="ED90" i="11"/>
  <c r="FB90" i="11" s="1"/>
  <c r="EE89" i="11"/>
  <c r="FC89" i="11" s="1"/>
  <c r="ED86" i="11"/>
  <c r="FB86" i="11" s="1"/>
  <c r="EE85" i="11"/>
  <c r="FC85" i="11" s="1"/>
  <c r="ED117" i="11"/>
  <c r="FB117" i="11" s="1"/>
  <c r="EE116" i="11"/>
  <c r="FC116" i="11" s="1"/>
  <c r="FE116" i="11" s="1"/>
  <c r="ED113" i="11"/>
  <c r="FB113" i="11" s="1"/>
  <c r="EE112" i="11"/>
  <c r="FC112" i="11" s="1"/>
  <c r="FE112" i="11" s="1"/>
  <c r="ED109" i="11"/>
  <c r="FB109" i="11" s="1"/>
  <c r="EE108" i="11"/>
  <c r="FC108" i="11" s="1"/>
  <c r="FE108" i="11" s="1"/>
  <c r="ED105" i="11"/>
  <c r="FB105" i="11" s="1"/>
  <c r="EE104" i="11"/>
  <c r="FC104" i="11" s="1"/>
  <c r="ED101" i="11"/>
  <c r="FB101" i="11" s="1"/>
  <c r="EE100" i="11"/>
  <c r="FC100" i="11" s="1"/>
  <c r="ED97" i="11"/>
  <c r="FB97" i="11" s="1"/>
  <c r="EE96" i="11"/>
  <c r="FC96" i="11" s="1"/>
  <c r="ED93" i="11"/>
  <c r="FB93" i="11" s="1"/>
  <c r="EE92" i="11"/>
  <c r="FC92" i="11" s="1"/>
  <c r="ED89" i="11"/>
  <c r="FB89" i="11" s="1"/>
  <c r="EE88" i="11"/>
  <c r="FC88" i="11" s="1"/>
  <c r="ED85" i="11"/>
  <c r="FB85" i="11" s="1"/>
  <c r="EE84" i="11"/>
  <c r="FC84" i="11" s="1"/>
  <c r="EE119" i="11"/>
  <c r="FC119" i="11" s="1"/>
  <c r="FE119" i="11" s="1"/>
  <c r="ED116" i="11"/>
  <c r="FB116" i="11" s="1"/>
  <c r="EE115" i="11"/>
  <c r="FC115" i="11" s="1"/>
  <c r="ED112" i="11"/>
  <c r="FB112" i="11" s="1"/>
  <c r="EE111" i="11"/>
  <c r="FC111" i="11" s="1"/>
  <c r="FE111" i="11" s="1"/>
  <c r="ED108" i="11"/>
  <c r="FB108" i="11" s="1"/>
  <c r="EE107" i="11"/>
  <c r="FC107" i="11" s="1"/>
  <c r="FE107" i="11" s="1"/>
  <c r="ED104" i="11"/>
  <c r="FB104" i="11" s="1"/>
  <c r="EE103" i="11"/>
  <c r="FC103" i="11" s="1"/>
  <c r="ED100" i="11"/>
  <c r="FB100" i="11" s="1"/>
  <c r="EE99" i="11"/>
  <c r="FC99" i="11" s="1"/>
  <c r="ED96" i="11"/>
  <c r="FB96" i="11" s="1"/>
  <c r="EE95" i="11"/>
  <c r="FC95" i="11" s="1"/>
  <c r="ED92" i="11"/>
  <c r="FB92" i="11" s="1"/>
  <c r="EE91" i="11"/>
  <c r="FC91" i="11" s="1"/>
  <c r="ED88" i="11"/>
  <c r="FB88" i="11" s="1"/>
  <c r="EE87" i="11"/>
  <c r="FC87" i="11" s="1"/>
  <c r="EE121" i="11"/>
  <c r="FC121" i="11" s="1"/>
  <c r="FE121" i="11" s="1"/>
  <c r="ED119" i="11"/>
  <c r="FB119" i="11" s="1"/>
  <c r="EE118" i="11"/>
  <c r="FC118" i="11" s="1"/>
  <c r="FE118" i="11" s="1"/>
  <c r="ED115" i="11"/>
  <c r="FB115" i="11" s="1"/>
  <c r="EE114" i="11"/>
  <c r="FC114" i="11" s="1"/>
  <c r="ED111" i="11"/>
  <c r="FB111" i="11" s="1"/>
  <c r="EE110" i="11"/>
  <c r="FC110" i="11" s="1"/>
  <c r="FE110" i="11" s="1"/>
  <c r="ED107" i="11"/>
  <c r="FB107" i="11" s="1"/>
  <c r="EE106" i="11"/>
  <c r="FC106" i="11" s="1"/>
  <c r="ED103" i="11"/>
  <c r="FB103" i="11" s="1"/>
  <c r="EE102" i="11"/>
  <c r="FC102" i="11" s="1"/>
  <c r="ED99" i="11"/>
  <c r="FB99" i="11" s="1"/>
  <c r="EE98" i="11"/>
  <c r="FC98" i="11" s="1"/>
  <c r="ED95" i="11"/>
  <c r="FB95" i="11" s="1"/>
  <c r="EE94" i="11"/>
  <c r="FC94" i="11" s="1"/>
  <c r="ED91" i="11"/>
  <c r="FB91" i="11" s="1"/>
  <c r="EE90" i="11"/>
  <c r="FC90" i="11" s="1"/>
  <c r="ED84" i="11"/>
  <c r="FB84" i="11" s="1"/>
  <c r="ED82" i="11"/>
  <c r="FB82" i="11" s="1"/>
  <c r="EE81" i="11"/>
  <c r="FC81" i="11" s="1"/>
  <c r="ED78" i="11"/>
  <c r="FB78" i="11" s="1"/>
  <c r="EE77" i="11"/>
  <c r="FC77" i="11" s="1"/>
  <c r="ED74" i="11"/>
  <c r="FB74" i="11" s="1"/>
  <c r="EE73" i="11"/>
  <c r="FC73" i="11" s="1"/>
  <c r="ED70" i="11"/>
  <c r="FB70" i="11" s="1"/>
  <c r="EE69" i="11"/>
  <c r="FC69" i="11" s="1"/>
  <c r="ED66" i="11"/>
  <c r="FB66" i="11" s="1"/>
  <c r="EE65" i="11"/>
  <c r="FC65" i="11" s="1"/>
  <c r="ED62" i="11"/>
  <c r="FB62" i="11" s="1"/>
  <c r="EE61" i="11"/>
  <c r="FC61" i="11" s="1"/>
  <c r="ED58" i="11"/>
  <c r="FB58" i="11" s="1"/>
  <c r="EE57" i="11"/>
  <c r="FC57" i="11" s="1"/>
  <c r="ED54" i="11"/>
  <c r="FB54" i="11" s="1"/>
  <c r="EE53" i="11"/>
  <c r="FC53" i="11" s="1"/>
  <c r="ED50" i="11"/>
  <c r="FB50" i="11" s="1"/>
  <c r="EE49" i="11"/>
  <c r="FC49" i="11" s="1"/>
  <c r="ED81" i="11"/>
  <c r="FB81" i="11" s="1"/>
  <c r="EE80" i="11"/>
  <c r="FC80" i="11" s="1"/>
  <c r="ED77" i="11"/>
  <c r="FB77" i="11" s="1"/>
  <c r="EE76" i="11"/>
  <c r="FC76" i="11" s="1"/>
  <c r="ED73" i="11"/>
  <c r="FB73" i="11" s="1"/>
  <c r="EE72" i="11"/>
  <c r="FC72" i="11" s="1"/>
  <c r="ED69" i="11"/>
  <c r="FB69" i="11" s="1"/>
  <c r="EE68" i="11"/>
  <c r="FC68" i="11" s="1"/>
  <c r="ED65" i="11"/>
  <c r="FB65" i="11" s="1"/>
  <c r="EE64" i="11"/>
  <c r="FC64" i="11" s="1"/>
  <c r="ED61" i="11"/>
  <c r="FB61" i="11" s="1"/>
  <c r="EE60" i="11"/>
  <c r="FC60" i="11" s="1"/>
  <c r="ED57" i="11"/>
  <c r="FB57" i="11" s="1"/>
  <c r="EE56" i="11"/>
  <c r="FC56" i="11" s="1"/>
  <c r="ED53" i="11"/>
  <c r="FB53" i="11" s="1"/>
  <c r="EE52" i="11"/>
  <c r="FC52" i="11" s="1"/>
  <c r="ED87" i="11"/>
  <c r="FB87" i="11" s="1"/>
  <c r="EE86" i="11"/>
  <c r="FC86" i="11" s="1"/>
  <c r="EE83" i="11"/>
  <c r="FC83" i="11" s="1"/>
  <c r="ED80" i="11"/>
  <c r="FB80" i="11" s="1"/>
  <c r="EE79" i="11"/>
  <c r="FC79" i="11" s="1"/>
  <c r="ED76" i="11"/>
  <c r="FB76" i="11" s="1"/>
  <c r="EE75" i="11"/>
  <c r="FC75" i="11" s="1"/>
  <c r="ED72" i="11"/>
  <c r="FB72" i="11" s="1"/>
  <c r="EE71" i="11"/>
  <c r="FC71" i="11" s="1"/>
  <c r="ED68" i="11"/>
  <c r="FB68" i="11" s="1"/>
  <c r="EE67" i="11"/>
  <c r="FC67" i="11" s="1"/>
  <c r="ED64" i="11"/>
  <c r="FB64" i="11" s="1"/>
  <c r="EE63" i="11"/>
  <c r="FC63" i="11" s="1"/>
  <c r="ED60" i="11"/>
  <c r="FB60" i="11" s="1"/>
  <c r="EE59" i="11"/>
  <c r="FC59" i="11" s="1"/>
  <c r="ED56" i="11"/>
  <c r="FB56" i="11" s="1"/>
  <c r="EE55" i="11"/>
  <c r="FC55" i="11" s="1"/>
  <c r="ED52" i="11"/>
  <c r="FB52" i="11" s="1"/>
  <c r="EE51" i="11"/>
  <c r="FC51" i="11" s="1"/>
  <c r="ED83" i="11"/>
  <c r="FB83" i="11" s="1"/>
  <c r="EE82" i="11"/>
  <c r="FC82" i="11" s="1"/>
  <c r="ED79" i="11"/>
  <c r="FB79" i="11" s="1"/>
  <c r="EE78" i="11"/>
  <c r="FC78" i="11" s="1"/>
  <c r="ED75" i="11"/>
  <c r="FB75" i="11" s="1"/>
  <c r="EE74" i="11"/>
  <c r="FC74" i="11" s="1"/>
  <c r="ED71" i="11"/>
  <c r="FB71" i="11" s="1"/>
  <c r="EE70" i="11"/>
  <c r="FC70" i="11" s="1"/>
  <c r="ED67" i="11"/>
  <c r="FB67" i="11" s="1"/>
  <c r="EE66" i="11"/>
  <c r="FC66" i="11" s="1"/>
  <c r="ED63" i="11"/>
  <c r="FB63" i="11" s="1"/>
  <c r="EE62" i="11"/>
  <c r="FC62" i="11" s="1"/>
  <c r="ED59" i="11"/>
  <c r="FB59" i="11" s="1"/>
  <c r="EE58" i="11"/>
  <c r="FC58" i="11" s="1"/>
  <c r="ED55" i="11"/>
  <c r="FB55" i="11" s="1"/>
  <c r="EE54" i="11"/>
  <c r="FC54" i="11" s="1"/>
  <c r="ED51" i="11"/>
  <c r="FB51" i="11" s="1"/>
  <c r="EE50" i="11"/>
  <c r="FC50" i="11" s="1"/>
  <c r="ED49" i="11"/>
  <c r="FB49" i="11" s="1"/>
  <c r="DT290" i="11"/>
  <c r="EN290" i="11" s="1"/>
  <c r="DU289" i="11"/>
  <c r="EO289" i="11" s="1"/>
  <c r="DT289" i="11"/>
  <c r="EN289" i="11" s="1"/>
  <c r="DU290" i="11"/>
  <c r="EO290" i="11" s="1"/>
  <c r="DU288" i="11"/>
  <c r="EO288" i="11" s="1"/>
  <c r="DT288" i="11"/>
  <c r="EN288" i="11" s="1"/>
  <c r="HM288" i="11" s="1"/>
  <c r="DU287" i="11"/>
  <c r="EO287" i="11" s="1"/>
  <c r="DT287" i="11"/>
  <c r="EN287" i="11" s="1"/>
  <c r="DU286" i="11"/>
  <c r="EO286" i="11" s="1"/>
  <c r="DT286" i="11"/>
  <c r="EN286" i="11" s="1"/>
  <c r="DU285" i="11"/>
  <c r="EO285" i="11" s="1"/>
  <c r="DT285" i="11"/>
  <c r="EN285" i="11" s="1"/>
  <c r="DU284" i="11"/>
  <c r="EO284" i="11" s="1"/>
  <c r="DT283" i="11"/>
  <c r="EN283" i="11" s="1"/>
  <c r="DU282" i="11"/>
  <c r="EO282" i="11" s="1"/>
  <c r="DT282" i="11"/>
  <c r="EN282" i="11" s="1"/>
  <c r="DU281" i="11"/>
  <c r="EO281" i="11" s="1"/>
  <c r="DT284" i="11"/>
  <c r="EN284" i="11" s="1"/>
  <c r="DU283" i="11"/>
  <c r="EO283" i="11" s="1"/>
  <c r="DU280" i="11"/>
  <c r="EO280" i="11" s="1"/>
  <c r="DT280" i="11"/>
  <c r="EN280" i="11" s="1"/>
  <c r="DT281" i="11"/>
  <c r="EN281" i="11" s="1"/>
  <c r="DT279" i="11"/>
  <c r="EN279" i="11" s="1"/>
  <c r="HM279" i="11" s="1"/>
  <c r="DU278" i="11"/>
  <c r="EO278" i="11" s="1"/>
  <c r="DT278" i="11"/>
  <c r="EN278" i="11" s="1"/>
  <c r="DU277" i="11"/>
  <c r="EO277" i="11" s="1"/>
  <c r="DU279" i="11"/>
  <c r="EO279" i="11" s="1"/>
  <c r="DT274" i="11"/>
  <c r="EN274" i="11" s="1"/>
  <c r="DT277" i="11"/>
  <c r="EN277" i="11" s="1"/>
  <c r="DU276" i="11"/>
  <c r="EO276" i="11" s="1"/>
  <c r="DT276" i="11"/>
  <c r="EN276" i="11" s="1"/>
  <c r="DT273" i="11"/>
  <c r="EN273" i="11" s="1"/>
  <c r="DU272" i="11"/>
  <c r="EO272" i="11" s="1"/>
  <c r="DU275" i="11"/>
  <c r="EO275" i="11" s="1"/>
  <c r="DT272" i="11"/>
  <c r="EN272" i="11" s="1"/>
  <c r="DU271" i="11"/>
  <c r="EO271" i="11" s="1"/>
  <c r="DT275" i="11"/>
  <c r="EN275" i="11" s="1"/>
  <c r="DU274" i="11"/>
  <c r="EO274" i="11" s="1"/>
  <c r="DT271" i="11"/>
  <c r="EN271" i="11" s="1"/>
  <c r="DU270" i="11"/>
  <c r="EO270" i="11" s="1"/>
  <c r="DT267" i="11"/>
  <c r="EN267" i="11" s="1"/>
  <c r="DU273" i="11"/>
  <c r="EO273" i="11" s="1"/>
  <c r="DT270" i="11"/>
  <c r="EN270" i="11" s="1"/>
  <c r="DU269" i="11"/>
  <c r="EO269" i="11" s="1"/>
  <c r="DT269" i="11"/>
  <c r="EN269" i="11" s="1"/>
  <c r="DT264" i="11"/>
  <c r="EN264" i="11" s="1"/>
  <c r="DU268" i="11"/>
  <c r="EO268" i="11" s="1"/>
  <c r="DU267" i="11"/>
  <c r="EO267" i="11" s="1"/>
  <c r="DU266" i="11"/>
  <c r="EO266" i="11" s="1"/>
  <c r="DT268" i="11"/>
  <c r="EN268" i="11" s="1"/>
  <c r="DT266" i="11"/>
  <c r="EN266" i="11" s="1"/>
  <c r="DU265" i="11"/>
  <c r="EO265" i="11" s="1"/>
  <c r="DT262" i="11"/>
  <c r="EN262" i="11" s="1"/>
  <c r="DU261" i="11"/>
  <c r="EO261" i="11" s="1"/>
  <c r="DT265" i="11"/>
  <c r="EN265" i="11" s="1"/>
  <c r="DU264" i="11"/>
  <c r="EO264" i="11" s="1"/>
  <c r="DT261" i="11"/>
  <c r="EN261" i="11" s="1"/>
  <c r="DU263" i="11"/>
  <c r="EO263" i="11" s="1"/>
  <c r="DU260" i="11"/>
  <c r="EO260" i="11" s="1"/>
  <c r="DT257" i="11"/>
  <c r="EN257" i="11" s="1"/>
  <c r="DU256" i="11"/>
  <c r="EO256" i="11" s="1"/>
  <c r="DT263" i="11"/>
  <c r="EN263" i="11" s="1"/>
  <c r="DU262" i="11"/>
  <c r="EO262" i="11" s="1"/>
  <c r="DT260" i="11"/>
  <c r="EN260" i="11" s="1"/>
  <c r="DU259" i="11"/>
  <c r="EO259" i="11" s="1"/>
  <c r="DT256" i="11"/>
  <c r="EN256" i="11" s="1"/>
  <c r="DU255" i="11"/>
  <c r="EO255" i="11" s="1"/>
  <c r="DT259" i="11"/>
  <c r="EN259" i="11" s="1"/>
  <c r="DU258" i="11"/>
  <c r="EO258" i="11" s="1"/>
  <c r="DT255" i="11"/>
  <c r="EN255" i="11" s="1"/>
  <c r="DU254" i="11"/>
  <c r="EO254" i="11" s="1"/>
  <c r="DT258" i="11"/>
  <c r="EN258" i="11" s="1"/>
  <c r="DU257" i="11"/>
  <c r="EO257" i="11" s="1"/>
  <c r="DT254" i="11"/>
  <c r="EN254" i="11" s="1"/>
  <c r="DU253" i="11"/>
  <c r="EO253" i="11" s="1"/>
  <c r="DT253" i="11"/>
  <c r="EN253" i="11" s="1"/>
  <c r="DT251" i="11"/>
  <c r="EN251" i="11" s="1"/>
  <c r="DU250" i="11"/>
  <c r="EO250" i="11" s="1"/>
  <c r="EQ250" i="11" s="1"/>
  <c r="DT250" i="11"/>
  <c r="EN250" i="11" s="1"/>
  <c r="DU249" i="11"/>
  <c r="EO249" i="11" s="1"/>
  <c r="DT246" i="11"/>
  <c r="EN246" i="11" s="1"/>
  <c r="DU245" i="11"/>
  <c r="EO245" i="11" s="1"/>
  <c r="EQ245" i="11" s="1"/>
  <c r="DU252" i="11"/>
  <c r="EO252" i="11" s="1"/>
  <c r="DT252" i="11"/>
  <c r="EN252" i="11" s="1"/>
  <c r="DU251" i="11"/>
  <c r="EO251" i="11" s="1"/>
  <c r="EQ251" i="11" s="1"/>
  <c r="DT248" i="11"/>
  <c r="EN248" i="11" s="1"/>
  <c r="DU247" i="11"/>
  <c r="EO247" i="11" s="1"/>
  <c r="DT249" i="11"/>
  <c r="EN249" i="11" s="1"/>
  <c r="DT245" i="11"/>
  <c r="EN245" i="11" s="1"/>
  <c r="DT243" i="11"/>
  <c r="EN243" i="11" s="1"/>
  <c r="DU242" i="11"/>
  <c r="EO242" i="11" s="1"/>
  <c r="EQ242" i="11" s="1"/>
  <c r="DT239" i="11"/>
  <c r="EN239" i="11" s="1"/>
  <c r="DU238" i="11"/>
  <c r="EO238" i="11" s="1"/>
  <c r="EQ238" i="11" s="1"/>
  <c r="DT242" i="11"/>
  <c r="EN242" i="11" s="1"/>
  <c r="DU241" i="11"/>
  <c r="EO241" i="11" s="1"/>
  <c r="EQ241" i="11" s="1"/>
  <c r="DU248" i="11"/>
  <c r="EO248" i="11" s="1"/>
  <c r="DU244" i="11"/>
  <c r="EO244" i="11" s="1"/>
  <c r="EQ244" i="11" s="1"/>
  <c r="DT241" i="11"/>
  <c r="EN241" i="11" s="1"/>
  <c r="DU240" i="11"/>
  <c r="EO240" i="11" s="1"/>
  <c r="EQ240" i="11" s="1"/>
  <c r="DT247" i="11"/>
  <c r="EN247" i="11" s="1"/>
  <c r="DU246" i="11"/>
  <c r="EO246" i="11" s="1"/>
  <c r="EQ246" i="11" s="1"/>
  <c r="DT244" i="11"/>
  <c r="EN244" i="11" s="1"/>
  <c r="DU243" i="11"/>
  <c r="EO243" i="11" s="1"/>
  <c r="EQ243" i="11" s="1"/>
  <c r="DT240" i="11"/>
  <c r="EN240" i="11" s="1"/>
  <c r="DU239" i="11"/>
  <c r="EO239" i="11" s="1"/>
  <c r="EQ239" i="11" s="1"/>
  <c r="DU237" i="11"/>
  <c r="EO237" i="11" s="1"/>
  <c r="EQ237" i="11" s="1"/>
  <c r="DT234" i="11"/>
  <c r="EN234" i="11" s="1"/>
  <c r="DU233" i="11"/>
  <c r="EO233" i="11" s="1"/>
  <c r="EQ233" i="11" s="1"/>
  <c r="DT230" i="11"/>
  <c r="EN230" i="11" s="1"/>
  <c r="DU229" i="11"/>
  <c r="EO229" i="11" s="1"/>
  <c r="EQ229" i="11" s="1"/>
  <c r="DT238" i="11"/>
  <c r="EN238" i="11" s="1"/>
  <c r="DT237" i="11"/>
  <c r="EN237" i="11" s="1"/>
  <c r="DU236" i="11"/>
  <c r="EO236" i="11" s="1"/>
  <c r="EQ236" i="11" s="1"/>
  <c r="DT233" i="11"/>
  <c r="EN233" i="11" s="1"/>
  <c r="DU232" i="11"/>
  <c r="EO232" i="11" s="1"/>
  <c r="EQ232" i="11" s="1"/>
  <c r="DT236" i="11"/>
  <c r="EN236" i="11" s="1"/>
  <c r="DU235" i="11"/>
  <c r="EO235" i="11" s="1"/>
  <c r="EQ235" i="11" s="1"/>
  <c r="DT232" i="11"/>
  <c r="EN232" i="11" s="1"/>
  <c r="DU231" i="11"/>
  <c r="EO231" i="11" s="1"/>
  <c r="EQ231" i="11" s="1"/>
  <c r="DT235" i="11"/>
  <c r="EN235" i="11" s="1"/>
  <c r="DU234" i="11"/>
  <c r="EO234" i="11" s="1"/>
  <c r="EQ234" i="11" s="1"/>
  <c r="DT231" i="11"/>
  <c r="EN231" i="11" s="1"/>
  <c r="DU230" i="11"/>
  <c r="EO230" i="11" s="1"/>
  <c r="EQ230" i="11" s="1"/>
  <c r="DT228" i="11"/>
  <c r="EN228" i="11" s="1"/>
  <c r="DU227" i="11"/>
  <c r="EO227" i="11" s="1"/>
  <c r="EQ227" i="11" s="1"/>
  <c r="DT224" i="11"/>
  <c r="EN224" i="11" s="1"/>
  <c r="DU223" i="11"/>
  <c r="EO223" i="11" s="1"/>
  <c r="EQ223" i="11" s="1"/>
  <c r="DT220" i="11"/>
  <c r="EN220" i="11" s="1"/>
  <c r="DU219" i="11"/>
  <c r="EO219" i="11" s="1"/>
  <c r="EQ219" i="11" s="1"/>
  <c r="DT216" i="11"/>
  <c r="EN216" i="11" s="1"/>
  <c r="DU215" i="11"/>
  <c r="EO215" i="11" s="1"/>
  <c r="EQ215" i="11" s="1"/>
  <c r="DT229" i="11"/>
  <c r="EN229" i="11" s="1"/>
  <c r="DT227" i="11"/>
  <c r="EN227" i="11" s="1"/>
  <c r="HM227" i="11" s="1"/>
  <c r="DU226" i="11"/>
  <c r="EO226" i="11" s="1"/>
  <c r="EQ226" i="11" s="1"/>
  <c r="DT223" i="11"/>
  <c r="EN223" i="11" s="1"/>
  <c r="DU222" i="11"/>
  <c r="EO222" i="11" s="1"/>
  <c r="EQ222" i="11" s="1"/>
  <c r="DT219" i="11"/>
  <c r="EN219" i="11" s="1"/>
  <c r="DU218" i="11"/>
  <c r="EO218" i="11" s="1"/>
  <c r="EQ218" i="11" s="1"/>
  <c r="DT215" i="11"/>
  <c r="EN215" i="11" s="1"/>
  <c r="HM215" i="11" s="1"/>
  <c r="DU214" i="11"/>
  <c r="EO214" i="11" s="1"/>
  <c r="EQ214" i="11" s="1"/>
  <c r="DT226" i="11"/>
  <c r="EN226" i="11" s="1"/>
  <c r="DU225" i="11"/>
  <c r="EO225" i="11" s="1"/>
  <c r="EQ225" i="11" s="1"/>
  <c r="DT222" i="11"/>
  <c r="EN222" i="11" s="1"/>
  <c r="DU221" i="11"/>
  <c r="EO221" i="11" s="1"/>
  <c r="EQ221" i="11" s="1"/>
  <c r="DT218" i="11"/>
  <c r="EN218" i="11" s="1"/>
  <c r="DU217" i="11"/>
  <c r="EO217" i="11" s="1"/>
  <c r="EQ217" i="11" s="1"/>
  <c r="DT214" i="11"/>
  <c r="EN214" i="11" s="1"/>
  <c r="DU213" i="11"/>
  <c r="EO213" i="11" s="1"/>
  <c r="EQ213" i="11" s="1"/>
  <c r="DU228" i="11"/>
  <c r="EO228" i="11" s="1"/>
  <c r="EQ228" i="11" s="1"/>
  <c r="DT225" i="11"/>
  <c r="EN225" i="11" s="1"/>
  <c r="DU224" i="11"/>
  <c r="EO224" i="11" s="1"/>
  <c r="EQ224" i="11" s="1"/>
  <c r="DT221" i="11"/>
  <c r="EN221" i="11" s="1"/>
  <c r="DU220" i="11"/>
  <c r="EO220" i="11" s="1"/>
  <c r="EQ220" i="11" s="1"/>
  <c r="DT217" i="11"/>
  <c r="EN217" i="11" s="1"/>
  <c r="HM217" i="11" s="1"/>
  <c r="DU216" i="11"/>
  <c r="EO216" i="11" s="1"/>
  <c r="EQ216" i="11" s="1"/>
  <c r="DT213" i="11"/>
  <c r="EN213" i="11" s="1"/>
  <c r="DU212" i="11"/>
  <c r="EO212" i="11" s="1"/>
  <c r="EQ212" i="11" s="1"/>
  <c r="DU211" i="11"/>
  <c r="EO211" i="11" s="1"/>
  <c r="DT209" i="11"/>
  <c r="EN209" i="11" s="1"/>
  <c r="DU208" i="11"/>
  <c r="EO208" i="11" s="1"/>
  <c r="DT205" i="11"/>
  <c r="EN205" i="11" s="1"/>
  <c r="DU204" i="11"/>
  <c r="EO204" i="11" s="1"/>
  <c r="EQ204" i="11" s="1"/>
  <c r="DT201" i="11"/>
  <c r="EN201" i="11" s="1"/>
  <c r="DU200" i="11"/>
  <c r="EO200" i="11" s="1"/>
  <c r="EQ200" i="11" s="1"/>
  <c r="DT197" i="11"/>
  <c r="EN197" i="11" s="1"/>
  <c r="DU196" i="11"/>
  <c r="EO196" i="11" s="1"/>
  <c r="EQ196" i="11" s="1"/>
  <c r="DT211" i="11"/>
  <c r="EN211" i="11" s="1"/>
  <c r="DT208" i="11"/>
  <c r="EN208" i="11" s="1"/>
  <c r="HM208" i="11" s="1"/>
  <c r="DU207" i="11"/>
  <c r="EO207" i="11" s="1"/>
  <c r="DT204" i="11"/>
  <c r="EN204" i="11" s="1"/>
  <c r="HM204" i="11" s="1"/>
  <c r="DU203" i="11"/>
  <c r="EO203" i="11" s="1"/>
  <c r="EQ203" i="11" s="1"/>
  <c r="DT200" i="11"/>
  <c r="EN200" i="11" s="1"/>
  <c r="HM200" i="11" s="1"/>
  <c r="DU199" i="11"/>
  <c r="EO199" i="11" s="1"/>
  <c r="EQ199" i="11" s="1"/>
  <c r="DT196" i="11"/>
  <c r="EN196" i="11" s="1"/>
  <c r="HM196" i="11" s="1"/>
  <c r="DU210" i="11"/>
  <c r="EO210" i="11" s="1"/>
  <c r="DT207" i="11"/>
  <c r="EN207" i="11" s="1"/>
  <c r="DU206" i="11"/>
  <c r="EO206" i="11" s="1"/>
  <c r="EQ206" i="11" s="1"/>
  <c r="DT203" i="11"/>
  <c r="EN203" i="11" s="1"/>
  <c r="DU202" i="11"/>
  <c r="EO202" i="11" s="1"/>
  <c r="EQ202" i="11" s="1"/>
  <c r="DT199" i="11"/>
  <c r="EN199" i="11" s="1"/>
  <c r="DU198" i="11"/>
  <c r="EO198" i="11" s="1"/>
  <c r="EQ198" i="11" s="1"/>
  <c r="DT195" i="11"/>
  <c r="EN195" i="11" s="1"/>
  <c r="DU194" i="11"/>
  <c r="EO194" i="11" s="1"/>
  <c r="EQ194" i="11" s="1"/>
  <c r="DT212" i="11"/>
  <c r="EN212" i="11" s="1"/>
  <c r="DT210" i="11"/>
  <c r="EN210" i="11" s="1"/>
  <c r="DU209" i="11"/>
  <c r="EO209" i="11" s="1"/>
  <c r="DT206" i="11"/>
  <c r="EN206" i="11" s="1"/>
  <c r="DU205" i="11"/>
  <c r="EO205" i="11" s="1"/>
  <c r="EQ205" i="11" s="1"/>
  <c r="DT202" i="11"/>
  <c r="EN202" i="11" s="1"/>
  <c r="DU201" i="11"/>
  <c r="EO201" i="11" s="1"/>
  <c r="EQ201" i="11" s="1"/>
  <c r="DT198" i="11"/>
  <c r="EN198" i="11" s="1"/>
  <c r="DU197" i="11"/>
  <c r="EO197" i="11" s="1"/>
  <c r="EQ197" i="11" s="1"/>
  <c r="DT194" i="11"/>
  <c r="EN194" i="11" s="1"/>
  <c r="DT191" i="11"/>
  <c r="EN191" i="11" s="1"/>
  <c r="DU190" i="11"/>
  <c r="EO190" i="11" s="1"/>
  <c r="EQ190" i="11" s="1"/>
  <c r="DT187" i="11"/>
  <c r="EN187" i="11" s="1"/>
  <c r="DU186" i="11"/>
  <c r="EO186" i="11" s="1"/>
  <c r="EQ186" i="11" s="1"/>
  <c r="DT183" i="11"/>
  <c r="EN183" i="11" s="1"/>
  <c r="DU182" i="11"/>
  <c r="EO182" i="11" s="1"/>
  <c r="EQ182" i="11" s="1"/>
  <c r="DT179" i="11"/>
  <c r="EN179" i="11" s="1"/>
  <c r="DU178" i="11"/>
  <c r="EO178" i="11" s="1"/>
  <c r="EQ178" i="11" s="1"/>
  <c r="DU193" i="11"/>
  <c r="EO193" i="11" s="1"/>
  <c r="EQ193" i="11" s="1"/>
  <c r="DT190" i="11"/>
  <c r="EN190" i="11" s="1"/>
  <c r="DU189" i="11"/>
  <c r="EO189" i="11" s="1"/>
  <c r="EQ189" i="11" s="1"/>
  <c r="DT186" i="11"/>
  <c r="EN186" i="11" s="1"/>
  <c r="HM186" i="11" s="1"/>
  <c r="DU185" i="11"/>
  <c r="EO185" i="11" s="1"/>
  <c r="EQ185" i="11" s="1"/>
  <c r="DT182" i="11"/>
  <c r="EN182" i="11" s="1"/>
  <c r="HM182" i="11" s="1"/>
  <c r="DU181" i="11"/>
  <c r="EO181" i="11" s="1"/>
  <c r="EQ181" i="11" s="1"/>
  <c r="DT178" i="11"/>
  <c r="EN178" i="11" s="1"/>
  <c r="HM178" i="11" s="1"/>
  <c r="DU195" i="11"/>
  <c r="EO195" i="11" s="1"/>
  <c r="EQ195" i="11" s="1"/>
  <c r="DT193" i="11"/>
  <c r="EN193" i="11" s="1"/>
  <c r="DU192" i="11"/>
  <c r="EO192" i="11" s="1"/>
  <c r="EQ192" i="11" s="1"/>
  <c r="DT189" i="11"/>
  <c r="EN189" i="11" s="1"/>
  <c r="DU188" i="11"/>
  <c r="EO188" i="11" s="1"/>
  <c r="EQ188" i="11" s="1"/>
  <c r="DT185" i="11"/>
  <c r="EN185" i="11" s="1"/>
  <c r="DU184" i="11"/>
  <c r="EO184" i="11" s="1"/>
  <c r="EQ184" i="11" s="1"/>
  <c r="DT181" i="11"/>
  <c r="EN181" i="11" s="1"/>
  <c r="DU180" i="11"/>
  <c r="EO180" i="11" s="1"/>
  <c r="EQ180" i="11" s="1"/>
  <c r="DT177" i="11"/>
  <c r="EN177" i="11" s="1"/>
  <c r="DU176" i="11"/>
  <c r="EO176" i="11" s="1"/>
  <c r="EQ176" i="11" s="1"/>
  <c r="DT192" i="11"/>
  <c r="EN192" i="11" s="1"/>
  <c r="DU191" i="11"/>
  <c r="EO191" i="11" s="1"/>
  <c r="EQ191" i="11" s="1"/>
  <c r="DT188" i="11"/>
  <c r="EN188" i="11" s="1"/>
  <c r="DU187" i="11"/>
  <c r="EO187" i="11" s="1"/>
  <c r="EQ187" i="11" s="1"/>
  <c r="DT184" i="11"/>
  <c r="EN184" i="11" s="1"/>
  <c r="DU183" i="11"/>
  <c r="EO183" i="11" s="1"/>
  <c r="EQ183" i="11" s="1"/>
  <c r="DT180" i="11"/>
  <c r="EN180" i="11" s="1"/>
  <c r="DU179" i="11"/>
  <c r="EO179" i="11" s="1"/>
  <c r="EQ179" i="11" s="1"/>
  <c r="DU175" i="11"/>
  <c r="EO175" i="11" s="1"/>
  <c r="EQ175" i="11" s="1"/>
  <c r="DT172" i="11"/>
  <c r="EN172" i="11" s="1"/>
  <c r="DU171" i="11"/>
  <c r="EO171" i="11" s="1"/>
  <c r="EQ171" i="11" s="1"/>
  <c r="DT168" i="11"/>
  <c r="EN168" i="11" s="1"/>
  <c r="DU167" i="11"/>
  <c r="EO167" i="11" s="1"/>
  <c r="EQ167" i="11" s="1"/>
  <c r="DT164" i="11"/>
  <c r="EN164" i="11" s="1"/>
  <c r="DU163" i="11"/>
  <c r="EO163" i="11" s="1"/>
  <c r="EQ163" i="11" s="1"/>
  <c r="DT160" i="11"/>
  <c r="EN160" i="11" s="1"/>
  <c r="DU159" i="11"/>
  <c r="EO159" i="11" s="1"/>
  <c r="EQ159" i="11" s="1"/>
  <c r="DT175" i="11"/>
  <c r="EN175" i="11" s="1"/>
  <c r="DU174" i="11"/>
  <c r="EO174" i="11" s="1"/>
  <c r="EQ174" i="11" s="1"/>
  <c r="DT171" i="11"/>
  <c r="EN171" i="11" s="1"/>
  <c r="DU170" i="11"/>
  <c r="EO170" i="11" s="1"/>
  <c r="EQ170" i="11" s="1"/>
  <c r="DT167" i="11"/>
  <c r="EN167" i="11" s="1"/>
  <c r="DU166" i="11"/>
  <c r="EO166" i="11" s="1"/>
  <c r="EQ166" i="11" s="1"/>
  <c r="DT163" i="11"/>
  <c r="EN163" i="11" s="1"/>
  <c r="DU162" i="11"/>
  <c r="EO162" i="11" s="1"/>
  <c r="EQ162" i="11" s="1"/>
  <c r="DT159" i="11"/>
  <c r="EN159" i="11" s="1"/>
  <c r="DU158" i="11"/>
  <c r="EO158" i="11" s="1"/>
  <c r="EQ158" i="11" s="1"/>
  <c r="DU177" i="11"/>
  <c r="EO177" i="11" s="1"/>
  <c r="EQ177" i="11" s="1"/>
  <c r="DT174" i="11"/>
  <c r="EN174" i="11" s="1"/>
  <c r="DU173" i="11"/>
  <c r="EO173" i="11" s="1"/>
  <c r="EQ173" i="11" s="1"/>
  <c r="DT170" i="11"/>
  <c r="EN170" i="11" s="1"/>
  <c r="DU169" i="11"/>
  <c r="EO169" i="11" s="1"/>
  <c r="EQ169" i="11" s="1"/>
  <c r="DT166" i="11"/>
  <c r="EN166" i="11" s="1"/>
  <c r="DU165" i="11"/>
  <c r="EO165" i="11" s="1"/>
  <c r="EQ165" i="11" s="1"/>
  <c r="DT162" i="11"/>
  <c r="EN162" i="11" s="1"/>
  <c r="DU161" i="11"/>
  <c r="EO161" i="11" s="1"/>
  <c r="EQ161" i="11" s="1"/>
  <c r="DT158" i="11"/>
  <c r="EN158" i="11" s="1"/>
  <c r="DU157" i="11"/>
  <c r="EO157" i="11" s="1"/>
  <c r="EQ157" i="11" s="1"/>
  <c r="DT176" i="11"/>
  <c r="EN176" i="11" s="1"/>
  <c r="DT173" i="11"/>
  <c r="EN173" i="11" s="1"/>
  <c r="DU172" i="11"/>
  <c r="EO172" i="11" s="1"/>
  <c r="EQ172" i="11" s="1"/>
  <c r="DT169" i="11"/>
  <c r="EN169" i="11" s="1"/>
  <c r="DU168" i="11"/>
  <c r="EO168" i="11" s="1"/>
  <c r="EQ168" i="11" s="1"/>
  <c r="DT165" i="11"/>
  <c r="EN165" i="11" s="1"/>
  <c r="DU164" i="11"/>
  <c r="EO164" i="11" s="1"/>
  <c r="EQ164" i="11" s="1"/>
  <c r="DT161" i="11"/>
  <c r="EN161" i="11" s="1"/>
  <c r="DU160" i="11"/>
  <c r="EO160" i="11" s="1"/>
  <c r="EQ160" i="11" s="1"/>
  <c r="DT157" i="11"/>
  <c r="EN157" i="11" s="1"/>
  <c r="DU156" i="11"/>
  <c r="EO156" i="11" s="1"/>
  <c r="EQ156" i="11" s="1"/>
  <c r="DT156" i="11"/>
  <c r="EN156" i="11" s="1"/>
  <c r="DT153" i="11"/>
  <c r="EN153" i="11" s="1"/>
  <c r="DU152" i="11"/>
  <c r="EO152" i="11" s="1"/>
  <c r="EQ152" i="11" s="1"/>
  <c r="DT149" i="11"/>
  <c r="EN149" i="11" s="1"/>
  <c r="DU148" i="11"/>
  <c r="EO148" i="11" s="1"/>
  <c r="EQ148" i="11" s="1"/>
  <c r="DT145" i="11"/>
  <c r="EN145" i="11" s="1"/>
  <c r="DU144" i="11"/>
  <c r="EO144" i="11" s="1"/>
  <c r="EQ144" i="11" s="1"/>
  <c r="DT141" i="11"/>
  <c r="EN141" i="11" s="1"/>
  <c r="DU140" i="11"/>
  <c r="EO140" i="11" s="1"/>
  <c r="EQ140" i="11" s="1"/>
  <c r="DT137" i="11"/>
  <c r="EN137" i="11" s="1"/>
  <c r="DU136" i="11"/>
  <c r="EO136" i="11" s="1"/>
  <c r="EQ136" i="11" s="1"/>
  <c r="DT133" i="11"/>
  <c r="EN133" i="11" s="1"/>
  <c r="DU132" i="11"/>
  <c r="EO132" i="11" s="1"/>
  <c r="EQ132" i="11" s="1"/>
  <c r="DT129" i="11"/>
  <c r="EN129" i="11" s="1"/>
  <c r="DU128" i="11"/>
  <c r="EO128" i="11" s="1"/>
  <c r="EQ128" i="11" s="1"/>
  <c r="DT125" i="11"/>
  <c r="EN125" i="11" s="1"/>
  <c r="DU124" i="11"/>
  <c r="EO124" i="11" s="1"/>
  <c r="EQ124" i="11" s="1"/>
  <c r="DT121" i="11"/>
  <c r="EN121" i="11" s="1"/>
  <c r="DU120" i="11"/>
  <c r="EO120" i="11" s="1"/>
  <c r="EQ120" i="11" s="1"/>
  <c r="DU155" i="11"/>
  <c r="EO155" i="11" s="1"/>
  <c r="EQ155" i="11" s="1"/>
  <c r="DT152" i="11"/>
  <c r="EN152" i="11" s="1"/>
  <c r="DU151" i="11"/>
  <c r="EO151" i="11" s="1"/>
  <c r="EQ151" i="11" s="1"/>
  <c r="DT148" i="11"/>
  <c r="EN148" i="11" s="1"/>
  <c r="DU147" i="11"/>
  <c r="EO147" i="11" s="1"/>
  <c r="EQ147" i="11" s="1"/>
  <c r="DT144" i="11"/>
  <c r="EN144" i="11" s="1"/>
  <c r="DU143" i="11"/>
  <c r="EO143" i="11" s="1"/>
  <c r="EQ143" i="11" s="1"/>
  <c r="DT140" i="11"/>
  <c r="EN140" i="11" s="1"/>
  <c r="DU139" i="11"/>
  <c r="EO139" i="11" s="1"/>
  <c r="EQ139" i="11" s="1"/>
  <c r="DT136" i="11"/>
  <c r="EN136" i="11" s="1"/>
  <c r="DU135" i="11"/>
  <c r="EO135" i="11" s="1"/>
  <c r="EQ135" i="11" s="1"/>
  <c r="DT132" i="11"/>
  <c r="EN132" i="11" s="1"/>
  <c r="DU131" i="11"/>
  <c r="EO131" i="11" s="1"/>
  <c r="EQ131" i="11" s="1"/>
  <c r="DT128" i="11"/>
  <c r="EN128" i="11" s="1"/>
  <c r="DU127" i="11"/>
  <c r="EO127" i="11" s="1"/>
  <c r="EQ127" i="11" s="1"/>
  <c r="DT124" i="11"/>
  <c r="EN124" i="11" s="1"/>
  <c r="DU123" i="11"/>
  <c r="EO123" i="11" s="1"/>
  <c r="EQ123" i="11" s="1"/>
  <c r="DT155" i="11"/>
  <c r="EN155" i="11" s="1"/>
  <c r="DU154" i="11"/>
  <c r="EO154" i="11" s="1"/>
  <c r="EQ154" i="11" s="1"/>
  <c r="DT151" i="11"/>
  <c r="EN151" i="11" s="1"/>
  <c r="DU150" i="11"/>
  <c r="EO150" i="11" s="1"/>
  <c r="EQ150" i="11" s="1"/>
  <c r="DT147" i="11"/>
  <c r="EN147" i="11" s="1"/>
  <c r="DU146" i="11"/>
  <c r="EO146" i="11" s="1"/>
  <c r="EQ146" i="11" s="1"/>
  <c r="DT143" i="11"/>
  <c r="EN143" i="11" s="1"/>
  <c r="DU142" i="11"/>
  <c r="EO142" i="11" s="1"/>
  <c r="EQ142" i="11" s="1"/>
  <c r="DT139" i="11"/>
  <c r="EN139" i="11" s="1"/>
  <c r="DU138" i="11"/>
  <c r="EO138" i="11" s="1"/>
  <c r="EQ138" i="11" s="1"/>
  <c r="DT135" i="11"/>
  <c r="EN135" i="11" s="1"/>
  <c r="DU134" i="11"/>
  <c r="EO134" i="11" s="1"/>
  <c r="EQ134" i="11" s="1"/>
  <c r="DT131" i="11"/>
  <c r="EN131" i="11" s="1"/>
  <c r="DU130" i="11"/>
  <c r="EO130" i="11" s="1"/>
  <c r="EQ130" i="11" s="1"/>
  <c r="DT127" i="11"/>
  <c r="EN127" i="11" s="1"/>
  <c r="DU126" i="11"/>
  <c r="EO126" i="11" s="1"/>
  <c r="EQ126" i="11" s="1"/>
  <c r="DT123" i="11"/>
  <c r="EN123" i="11" s="1"/>
  <c r="DU122" i="11"/>
  <c r="EO122" i="11" s="1"/>
  <c r="EQ122" i="11" s="1"/>
  <c r="DT154" i="11"/>
  <c r="EN154" i="11" s="1"/>
  <c r="DU153" i="11"/>
  <c r="EO153" i="11" s="1"/>
  <c r="EQ153" i="11" s="1"/>
  <c r="DT150" i="11"/>
  <c r="EN150" i="11" s="1"/>
  <c r="DU149" i="11"/>
  <c r="EO149" i="11" s="1"/>
  <c r="EQ149" i="11" s="1"/>
  <c r="DT146" i="11"/>
  <c r="EN146" i="11" s="1"/>
  <c r="DU145" i="11"/>
  <c r="EO145" i="11" s="1"/>
  <c r="EQ145" i="11" s="1"/>
  <c r="DT142" i="11"/>
  <c r="EN142" i="11" s="1"/>
  <c r="DU141" i="11"/>
  <c r="EO141" i="11" s="1"/>
  <c r="EQ141" i="11" s="1"/>
  <c r="DT138" i="11"/>
  <c r="EN138" i="11" s="1"/>
  <c r="DU137" i="11"/>
  <c r="EO137" i="11" s="1"/>
  <c r="EQ137" i="11" s="1"/>
  <c r="DT134" i="11"/>
  <c r="EN134" i="11" s="1"/>
  <c r="DU133" i="11"/>
  <c r="EO133" i="11" s="1"/>
  <c r="EQ133" i="11" s="1"/>
  <c r="DT130" i="11"/>
  <c r="EN130" i="11" s="1"/>
  <c r="DU129" i="11"/>
  <c r="EO129" i="11" s="1"/>
  <c r="EQ129" i="11" s="1"/>
  <c r="DT126" i="11"/>
  <c r="EN126" i="11" s="1"/>
  <c r="DU125" i="11"/>
  <c r="EO125" i="11" s="1"/>
  <c r="EQ125" i="11" s="1"/>
  <c r="DT122" i="11"/>
  <c r="EN122" i="11" s="1"/>
  <c r="DU121" i="11"/>
  <c r="EO121" i="11" s="1"/>
  <c r="EQ121" i="11" s="1"/>
  <c r="DU119" i="11"/>
  <c r="EO119" i="11" s="1"/>
  <c r="EQ119" i="11" s="1"/>
  <c r="DT116" i="11"/>
  <c r="EN116" i="11" s="1"/>
  <c r="DU115" i="11"/>
  <c r="EO115" i="11" s="1"/>
  <c r="DT112" i="11"/>
  <c r="EN112" i="11" s="1"/>
  <c r="DU111" i="11"/>
  <c r="EO111" i="11" s="1"/>
  <c r="EQ111" i="11" s="1"/>
  <c r="DT108" i="11"/>
  <c r="EN108" i="11" s="1"/>
  <c r="DU107" i="11"/>
  <c r="EO107" i="11" s="1"/>
  <c r="EQ107" i="11" s="1"/>
  <c r="DT104" i="11"/>
  <c r="EN104" i="11" s="1"/>
  <c r="DU103" i="11"/>
  <c r="EO103" i="11" s="1"/>
  <c r="DT100" i="11"/>
  <c r="EN100" i="11" s="1"/>
  <c r="DU99" i="11"/>
  <c r="EO99" i="11" s="1"/>
  <c r="DT96" i="11"/>
  <c r="EN96" i="11" s="1"/>
  <c r="DU95" i="11"/>
  <c r="EO95" i="11" s="1"/>
  <c r="DT92" i="11"/>
  <c r="EN92" i="11" s="1"/>
  <c r="DU91" i="11"/>
  <c r="EO91" i="11" s="1"/>
  <c r="DT88" i="11"/>
  <c r="EN88" i="11" s="1"/>
  <c r="DU87" i="11"/>
  <c r="EO87" i="11" s="1"/>
  <c r="DT120" i="11"/>
  <c r="EN120" i="11" s="1"/>
  <c r="DT119" i="11"/>
  <c r="EN119" i="11" s="1"/>
  <c r="DU118" i="11"/>
  <c r="EO118" i="11" s="1"/>
  <c r="EQ118" i="11" s="1"/>
  <c r="DT115" i="11"/>
  <c r="EN115" i="11" s="1"/>
  <c r="DU114" i="11"/>
  <c r="EO114" i="11" s="1"/>
  <c r="DT111" i="11"/>
  <c r="EN111" i="11" s="1"/>
  <c r="DU110" i="11"/>
  <c r="EO110" i="11" s="1"/>
  <c r="EQ110" i="11" s="1"/>
  <c r="DT107" i="11"/>
  <c r="EN107" i="11" s="1"/>
  <c r="DU106" i="11"/>
  <c r="EO106" i="11" s="1"/>
  <c r="DT103" i="11"/>
  <c r="EN103" i="11" s="1"/>
  <c r="DU102" i="11"/>
  <c r="EO102" i="11" s="1"/>
  <c r="DT99" i="11"/>
  <c r="EN99" i="11" s="1"/>
  <c r="DU98" i="11"/>
  <c r="EO98" i="11" s="1"/>
  <c r="DT95" i="11"/>
  <c r="EN95" i="11" s="1"/>
  <c r="DU94" i="11"/>
  <c r="EO94" i="11" s="1"/>
  <c r="DT91" i="11"/>
  <c r="EN91" i="11" s="1"/>
  <c r="DU90" i="11"/>
  <c r="EO90" i="11" s="1"/>
  <c r="DT87" i="11"/>
  <c r="EN87" i="11" s="1"/>
  <c r="DU86" i="11"/>
  <c r="EO86" i="11" s="1"/>
  <c r="DT118" i="11"/>
  <c r="EN118" i="11" s="1"/>
  <c r="DU117" i="11"/>
  <c r="EO117" i="11" s="1"/>
  <c r="EQ117" i="11" s="1"/>
  <c r="DT114" i="11"/>
  <c r="EN114" i="11" s="1"/>
  <c r="DU113" i="11"/>
  <c r="EO113" i="11" s="1"/>
  <c r="EQ113" i="11" s="1"/>
  <c r="DT110" i="11"/>
  <c r="EN110" i="11" s="1"/>
  <c r="DU109" i="11"/>
  <c r="EO109" i="11" s="1"/>
  <c r="EQ109" i="11" s="1"/>
  <c r="DT106" i="11"/>
  <c r="EN106" i="11" s="1"/>
  <c r="DU105" i="11"/>
  <c r="EO105" i="11" s="1"/>
  <c r="DT102" i="11"/>
  <c r="EN102" i="11" s="1"/>
  <c r="DU101" i="11"/>
  <c r="EO101" i="11" s="1"/>
  <c r="DT98" i="11"/>
  <c r="EN98" i="11" s="1"/>
  <c r="DU97" i="11"/>
  <c r="EO97" i="11" s="1"/>
  <c r="DT94" i="11"/>
  <c r="EN94" i="11" s="1"/>
  <c r="HM94" i="11" s="1"/>
  <c r="DU93" i="11"/>
  <c r="EO93" i="11" s="1"/>
  <c r="DT90" i="11"/>
  <c r="EN90" i="11" s="1"/>
  <c r="DU89" i="11"/>
  <c r="EO89" i="11" s="1"/>
  <c r="DT86" i="11"/>
  <c r="EN86" i="11" s="1"/>
  <c r="DT117" i="11"/>
  <c r="EN117" i="11" s="1"/>
  <c r="DU116" i="11"/>
  <c r="EO116" i="11" s="1"/>
  <c r="EQ116" i="11" s="1"/>
  <c r="DT113" i="11"/>
  <c r="EN113" i="11" s="1"/>
  <c r="HM113" i="11" s="1"/>
  <c r="DU112" i="11"/>
  <c r="EO112" i="11" s="1"/>
  <c r="EQ112" i="11" s="1"/>
  <c r="DT109" i="11"/>
  <c r="EN109" i="11" s="1"/>
  <c r="HM109" i="11" s="1"/>
  <c r="DU108" i="11"/>
  <c r="EO108" i="11" s="1"/>
  <c r="EQ108" i="11" s="1"/>
  <c r="DT105" i="11"/>
  <c r="EN105" i="11" s="1"/>
  <c r="DU104" i="11"/>
  <c r="EO104" i="11" s="1"/>
  <c r="DT101" i="11"/>
  <c r="EN101" i="11" s="1"/>
  <c r="DU100" i="11"/>
  <c r="EO100" i="11" s="1"/>
  <c r="DT97" i="11"/>
  <c r="EN97" i="11" s="1"/>
  <c r="HM97" i="11" s="1"/>
  <c r="DU96" i="11"/>
  <c r="EO96" i="11" s="1"/>
  <c r="DT93" i="11"/>
  <c r="EN93" i="11" s="1"/>
  <c r="DU92" i="11"/>
  <c r="EO92" i="11" s="1"/>
  <c r="DT89" i="11"/>
  <c r="EN89" i="11" s="1"/>
  <c r="HM89" i="11" s="1"/>
  <c r="DT84" i="11"/>
  <c r="EN84" i="11" s="1"/>
  <c r="DU83" i="11"/>
  <c r="EO83" i="11" s="1"/>
  <c r="DT80" i="11"/>
  <c r="EN80" i="11" s="1"/>
  <c r="DU79" i="11"/>
  <c r="EO79" i="11" s="1"/>
  <c r="DT76" i="11"/>
  <c r="EN76" i="11" s="1"/>
  <c r="DU75" i="11"/>
  <c r="EO75" i="11" s="1"/>
  <c r="DT72" i="11"/>
  <c r="EN72" i="11" s="1"/>
  <c r="DU71" i="11"/>
  <c r="EO71" i="11" s="1"/>
  <c r="DT68" i="11"/>
  <c r="EN68" i="11" s="1"/>
  <c r="DU67" i="11"/>
  <c r="EO67" i="11" s="1"/>
  <c r="DT64" i="11"/>
  <c r="EN64" i="11" s="1"/>
  <c r="DU63" i="11"/>
  <c r="EO63" i="11" s="1"/>
  <c r="DT60" i="11"/>
  <c r="EN60" i="11" s="1"/>
  <c r="DU59" i="11"/>
  <c r="EO59" i="11" s="1"/>
  <c r="DT56" i="11"/>
  <c r="EN56" i="11" s="1"/>
  <c r="DU55" i="11"/>
  <c r="EO55" i="11" s="1"/>
  <c r="DT52" i="11"/>
  <c r="EN52" i="11" s="1"/>
  <c r="DU51" i="11"/>
  <c r="EO51" i="11" s="1"/>
  <c r="DU88" i="11"/>
  <c r="EO88" i="11" s="1"/>
  <c r="DU85" i="11"/>
  <c r="EO85" i="11" s="1"/>
  <c r="DT83" i="11"/>
  <c r="EN83" i="11" s="1"/>
  <c r="HM83" i="11" s="1"/>
  <c r="DU82" i="11"/>
  <c r="EO82" i="11" s="1"/>
  <c r="DT79" i="11"/>
  <c r="EN79" i="11" s="1"/>
  <c r="DU78" i="11"/>
  <c r="EO78" i="11" s="1"/>
  <c r="DT75" i="11"/>
  <c r="EN75" i="11" s="1"/>
  <c r="HM75" i="11" s="1"/>
  <c r="DU74" i="11"/>
  <c r="EO74" i="11" s="1"/>
  <c r="DT71" i="11"/>
  <c r="EN71" i="11" s="1"/>
  <c r="DU70" i="11"/>
  <c r="EO70" i="11" s="1"/>
  <c r="DT67" i="11"/>
  <c r="EN67" i="11" s="1"/>
  <c r="DU66" i="11"/>
  <c r="EO66" i="11" s="1"/>
  <c r="DT63" i="11"/>
  <c r="EN63" i="11" s="1"/>
  <c r="DU62" i="11"/>
  <c r="EO62" i="11" s="1"/>
  <c r="DT59" i="11"/>
  <c r="EN59" i="11" s="1"/>
  <c r="DU58" i="11"/>
  <c r="EO58" i="11" s="1"/>
  <c r="DT55" i="11"/>
  <c r="EN55" i="11" s="1"/>
  <c r="DU54" i="11"/>
  <c r="EO54" i="11" s="1"/>
  <c r="DT51" i="11"/>
  <c r="EN51" i="11" s="1"/>
  <c r="HM51" i="11" s="1"/>
  <c r="DT85" i="11"/>
  <c r="EN85" i="11" s="1"/>
  <c r="DT82" i="11"/>
  <c r="EN82" i="11" s="1"/>
  <c r="DU81" i="11"/>
  <c r="EO81" i="11" s="1"/>
  <c r="DT78" i="11"/>
  <c r="EN78" i="11" s="1"/>
  <c r="DU77" i="11"/>
  <c r="EO77" i="11" s="1"/>
  <c r="DT74" i="11"/>
  <c r="EN74" i="11" s="1"/>
  <c r="DU73" i="11"/>
  <c r="EO73" i="11" s="1"/>
  <c r="DT70" i="11"/>
  <c r="EN70" i="11" s="1"/>
  <c r="DU69" i="11"/>
  <c r="EO69" i="11" s="1"/>
  <c r="DT66" i="11"/>
  <c r="EN66" i="11" s="1"/>
  <c r="DU65" i="11"/>
  <c r="EO65" i="11" s="1"/>
  <c r="DT62" i="11"/>
  <c r="EN62" i="11" s="1"/>
  <c r="DU61" i="11"/>
  <c r="EO61" i="11" s="1"/>
  <c r="DT58" i="11"/>
  <c r="EN58" i="11" s="1"/>
  <c r="DU57" i="11"/>
  <c r="EO57" i="11" s="1"/>
  <c r="DT54" i="11"/>
  <c r="EN54" i="11" s="1"/>
  <c r="DU53" i="11"/>
  <c r="EO53" i="11" s="1"/>
  <c r="DT50" i="11"/>
  <c r="EN50" i="11" s="1"/>
  <c r="DU49" i="11"/>
  <c r="EO49" i="11" s="1"/>
  <c r="DU84" i="11"/>
  <c r="EO84" i="11" s="1"/>
  <c r="EQ84" i="11" s="1"/>
  <c r="DT81" i="11"/>
  <c r="EN81" i="11" s="1"/>
  <c r="DU80" i="11"/>
  <c r="EO80" i="11" s="1"/>
  <c r="EQ80" i="11" s="1"/>
  <c r="DT77" i="11"/>
  <c r="EN77" i="11" s="1"/>
  <c r="DU76" i="11"/>
  <c r="EO76" i="11" s="1"/>
  <c r="EQ76" i="11" s="1"/>
  <c r="DT73" i="11"/>
  <c r="EN73" i="11" s="1"/>
  <c r="DU72" i="11"/>
  <c r="EO72" i="11" s="1"/>
  <c r="EQ72" i="11" s="1"/>
  <c r="DT69" i="11"/>
  <c r="EN69" i="11" s="1"/>
  <c r="DU68" i="11"/>
  <c r="EO68" i="11" s="1"/>
  <c r="EQ68" i="11" s="1"/>
  <c r="DT65" i="11"/>
  <c r="EN65" i="11" s="1"/>
  <c r="DU64" i="11"/>
  <c r="EO64" i="11" s="1"/>
  <c r="EQ64" i="11" s="1"/>
  <c r="DT61" i="11"/>
  <c r="EN61" i="11" s="1"/>
  <c r="HM61" i="11" s="1"/>
  <c r="DU60" i="11"/>
  <c r="EO60" i="11" s="1"/>
  <c r="EQ60" i="11" s="1"/>
  <c r="DT57" i="11"/>
  <c r="EN57" i="11" s="1"/>
  <c r="DU56" i="11"/>
  <c r="EO56" i="11" s="1"/>
  <c r="EQ56" i="11" s="1"/>
  <c r="DT53" i="11"/>
  <c r="EN53" i="11" s="1"/>
  <c r="DU52" i="11"/>
  <c r="EO52" i="11" s="1"/>
  <c r="EQ52" i="11" s="1"/>
  <c r="DT49" i="11"/>
  <c r="EN49" i="11" s="1"/>
  <c r="DU50" i="11"/>
  <c r="EO50" i="11" s="1"/>
  <c r="GW48" i="11"/>
  <c r="GW39" i="11" s="1"/>
  <c r="GG48" i="11"/>
  <c r="GG39" i="11" s="1"/>
  <c r="EE48" i="11"/>
  <c r="FC48" i="11" s="1"/>
  <c r="ED48" i="11"/>
  <c r="FB48" i="11" s="1"/>
  <c r="CT39" i="11"/>
  <c r="DU48" i="11"/>
  <c r="EO48" i="11" s="1"/>
  <c r="DT48" i="11"/>
  <c r="EN48" i="11" s="1"/>
  <c r="HE39" i="11"/>
  <c r="GO39" i="11"/>
  <c r="CU39" i="11"/>
  <c r="CX42" i="11" s="1"/>
  <c r="CW48" i="11"/>
  <c r="CW39" i="11" s="1"/>
  <c r="DJ39" i="11"/>
  <c r="DK48" i="11"/>
  <c r="DK39" i="11" s="1"/>
  <c r="AO46" i="11"/>
  <c r="FE58" i="11" l="1"/>
  <c r="FE283" i="11"/>
  <c r="FE74" i="11"/>
  <c r="HM281" i="11"/>
  <c r="HM65" i="11"/>
  <c r="HM81" i="11"/>
  <c r="HM63" i="11"/>
  <c r="HM79" i="11"/>
  <c r="EQ88" i="11"/>
  <c r="HM282" i="11"/>
  <c r="HM62" i="11"/>
  <c r="HM78" i="11"/>
  <c r="EQ104" i="11"/>
  <c r="HM175" i="11"/>
  <c r="EQ275" i="11"/>
  <c r="EQ277" i="11"/>
  <c r="HM284" i="11"/>
  <c r="HM286" i="11"/>
  <c r="HM66" i="11"/>
  <c r="HM82" i="11"/>
  <c r="HM93" i="11"/>
  <c r="FE88" i="11"/>
  <c r="FE104" i="11"/>
  <c r="HM53" i="11"/>
  <c r="HM70" i="11"/>
  <c r="HM134" i="11"/>
  <c r="EQ276" i="11"/>
  <c r="EQ50" i="11"/>
  <c r="HM74" i="11"/>
  <c r="HM71" i="11"/>
  <c r="EQ100" i="11"/>
  <c r="EQ91" i="11"/>
  <c r="HM257" i="11"/>
  <c r="HM274" i="11"/>
  <c r="FE91" i="11"/>
  <c r="FE274" i="11"/>
  <c r="FE279" i="11"/>
  <c r="FE90" i="11"/>
  <c r="FE106" i="11"/>
  <c r="FE96" i="11"/>
  <c r="EQ96" i="11"/>
  <c r="EQ87" i="11"/>
  <c r="EQ103" i="11"/>
  <c r="FE103" i="11"/>
  <c r="HM80" i="11"/>
  <c r="FE86" i="11"/>
  <c r="EQ101" i="11"/>
  <c r="EQ98" i="11"/>
  <c r="EQ114" i="11"/>
  <c r="FE98" i="11"/>
  <c r="FE114" i="11"/>
  <c r="FE101" i="11"/>
  <c r="EQ89" i="11"/>
  <c r="EQ105" i="11"/>
  <c r="EQ102" i="11"/>
  <c r="HM290" i="11"/>
  <c r="FE102" i="11"/>
  <c r="FE92" i="11"/>
  <c r="FE89" i="11"/>
  <c r="FE105" i="11"/>
  <c r="HM72" i="11"/>
  <c r="EQ92" i="11"/>
  <c r="EQ99" i="11"/>
  <c r="EQ115" i="11"/>
  <c r="FE99" i="11"/>
  <c r="FE115" i="11"/>
  <c r="EQ93" i="11"/>
  <c r="EQ90" i="11"/>
  <c r="EQ106" i="11"/>
  <c r="HM276" i="11"/>
  <c r="FE93" i="11"/>
  <c r="HM67" i="11"/>
  <c r="HM232" i="11"/>
  <c r="HM283" i="11"/>
  <c r="FE87" i="11"/>
  <c r="HM77" i="11"/>
  <c r="EQ97" i="11"/>
  <c r="HM251" i="11"/>
  <c r="HM262" i="11"/>
  <c r="HM277" i="11"/>
  <c r="FE100" i="11"/>
  <c r="FE97" i="11"/>
  <c r="HM176" i="11"/>
  <c r="HM86" i="11"/>
  <c r="HM102" i="11"/>
  <c r="HM123" i="11"/>
  <c r="HM139" i="11"/>
  <c r="HM155" i="11"/>
  <c r="HM120" i="11"/>
  <c r="HM76" i="11"/>
  <c r="HM107" i="11"/>
  <c r="HM169" i="11"/>
  <c r="EQ274" i="11"/>
  <c r="FE94" i="11"/>
  <c r="FE255" i="11"/>
  <c r="EQ279" i="11"/>
  <c r="HM99" i="11"/>
  <c r="HM115" i="11"/>
  <c r="HM152" i="11"/>
  <c r="EQ273" i="11"/>
  <c r="HM166" i="11"/>
  <c r="HM192" i="11"/>
  <c r="HM189" i="11"/>
  <c r="FE288" i="11"/>
  <c r="HM58" i="11"/>
  <c r="HM114" i="11"/>
  <c r="HM138" i="11"/>
  <c r="HM154" i="11"/>
  <c r="HM135" i="11"/>
  <c r="HM163" i="11"/>
  <c r="HM247" i="11"/>
  <c r="HM252" i="11"/>
  <c r="EQ265" i="11"/>
  <c r="EQ271" i="11"/>
  <c r="HM59" i="11"/>
  <c r="HM52" i="11"/>
  <c r="HM68" i="11"/>
  <c r="EQ209" i="11"/>
  <c r="HM203" i="11"/>
  <c r="HM233" i="11"/>
  <c r="EQ289" i="11"/>
  <c r="FE50" i="11"/>
  <c r="FE66" i="11"/>
  <c r="FE82" i="11"/>
  <c r="FE271" i="11"/>
  <c r="FE273" i="11"/>
  <c r="FE277" i="11"/>
  <c r="FE281" i="11"/>
  <c r="HM69" i="11"/>
  <c r="HM174" i="11"/>
  <c r="HM194" i="11"/>
  <c r="HM210" i="11"/>
  <c r="EQ207" i="11"/>
  <c r="EQ257" i="11"/>
  <c r="EQ266" i="11"/>
  <c r="EQ272" i="11"/>
  <c r="HM143" i="11"/>
  <c r="HM171" i="11"/>
  <c r="EQ270" i="11"/>
  <c r="FE207" i="11"/>
  <c r="FE276" i="11"/>
  <c r="EQ78" i="11"/>
  <c r="EQ86" i="11"/>
  <c r="EQ94" i="11"/>
  <c r="HM226" i="11"/>
  <c r="HM275" i="11"/>
  <c r="FE259" i="11"/>
  <c r="FE266" i="11"/>
  <c r="EQ54" i="11"/>
  <c r="EQ62" i="11"/>
  <c r="EQ70" i="11"/>
  <c r="HM55" i="11"/>
  <c r="HM87" i="11"/>
  <c r="HM95" i="11"/>
  <c r="HM103" i="11"/>
  <c r="HM119" i="11"/>
  <c r="HM132" i="11"/>
  <c r="HM140" i="11"/>
  <c r="HM148" i="11"/>
  <c r="HM165" i="11"/>
  <c r="HM173" i="11"/>
  <c r="EQ248" i="11"/>
  <c r="HM259" i="11"/>
  <c r="EQ264" i="11"/>
  <c r="EQ267" i="11"/>
  <c r="EQ269" i="11"/>
  <c r="EQ278" i="11"/>
  <c r="EQ280" i="11"/>
  <c r="HM285" i="11"/>
  <c r="HM287" i="11"/>
  <c r="EQ290" i="11"/>
  <c r="FE54" i="11"/>
  <c r="FE62" i="11"/>
  <c r="FE70" i="11"/>
  <c r="FE78" i="11"/>
  <c r="FE249" i="11"/>
  <c r="FE269" i="11"/>
  <c r="FE267" i="11"/>
  <c r="FE275" i="11"/>
  <c r="FE287" i="11"/>
  <c r="HM49" i="11"/>
  <c r="HM57" i="11"/>
  <c r="HM73" i="11"/>
  <c r="HM85" i="11"/>
  <c r="HM162" i="11"/>
  <c r="HM180" i="11"/>
  <c r="HM185" i="11"/>
  <c r="HM193" i="11"/>
  <c r="HM198" i="11"/>
  <c r="HM206" i="11"/>
  <c r="EQ262" i="11"/>
  <c r="HM272" i="11"/>
  <c r="HM289" i="11"/>
  <c r="FE261" i="11"/>
  <c r="FE260" i="11"/>
  <c r="FE258" i="11"/>
  <c r="FE262" i="11"/>
  <c r="FE278" i="11"/>
  <c r="FE290" i="11"/>
  <c r="HM54" i="11"/>
  <c r="HM60" i="11"/>
  <c r="HM84" i="11"/>
  <c r="EQ95" i="11"/>
  <c r="HM156" i="11"/>
  <c r="HM164" i="11"/>
  <c r="HM183" i="11"/>
  <c r="HM195" i="11"/>
  <c r="EQ211" i="11"/>
  <c r="EQ263" i="11"/>
  <c r="EQ261" i="11"/>
  <c r="FE56" i="11"/>
  <c r="FE64" i="11"/>
  <c r="FE72" i="11"/>
  <c r="FE80" i="11"/>
  <c r="FE53" i="11"/>
  <c r="FE61" i="11"/>
  <c r="FE69" i="11"/>
  <c r="FE77" i="11"/>
  <c r="FE210" i="11"/>
  <c r="FE247" i="11"/>
  <c r="FE254" i="11"/>
  <c r="FE257" i="11"/>
  <c r="FE285" i="11"/>
  <c r="EQ49" i="11"/>
  <c r="EQ57" i="11"/>
  <c r="EQ65" i="11"/>
  <c r="EQ73" i="11"/>
  <c r="EQ81" i="11"/>
  <c r="EQ85" i="11"/>
  <c r="EQ55" i="11"/>
  <c r="EQ63" i="11"/>
  <c r="EQ71" i="11"/>
  <c r="EQ79" i="11"/>
  <c r="HM88" i="11"/>
  <c r="HM96" i="11"/>
  <c r="HM197" i="11"/>
  <c r="HM205" i="11"/>
  <c r="HM230" i="11"/>
  <c r="EQ258" i="11"/>
  <c r="EQ259" i="11"/>
  <c r="EQ256" i="11"/>
  <c r="HM267" i="11"/>
  <c r="HM278" i="11"/>
  <c r="HM280" i="11"/>
  <c r="EQ281" i="11"/>
  <c r="EQ284" i="11"/>
  <c r="EQ286" i="11"/>
  <c r="EQ288" i="11"/>
  <c r="FE55" i="11"/>
  <c r="FE63" i="11"/>
  <c r="FE71" i="11"/>
  <c r="FE79" i="11"/>
  <c r="FE85" i="11"/>
  <c r="FE250" i="11"/>
  <c r="FE256" i="11"/>
  <c r="FE264" i="11"/>
  <c r="FE272" i="11"/>
  <c r="FE289" i="11"/>
  <c r="HM50" i="11"/>
  <c r="HM56" i="11"/>
  <c r="HM64" i="11"/>
  <c r="HM160" i="11"/>
  <c r="HM168" i="11"/>
  <c r="HM179" i="11"/>
  <c r="HM187" i="11"/>
  <c r="EQ208" i="11"/>
  <c r="HM239" i="11"/>
  <c r="EQ249" i="11"/>
  <c r="HM273" i="11"/>
  <c r="FE52" i="11"/>
  <c r="FE60" i="11"/>
  <c r="FE68" i="11"/>
  <c r="FE76" i="11"/>
  <c r="FE49" i="11"/>
  <c r="FE57" i="11"/>
  <c r="FE65" i="11"/>
  <c r="FE73" i="11"/>
  <c r="FE81" i="11"/>
  <c r="FE95" i="11"/>
  <c r="FE208" i="11"/>
  <c r="FE211" i="11"/>
  <c r="FE251" i="11"/>
  <c r="FE252" i="11"/>
  <c r="FE270" i="11"/>
  <c r="FE282" i="11"/>
  <c r="EQ53" i="11"/>
  <c r="EQ61" i="11"/>
  <c r="EQ69" i="11"/>
  <c r="EQ77" i="11"/>
  <c r="EQ58" i="11"/>
  <c r="EQ66" i="11"/>
  <c r="EQ74" i="11"/>
  <c r="EQ82" i="11"/>
  <c r="EQ51" i="11"/>
  <c r="EQ59" i="11"/>
  <c r="EQ67" i="11"/>
  <c r="EQ75" i="11"/>
  <c r="EQ83" i="11"/>
  <c r="HM92" i="11"/>
  <c r="HM100" i="11"/>
  <c r="HM129" i="11"/>
  <c r="HM145" i="11"/>
  <c r="HM177" i="11"/>
  <c r="EQ210" i="11"/>
  <c r="HM201" i="11"/>
  <c r="HM209" i="11"/>
  <c r="HM234" i="11"/>
  <c r="EQ247" i="11"/>
  <c r="EQ252" i="11"/>
  <c r="EQ253" i="11"/>
  <c r="EQ254" i="11"/>
  <c r="EQ255" i="11"/>
  <c r="EQ260" i="11"/>
  <c r="HM266" i="11"/>
  <c r="EQ268" i="11"/>
  <c r="EQ283" i="11"/>
  <c r="EQ282" i="11"/>
  <c r="EQ285" i="11"/>
  <c r="EQ287" i="11"/>
  <c r="FE51" i="11"/>
  <c r="FE59" i="11"/>
  <c r="FE67" i="11"/>
  <c r="FE75" i="11"/>
  <c r="FE83" i="11"/>
  <c r="FE84" i="11"/>
  <c r="FE209" i="11"/>
  <c r="FE263" i="11"/>
  <c r="FE265" i="11"/>
  <c r="FE268" i="11"/>
  <c r="FE280" i="11"/>
  <c r="FE286" i="11"/>
  <c r="CX290" i="11"/>
  <c r="CX289" i="11"/>
  <c r="CX288" i="11"/>
  <c r="CX287" i="11"/>
  <c r="CX286" i="11"/>
  <c r="CX285" i="11"/>
  <c r="CX284" i="11"/>
  <c r="CX281" i="11"/>
  <c r="CX283" i="11"/>
  <c r="CX282" i="11"/>
  <c r="CX277" i="11"/>
  <c r="CX280" i="11"/>
  <c r="CX279" i="11"/>
  <c r="CX278" i="11"/>
  <c r="CX276" i="11"/>
  <c r="CX275" i="11"/>
  <c r="CX271" i="11"/>
  <c r="CX274" i="11"/>
  <c r="CX270" i="11"/>
  <c r="CX273" i="11"/>
  <c r="CX269" i="11"/>
  <c r="CX272" i="11"/>
  <c r="CX268" i="11"/>
  <c r="CX267" i="11"/>
  <c r="CX266" i="11"/>
  <c r="CX265" i="11"/>
  <c r="CX264" i="11"/>
  <c r="CX263" i="11"/>
  <c r="CX262" i="11"/>
  <c r="CX261" i="11"/>
  <c r="CX259" i="11"/>
  <c r="CX255" i="11"/>
  <c r="CX258" i="11"/>
  <c r="CX257" i="11"/>
  <c r="CX253" i="11"/>
  <c r="CX260" i="11"/>
  <c r="CX256" i="11"/>
  <c r="CX249" i="11"/>
  <c r="CX252" i="11"/>
  <c r="CX248" i="11"/>
  <c r="CX254" i="11"/>
  <c r="CX251" i="11"/>
  <c r="CX250" i="11"/>
  <c r="CX246" i="11"/>
  <c r="CX241" i="11"/>
  <c r="CX244" i="11"/>
  <c r="CX240" i="11"/>
  <c r="CX247" i="11"/>
  <c r="CX243" i="11"/>
  <c r="CX239" i="11"/>
  <c r="CX245" i="11"/>
  <c r="CX242" i="11"/>
  <c r="CX238" i="11"/>
  <c r="CX236" i="11"/>
  <c r="CX232" i="11"/>
  <c r="CX235" i="11"/>
  <c r="CX231" i="11"/>
  <c r="CX234" i="11"/>
  <c r="CX230" i="11"/>
  <c r="CX237" i="11"/>
  <c r="CX233" i="11"/>
  <c r="CX226" i="11"/>
  <c r="CX222" i="11"/>
  <c r="CX218" i="11"/>
  <c r="CX214" i="11"/>
  <c r="CX229" i="11"/>
  <c r="CX225" i="11"/>
  <c r="CX221" i="11"/>
  <c r="CX217" i="11"/>
  <c r="CX213" i="11"/>
  <c r="CX228" i="11"/>
  <c r="CX224" i="11"/>
  <c r="CX220" i="11"/>
  <c r="CX216" i="11"/>
  <c r="CX212" i="11"/>
  <c r="CX227" i="11"/>
  <c r="CX223" i="11"/>
  <c r="CX219" i="11"/>
  <c r="CX215" i="11"/>
  <c r="CX211" i="11"/>
  <c r="CX207" i="11"/>
  <c r="CX203" i="11"/>
  <c r="CX199" i="11"/>
  <c r="CX195" i="11"/>
  <c r="CX210" i="11"/>
  <c r="CX206" i="11"/>
  <c r="CX202" i="11"/>
  <c r="CX198" i="11"/>
  <c r="CX209" i="11"/>
  <c r="CX205" i="11"/>
  <c r="CX201" i="11"/>
  <c r="CX197" i="11"/>
  <c r="CX208" i="11"/>
  <c r="CX204" i="11"/>
  <c r="CX200" i="11"/>
  <c r="CX196" i="11"/>
  <c r="CX193" i="11"/>
  <c r="CX189" i="11"/>
  <c r="CX185" i="11"/>
  <c r="CX181" i="11"/>
  <c r="CX177" i="11"/>
  <c r="CX194" i="11"/>
  <c r="CX192" i="11"/>
  <c r="CX188" i="11"/>
  <c r="CX184" i="11"/>
  <c r="CX180" i="11"/>
  <c r="CX191" i="11"/>
  <c r="CX187" i="11"/>
  <c r="CX183" i="11"/>
  <c r="CX179" i="11"/>
  <c r="CX190" i="11"/>
  <c r="CX186" i="11"/>
  <c r="CX182" i="11"/>
  <c r="CX178" i="11"/>
  <c r="CX174" i="11"/>
  <c r="CX170" i="11"/>
  <c r="CX166" i="11"/>
  <c r="CX162" i="11"/>
  <c r="CX173" i="11"/>
  <c r="CX169" i="11"/>
  <c r="CX165" i="11"/>
  <c r="CX161" i="11"/>
  <c r="CX176" i="11"/>
  <c r="CX172" i="11"/>
  <c r="CX168" i="11"/>
  <c r="CX164" i="11"/>
  <c r="CX160" i="11"/>
  <c r="CX156" i="11"/>
  <c r="CX175" i="11"/>
  <c r="CX171" i="11"/>
  <c r="CX167" i="11"/>
  <c r="CX163" i="11"/>
  <c r="CX159" i="11"/>
  <c r="CX155" i="11"/>
  <c r="CX151" i="11"/>
  <c r="CX147" i="11"/>
  <c r="CX143" i="11"/>
  <c r="CX139" i="11"/>
  <c r="CX135" i="11"/>
  <c r="CX131" i="11"/>
  <c r="CX127" i="11"/>
  <c r="CX123" i="11"/>
  <c r="CX158" i="11"/>
  <c r="CX154" i="11"/>
  <c r="CX150" i="11"/>
  <c r="CX146" i="11"/>
  <c r="CX142" i="11"/>
  <c r="CX138" i="11"/>
  <c r="CX134" i="11"/>
  <c r="CX130" i="11"/>
  <c r="CX126" i="11"/>
  <c r="CX122" i="11"/>
  <c r="CX157" i="11"/>
  <c r="CX153" i="11"/>
  <c r="CX149" i="11"/>
  <c r="CX145" i="11"/>
  <c r="CX141" i="11"/>
  <c r="CX137" i="11"/>
  <c r="CX133" i="11"/>
  <c r="CX129" i="11"/>
  <c r="CX125" i="11"/>
  <c r="CX121" i="11"/>
  <c r="CX152" i="11"/>
  <c r="CX148" i="11"/>
  <c r="CX144" i="11"/>
  <c r="CX140" i="11"/>
  <c r="CX136" i="11"/>
  <c r="CX132" i="11"/>
  <c r="CX128" i="11"/>
  <c r="CX124" i="11"/>
  <c r="CX120" i="11"/>
  <c r="CX118" i="11"/>
  <c r="CX114" i="11"/>
  <c r="CX110" i="11"/>
  <c r="CX106" i="11"/>
  <c r="CX102" i="11"/>
  <c r="CX98" i="11"/>
  <c r="CX94" i="11"/>
  <c r="CX90" i="11"/>
  <c r="CX86" i="11"/>
  <c r="CX117" i="11"/>
  <c r="CX113" i="11"/>
  <c r="CX109" i="11"/>
  <c r="CX105" i="11"/>
  <c r="CX101" i="11"/>
  <c r="CX97" i="11"/>
  <c r="CX93" i="11"/>
  <c r="CX89" i="11"/>
  <c r="CX85" i="11"/>
  <c r="CX116" i="11"/>
  <c r="CX112" i="11"/>
  <c r="CX108" i="11"/>
  <c r="CX104" i="11"/>
  <c r="CX100" i="11"/>
  <c r="CX96" i="11"/>
  <c r="CX92" i="11"/>
  <c r="CX88" i="11"/>
  <c r="CX119" i="11"/>
  <c r="CX115" i="11"/>
  <c r="CX111" i="11"/>
  <c r="CX107" i="11"/>
  <c r="CX103" i="11"/>
  <c r="CX99" i="11"/>
  <c r="CX95" i="11"/>
  <c r="CX91" i="11"/>
  <c r="CX84" i="11"/>
  <c r="CX82" i="11"/>
  <c r="CX78" i="11"/>
  <c r="CX74" i="11"/>
  <c r="CX70" i="11"/>
  <c r="CX66" i="11"/>
  <c r="CX62" i="11"/>
  <c r="CX58" i="11"/>
  <c r="CX54" i="11"/>
  <c r="CX50" i="11"/>
  <c r="CX81" i="11"/>
  <c r="CX77" i="11"/>
  <c r="CX73" i="11"/>
  <c r="CX69" i="11"/>
  <c r="CX65" i="11"/>
  <c r="CX61" i="11"/>
  <c r="CX57" i="11"/>
  <c r="CX53" i="11"/>
  <c r="CX87" i="11"/>
  <c r="CX80" i="11"/>
  <c r="CX76" i="11"/>
  <c r="CX72" i="11"/>
  <c r="CX68" i="11"/>
  <c r="CX64" i="11"/>
  <c r="CX60" i="11"/>
  <c r="CX56" i="11"/>
  <c r="CX52" i="11"/>
  <c r="CX83" i="11"/>
  <c r="CX79" i="11"/>
  <c r="CX75" i="11"/>
  <c r="CX71" i="11"/>
  <c r="CX67" i="11"/>
  <c r="CX63" i="11"/>
  <c r="CX59" i="11"/>
  <c r="CX55" i="11"/>
  <c r="CX51" i="11"/>
  <c r="CX49" i="11"/>
  <c r="HM48" i="11"/>
  <c r="CX48" i="11"/>
  <c r="DU39" i="11"/>
  <c r="DT39" i="11"/>
  <c r="EE39" i="11"/>
  <c r="ED39" i="11"/>
  <c r="CB39" i="11"/>
  <c r="CA39" i="11"/>
  <c r="BZ39" i="11"/>
  <c r="BY39" i="11"/>
  <c r="BX39" i="11"/>
  <c r="BW39" i="11"/>
  <c r="BV39" i="11"/>
  <c r="BU39" i="11"/>
  <c r="BN39" i="11"/>
  <c r="BM39" i="11"/>
  <c r="BL39" i="11"/>
  <c r="BK39" i="11"/>
  <c r="BJ39" i="11"/>
  <c r="BI39" i="11"/>
  <c r="BH39" i="11"/>
  <c r="BG39" i="11"/>
  <c r="DV290" i="11" l="1"/>
  <c r="EP290" i="11" s="1"/>
  <c r="ER290" i="11" s="1"/>
  <c r="ES290" i="11" s="1"/>
  <c r="DV289" i="11"/>
  <c r="EP289" i="11" s="1"/>
  <c r="ER289" i="11" s="1"/>
  <c r="ES289" i="11" s="1"/>
  <c r="DV288" i="11"/>
  <c r="EP288" i="11" s="1"/>
  <c r="ER288" i="11" s="1"/>
  <c r="ES288" i="11" s="1"/>
  <c r="DV284" i="11"/>
  <c r="EP284" i="11" s="1"/>
  <c r="ER284" i="11" s="1"/>
  <c r="ES284" i="11" s="1"/>
  <c r="DV287" i="11"/>
  <c r="EP287" i="11" s="1"/>
  <c r="ER287" i="11" s="1"/>
  <c r="ES287" i="11" s="1"/>
  <c r="DV286" i="11"/>
  <c r="EP286" i="11" s="1"/>
  <c r="ER286" i="11" s="1"/>
  <c r="ES286" i="11" s="1"/>
  <c r="DV285" i="11"/>
  <c r="EP285" i="11" s="1"/>
  <c r="ER285" i="11" s="1"/>
  <c r="ES285" i="11" s="1"/>
  <c r="DV281" i="11"/>
  <c r="EP281" i="11" s="1"/>
  <c r="ER281" i="11" s="1"/>
  <c r="ES281" i="11" s="1"/>
  <c r="DV283" i="11"/>
  <c r="EP283" i="11" s="1"/>
  <c r="ER283" i="11" s="1"/>
  <c r="ES283" i="11" s="1"/>
  <c r="DV282" i="11"/>
  <c r="EP282" i="11" s="1"/>
  <c r="ER282" i="11" s="1"/>
  <c r="ES282" i="11" s="1"/>
  <c r="DV277" i="11"/>
  <c r="EP277" i="11" s="1"/>
  <c r="ER277" i="11" s="1"/>
  <c r="ES277" i="11" s="1"/>
  <c r="DV280" i="11"/>
  <c r="EP280" i="11" s="1"/>
  <c r="ER280" i="11" s="1"/>
  <c r="ES280" i="11" s="1"/>
  <c r="DV279" i="11"/>
  <c r="EP279" i="11" s="1"/>
  <c r="ER279" i="11" s="1"/>
  <c r="ES279" i="11" s="1"/>
  <c r="DV278" i="11"/>
  <c r="EP278" i="11" s="1"/>
  <c r="ER278" i="11" s="1"/>
  <c r="ES278" i="11" s="1"/>
  <c r="DV276" i="11"/>
  <c r="EP276" i="11" s="1"/>
  <c r="ER276" i="11" s="1"/>
  <c r="ES276" i="11" s="1"/>
  <c r="DV275" i="11"/>
  <c r="EP275" i="11" s="1"/>
  <c r="ER275" i="11" s="1"/>
  <c r="ES275" i="11" s="1"/>
  <c r="DV271" i="11"/>
  <c r="EP271" i="11" s="1"/>
  <c r="ER271" i="11" s="1"/>
  <c r="ES271" i="11" s="1"/>
  <c r="DV274" i="11"/>
  <c r="EP274" i="11" s="1"/>
  <c r="ER274" i="11" s="1"/>
  <c r="ES274" i="11" s="1"/>
  <c r="DV270" i="11"/>
  <c r="EP270" i="11" s="1"/>
  <c r="ER270" i="11" s="1"/>
  <c r="ES270" i="11" s="1"/>
  <c r="DV273" i="11"/>
  <c r="EP273" i="11" s="1"/>
  <c r="ER273" i="11" s="1"/>
  <c r="ES273" i="11" s="1"/>
  <c r="DV269" i="11"/>
  <c r="EP269" i="11" s="1"/>
  <c r="ER269" i="11" s="1"/>
  <c r="ES269" i="11" s="1"/>
  <c r="DV272" i="11"/>
  <c r="EP272" i="11" s="1"/>
  <c r="ER272" i="11" s="1"/>
  <c r="ES272" i="11" s="1"/>
  <c r="DV268" i="11"/>
  <c r="EP268" i="11" s="1"/>
  <c r="ER268" i="11" s="1"/>
  <c r="ES268" i="11" s="1"/>
  <c r="DV267" i="11"/>
  <c r="EP267" i="11" s="1"/>
  <c r="ER267" i="11" s="1"/>
  <c r="ES267" i="11" s="1"/>
  <c r="DV266" i="11"/>
  <c r="EP266" i="11" s="1"/>
  <c r="ER266" i="11" s="1"/>
  <c r="ES266" i="11" s="1"/>
  <c r="DV265" i="11"/>
  <c r="EP265" i="11" s="1"/>
  <c r="ER265" i="11" s="1"/>
  <c r="ES265" i="11" s="1"/>
  <c r="DV264" i="11"/>
  <c r="EP264" i="11" s="1"/>
  <c r="ER264" i="11" s="1"/>
  <c r="ES264" i="11" s="1"/>
  <c r="DV263" i="11"/>
  <c r="EP263" i="11" s="1"/>
  <c r="ER263" i="11" s="1"/>
  <c r="ES263" i="11" s="1"/>
  <c r="DV262" i="11"/>
  <c r="EP262" i="11" s="1"/>
  <c r="ER262" i="11" s="1"/>
  <c r="ES262" i="11" s="1"/>
  <c r="DV261" i="11"/>
  <c r="EP261" i="11" s="1"/>
  <c r="ER261" i="11" s="1"/>
  <c r="ES261" i="11" s="1"/>
  <c r="DV259" i="11"/>
  <c r="EP259" i="11" s="1"/>
  <c r="ER259" i="11" s="1"/>
  <c r="ES259" i="11" s="1"/>
  <c r="DV255" i="11"/>
  <c r="EP255" i="11" s="1"/>
  <c r="ER255" i="11" s="1"/>
  <c r="ES255" i="11" s="1"/>
  <c r="DV258" i="11"/>
  <c r="EP258" i="11" s="1"/>
  <c r="ER258" i="11" s="1"/>
  <c r="ES258" i="11" s="1"/>
  <c r="DV257" i="11"/>
  <c r="EP257" i="11" s="1"/>
  <c r="ER257" i="11" s="1"/>
  <c r="ES257" i="11" s="1"/>
  <c r="DV253" i="11"/>
  <c r="EP253" i="11" s="1"/>
  <c r="ER253" i="11" s="1"/>
  <c r="ES253" i="11" s="1"/>
  <c r="DV260" i="11"/>
  <c r="EP260" i="11" s="1"/>
  <c r="ER260" i="11" s="1"/>
  <c r="ES260" i="11" s="1"/>
  <c r="DV256" i="11"/>
  <c r="EP256" i="11" s="1"/>
  <c r="ER256" i="11" s="1"/>
  <c r="ES256" i="11" s="1"/>
  <c r="DV249" i="11"/>
  <c r="EP249" i="11" s="1"/>
  <c r="ER249" i="11" s="1"/>
  <c r="ES249" i="11" s="1"/>
  <c r="DV252" i="11"/>
  <c r="EP252" i="11" s="1"/>
  <c r="ER252" i="11" s="1"/>
  <c r="ES252" i="11" s="1"/>
  <c r="DV248" i="11"/>
  <c r="EP248" i="11" s="1"/>
  <c r="ER248" i="11" s="1"/>
  <c r="ES248" i="11" s="1"/>
  <c r="DV254" i="11"/>
  <c r="EP254" i="11" s="1"/>
  <c r="ER254" i="11" s="1"/>
  <c r="ES254" i="11" s="1"/>
  <c r="DV251" i="11"/>
  <c r="EP251" i="11" s="1"/>
  <c r="ER251" i="11" s="1"/>
  <c r="ES251" i="11" s="1"/>
  <c r="DV250" i="11"/>
  <c r="EP250" i="11" s="1"/>
  <c r="ER250" i="11" s="1"/>
  <c r="ES250" i="11" s="1"/>
  <c r="DV246" i="11"/>
  <c r="EP246" i="11" s="1"/>
  <c r="ER246" i="11" s="1"/>
  <c r="ES246" i="11" s="1"/>
  <c r="DV241" i="11"/>
  <c r="EP241" i="11" s="1"/>
  <c r="ER241" i="11" s="1"/>
  <c r="ES241" i="11" s="1"/>
  <c r="DV244" i="11"/>
  <c r="EP244" i="11" s="1"/>
  <c r="ER244" i="11" s="1"/>
  <c r="ES244" i="11" s="1"/>
  <c r="DV240" i="11"/>
  <c r="EP240" i="11" s="1"/>
  <c r="ER240" i="11" s="1"/>
  <c r="ES240" i="11" s="1"/>
  <c r="DV247" i="11"/>
  <c r="EP247" i="11" s="1"/>
  <c r="ER247" i="11" s="1"/>
  <c r="ES247" i="11" s="1"/>
  <c r="DV243" i="11"/>
  <c r="EP243" i="11" s="1"/>
  <c r="ER243" i="11" s="1"/>
  <c r="ES243" i="11" s="1"/>
  <c r="DV239" i="11"/>
  <c r="EP239" i="11" s="1"/>
  <c r="ER239" i="11" s="1"/>
  <c r="ES239" i="11" s="1"/>
  <c r="DV245" i="11"/>
  <c r="EP245" i="11" s="1"/>
  <c r="ER245" i="11" s="1"/>
  <c r="ES245" i="11" s="1"/>
  <c r="DV242" i="11"/>
  <c r="EP242" i="11" s="1"/>
  <c r="ER242" i="11" s="1"/>
  <c r="ES242" i="11" s="1"/>
  <c r="DV238" i="11"/>
  <c r="EP238" i="11" s="1"/>
  <c r="ER238" i="11" s="1"/>
  <c r="ES238" i="11" s="1"/>
  <c r="DV236" i="11"/>
  <c r="EP236" i="11" s="1"/>
  <c r="ER236" i="11" s="1"/>
  <c r="ES236" i="11" s="1"/>
  <c r="DV232" i="11"/>
  <c r="EP232" i="11" s="1"/>
  <c r="ER232" i="11" s="1"/>
  <c r="ES232" i="11" s="1"/>
  <c r="DV235" i="11"/>
  <c r="EP235" i="11" s="1"/>
  <c r="ER235" i="11" s="1"/>
  <c r="ES235" i="11" s="1"/>
  <c r="DV231" i="11"/>
  <c r="EP231" i="11" s="1"/>
  <c r="ER231" i="11" s="1"/>
  <c r="ES231" i="11" s="1"/>
  <c r="DV234" i="11"/>
  <c r="EP234" i="11" s="1"/>
  <c r="ER234" i="11" s="1"/>
  <c r="ES234" i="11" s="1"/>
  <c r="DV230" i="11"/>
  <c r="EP230" i="11" s="1"/>
  <c r="ER230" i="11" s="1"/>
  <c r="ES230" i="11" s="1"/>
  <c r="DV237" i="11"/>
  <c r="EP237" i="11" s="1"/>
  <c r="ER237" i="11" s="1"/>
  <c r="ES237" i="11" s="1"/>
  <c r="DV233" i="11"/>
  <c r="EP233" i="11" s="1"/>
  <c r="ER233" i="11" s="1"/>
  <c r="ES233" i="11" s="1"/>
  <c r="DV229" i="11"/>
  <c r="EP229" i="11" s="1"/>
  <c r="ER229" i="11" s="1"/>
  <c r="ES229" i="11" s="1"/>
  <c r="DV226" i="11"/>
  <c r="EP226" i="11" s="1"/>
  <c r="ER226" i="11" s="1"/>
  <c r="ES226" i="11" s="1"/>
  <c r="DV222" i="11"/>
  <c r="EP222" i="11" s="1"/>
  <c r="ER222" i="11" s="1"/>
  <c r="ES222" i="11" s="1"/>
  <c r="DV218" i="11"/>
  <c r="EP218" i="11" s="1"/>
  <c r="ER218" i="11" s="1"/>
  <c r="ES218" i="11" s="1"/>
  <c r="DV214" i="11"/>
  <c r="EP214" i="11" s="1"/>
  <c r="ER214" i="11" s="1"/>
  <c r="ES214" i="11" s="1"/>
  <c r="DV225" i="11"/>
  <c r="EP225" i="11" s="1"/>
  <c r="ER225" i="11" s="1"/>
  <c r="ES225" i="11" s="1"/>
  <c r="DV221" i="11"/>
  <c r="EP221" i="11" s="1"/>
  <c r="ER221" i="11" s="1"/>
  <c r="ES221" i="11" s="1"/>
  <c r="DV217" i="11"/>
  <c r="EP217" i="11" s="1"/>
  <c r="ER217" i="11" s="1"/>
  <c r="ES217" i="11" s="1"/>
  <c r="DV213" i="11"/>
  <c r="EP213" i="11" s="1"/>
  <c r="ER213" i="11" s="1"/>
  <c r="ES213" i="11" s="1"/>
  <c r="DV228" i="11"/>
  <c r="EP228" i="11" s="1"/>
  <c r="ER228" i="11" s="1"/>
  <c r="ES228" i="11" s="1"/>
  <c r="DV224" i="11"/>
  <c r="EP224" i="11" s="1"/>
  <c r="ER224" i="11" s="1"/>
  <c r="ES224" i="11" s="1"/>
  <c r="DV220" i="11"/>
  <c r="EP220" i="11" s="1"/>
  <c r="ER220" i="11" s="1"/>
  <c r="ES220" i="11" s="1"/>
  <c r="DV216" i="11"/>
  <c r="EP216" i="11" s="1"/>
  <c r="ER216" i="11" s="1"/>
  <c r="ES216" i="11" s="1"/>
  <c r="DV212" i="11"/>
  <c r="EP212" i="11" s="1"/>
  <c r="ER212" i="11" s="1"/>
  <c r="ES212" i="11" s="1"/>
  <c r="DV227" i="11"/>
  <c r="EP227" i="11" s="1"/>
  <c r="ER227" i="11" s="1"/>
  <c r="ES227" i="11" s="1"/>
  <c r="DV223" i="11"/>
  <c r="EP223" i="11" s="1"/>
  <c r="ER223" i="11" s="1"/>
  <c r="ES223" i="11" s="1"/>
  <c r="DV219" i="11"/>
  <c r="EP219" i="11" s="1"/>
  <c r="ER219" i="11" s="1"/>
  <c r="ES219" i="11" s="1"/>
  <c r="DV215" i="11"/>
  <c r="EP215" i="11" s="1"/>
  <c r="ER215" i="11" s="1"/>
  <c r="ES215" i="11" s="1"/>
  <c r="DV211" i="11"/>
  <c r="EP211" i="11" s="1"/>
  <c r="ER211" i="11" s="1"/>
  <c r="ES211" i="11" s="1"/>
  <c r="DV207" i="11"/>
  <c r="EP207" i="11" s="1"/>
  <c r="ER207" i="11" s="1"/>
  <c r="ES207" i="11" s="1"/>
  <c r="DV203" i="11"/>
  <c r="EP203" i="11" s="1"/>
  <c r="ER203" i="11" s="1"/>
  <c r="ES203" i="11" s="1"/>
  <c r="DV199" i="11"/>
  <c r="EP199" i="11" s="1"/>
  <c r="ER199" i="11" s="1"/>
  <c r="ES199" i="11" s="1"/>
  <c r="DV195" i="11"/>
  <c r="EP195" i="11" s="1"/>
  <c r="ER195" i="11" s="1"/>
  <c r="ES195" i="11" s="1"/>
  <c r="DV210" i="11"/>
  <c r="EP210" i="11" s="1"/>
  <c r="ER210" i="11" s="1"/>
  <c r="ES210" i="11" s="1"/>
  <c r="DV206" i="11"/>
  <c r="EP206" i="11" s="1"/>
  <c r="ER206" i="11" s="1"/>
  <c r="ES206" i="11" s="1"/>
  <c r="DV202" i="11"/>
  <c r="EP202" i="11" s="1"/>
  <c r="ER202" i="11" s="1"/>
  <c r="ES202" i="11" s="1"/>
  <c r="DV198" i="11"/>
  <c r="EP198" i="11" s="1"/>
  <c r="ER198" i="11" s="1"/>
  <c r="ES198" i="11" s="1"/>
  <c r="DV209" i="11"/>
  <c r="EP209" i="11" s="1"/>
  <c r="ER209" i="11" s="1"/>
  <c r="ES209" i="11" s="1"/>
  <c r="DV205" i="11"/>
  <c r="EP205" i="11" s="1"/>
  <c r="ER205" i="11" s="1"/>
  <c r="ES205" i="11" s="1"/>
  <c r="DV201" i="11"/>
  <c r="EP201" i="11" s="1"/>
  <c r="ER201" i="11" s="1"/>
  <c r="ES201" i="11" s="1"/>
  <c r="DV197" i="11"/>
  <c r="EP197" i="11" s="1"/>
  <c r="ER197" i="11" s="1"/>
  <c r="ES197" i="11" s="1"/>
  <c r="DV208" i="11"/>
  <c r="EP208" i="11" s="1"/>
  <c r="ER208" i="11" s="1"/>
  <c r="ES208" i="11" s="1"/>
  <c r="DV204" i="11"/>
  <c r="EP204" i="11" s="1"/>
  <c r="ER204" i="11" s="1"/>
  <c r="ES204" i="11" s="1"/>
  <c r="DV200" i="11"/>
  <c r="EP200" i="11" s="1"/>
  <c r="ER200" i="11" s="1"/>
  <c r="ES200" i="11" s="1"/>
  <c r="DV196" i="11"/>
  <c r="EP196" i="11" s="1"/>
  <c r="ER196" i="11" s="1"/>
  <c r="ES196" i="11" s="1"/>
  <c r="DV193" i="11"/>
  <c r="EP193" i="11" s="1"/>
  <c r="ER193" i="11" s="1"/>
  <c r="ES193" i="11" s="1"/>
  <c r="DV189" i="11"/>
  <c r="EP189" i="11" s="1"/>
  <c r="ER189" i="11" s="1"/>
  <c r="ES189" i="11" s="1"/>
  <c r="DV185" i="11"/>
  <c r="EP185" i="11" s="1"/>
  <c r="ER185" i="11" s="1"/>
  <c r="ES185" i="11" s="1"/>
  <c r="DV181" i="11"/>
  <c r="EP181" i="11" s="1"/>
  <c r="ER181" i="11" s="1"/>
  <c r="ES181" i="11" s="1"/>
  <c r="DV177" i="11"/>
  <c r="EP177" i="11" s="1"/>
  <c r="ER177" i="11" s="1"/>
  <c r="ES177" i="11" s="1"/>
  <c r="DV194" i="11"/>
  <c r="EP194" i="11" s="1"/>
  <c r="ER194" i="11" s="1"/>
  <c r="ES194" i="11" s="1"/>
  <c r="DV192" i="11"/>
  <c r="EP192" i="11" s="1"/>
  <c r="ER192" i="11" s="1"/>
  <c r="ES192" i="11" s="1"/>
  <c r="DV188" i="11"/>
  <c r="EP188" i="11" s="1"/>
  <c r="ER188" i="11" s="1"/>
  <c r="ES188" i="11" s="1"/>
  <c r="DV184" i="11"/>
  <c r="EP184" i="11" s="1"/>
  <c r="ER184" i="11" s="1"/>
  <c r="ES184" i="11" s="1"/>
  <c r="DV180" i="11"/>
  <c r="EP180" i="11" s="1"/>
  <c r="ER180" i="11" s="1"/>
  <c r="ES180" i="11" s="1"/>
  <c r="DV191" i="11"/>
  <c r="EP191" i="11" s="1"/>
  <c r="ER191" i="11" s="1"/>
  <c r="ES191" i="11" s="1"/>
  <c r="DV187" i="11"/>
  <c r="EP187" i="11" s="1"/>
  <c r="ER187" i="11" s="1"/>
  <c r="ES187" i="11" s="1"/>
  <c r="DV183" i="11"/>
  <c r="EP183" i="11" s="1"/>
  <c r="ER183" i="11" s="1"/>
  <c r="ES183" i="11" s="1"/>
  <c r="DV179" i="11"/>
  <c r="EP179" i="11" s="1"/>
  <c r="ER179" i="11" s="1"/>
  <c r="ES179" i="11" s="1"/>
  <c r="DV190" i="11"/>
  <c r="EP190" i="11" s="1"/>
  <c r="ER190" i="11" s="1"/>
  <c r="ES190" i="11" s="1"/>
  <c r="DV186" i="11"/>
  <c r="EP186" i="11" s="1"/>
  <c r="ER186" i="11" s="1"/>
  <c r="ES186" i="11" s="1"/>
  <c r="DV182" i="11"/>
  <c r="EP182" i="11" s="1"/>
  <c r="ER182" i="11" s="1"/>
  <c r="ES182" i="11" s="1"/>
  <c r="DV178" i="11"/>
  <c r="EP178" i="11" s="1"/>
  <c r="ER178" i="11" s="1"/>
  <c r="ES178" i="11" s="1"/>
  <c r="DV174" i="11"/>
  <c r="EP174" i="11" s="1"/>
  <c r="ER174" i="11" s="1"/>
  <c r="ES174" i="11" s="1"/>
  <c r="DV170" i="11"/>
  <c r="EP170" i="11" s="1"/>
  <c r="ER170" i="11" s="1"/>
  <c r="ES170" i="11" s="1"/>
  <c r="DV166" i="11"/>
  <c r="EP166" i="11" s="1"/>
  <c r="ER166" i="11" s="1"/>
  <c r="ES166" i="11" s="1"/>
  <c r="DV162" i="11"/>
  <c r="EP162" i="11" s="1"/>
  <c r="ER162" i="11" s="1"/>
  <c r="ES162" i="11" s="1"/>
  <c r="DV173" i="11"/>
  <c r="EP173" i="11" s="1"/>
  <c r="ER173" i="11" s="1"/>
  <c r="ES173" i="11" s="1"/>
  <c r="DV169" i="11"/>
  <c r="EP169" i="11" s="1"/>
  <c r="ER169" i="11" s="1"/>
  <c r="ES169" i="11" s="1"/>
  <c r="DV165" i="11"/>
  <c r="EP165" i="11" s="1"/>
  <c r="ER165" i="11" s="1"/>
  <c r="ES165" i="11" s="1"/>
  <c r="DV161" i="11"/>
  <c r="EP161" i="11" s="1"/>
  <c r="ER161" i="11" s="1"/>
  <c r="ES161" i="11" s="1"/>
  <c r="DV176" i="11"/>
  <c r="EP176" i="11" s="1"/>
  <c r="ER176" i="11" s="1"/>
  <c r="ES176" i="11" s="1"/>
  <c r="DV172" i="11"/>
  <c r="EP172" i="11" s="1"/>
  <c r="ER172" i="11" s="1"/>
  <c r="ES172" i="11" s="1"/>
  <c r="DV168" i="11"/>
  <c r="EP168" i="11" s="1"/>
  <c r="ER168" i="11" s="1"/>
  <c r="ES168" i="11" s="1"/>
  <c r="DV164" i="11"/>
  <c r="EP164" i="11" s="1"/>
  <c r="ER164" i="11" s="1"/>
  <c r="ES164" i="11" s="1"/>
  <c r="DV160" i="11"/>
  <c r="EP160" i="11" s="1"/>
  <c r="ER160" i="11" s="1"/>
  <c r="ES160" i="11" s="1"/>
  <c r="DV156" i="11"/>
  <c r="EP156" i="11" s="1"/>
  <c r="ER156" i="11" s="1"/>
  <c r="ES156" i="11" s="1"/>
  <c r="DV175" i="11"/>
  <c r="EP175" i="11" s="1"/>
  <c r="ER175" i="11" s="1"/>
  <c r="ES175" i="11" s="1"/>
  <c r="DV171" i="11"/>
  <c r="EP171" i="11" s="1"/>
  <c r="ER171" i="11" s="1"/>
  <c r="ES171" i="11" s="1"/>
  <c r="DV167" i="11"/>
  <c r="EP167" i="11" s="1"/>
  <c r="ER167" i="11" s="1"/>
  <c r="ES167" i="11" s="1"/>
  <c r="DV163" i="11"/>
  <c r="EP163" i="11" s="1"/>
  <c r="ER163" i="11" s="1"/>
  <c r="ES163" i="11" s="1"/>
  <c r="DV159" i="11"/>
  <c r="EP159" i="11" s="1"/>
  <c r="ER159" i="11" s="1"/>
  <c r="ES159" i="11" s="1"/>
  <c r="DV155" i="11"/>
  <c r="EP155" i="11" s="1"/>
  <c r="ER155" i="11" s="1"/>
  <c r="ES155" i="11" s="1"/>
  <c r="DV151" i="11"/>
  <c r="EP151" i="11" s="1"/>
  <c r="ER151" i="11" s="1"/>
  <c r="ES151" i="11" s="1"/>
  <c r="DV147" i="11"/>
  <c r="EP147" i="11" s="1"/>
  <c r="ER147" i="11" s="1"/>
  <c r="ES147" i="11" s="1"/>
  <c r="DV143" i="11"/>
  <c r="EP143" i="11" s="1"/>
  <c r="ER143" i="11" s="1"/>
  <c r="ES143" i="11" s="1"/>
  <c r="DV139" i="11"/>
  <c r="EP139" i="11" s="1"/>
  <c r="ER139" i="11" s="1"/>
  <c r="ES139" i="11" s="1"/>
  <c r="DV135" i="11"/>
  <c r="EP135" i="11" s="1"/>
  <c r="ER135" i="11" s="1"/>
  <c r="ES135" i="11" s="1"/>
  <c r="DV131" i="11"/>
  <c r="EP131" i="11" s="1"/>
  <c r="ER131" i="11" s="1"/>
  <c r="ES131" i="11" s="1"/>
  <c r="DV127" i="11"/>
  <c r="EP127" i="11" s="1"/>
  <c r="ER127" i="11" s="1"/>
  <c r="ES127" i="11" s="1"/>
  <c r="DV123" i="11"/>
  <c r="EP123" i="11" s="1"/>
  <c r="ER123" i="11" s="1"/>
  <c r="ES123" i="11" s="1"/>
  <c r="DV154" i="11"/>
  <c r="EP154" i="11" s="1"/>
  <c r="ER154" i="11" s="1"/>
  <c r="ES154" i="11" s="1"/>
  <c r="DV150" i="11"/>
  <c r="EP150" i="11" s="1"/>
  <c r="ER150" i="11" s="1"/>
  <c r="ES150" i="11" s="1"/>
  <c r="DV146" i="11"/>
  <c r="EP146" i="11" s="1"/>
  <c r="ER146" i="11" s="1"/>
  <c r="ES146" i="11" s="1"/>
  <c r="DV142" i="11"/>
  <c r="EP142" i="11" s="1"/>
  <c r="ER142" i="11" s="1"/>
  <c r="ES142" i="11" s="1"/>
  <c r="DV138" i="11"/>
  <c r="EP138" i="11" s="1"/>
  <c r="ER138" i="11" s="1"/>
  <c r="ES138" i="11" s="1"/>
  <c r="DV134" i="11"/>
  <c r="EP134" i="11" s="1"/>
  <c r="ER134" i="11" s="1"/>
  <c r="ES134" i="11" s="1"/>
  <c r="DV130" i="11"/>
  <c r="EP130" i="11" s="1"/>
  <c r="ER130" i="11" s="1"/>
  <c r="ES130" i="11" s="1"/>
  <c r="DV126" i="11"/>
  <c r="EP126" i="11" s="1"/>
  <c r="ER126" i="11" s="1"/>
  <c r="ES126" i="11" s="1"/>
  <c r="DV122" i="11"/>
  <c r="EP122" i="11" s="1"/>
  <c r="ER122" i="11" s="1"/>
  <c r="ES122" i="11" s="1"/>
  <c r="DV157" i="11"/>
  <c r="EP157" i="11" s="1"/>
  <c r="ER157" i="11" s="1"/>
  <c r="ES157" i="11" s="1"/>
  <c r="DV153" i="11"/>
  <c r="EP153" i="11" s="1"/>
  <c r="ER153" i="11" s="1"/>
  <c r="ES153" i="11" s="1"/>
  <c r="DV149" i="11"/>
  <c r="EP149" i="11" s="1"/>
  <c r="ER149" i="11" s="1"/>
  <c r="ES149" i="11" s="1"/>
  <c r="DV145" i="11"/>
  <c r="EP145" i="11" s="1"/>
  <c r="ER145" i="11" s="1"/>
  <c r="ES145" i="11" s="1"/>
  <c r="DV141" i="11"/>
  <c r="EP141" i="11" s="1"/>
  <c r="ER141" i="11" s="1"/>
  <c r="ES141" i="11" s="1"/>
  <c r="DV137" i="11"/>
  <c r="EP137" i="11" s="1"/>
  <c r="ER137" i="11" s="1"/>
  <c r="ES137" i="11" s="1"/>
  <c r="DV133" i="11"/>
  <c r="EP133" i="11" s="1"/>
  <c r="ER133" i="11" s="1"/>
  <c r="ES133" i="11" s="1"/>
  <c r="DV129" i="11"/>
  <c r="EP129" i="11" s="1"/>
  <c r="ER129" i="11" s="1"/>
  <c r="ES129" i="11" s="1"/>
  <c r="DV125" i="11"/>
  <c r="EP125" i="11" s="1"/>
  <c r="ER125" i="11" s="1"/>
  <c r="ES125" i="11" s="1"/>
  <c r="DV121" i="11"/>
  <c r="EP121" i="11" s="1"/>
  <c r="ER121" i="11" s="1"/>
  <c r="ES121" i="11" s="1"/>
  <c r="DV158" i="11"/>
  <c r="EP158" i="11" s="1"/>
  <c r="ER158" i="11" s="1"/>
  <c r="ES158" i="11" s="1"/>
  <c r="DV152" i="11"/>
  <c r="EP152" i="11" s="1"/>
  <c r="ER152" i="11" s="1"/>
  <c r="ES152" i="11" s="1"/>
  <c r="DV148" i="11"/>
  <c r="EP148" i="11" s="1"/>
  <c r="ER148" i="11" s="1"/>
  <c r="ES148" i="11" s="1"/>
  <c r="DV144" i="11"/>
  <c r="EP144" i="11" s="1"/>
  <c r="ER144" i="11" s="1"/>
  <c r="ES144" i="11" s="1"/>
  <c r="DV140" i="11"/>
  <c r="EP140" i="11" s="1"/>
  <c r="ER140" i="11" s="1"/>
  <c r="ES140" i="11" s="1"/>
  <c r="DV136" i="11"/>
  <c r="EP136" i="11" s="1"/>
  <c r="ER136" i="11" s="1"/>
  <c r="ES136" i="11" s="1"/>
  <c r="DV132" i="11"/>
  <c r="EP132" i="11" s="1"/>
  <c r="ER132" i="11" s="1"/>
  <c r="ES132" i="11" s="1"/>
  <c r="DV128" i="11"/>
  <c r="EP128" i="11" s="1"/>
  <c r="ER128" i="11" s="1"/>
  <c r="ES128" i="11" s="1"/>
  <c r="DV124" i="11"/>
  <c r="EP124" i="11" s="1"/>
  <c r="ER124" i="11" s="1"/>
  <c r="ES124" i="11" s="1"/>
  <c r="DV120" i="11"/>
  <c r="EP120" i="11" s="1"/>
  <c r="ER120" i="11" s="1"/>
  <c r="ES120" i="11" s="1"/>
  <c r="DV118" i="11"/>
  <c r="EP118" i="11" s="1"/>
  <c r="ER118" i="11" s="1"/>
  <c r="ES118" i="11" s="1"/>
  <c r="DV114" i="11"/>
  <c r="EP114" i="11" s="1"/>
  <c r="ER114" i="11" s="1"/>
  <c r="ES114" i="11" s="1"/>
  <c r="DV110" i="11"/>
  <c r="EP110" i="11" s="1"/>
  <c r="ER110" i="11" s="1"/>
  <c r="ES110" i="11" s="1"/>
  <c r="DV106" i="11"/>
  <c r="EP106" i="11" s="1"/>
  <c r="ER106" i="11" s="1"/>
  <c r="ES106" i="11" s="1"/>
  <c r="DV102" i="11"/>
  <c r="EP102" i="11" s="1"/>
  <c r="ER102" i="11" s="1"/>
  <c r="ES102" i="11" s="1"/>
  <c r="DV98" i="11"/>
  <c r="EP98" i="11" s="1"/>
  <c r="ER98" i="11" s="1"/>
  <c r="ES98" i="11" s="1"/>
  <c r="DV94" i="11"/>
  <c r="EP94" i="11" s="1"/>
  <c r="ER94" i="11" s="1"/>
  <c r="ES94" i="11" s="1"/>
  <c r="DV90" i="11"/>
  <c r="EP90" i="11" s="1"/>
  <c r="ER90" i="11" s="1"/>
  <c r="ES90" i="11" s="1"/>
  <c r="DV86" i="11"/>
  <c r="EP86" i="11" s="1"/>
  <c r="ER86" i="11" s="1"/>
  <c r="ES86" i="11" s="1"/>
  <c r="DV117" i="11"/>
  <c r="EP117" i="11" s="1"/>
  <c r="ER117" i="11" s="1"/>
  <c r="ES117" i="11" s="1"/>
  <c r="DV113" i="11"/>
  <c r="EP113" i="11" s="1"/>
  <c r="ER113" i="11" s="1"/>
  <c r="ES113" i="11" s="1"/>
  <c r="DV109" i="11"/>
  <c r="EP109" i="11" s="1"/>
  <c r="ER109" i="11" s="1"/>
  <c r="ES109" i="11" s="1"/>
  <c r="DV105" i="11"/>
  <c r="EP105" i="11" s="1"/>
  <c r="ER105" i="11" s="1"/>
  <c r="ES105" i="11" s="1"/>
  <c r="DV101" i="11"/>
  <c r="EP101" i="11" s="1"/>
  <c r="ER101" i="11" s="1"/>
  <c r="ES101" i="11" s="1"/>
  <c r="DV97" i="11"/>
  <c r="EP97" i="11" s="1"/>
  <c r="ER97" i="11" s="1"/>
  <c r="ES97" i="11" s="1"/>
  <c r="DV93" i="11"/>
  <c r="EP93" i="11" s="1"/>
  <c r="ER93" i="11" s="1"/>
  <c r="ES93" i="11" s="1"/>
  <c r="DV89" i="11"/>
  <c r="EP89" i="11" s="1"/>
  <c r="ER89" i="11" s="1"/>
  <c r="ES89" i="11" s="1"/>
  <c r="DV85" i="11"/>
  <c r="EP85" i="11" s="1"/>
  <c r="ER85" i="11" s="1"/>
  <c r="ES85" i="11" s="1"/>
  <c r="DV116" i="11"/>
  <c r="EP116" i="11" s="1"/>
  <c r="ER116" i="11" s="1"/>
  <c r="ES116" i="11" s="1"/>
  <c r="DV112" i="11"/>
  <c r="EP112" i="11" s="1"/>
  <c r="ER112" i="11" s="1"/>
  <c r="ES112" i="11" s="1"/>
  <c r="DV108" i="11"/>
  <c r="EP108" i="11" s="1"/>
  <c r="ER108" i="11" s="1"/>
  <c r="ES108" i="11" s="1"/>
  <c r="DV104" i="11"/>
  <c r="EP104" i="11" s="1"/>
  <c r="ER104" i="11" s="1"/>
  <c r="ES104" i="11" s="1"/>
  <c r="DV100" i="11"/>
  <c r="EP100" i="11" s="1"/>
  <c r="ER100" i="11" s="1"/>
  <c r="ES100" i="11" s="1"/>
  <c r="DV96" i="11"/>
  <c r="EP96" i="11" s="1"/>
  <c r="ER96" i="11" s="1"/>
  <c r="ES96" i="11" s="1"/>
  <c r="DV92" i="11"/>
  <c r="EP92" i="11" s="1"/>
  <c r="ER92" i="11" s="1"/>
  <c r="ES92" i="11" s="1"/>
  <c r="DV88" i="11"/>
  <c r="EP88" i="11" s="1"/>
  <c r="ER88" i="11" s="1"/>
  <c r="ES88" i="11" s="1"/>
  <c r="DV119" i="11"/>
  <c r="EP119" i="11" s="1"/>
  <c r="ER119" i="11" s="1"/>
  <c r="ES119" i="11" s="1"/>
  <c r="DV115" i="11"/>
  <c r="EP115" i="11" s="1"/>
  <c r="ER115" i="11" s="1"/>
  <c r="ES115" i="11" s="1"/>
  <c r="DV111" i="11"/>
  <c r="EP111" i="11" s="1"/>
  <c r="ER111" i="11" s="1"/>
  <c r="ES111" i="11" s="1"/>
  <c r="DV107" i="11"/>
  <c r="EP107" i="11" s="1"/>
  <c r="ER107" i="11" s="1"/>
  <c r="ES107" i="11" s="1"/>
  <c r="DV103" i="11"/>
  <c r="EP103" i="11" s="1"/>
  <c r="ER103" i="11" s="1"/>
  <c r="ES103" i="11" s="1"/>
  <c r="DV99" i="11"/>
  <c r="EP99" i="11" s="1"/>
  <c r="ER99" i="11" s="1"/>
  <c r="ES99" i="11" s="1"/>
  <c r="DV95" i="11"/>
  <c r="EP95" i="11" s="1"/>
  <c r="ER95" i="11" s="1"/>
  <c r="ES95" i="11" s="1"/>
  <c r="DV91" i="11"/>
  <c r="EP91" i="11" s="1"/>
  <c r="ER91" i="11" s="1"/>
  <c r="ES91" i="11" s="1"/>
  <c r="DV87" i="11"/>
  <c r="EP87" i="11" s="1"/>
  <c r="ER87" i="11" s="1"/>
  <c r="ES87" i="11" s="1"/>
  <c r="DV82" i="11"/>
  <c r="EP82" i="11" s="1"/>
  <c r="ER82" i="11" s="1"/>
  <c r="ES82" i="11" s="1"/>
  <c r="DV78" i="11"/>
  <c r="EP78" i="11" s="1"/>
  <c r="ER78" i="11" s="1"/>
  <c r="ES78" i="11" s="1"/>
  <c r="DV74" i="11"/>
  <c r="EP74" i="11" s="1"/>
  <c r="ER74" i="11" s="1"/>
  <c r="ES74" i="11" s="1"/>
  <c r="DV70" i="11"/>
  <c r="EP70" i="11" s="1"/>
  <c r="ER70" i="11" s="1"/>
  <c r="ES70" i="11" s="1"/>
  <c r="DV66" i="11"/>
  <c r="EP66" i="11" s="1"/>
  <c r="ER66" i="11" s="1"/>
  <c r="ES66" i="11" s="1"/>
  <c r="DV62" i="11"/>
  <c r="EP62" i="11" s="1"/>
  <c r="ER62" i="11" s="1"/>
  <c r="ES62" i="11" s="1"/>
  <c r="DV58" i="11"/>
  <c r="EP58" i="11" s="1"/>
  <c r="ER58" i="11" s="1"/>
  <c r="ES58" i="11" s="1"/>
  <c r="DV54" i="11"/>
  <c r="EP54" i="11" s="1"/>
  <c r="ER54" i="11" s="1"/>
  <c r="ES54" i="11" s="1"/>
  <c r="DV50" i="11"/>
  <c r="EP50" i="11" s="1"/>
  <c r="ER50" i="11" s="1"/>
  <c r="ES50" i="11" s="1"/>
  <c r="DV81" i="11"/>
  <c r="EP81" i="11" s="1"/>
  <c r="ER81" i="11" s="1"/>
  <c r="ES81" i="11" s="1"/>
  <c r="DV77" i="11"/>
  <c r="EP77" i="11" s="1"/>
  <c r="ER77" i="11" s="1"/>
  <c r="ES77" i="11" s="1"/>
  <c r="DV73" i="11"/>
  <c r="EP73" i="11" s="1"/>
  <c r="ER73" i="11" s="1"/>
  <c r="ES73" i="11" s="1"/>
  <c r="DV69" i="11"/>
  <c r="EP69" i="11" s="1"/>
  <c r="ER69" i="11" s="1"/>
  <c r="ES69" i="11" s="1"/>
  <c r="DV65" i="11"/>
  <c r="EP65" i="11" s="1"/>
  <c r="ER65" i="11" s="1"/>
  <c r="ES65" i="11" s="1"/>
  <c r="DV61" i="11"/>
  <c r="EP61" i="11" s="1"/>
  <c r="ER61" i="11" s="1"/>
  <c r="ES61" i="11" s="1"/>
  <c r="DV57" i="11"/>
  <c r="EP57" i="11" s="1"/>
  <c r="ER57" i="11" s="1"/>
  <c r="ES57" i="11" s="1"/>
  <c r="DV53" i="11"/>
  <c r="EP53" i="11" s="1"/>
  <c r="ER53" i="11" s="1"/>
  <c r="ES53" i="11" s="1"/>
  <c r="DV84" i="11"/>
  <c r="EP84" i="11" s="1"/>
  <c r="ER84" i="11" s="1"/>
  <c r="ES84" i="11" s="1"/>
  <c r="DV80" i="11"/>
  <c r="EP80" i="11" s="1"/>
  <c r="ER80" i="11" s="1"/>
  <c r="ES80" i="11" s="1"/>
  <c r="DV76" i="11"/>
  <c r="EP76" i="11" s="1"/>
  <c r="ER76" i="11" s="1"/>
  <c r="ES76" i="11" s="1"/>
  <c r="DV72" i="11"/>
  <c r="EP72" i="11" s="1"/>
  <c r="ER72" i="11" s="1"/>
  <c r="ES72" i="11" s="1"/>
  <c r="DV68" i="11"/>
  <c r="EP68" i="11" s="1"/>
  <c r="ER68" i="11" s="1"/>
  <c r="ES68" i="11" s="1"/>
  <c r="DV64" i="11"/>
  <c r="EP64" i="11" s="1"/>
  <c r="ER64" i="11" s="1"/>
  <c r="ES64" i="11" s="1"/>
  <c r="DV60" i="11"/>
  <c r="EP60" i="11" s="1"/>
  <c r="ER60" i="11" s="1"/>
  <c r="ES60" i="11" s="1"/>
  <c r="DV56" i="11"/>
  <c r="EP56" i="11" s="1"/>
  <c r="ER56" i="11" s="1"/>
  <c r="ES56" i="11" s="1"/>
  <c r="DV52" i="11"/>
  <c r="EP52" i="11" s="1"/>
  <c r="ER52" i="11" s="1"/>
  <c r="ES52" i="11" s="1"/>
  <c r="DV83" i="11"/>
  <c r="EP83" i="11" s="1"/>
  <c r="ER83" i="11" s="1"/>
  <c r="ES83" i="11" s="1"/>
  <c r="DV79" i="11"/>
  <c r="EP79" i="11" s="1"/>
  <c r="ER79" i="11" s="1"/>
  <c r="ES79" i="11" s="1"/>
  <c r="DV75" i="11"/>
  <c r="EP75" i="11" s="1"/>
  <c r="ER75" i="11" s="1"/>
  <c r="ES75" i="11" s="1"/>
  <c r="DV71" i="11"/>
  <c r="EP71" i="11" s="1"/>
  <c r="ER71" i="11" s="1"/>
  <c r="ES71" i="11" s="1"/>
  <c r="DV67" i="11"/>
  <c r="EP67" i="11" s="1"/>
  <c r="ER67" i="11" s="1"/>
  <c r="ES67" i="11" s="1"/>
  <c r="DV63" i="11"/>
  <c r="EP63" i="11" s="1"/>
  <c r="ER63" i="11" s="1"/>
  <c r="ES63" i="11" s="1"/>
  <c r="DV59" i="11"/>
  <c r="EP59" i="11" s="1"/>
  <c r="ER59" i="11" s="1"/>
  <c r="ES59" i="11" s="1"/>
  <c r="DV55" i="11"/>
  <c r="EP55" i="11" s="1"/>
  <c r="ER55" i="11" s="1"/>
  <c r="ES55" i="11" s="1"/>
  <c r="DV51" i="11"/>
  <c r="EP51" i="11" s="1"/>
  <c r="ER51" i="11" s="1"/>
  <c r="ES51" i="11" s="1"/>
  <c r="DV49" i="11"/>
  <c r="EP49" i="11" s="1"/>
  <c r="ER49" i="11" s="1"/>
  <c r="ES49" i="11" s="1"/>
  <c r="EF290" i="11"/>
  <c r="FD290" i="11" s="1"/>
  <c r="FF290" i="11" s="1"/>
  <c r="EF289" i="11"/>
  <c r="FD289" i="11" s="1"/>
  <c r="FF289" i="11" s="1"/>
  <c r="EF288" i="11"/>
  <c r="FD288" i="11" s="1"/>
  <c r="FF288" i="11" s="1"/>
  <c r="EF287" i="11"/>
  <c r="FD287" i="11" s="1"/>
  <c r="FF287" i="11" s="1"/>
  <c r="EF285" i="11"/>
  <c r="FD285" i="11" s="1"/>
  <c r="FF285" i="11" s="1"/>
  <c r="EF286" i="11"/>
  <c r="FD286" i="11" s="1"/>
  <c r="FF286" i="11" s="1"/>
  <c r="EF283" i="11"/>
  <c r="FD283" i="11" s="1"/>
  <c r="FF283" i="11" s="1"/>
  <c r="EF282" i="11"/>
  <c r="FD282" i="11" s="1"/>
  <c r="FF282" i="11" s="1"/>
  <c r="EF284" i="11"/>
  <c r="FD284" i="11" s="1"/>
  <c r="FF284" i="11" s="1"/>
  <c r="EF281" i="11"/>
  <c r="FD281" i="11" s="1"/>
  <c r="FF281" i="11" s="1"/>
  <c r="EF280" i="11"/>
  <c r="FD280" i="11" s="1"/>
  <c r="FF280" i="11" s="1"/>
  <c r="EF279" i="11"/>
  <c r="FD279" i="11" s="1"/>
  <c r="FF279" i="11" s="1"/>
  <c r="EF278" i="11"/>
  <c r="FD278" i="11" s="1"/>
  <c r="FF278" i="11" s="1"/>
  <c r="EF277" i="11"/>
  <c r="FD277" i="11" s="1"/>
  <c r="FF277" i="11" s="1"/>
  <c r="EF274" i="11"/>
  <c r="FD274" i="11" s="1"/>
  <c r="FF274" i="11" s="1"/>
  <c r="EF275" i="11"/>
  <c r="FD275" i="11" s="1"/>
  <c r="FF275" i="11" s="1"/>
  <c r="EF273" i="11"/>
  <c r="FD273" i="11" s="1"/>
  <c r="FF273" i="11" s="1"/>
  <c r="EF272" i="11"/>
  <c r="FD272" i="11" s="1"/>
  <c r="FF272" i="11" s="1"/>
  <c r="EF276" i="11"/>
  <c r="FD276" i="11" s="1"/>
  <c r="FF276" i="11" s="1"/>
  <c r="EF271" i="11"/>
  <c r="EF267" i="11"/>
  <c r="FD267" i="11" s="1"/>
  <c r="FF267" i="11" s="1"/>
  <c r="EF270" i="11"/>
  <c r="EF268" i="11"/>
  <c r="EF264" i="11"/>
  <c r="EF269" i="11"/>
  <c r="EF266" i="11"/>
  <c r="FD266" i="11" s="1"/>
  <c r="FF266" i="11" s="1"/>
  <c r="EF262" i="11"/>
  <c r="FD262" i="11" s="1"/>
  <c r="FF262" i="11" s="1"/>
  <c r="EF265" i="11"/>
  <c r="EF261" i="11"/>
  <c r="EF257" i="11"/>
  <c r="FD257" i="11" s="1"/>
  <c r="FF257" i="11" s="1"/>
  <c r="EF260" i="11"/>
  <c r="EF256" i="11"/>
  <c r="EF259" i="11"/>
  <c r="FD259" i="11" s="1"/>
  <c r="FF259" i="11" s="1"/>
  <c r="EF255" i="11"/>
  <c r="EF263" i="11"/>
  <c r="EF258" i="11"/>
  <c r="EF254" i="11"/>
  <c r="EF251" i="11"/>
  <c r="FD251" i="11" s="1"/>
  <c r="FF251" i="11" s="1"/>
  <c r="EF250" i="11"/>
  <c r="EF246" i="11"/>
  <c r="EF253" i="11"/>
  <c r="EF252" i="11"/>
  <c r="FD252" i="11" s="1"/>
  <c r="FF252" i="11" s="1"/>
  <c r="EF248" i="11"/>
  <c r="EF243" i="11"/>
  <c r="EF239" i="11"/>
  <c r="FD239" i="11" s="1"/>
  <c r="FF239" i="11" s="1"/>
  <c r="EF249" i="11"/>
  <c r="EF247" i="11"/>
  <c r="FD247" i="11" s="1"/>
  <c r="FF247" i="11" s="1"/>
  <c r="EF242" i="11"/>
  <c r="EF245" i="11"/>
  <c r="EF241" i="11"/>
  <c r="EF244" i="11"/>
  <c r="EF240" i="11"/>
  <c r="EF234" i="11"/>
  <c r="FD234" i="11" s="1"/>
  <c r="FF234" i="11" s="1"/>
  <c r="EF230" i="11"/>
  <c r="FD230" i="11" s="1"/>
  <c r="FF230" i="11" s="1"/>
  <c r="EF237" i="11"/>
  <c r="EF233" i="11"/>
  <c r="FD233" i="11" s="1"/>
  <c r="FF233" i="11" s="1"/>
  <c r="EF236" i="11"/>
  <c r="EF232" i="11"/>
  <c r="FD232" i="11" s="1"/>
  <c r="FF232" i="11" s="1"/>
  <c r="EF238" i="11"/>
  <c r="EF235" i="11"/>
  <c r="EF231" i="11"/>
  <c r="EF228" i="11"/>
  <c r="EF224" i="11"/>
  <c r="EF220" i="11"/>
  <c r="EF216" i="11"/>
  <c r="EF227" i="11"/>
  <c r="FD227" i="11" s="1"/>
  <c r="FF227" i="11" s="1"/>
  <c r="EF223" i="11"/>
  <c r="EF219" i="11"/>
  <c r="EF215" i="11"/>
  <c r="FD215" i="11" s="1"/>
  <c r="FF215" i="11" s="1"/>
  <c r="EF226" i="11"/>
  <c r="FD226" i="11" s="1"/>
  <c r="FF226" i="11" s="1"/>
  <c r="EF222" i="11"/>
  <c r="EF218" i="11"/>
  <c r="EF214" i="11"/>
  <c r="EF229" i="11"/>
  <c r="EF225" i="11"/>
  <c r="EF221" i="11"/>
  <c r="EF217" i="11"/>
  <c r="FD217" i="11" s="1"/>
  <c r="FF217" i="11" s="1"/>
  <c r="EF213" i="11"/>
  <c r="EF209" i="11"/>
  <c r="FD209" i="11" s="1"/>
  <c r="FF209" i="11" s="1"/>
  <c r="EF205" i="11"/>
  <c r="FD205" i="11" s="1"/>
  <c r="FF205" i="11" s="1"/>
  <c r="EF201" i="11"/>
  <c r="FD201" i="11" s="1"/>
  <c r="FF201" i="11" s="1"/>
  <c r="EF197" i="11"/>
  <c r="FD197" i="11" s="1"/>
  <c r="FF197" i="11" s="1"/>
  <c r="EF212" i="11"/>
  <c r="EF208" i="11"/>
  <c r="FD208" i="11" s="1"/>
  <c r="FF208" i="11" s="1"/>
  <c r="EF204" i="11"/>
  <c r="FD204" i="11" s="1"/>
  <c r="FF204" i="11" s="1"/>
  <c r="EF200" i="11"/>
  <c r="FD200" i="11" s="1"/>
  <c r="FF200" i="11" s="1"/>
  <c r="EF196" i="11"/>
  <c r="FD196" i="11" s="1"/>
  <c r="FF196" i="11" s="1"/>
  <c r="EF207" i="11"/>
  <c r="EF203" i="11"/>
  <c r="FD203" i="11" s="1"/>
  <c r="FF203" i="11" s="1"/>
  <c r="EF199" i="11"/>
  <c r="EF195" i="11"/>
  <c r="FD195" i="11" s="1"/>
  <c r="FF195" i="11" s="1"/>
  <c r="EF211" i="11"/>
  <c r="EF210" i="11"/>
  <c r="FD210" i="11" s="1"/>
  <c r="FF210" i="11" s="1"/>
  <c r="EF206" i="11"/>
  <c r="FD206" i="11" s="1"/>
  <c r="FF206" i="11" s="1"/>
  <c r="EF202" i="11"/>
  <c r="EF198" i="11"/>
  <c r="FD198" i="11" s="1"/>
  <c r="FF198" i="11" s="1"/>
  <c r="EF194" i="11"/>
  <c r="FD194" i="11" s="1"/>
  <c r="FF194" i="11" s="1"/>
  <c r="EF191" i="11"/>
  <c r="EF187" i="11"/>
  <c r="FD187" i="11" s="1"/>
  <c r="FF187" i="11" s="1"/>
  <c r="EF183" i="11"/>
  <c r="FD183" i="11" s="1"/>
  <c r="FF183" i="11" s="1"/>
  <c r="EF179" i="11"/>
  <c r="FD179" i="11" s="1"/>
  <c r="FF179" i="11" s="1"/>
  <c r="EF190" i="11"/>
  <c r="EF186" i="11"/>
  <c r="FD186" i="11" s="1"/>
  <c r="FF186" i="11" s="1"/>
  <c r="EF182" i="11"/>
  <c r="FD182" i="11" s="1"/>
  <c r="FF182" i="11" s="1"/>
  <c r="EF178" i="11"/>
  <c r="FD178" i="11" s="1"/>
  <c r="FF178" i="11" s="1"/>
  <c r="EF193" i="11"/>
  <c r="FD193" i="11" s="1"/>
  <c r="FF193" i="11" s="1"/>
  <c r="EF189" i="11"/>
  <c r="FD189" i="11" s="1"/>
  <c r="FF189" i="11" s="1"/>
  <c r="EF185" i="11"/>
  <c r="FD185" i="11" s="1"/>
  <c r="FF185" i="11" s="1"/>
  <c r="EF181" i="11"/>
  <c r="EF177" i="11"/>
  <c r="FD177" i="11" s="1"/>
  <c r="FF177" i="11" s="1"/>
  <c r="EF192" i="11"/>
  <c r="FD192" i="11" s="1"/>
  <c r="FF192" i="11" s="1"/>
  <c r="EF188" i="11"/>
  <c r="EF184" i="11"/>
  <c r="EF180" i="11"/>
  <c r="FD180" i="11" s="1"/>
  <c r="FF180" i="11" s="1"/>
  <c r="EF172" i="11"/>
  <c r="EF168" i="11"/>
  <c r="FD168" i="11" s="1"/>
  <c r="FF168" i="11" s="1"/>
  <c r="EF164" i="11"/>
  <c r="FD164" i="11" s="1"/>
  <c r="FF164" i="11" s="1"/>
  <c r="EF160" i="11"/>
  <c r="FD160" i="11" s="1"/>
  <c r="FF160" i="11" s="1"/>
  <c r="EF176" i="11"/>
  <c r="FD176" i="11" s="1"/>
  <c r="FF176" i="11" s="1"/>
  <c r="EF175" i="11"/>
  <c r="FD175" i="11" s="1"/>
  <c r="FF175" i="11" s="1"/>
  <c r="EF171" i="11"/>
  <c r="FD171" i="11" s="1"/>
  <c r="FF171" i="11" s="1"/>
  <c r="EF167" i="11"/>
  <c r="EF163" i="11"/>
  <c r="FD163" i="11" s="1"/>
  <c r="FF163" i="11" s="1"/>
  <c r="EF159" i="11"/>
  <c r="EF174" i="11"/>
  <c r="FD174" i="11" s="1"/>
  <c r="FF174" i="11" s="1"/>
  <c r="EF170" i="11"/>
  <c r="EF166" i="11"/>
  <c r="FD166" i="11" s="1"/>
  <c r="FF166" i="11" s="1"/>
  <c r="EF162" i="11"/>
  <c r="FD162" i="11" s="1"/>
  <c r="FF162" i="11" s="1"/>
  <c r="EF158" i="11"/>
  <c r="EF173" i="11"/>
  <c r="FD173" i="11" s="1"/>
  <c r="FF173" i="11" s="1"/>
  <c r="EF169" i="11"/>
  <c r="FD169" i="11" s="1"/>
  <c r="FF169" i="11" s="1"/>
  <c r="EF165" i="11"/>
  <c r="FD165" i="11" s="1"/>
  <c r="FF165" i="11" s="1"/>
  <c r="EF161" i="11"/>
  <c r="EF157" i="11"/>
  <c r="EF153" i="11"/>
  <c r="EF149" i="11"/>
  <c r="EF145" i="11"/>
  <c r="FD145" i="11" s="1"/>
  <c r="FF145" i="11" s="1"/>
  <c r="EF141" i="11"/>
  <c r="EF137" i="11"/>
  <c r="EF133" i="11"/>
  <c r="EF129" i="11"/>
  <c r="FD129" i="11" s="1"/>
  <c r="FF129" i="11" s="1"/>
  <c r="EF125" i="11"/>
  <c r="EF121" i="11"/>
  <c r="EF152" i="11"/>
  <c r="FD152" i="11" s="1"/>
  <c r="FF152" i="11" s="1"/>
  <c r="EF148" i="11"/>
  <c r="FD148" i="11" s="1"/>
  <c r="FF148" i="11" s="1"/>
  <c r="EF144" i="11"/>
  <c r="EF140" i="11"/>
  <c r="FD140" i="11" s="1"/>
  <c r="FF140" i="11" s="1"/>
  <c r="EF136" i="11"/>
  <c r="EF132" i="11"/>
  <c r="FD132" i="11" s="1"/>
  <c r="FF132" i="11" s="1"/>
  <c r="EF128" i="11"/>
  <c r="EF124" i="11"/>
  <c r="EF156" i="11"/>
  <c r="FD156" i="11" s="1"/>
  <c r="FF156" i="11" s="1"/>
  <c r="EF155" i="11"/>
  <c r="FD155" i="11" s="1"/>
  <c r="FF155" i="11" s="1"/>
  <c r="EF151" i="11"/>
  <c r="EF147" i="11"/>
  <c r="EF143" i="11"/>
  <c r="FD143" i="11" s="1"/>
  <c r="FF143" i="11" s="1"/>
  <c r="EF139" i="11"/>
  <c r="FD139" i="11" s="1"/>
  <c r="FF139" i="11" s="1"/>
  <c r="EF135" i="11"/>
  <c r="FD135" i="11" s="1"/>
  <c r="FF135" i="11" s="1"/>
  <c r="EF131" i="11"/>
  <c r="EF127" i="11"/>
  <c r="EF123" i="11"/>
  <c r="FD123" i="11" s="1"/>
  <c r="FF123" i="11" s="1"/>
  <c r="EF154" i="11"/>
  <c r="FD154" i="11" s="1"/>
  <c r="FF154" i="11" s="1"/>
  <c r="EF150" i="11"/>
  <c r="EF146" i="11"/>
  <c r="EF142" i="11"/>
  <c r="EF138" i="11"/>
  <c r="FD138" i="11" s="1"/>
  <c r="FF138" i="11" s="1"/>
  <c r="EF134" i="11"/>
  <c r="FD134" i="11" s="1"/>
  <c r="FF134" i="11" s="1"/>
  <c r="EF130" i="11"/>
  <c r="EF126" i="11"/>
  <c r="EF122" i="11"/>
  <c r="EF116" i="11"/>
  <c r="EF112" i="11"/>
  <c r="EF108" i="11"/>
  <c r="EF104" i="11"/>
  <c r="EF100" i="11"/>
  <c r="FD100" i="11" s="1"/>
  <c r="FF100" i="11" s="1"/>
  <c r="EF96" i="11"/>
  <c r="FD96" i="11" s="1"/>
  <c r="FF96" i="11" s="1"/>
  <c r="EF92" i="11"/>
  <c r="FD92" i="11" s="1"/>
  <c r="FF92" i="11" s="1"/>
  <c r="EF88" i="11"/>
  <c r="FD88" i="11" s="1"/>
  <c r="FF88" i="11" s="1"/>
  <c r="EF119" i="11"/>
  <c r="FD119" i="11" s="1"/>
  <c r="FF119" i="11" s="1"/>
  <c r="EF115" i="11"/>
  <c r="FD115" i="11" s="1"/>
  <c r="FF115" i="11" s="1"/>
  <c r="EF111" i="11"/>
  <c r="EF107" i="11"/>
  <c r="FD107" i="11" s="1"/>
  <c r="FF107" i="11" s="1"/>
  <c r="EF103" i="11"/>
  <c r="FD103" i="11" s="1"/>
  <c r="FF103" i="11" s="1"/>
  <c r="EF99" i="11"/>
  <c r="FD99" i="11" s="1"/>
  <c r="FF99" i="11" s="1"/>
  <c r="EF95" i="11"/>
  <c r="FD95" i="11" s="1"/>
  <c r="FF95" i="11" s="1"/>
  <c r="EF91" i="11"/>
  <c r="EF87" i="11"/>
  <c r="FD87" i="11" s="1"/>
  <c r="FF87" i="11" s="1"/>
  <c r="EF118" i="11"/>
  <c r="EF114" i="11"/>
  <c r="FD114" i="11" s="1"/>
  <c r="FF114" i="11" s="1"/>
  <c r="EF110" i="11"/>
  <c r="EF106" i="11"/>
  <c r="EF102" i="11"/>
  <c r="FD102" i="11" s="1"/>
  <c r="FF102" i="11" s="1"/>
  <c r="EF98" i="11"/>
  <c r="EF94" i="11"/>
  <c r="FD94" i="11" s="1"/>
  <c r="FF94" i="11" s="1"/>
  <c r="EF90" i="11"/>
  <c r="EF86" i="11"/>
  <c r="FD86" i="11" s="1"/>
  <c r="FF86" i="11" s="1"/>
  <c r="EF120" i="11"/>
  <c r="FD120" i="11" s="1"/>
  <c r="FF120" i="11" s="1"/>
  <c r="EF117" i="11"/>
  <c r="EF113" i="11"/>
  <c r="FD113" i="11" s="1"/>
  <c r="FF113" i="11" s="1"/>
  <c r="EF109" i="11"/>
  <c r="FD109" i="11" s="1"/>
  <c r="FF109" i="11" s="1"/>
  <c r="EF105" i="11"/>
  <c r="EF101" i="11"/>
  <c r="EF97" i="11"/>
  <c r="FD97" i="11" s="1"/>
  <c r="FF97" i="11" s="1"/>
  <c r="EF93" i="11"/>
  <c r="FD93" i="11" s="1"/>
  <c r="FF93" i="11" s="1"/>
  <c r="EF89" i="11"/>
  <c r="FD89" i="11" s="1"/>
  <c r="FF89" i="11" s="1"/>
  <c r="EF85" i="11"/>
  <c r="FD85" i="11" s="1"/>
  <c r="FF85" i="11" s="1"/>
  <c r="EF80" i="11"/>
  <c r="FD80" i="11" s="1"/>
  <c r="FF80" i="11" s="1"/>
  <c r="EF76" i="11"/>
  <c r="FD76" i="11" s="1"/>
  <c r="FF76" i="11" s="1"/>
  <c r="EF72" i="11"/>
  <c r="FD72" i="11" s="1"/>
  <c r="FF72" i="11" s="1"/>
  <c r="EF68" i="11"/>
  <c r="FD68" i="11" s="1"/>
  <c r="FF68" i="11" s="1"/>
  <c r="EF64" i="11"/>
  <c r="FD64" i="11" s="1"/>
  <c r="FF64" i="11" s="1"/>
  <c r="EF60" i="11"/>
  <c r="FD60" i="11" s="1"/>
  <c r="FF60" i="11" s="1"/>
  <c r="EF56" i="11"/>
  <c r="FD56" i="11" s="1"/>
  <c r="FF56" i="11" s="1"/>
  <c r="EF52" i="11"/>
  <c r="FD52" i="11" s="1"/>
  <c r="FF52" i="11" s="1"/>
  <c r="EF83" i="11"/>
  <c r="FD83" i="11" s="1"/>
  <c r="FF83" i="11" s="1"/>
  <c r="EF79" i="11"/>
  <c r="FD79" i="11" s="1"/>
  <c r="FF79" i="11" s="1"/>
  <c r="EF75" i="11"/>
  <c r="FD75" i="11" s="1"/>
  <c r="FF75" i="11" s="1"/>
  <c r="EF71" i="11"/>
  <c r="FD71" i="11" s="1"/>
  <c r="FF71" i="11" s="1"/>
  <c r="EF67" i="11"/>
  <c r="FD67" i="11" s="1"/>
  <c r="FF67" i="11" s="1"/>
  <c r="EF63" i="11"/>
  <c r="FD63" i="11" s="1"/>
  <c r="FF63" i="11" s="1"/>
  <c r="EF59" i="11"/>
  <c r="FD59" i="11" s="1"/>
  <c r="FF59" i="11" s="1"/>
  <c r="EF55" i="11"/>
  <c r="FD55" i="11" s="1"/>
  <c r="FF55" i="11" s="1"/>
  <c r="EF51" i="11"/>
  <c r="FD51" i="11" s="1"/>
  <c r="FF51" i="11" s="1"/>
  <c r="EF82" i="11"/>
  <c r="FD82" i="11" s="1"/>
  <c r="FF82" i="11" s="1"/>
  <c r="EF78" i="11"/>
  <c r="FD78" i="11" s="1"/>
  <c r="FF78" i="11" s="1"/>
  <c r="EF74" i="11"/>
  <c r="FD74" i="11" s="1"/>
  <c r="FF74" i="11" s="1"/>
  <c r="EF70" i="11"/>
  <c r="FD70" i="11" s="1"/>
  <c r="FF70" i="11" s="1"/>
  <c r="EF66" i="11"/>
  <c r="FD66" i="11" s="1"/>
  <c r="FF66" i="11" s="1"/>
  <c r="EF62" i="11"/>
  <c r="FD62" i="11" s="1"/>
  <c r="FF62" i="11" s="1"/>
  <c r="EF58" i="11"/>
  <c r="FD58" i="11" s="1"/>
  <c r="FF58" i="11" s="1"/>
  <c r="EF54" i="11"/>
  <c r="FD54" i="11" s="1"/>
  <c r="FF54" i="11" s="1"/>
  <c r="EF50" i="11"/>
  <c r="FD50" i="11" s="1"/>
  <c r="FF50" i="11" s="1"/>
  <c r="EF84" i="11"/>
  <c r="FD84" i="11" s="1"/>
  <c r="FF84" i="11" s="1"/>
  <c r="EF81" i="11"/>
  <c r="FD81" i="11" s="1"/>
  <c r="FF81" i="11" s="1"/>
  <c r="EF77" i="11"/>
  <c r="FD77" i="11" s="1"/>
  <c r="FF77" i="11" s="1"/>
  <c r="EF73" i="11"/>
  <c r="FD73" i="11" s="1"/>
  <c r="FF73" i="11" s="1"/>
  <c r="EF69" i="11"/>
  <c r="FD69" i="11" s="1"/>
  <c r="FF69" i="11" s="1"/>
  <c r="EF65" i="11"/>
  <c r="FD65" i="11" s="1"/>
  <c r="FF65" i="11" s="1"/>
  <c r="EF61" i="11"/>
  <c r="FD61" i="11" s="1"/>
  <c r="FF61" i="11" s="1"/>
  <c r="EF57" i="11"/>
  <c r="FD57" i="11" s="1"/>
  <c r="FF57" i="11" s="1"/>
  <c r="EF53" i="11"/>
  <c r="FD53" i="11" s="1"/>
  <c r="FF53" i="11" s="1"/>
  <c r="EF49" i="11"/>
  <c r="FD49" i="11" s="1"/>
  <c r="FF49" i="11" s="1"/>
  <c r="DV48" i="11"/>
  <c r="EF48" i="11"/>
  <c r="FD48" i="11" s="1"/>
  <c r="FC39" i="11"/>
  <c r="FE48" i="11"/>
  <c r="EO39" i="11"/>
  <c r="EQ48" i="11"/>
  <c r="CX39" i="11"/>
  <c r="DN39" i="11"/>
  <c r="CY39" i="11"/>
  <c r="DM39" i="11"/>
  <c r="FD260" i="11" l="1"/>
  <c r="FF260" i="11" s="1"/>
  <c r="HM260" i="11"/>
  <c r="FD125" i="11"/>
  <c r="FF125" i="11" s="1"/>
  <c r="HM125" i="11"/>
  <c r="FD213" i="11"/>
  <c r="FF213" i="11" s="1"/>
  <c r="HM213" i="11"/>
  <c r="FD142" i="11"/>
  <c r="FF142" i="11" s="1"/>
  <c r="HM142" i="11"/>
  <c r="FD161" i="11"/>
  <c r="FF161" i="11" s="1"/>
  <c r="HM161" i="11"/>
  <c r="FD181" i="11"/>
  <c r="FF181" i="11" s="1"/>
  <c r="HM181" i="11"/>
  <c r="FD254" i="11"/>
  <c r="FF254" i="11" s="1"/>
  <c r="HM254" i="11"/>
  <c r="FD261" i="11"/>
  <c r="FF261" i="11" s="1"/>
  <c r="HM261" i="11"/>
  <c r="FD118" i="11"/>
  <c r="FF118" i="11" s="1"/>
  <c r="HM118" i="11"/>
  <c r="FD147" i="11"/>
  <c r="FF147" i="11" s="1"/>
  <c r="HM147" i="11"/>
  <c r="FD172" i="11"/>
  <c r="FF172" i="11" s="1"/>
  <c r="HM172" i="11"/>
  <c r="FD212" i="11"/>
  <c r="FF212" i="11" s="1"/>
  <c r="HM212" i="11"/>
  <c r="FD248" i="11"/>
  <c r="FF248" i="11" s="1"/>
  <c r="HM248" i="11"/>
  <c r="FD263" i="11"/>
  <c r="FF263" i="11" s="1"/>
  <c r="HM263" i="11"/>
  <c r="FD170" i="11"/>
  <c r="FF170" i="11" s="1"/>
  <c r="HM170" i="11"/>
  <c r="FD270" i="11"/>
  <c r="FF270" i="11" s="1"/>
  <c r="HM270" i="11"/>
  <c r="FD151" i="11"/>
  <c r="FF151" i="11" s="1"/>
  <c r="HM151" i="11"/>
  <c r="FD144" i="11"/>
  <c r="FF144" i="11" s="1"/>
  <c r="HM144" i="11"/>
  <c r="FD141" i="11"/>
  <c r="FF141" i="11" s="1"/>
  <c r="HM141" i="11"/>
  <c r="FD191" i="11"/>
  <c r="FF191" i="11" s="1"/>
  <c r="HM191" i="11"/>
  <c r="FD241" i="11"/>
  <c r="FF241" i="11" s="1"/>
  <c r="HM241" i="11"/>
  <c r="FD255" i="11"/>
  <c r="FF255" i="11" s="1"/>
  <c r="HM255" i="11"/>
  <c r="FD128" i="11"/>
  <c r="FF128" i="11" s="1"/>
  <c r="HM128" i="11"/>
  <c r="FD190" i="11"/>
  <c r="FF190" i="11" s="1"/>
  <c r="HM190" i="11"/>
  <c r="FD112" i="11"/>
  <c r="FF112" i="11" s="1"/>
  <c r="HM112" i="11"/>
  <c r="FD159" i="11"/>
  <c r="FF159" i="11" s="1"/>
  <c r="HM159" i="11"/>
  <c r="FD211" i="11"/>
  <c r="FF211" i="11" s="1"/>
  <c r="HM211" i="11"/>
  <c r="FD265" i="11"/>
  <c r="FF265" i="11" s="1"/>
  <c r="HM265" i="11"/>
  <c r="FD214" i="11"/>
  <c r="FF214" i="11" s="1"/>
  <c r="HM214" i="11"/>
  <c r="FD245" i="11"/>
  <c r="FF245" i="11" s="1"/>
  <c r="HM245" i="11"/>
  <c r="FD253" i="11"/>
  <c r="FF253" i="11" s="1"/>
  <c r="HM253" i="11"/>
  <c r="FD269" i="11"/>
  <c r="FF269" i="11" s="1"/>
  <c r="HM269" i="11"/>
  <c r="FD157" i="11"/>
  <c r="FF157" i="11" s="1"/>
  <c r="HM157" i="11"/>
  <c r="FD146" i="11"/>
  <c r="FF146" i="11" s="1"/>
  <c r="HM146" i="11"/>
  <c r="FD258" i="11"/>
  <c r="FF258" i="11" s="1"/>
  <c r="HM258" i="11"/>
  <c r="FD271" i="11"/>
  <c r="FF271" i="11" s="1"/>
  <c r="HM271" i="11"/>
  <c r="FD207" i="11"/>
  <c r="FF207" i="11" s="1"/>
  <c r="HM207" i="11"/>
  <c r="FD242" i="11"/>
  <c r="FF242" i="11" s="1"/>
  <c r="HM242" i="11"/>
  <c r="FD246" i="11"/>
  <c r="FF246" i="11" s="1"/>
  <c r="HM246" i="11"/>
  <c r="FD256" i="11"/>
  <c r="FF256" i="11" s="1"/>
  <c r="HM256" i="11"/>
  <c r="FD264" i="11"/>
  <c r="FF264" i="11" s="1"/>
  <c r="HM264" i="11"/>
  <c r="FD249" i="11"/>
  <c r="FF249" i="11" s="1"/>
  <c r="HM249" i="11"/>
  <c r="FD153" i="11"/>
  <c r="FF153" i="11" s="1"/>
  <c r="HM153" i="11"/>
  <c r="FD202" i="11"/>
  <c r="FF202" i="11" s="1"/>
  <c r="HM202" i="11"/>
  <c r="FD222" i="11"/>
  <c r="FF222" i="11" s="1"/>
  <c r="HM222" i="11"/>
  <c r="FD237" i="11"/>
  <c r="FF237" i="11" s="1"/>
  <c r="HM237" i="11"/>
  <c r="FD250" i="11"/>
  <c r="FF250" i="11" s="1"/>
  <c r="HM250" i="11"/>
  <c r="FD268" i="11"/>
  <c r="FF268" i="11" s="1"/>
  <c r="HM268" i="11"/>
  <c r="FD90" i="11"/>
  <c r="FF90" i="11" s="1"/>
  <c r="HM90" i="11"/>
  <c r="FD106" i="11"/>
  <c r="FF106" i="11" s="1"/>
  <c r="HM106" i="11"/>
  <c r="FD116" i="11"/>
  <c r="FF116" i="11" s="1"/>
  <c r="HM116" i="11"/>
  <c r="FD150" i="11"/>
  <c r="FF150" i="11" s="1"/>
  <c r="HM150" i="11"/>
  <c r="FD131" i="11"/>
  <c r="FF131" i="11" s="1"/>
  <c r="HM131" i="11"/>
  <c r="FD124" i="11"/>
  <c r="FF124" i="11" s="1"/>
  <c r="HM124" i="11"/>
  <c r="FD121" i="11"/>
  <c r="FF121" i="11" s="1"/>
  <c r="HM121" i="11"/>
  <c r="FD137" i="11"/>
  <c r="FF137" i="11" s="1"/>
  <c r="HM137" i="11"/>
  <c r="FD225" i="11"/>
  <c r="FF225" i="11" s="1"/>
  <c r="HM225" i="11"/>
  <c r="FD223" i="11"/>
  <c r="FF223" i="11" s="1"/>
  <c r="HM223" i="11"/>
  <c r="FD224" i="11"/>
  <c r="FF224" i="11" s="1"/>
  <c r="HM224" i="11"/>
  <c r="FD238" i="11"/>
  <c r="FF238" i="11" s="1"/>
  <c r="HM238" i="11"/>
  <c r="FD244" i="11"/>
  <c r="FF244" i="11" s="1"/>
  <c r="HM244" i="11"/>
  <c r="FD101" i="11"/>
  <c r="FF101" i="11" s="1"/>
  <c r="HM101" i="11"/>
  <c r="FD117" i="11"/>
  <c r="FF117" i="11" s="1"/>
  <c r="HM117" i="11"/>
  <c r="FD110" i="11"/>
  <c r="FF110" i="11" s="1"/>
  <c r="HM110" i="11"/>
  <c r="FD91" i="11"/>
  <c r="FF91" i="11" s="1"/>
  <c r="HM91" i="11"/>
  <c r="FD104" i="11"/>
  <c r="FF104" i="11" s="1"/>
  <c r="HM104" i="11"/>
  <c r="FD122" i="11"/>
  <c r="FF122" i="11" s="1"/>
  <c r="HM122" i="11"/>
  <c r="FD167" i="11"/>
  <c r="FF167" i="11" s="1"/>
  <c r="HM167" i="11"/>
  <c r="FD199" i="11"/>
  <c r="FF199" i="11" s="1"/>
  <c r="HM199" i="11"/>
  <c r="FD229" i="11"/>
  <c r="FF229" i="11" s="1"/>
  <c r="HM229" i="11"/>
  <c r="FD228" i="11"/>
  <c r="FF228" i="11" s="1"/>
  <c r="HM228" i="11"/>
  <c r="FD105" i="11"/>
  <c r="FF105" i="11" s="1"/>
  <c r="HM105" i="11"/>
  <c r="FD98" i="11"/>
  <c r="FF98" i="11" s="1"/>
  <c r="HM98" i="11"/>
  <c r="FD111" i="11"/>
  <c r="FF111" i="11" s="1"/>
  <c r="HM111" i="11"/>
  <c r="FD108" i="11"/>
  <c r="FF108" i="11" s="1"/>
  <c r="HM108" i="11"/>
  <c r="FD126" i="11"/>
  <c r="FF126" i="11" s="1"/>
  <c r="HM126" i="11"/>
  <c r="FD158" i="11"/>
  <c r="FF158" i="11" s="1"/>
  <c r="HM158" i="11"/>
  <c r="FD184" i="11"/>
  <c r="FF184" i="11" s="1"/>
  <c r="HM184" i="11"/>
  <c r="FD216" i="11"/>
  <c r="FF216" i="11" s="1"/>
  <c r="HM216" i="11"/>
  <c r="FD231" i="11"/>
  <c r="FF231" i="11" s="1"/>
  <c r="HM231" i="11"/>
  <c r="FD236" i="11"/>
  <c r="FF236" i="11" s="1"/>
  <c r="HM236" i="11"/>
  <c r="FD130" i="11"/>
  <c r="FF130" i="11" s="1"/>
  <c r="HM130" i="11"/>
  <c r="FD127" i="11"/>
  <c r="FF127" i="11" s="1"/>
  <c r="HM127" i="11"/>
  <c r="FD136" i="11"/>
  <c r="FF136" i="11" s="1"/>
  <c r="HM136" i="11"/>
  <c r="FD133" i="11"/>
  <c r="FF133" i="11" s="1"/>
  <c r="HM133" i="11"/>
  <c r="FD149" i="11"/>
  <c r="FF149" i="11" s="1"/>
  <c r="HM149" i="11"/>
  <c r="FD188" i="11"/>
  <c r="FF188" i="11" s="1"/>
  <c r="HM188" i="11"/>
  <c r="FD221" i="11"/>
  <c r="FF221" i="11" s="1"/>
  <c r="HM221" i="11"/>
  <c r="FD218" i="11"/>
  <c r="FF218" i="11" s="1"/>
  <c r="HM218" i="11"/>
  <c r="FD219" i="11"/>
  <c r="FF219" i="11" s="1"/>
  <c r="HM219" i="11"/>
  <c r="FD220" i="11"/>
  <c r="FF220" i="11" s="1"/>
  <c r="HM220" i="11"/>
  <c r="FD235" i="11"/>
  <c r="FF235" i="11" s="1"/>
  <c r="HM235" i="11"/>
  <c r="FD240" i="11"/>
  <c r="FF240" i="11" s="1"/>
  <c r="HM240" i="11"/>
  <c r="FD243" i="11"/>
  <c r="FF243" i="11" s="1"/>
  <c r="HM243" i="11"/>
  <c r="EG289" i="11"/>
  <c r="FI289" i="11" s="1"/>
  <c r="EG290" i="11"/>
  <c r="FI290" i="11" s="1"/>
  <c r="EG288" i="11"/>
  <c r="FI288" i="11" s="1"/>
  <c r="EG287" i="11"/>
  <c r="FI287" i="11" s="1"/>
  <c r="EG286" i="11"/>
  <c r="FI286" i="11" s="1"/>
  <c r="EG285" i="11"/>
  <c r="FI285" i="11" s="1"/>
  <c r="EG284" i="11"/>
  <c r="FI284" i="11" s="1"/>
  <c r="EG282" i="11"/>
  <c r="FI282" i="11" s="1"/>
  <c r="EG281" i="11"/>
  <c r="FI281" i="11" s="1"/>
  <c r="EG283" i="11"/>
  <c r="FI283" i="11" s="1"/>
  <c r="EG280" i="11"/>
  <c r="FI280" i="11" s="1"/>
  <c r="EG278" i="11"/>
  <c r="FI278" i="11" s="1"/>
  <c r="EG277" i="11"/>
  <c r="FI277" i="11" s="1"/>
  <c r="EG279" i="11"/>
  <c r="FI279" i="11" s="1"/>
  <c r="EG276" i="11"/>
  <c r="FI276" i="11" s="1"/>
  <c r="EG274" i="11"/>
  <c r="FI274" i="11" s="1"/>
  <c r="EG272" i="11"/>
  <c r="FI272" i="11" s="1"/>
  <c r="EG271" i="11"/>
  <c r="FI271" i="11" s="1"/>
  <c r="EG270" i="11"/>
  <c r="FI270" i="11" s="1"/>
  <c r="EG275" i="11"/>
  <c r="FI275" i="11" s="1"/>
  <c r="EG273" i="11"/>
  <c r="FI273" i="11" s="1"/>
  <c r="EG269" i="11"/>
  <c r="FI269" i="11" s="1"/>
  <c r="EG266" i="11"/>
  <c r="FI266" i="11" s="1"/>
  <c r="EG265" i="11"/>
  <c r="FI265" i="11" s="1"/>
  <c r="EG261" i="11"/>
  <c r="FI261" i="11" s="1"/>
  <c r="EG268" i="11"/>
  <c r="FI268" i="11" s="1"/>
  <c r="EG267" i="11"/>
  <c r="FI267" i="11" s="1"/>
  <c r="EG264" i="11"/>
  <c r="FI264" i="11" s="1"/>
  <c r="EG260" i="11"/>
  <c r="FI260" i="11" s="1"/>
  <c r="EG256" i="11"/>
  <c r="FI256" i="11" s="1"/>
  <c r="EG259" i="11"/>
  <c r="FI259" i="11" s="1"/>
  <c r="EG255" i="11"/>
  <c r="FI255" i="11" s="1"/>
  <c r="EG263" i="11"/>
  <c r="FI263" i="11" s="1"/>
  <c r="EG258" i="11"/>
  <c r="FI258" i="11" s="1"/>
  <c r="EG254" i="11"/>
  <c r="FI254" i="11" s="1"/>
  <c r="EG262" i="11"/>
  <c r="FI262" i="11" s="1"/>
  <c r="EG257" i="11"/>
  <c r="FI257" i="11" s="1"/>
  <c r="EG253" i="11"/>
  <c r="FI253" i="11" s="1"/>
  <c r="EG250" i="11"/>
  <c r="FI250" i="11" s="1"/>
  <c r="EG249" i="11"/>
  <c r="FI249" i="11" s="1"/>
  <c r="EG245" i="11"/>
  <c r="FI245" i="11" s="1"/>
  <c r="EG252" i="11"/>
  <c r="FI252" i="11" s="1"/>
  <c r="EG251" i="11"/>
  <c r="FI251" i="11" s="1"/>
  <c r="EG247" i="11"/>
  <c r="FI247" i="11" s="1"/>
  <c r="EG248" i="11"/>
  <c r="FI248" i="11" s="1"/>
  <c r="EG242" i="11"/>
  <c r="FI242" i="11" s="1"/>
  <c r="EG238" i="11"/>
  <c r="FI238" i="11" s="1"/>
  <c r="EG246" i="11"/>
  <c r="FI246" i="11" s="1"/>
  <c r="EG241" i="11"/>
  <c r="FI241" i="11" s="1"/>
  <c r="EG244" i="11"/>
  <c r="FI244" i="11" s="1"/>
  <c r="EG240" i="11"/>
  <c r="FI240" i="11" s="1"/>
  <c r="EG243" i="11"/>
  <c r="FI243" i="11" s="1"/>
  <c r="EG239" i="11"/>
  <c r="FI239" i="11" s="1"/>
  <c r="EG237" i="11"/>
  <c r="FI237" i="11" s="1"/>
  <c r="EG233" i="11"/>
  <c r="FI233" i="11" s="1"/>
  <c r="EG229" i="11"/>
  <c r="FI229" i="11" s="1"/>
  <c r="EG236" i="11"/>
  <c r="FI236" i="11" s="1"/>
  <c r="EG232" i="11"/>
  <c r="FI232" i="11" s="1"/>
  <c r="EG235" i="11"/>
  <c r="FI235" i="11" s="1"/>
  <c r="EG231" i="11"/>
  <c r="FI231" i="11" s="1"/>
  <c r="EG234" i="11"/>
  <c r="FI234" i="11" s="1"/>
  <c r="EG230" i="11"/>
  <c r="FI230" i="11" s="1"/>
  <c r="EG227" i="11"/>
  <c r="FI227" i="11" s="1"/>
  <c r="EG223" i="11"/>
  <c r="FI223" i="11" s="1"/>
  <c r="EG219" i="11"/>
  <c r="FI219" i="11" s="1"/>
  <c r="EG215" i="11"/>
  <c r="FI215" i="11" s="1"/>
  <c r="EG226" i="11"/>
  <c r="FI226" i="11" s="1"/>
  <c r="EG222" i="11"/>
  <c r="FI222" i="11" s="1"/>
  <c r="EG218" i="11"/>
  <c r="FI218" i="11" s="1"/>
  <c r="EG214" i="11"/>
  <c r="FI214" i="11" s="1"/>
  <c r="EG225" i="11"/>
  <c r="FI225" i="11" s="1"/>
  <c r="EG221" i="11"/>
  <c r="FI221" i="11" s="1"/>
  <c r="EG217" i="11"/>
  <c r="FI217" i="11" s="1"/>
  <c r="EG213" i="11"/>
  <c r="FI213" i="11" s="1"/>
  <c r="EG228" i="11"/>
  <c r="FI228" i="11" s="1"/>
  <c r="EG224" i="11"/>
  <c r="FI224" i="11" s="1"/>
  <c r="EG220" i="11"/>
  <c r="FI220" i="11" s="1"/>
  <c r="EG216" i="11"/>
  <c r="FI216" i="11" s="1"/>
  <c r="EG212" i="11"/>
  <c r="FI212" i="11" s="1"/>
  <c r="EG208" i="11"/>
  <c r="FI208" i="11" s="1"/>
  <c r="EG204" i="11"/>
  <c r="FI204" i="11" s="1"/>
  <c r="EG200" i="11"/>
  <c r="FI200" i="11" s="1"/>
  <c r="EG196" i="11"/>
  <c r="FI196" i="11" s="1"/>
  <c r="EG207" i="11"/>
  <c r="FI207" i="11" s="1"/>
  <c r="EG203" i="11"/>
  <c r="FI203" i="11" s="1"/>
  <c r="EG199" i="11"/>
  <c r="FI199" i="11" s="1"/>
  <c r="EG211" i="11"/>
  <c r="FI211" i="11" s="1"/>
  <c r="EG210" i="11"/>
  <c r="FI210" i="11" s="1"/>
  <c r="EG206" i="11"/>
  <c r="FI206" i="11" s="1"/>
  <c r="EG202" i="11"/>
  <c r="FI202" i="11" s="1"/>
  <c r="EG198" i="11"/>
  <c r="FI198" i="11" s="1"/>
  <c r="EG194" i="11"/>
  <c r="FI194" i="11" s="1"/>
  <c r="EG209" i="11"/>
  <c r="FI209" i="11" s="1"/>
  <c r="EG205" i="11"/>
  <c r="FI205" i="11" s="1"/>
  <c r="EG201" i="11"/>
  <c r="FI201" i="11" s="1"/>
  <c r="EG197" i="11"/>
  <c r="FI197" i="11" s="1"/>
  <c r="EG190" i="11"/>
  <c r="FI190" i="11" s="1"/>
  <c r="EG186" i="11"/>
  <c r="FI186" i="11" s="1"/>
  <c r="EG182" i="11"/>
  <c r="FI182" i="11" s="1"/>
  <c r="EG178" i="11"/>
  <c r="FI178" i="11" s="1"/>
  <c r="EG193" i="11"/>
  <c r="FI193" i="11" s="1"/>
  <c r="EG189" i="11"/>
  <c r="FI189" i="11" s="1"/>
  <c r="EG185" i="11"/>
  <c r="FI185" i="11" s="1"/>
  <c r="EG181" i="11"/>
  <c r="FI181" i="11" s="1"/>
  <c r="EG192" i="11"/>
  <c r="FI192" i="11" s="1"/>
  <c r="EG188" i="11"/>
  <c r="FI188" i="11" s="1"/>
  <c r="EG184" i="11"/>
  <c r="FI184" i="11" s="1"/>
  <c r="EG180" i="11"/>
  <c r="FI180" i="11" s="1"/>
  <c r="EG176" i="11"/>
  <c r="FI176" i="11" s="1"/>
  <c r="EG195" i="11"/>
  <c r="FI195" i="11" s="1"/>
  <c r="EG191" i="11"/>
  <c r="FI191" i="11" s="1"/>
  <c r="EG187" i="11"/>
  <c r="FI187" i="11" s="1"/>
  <c r="EG183" i="11"/>
  <c r="FI183" i="11" s="1"/>
  <c r="EG179" i="11"/>
  <c r="FI179" i="11" s="1"/>
  <c r="EG177" i="11"/>
  <c r="FI177" i="11" s="1"/>
  <c r="EG175" i="11"/>
  <c r="FI175" i="11" s="1"/>
  <c r="EG171" i="11"/>
  <c r="FI171" i="11" s="1"/>
  <c r="EG167" i="11"/>
  <c r="FI167" i="11" s="1"/>
  <c r="EG163" i="11"/>
  <c r="FI163" i="11" s="1"/>
  <c r="EG159" i="11"/>
  <c r="FI159" i="11" s="1"/>
  <c r="EG174" i="11"/>
  <c r="FI174" i="11" s="1"/>
  <c r="EG170" i="11"/>
  <c r="FI170" i="11" s="1"/>
  <c r="EG166" i="11"/>
  <c r="FI166" i="11" s="1"/>
  <c r="EG162" i="11"/>
  <c r="FI162" i="11" s="1"/>
  <c r="EG158" i="11"/>
  <c r="FI158" i="11" s="1"/>
  <c r="EG173" i="11"/>
  <c r="FI173" i="11" s="1"/>
  <c r="EG169" i="11"/>
  <c r="FI169" i="11" s="1"/>
  <c r="EG165" i="11"/>
  <c r="FI165" i="11" s="1"/>
  <c r="EG161" i="11"/>
  <c r="FI161" i="11" s="1"/>
  <c r="EG157" i="11"/>
  <c r="FI157" i="11" s="1"/>
  <c r="EG172" i="11"/>
  <c r="FI172" i="11" s="1"/>
  <c r="EG168" i="11"/>
  <c r="FI168" i="11" s="1"/>
  <c r="EG164" i="11"/>
  <c r="FI164" i="11" s="1"/>
  <c r="EG160" i="11"/>
  <c r="FI160" i="11" s="1"/>
  <c r="EG156" i="11"/>
  <c r="FI156" i="11" s="1"/>
  <c r="EG152" i="11"/>
  <c r="FI152" i="11" s="1"/>
  <c r="EG148" i="11"/>
  <c r="FI148" i="11" s="1"/>
  <c r="EG144" i="11"/>
  <c r="FI144" i="11" s="1"/>
  <c r="EG140" i="11"/>
  <c r="FI140" i="11" s="1"/>
  <c r="EG136" i="11"/>
  <c r="FI136" i="11" s="1"/>
  <c r="EG132" i="11"/>
  <c r="FI132" i="11" s="1"/>
  <c r="EG128" i="11"/>
  <c r="FI128" i="11" s="1"/>
  <c r="EG124" i="11"/>
  <c r="FI124" i="11" s="1"/>
  <c r="EG120" i="11"/>
  <c r="FI120" i="11" s="1"/>
  <c r="EG155" i="11"/>
  <c r="FI155" i="11" s="1"/>
  <c r="EG151" i="11"/>
  <c r="FI151" i="11" s="1"/>
  <c r="EG147" i="11"/>
  <c r="FI147" i="11" s="1"/>
  <c r="EG143" i="11"/>
  <c r="FI143" i="11" s="1"/>
  <c r="EG139" i="11"/>
  <c r="FI139" i="11" s="1"/>
  <c r="EG135" i="11"/>
  <c r="FI135" i="11" s="1"/>
  <c r="EG131" i="11"/>
  <c r="FI131" i="11" s="1"/>
  <c r="EG127" i="11"/>
  <c r="FI127" i="11" s="1"/>
  <c r="EG123" i="11"/>
  <c r="FI123" i="11" s="1"/>
  <c r="EG154" i="11"/>
  <c r="FI154" i="11" s="1"/>
  <c r="EG150" i="11"/>
  <c r="FI150" i="11" s="1"/>
  <c r="EG146" i="11"/>
  <c r="FI146" i="11" s="1"/>
  <c r="EG142" i="11"/>
  <c r="FI142" i="11" s="1"/>
  <c r="EG138" i="11"/>
  <c r="FI138" i="11" s="1"/>
  <c r="EG134" i="11"/>
  <c r="FI134" i="11" s="1"/>
  <c r="EG130" i="11"/>
  <c r="FI130" i="11" s="1"/>
  <c r="EG126" i="11"/>
  <c r="FI126" i="11" s="1"/>
  <c r="EG122" i="11"/>
  <c r="FI122" i="11" s="1"/>
  <c r="EG153" i="11"/>
  <c r="FI153" i="11" s="1"/>
  <c r="EG149" i="11"/>
  <c r="FI149" i="11" s="1"/>
  <c r="EG145" i="11"/>
  <c r="FI145" i="11" s="1"/>
  <c r="EG141" i="11"/>
  <c r="FI141" i="11" s="1"/>
  <c r="EG137" i="11"/>
  <c r="FI137" i="11" s="1"/>
  <c r="EG133" i="11"/>
  <c r="FI133" i="11" s="1"/>
  <c r="EG129" i="11"/>
  <c r="FI129" i="11" s="1"/>
  <c r="EG125" i="11"/>
  <c r="FI125" i="11" s="1"/>
  <c r="EG119" i="11"/>
  <c r="FI119" i="11" s="1"/>
  <c r="EG115" i="11"/>
  <c r="FI115" i="11" s="1"/>
  <c r="EG111" i="11"/>
  <c r="FI111" i="11" s="1"/>
  <c r="EG107" i="11"/>
  <c r="FI107" i="11" s="1"/>
  <c r="EG103" i="11"/>
  <c r="FI103" i="11" s="1"/>
  <c r="EG99" i="11"/>
  <c r="FI99" i="11" s="1"/>
  <c r="EG95" i="11"/>
  <c r="FI95" i="11" s="1"/>
  <c r="EG91" i="11"/>
  <c r="FI91" i="11" s="1"/>
  <c r="EG87" i="11"/>
  <c r="FI87" i="11" s="1"/>
  <c r="EG118" i="11"/>
  <c r="FI118" i="11" s="1"/>
  <c r="EG114" i="11"/>
  <c r="FI114" i="11" s="1"/>
  <c r="EG110" i="11"/>
  <c r="FI110" i="11" s="1"/>
  <c r="EG106" i="11"/>
  <c r="FI106" i="11" s="1"/>
  <c r="EG102" i="11"/>
  <c r="FI102" i="11" s="1"/>
  <c r="EG98" i="11"/>
  <c r="FI98" i="11" s="1"/>
  <c r="EG94" i="11"/>
  <c r="FI94" i="11" s="1"/>
  <c r="EG90" i="11"/>
  <c r="FI90" i="11" s="1"/>
  <c r="EG86" i="11"/>
  <c r="FI86" i="11" s="1"/>
  <c r="EG121" i="11"/>
  <c r="FI121" i="11" s="1"/>
  <c r="EG117" i="11"/>
  <c r="FI117" i="11" s="1"/>
  <c r="EG113" i="11"/>
  <c r="FI113" i="11" s="1"/>
  <c r="EG109" i="11"/>
  <c r="FI109" i="11" s="1"/>
  <c r="EG105" i="11"/>
  <c r="FI105" i="11" s="1"/>
  <c r="EG101" i="11"/>
  <c r="FI101" i="11" s="1"/>
  <c r="EG97" i="11"/>
  <c r="FI97" i="11" s="1"/>
  <c r="EG93" i="11"/>
  <c r="FI93" i="11" s="1"/>
  <c r="EG89" i="11"/>
  <c r="FI89" i="11" s="1"/>
  <c r="EG85" i="11"/>
  <c r="FI85" i="11" s="1"/>
  <c r="EG116" i="11"/>
  <c r="FI116" i="11" s="1"/>
  <c r="EG112" i="11"/>
  <c r="FI112" i="11" s="1"/>
  <c r="EG108" i="11"/>
  <c r="FI108" i="11" s="1"/>
  <c r="EG104" i="11"/>
  <c r="FI104" i="11" s="1"/>
  <c r="EG100" i="11"/>
  <c r="FI100" i="11" s="1"/>
  <c r="EG96" i="11"/>
  <c r="FI96" i="11" s="1"/>
  <c r="EG92" i="11"/>
  <c r="FI92" i="11" s="1"/>
  <c r="EG83" i="11"/>
  <c r="FI83" i="11" s="1"/>
  <c r="EG79" i="11"/>
  <c r="FI79" i="11" s="1"/>
  <c r="EG75" i="11"/>
  <c r="FI75" i="11" s="1"/>
  <c r="EG71" i="11"/>
  <c r="FI71" i="11" s="1"/>
  <c r="EG67" i="11"/>
  <c r="FI67" i="11" s="1"/>
  <c r="EG63" i="11"/>
  <c r="FI63" i="11" s="1"/>
  <c r="EG59" i="11"/>
  <c r="FI59" i="11" s="1"/>
  <c r="EG55" i="11"/>
  <c r="FI55" i="11" s="1"/>
  <c r="EG51" i="11"/>
  <c r="FI51" i="11" s="1"/>
  <c r="EG82" i="11"/>
  <c r="FI82" i="11" s="1"/>
  <c r="EG78" i="11"/>
  <c r="FI78" i="11" s="1"/>
  <c r="EG74" i="11"/>
  <c r="FI74" i="11" s="1"/>
  <c r="EG70" i="11"/>
  <c r="FI70" i="11" s="1"/>
  <c r="EG66" i="11"/>
  <c r="FI66" i="11" s="1"/>
  <c r="EG62" i="11"/>
  <c r="FI62" i="11" s="1"/>
  <c r="EG58" i="11"/>
  <c r="FI58" i="11" s="1"/>
  <c r="EG54" i="11"/>
  <c r="FI54" i="11" s="1"/>
  <c r="EG88" i="11"/>
  <c r="FI88" i="11" s="1"/>
  <c r="EG84" i="11"/>
  <c r="FI84" i="11" s="1"/>
  <c r="EG81" i="11"/>
  <c r="FI81" i="11" s="1"/>
  <c r="EG77" i="11"/>
  <c r="FI77" i="11" s="1"/>
  <c r="EG73" i="11"/>
  <c r="FI73" i="11" s="1"/>
  <c r="EG69" i="11"/>
  <c r="FI69" i="11" s="1"/>
  <c r="EG65" i="11"/>
  <c r="FI65" i="11" s="1"/>
  <c r="EG61" i="11"/>
  <c r="FI61" i="11" s="1"/>
  <c r="EG57" i="11"/>
  <c r="FI57" i="11" s="1"/>
  <c r="EG53" i="11"/>
  <c r="FI53" i="11" s="1"/>
  <c r="EG49" i="11"/>
  <c r="FI49" i="11" s="1"/>
  <c r="EG80" i="11"/>
  <c r="FI80" i="11" s="1"/>
  <c r="EG76" i="11"/>
  <c r="FI76" i="11" s="1"/>
  <c r="EG72" i="11"/>
  <c r="FI72" i="11" s="1"/>
  <c r="EG68" i="11"/>
  <c r="FI68" i="11" s="1"/>
  <c r="EG64" i="11"/>
  <c r="FI64" i="11" s="1"/>
  <c r="EG60" i="11"/>
  <c r="FI60" i="11" s="1"/>
  <c r="EG56" i="11"/>
  <c r="FI56" i="11" s="1"/>
  <c r="EG52" i="11"/>
  <c r="FI52" i="11" s="1"/>
  <c r="EG50" i="11"/>
  <c r="FI50" i="11" s="1"/>
  <c r="DW290" i="11"/>
  <c r="EU290" i="11" s="1"/>
  <c r="DW289" i="11"/>
  <c r="EU289" i="11" s="1"/>
  <c r="HN289" i="11" s="1"/>
  <c r="DW287" i="11"/>
  <c r="EU287" i="11" s="1"/>
  <c r="DW288" i="11"/>
  <c r="EU288" i="11" s="1"/>
  <c r="DW286" i="11"/>
  <c r="EU286" i="11" s="1"/>
  <c r="DW285" i="11"/>
  <c r="EU285" i="11" s="1"/>
  <c r="DW284" i="11"/>
  <c r="EU284" i="11" s="1"/>
  <c r="DW283" i="11"/>
  <c r="EU283" i="11" s="1"/>
  <c r="HN283" i="11" s="1"/>
  <c r="DW282" i="11"/>
  <c r="EU282" i="11" s="1"/>
  <c r="DW281" i="11"/>
  <c r="EU281" i="11" s="1"/>
  <c r="HN281" i="11" s="1"/>
  <c r="DW280" i="11"/>
  <c r="EU280" i="11" s="1"/>
  <c r="DW279" i="11"/>
  <c r="EU279" i="11" s="1"/>
  <c r="HN279" i="11" s="1"/>
  <c r="DW278" i="11"/>
  <c r="EU278" i="11" s="1"/>
  <c r="DW277" i="11"/>
  <c r="EU277" i="11" s="1"/>
  <c r="HN277" i="11" s="1"/>
  <c r="DW275" i="11"/>
  <c r="EU275" i="11" s="1"/>
  <c r="DW274" i="11"/>
  <c r="EU274" i="11" s="1"/>
  <c r="DW270" i="11"/>
  <c r="EU270" i="11" s="1"/>
  <c r="HN270" i="11" s="1"/>
  <c r="DW273" i="11"/>
  <c r="EU273" i="11" s="1"/>
  <c r="HN273" i="11" s="1"/>
  <c r="DW272" i="11"/>
  <c r="EU272" i="11" s="1"/>
  <c r="HN272" i="11" s="1"/>
  <c r="DW268" i="11"/>
  <c r="EU268" i="11" s="1"/>
  <c r="DW276" i="11"/>
  <c r="EU276" i="11" s="1"/>
  <c r="HN276" i="11" s="1"/>
  <c r="DW271" i="11"/>
  <c r="EU271" i="11" s="1"/>
  <c r="DW267" i="11"/>
  <c r="EU267" i="11" s="1"/>
  <c r="DW265" i="11"/>
  <c r="EU265" i="11" s="1"/>
  <c r="DW264" i="11"/>
  <c r="EU264" i="11" s="1"/>
  <c r="DW263" i="11"/>
  <c r="EU263" i="11" s="1"/>
  <c r="HN263" i="11" s="1"/>
  <c r="DW269" i="11"/>
  <c r="EU269" i="11" s="1"/>
  <c r="DW266" i="11"/>
  <c r="EU266" i="11" s="1"/>
  <c r="DW262" i="11"/>
  <c r="EU262" i="11" s="1"/>
  <c r="DW258" i="11"/>
  <c r="EU258" i="11" s="1"/>
  <c r="DW257" i="11"/>
  <c r="EU257" i="11" s="1"/>
  <c r="HN257" i="11" s="1"/>
  <c r="DW260" i="11"/>
  <c r="EU260" i="11" s="1"/>
  <c r="DW256" i="11"/>
  <c r="EU256" i="11" s="1"/>
  <c r="DW261" i="11"/>
  <c r="EU261" i="11" s="1"/>
  <c r="HN261" i="11" s="1"/>
  <c r="DW259" i="11"/>
  <c r="EU259" i="11" s="1"/>
  <c r="HN259" i="11" s="1"/>
  <c r="DW255" i="11"/>
  <c r="EU255" i="11" s="1"/>
  <c r="DW252" i="11"/>
  <c r="EU252" i="11" s="1"/>
  <c r="DW254" i="11"/>
  <c r="EU254" i="11" s="1"/>
  <c r="HN254" i="11" s="1"/>
  <c r="DW251" i="11"/>
  <c r="EU251" i="11" s="1"/>
  <c r="DW247" i="11"/>
  <c r="EU247" i="11" s="1"/>
  <c r="DW250" i="11"/>
  <c r="EU250" i="11" s="1"/>
  <c r="HN250" i="11" s="1"/>
  <c r="DW253" i="11"/>
  <c r="EU253" i="11" s="1"/>
  <c r="HN253" i="11" s="1"/>
  <c r="DW249" i="11"/>
  <c r="EU249" i="11" s="1"/>
  <c r="DW245" i="11"/>
  <c r="EU245" i="11" s="1"/>
  <c r="HN245" i="11" s="1"/>
  <c r="DW244" i="11"/>
  <c r="EU244" i="11" s="1"/>
  <c r="DW240" i="11"/>
  <c r="EU240" i="11" s="1"/>
  <c r="HN240" i="11" s="1"/>
  <c r="DW248" i="11"/>
  <c r="EU248" i="11" s="1"/>
  <c r="HN248" i="11" s="1"/>
  <c r="DW243" i="11"/>
  <c r="EU243" i="11" s="1"/>
  <c r="DW239" i="11"/>
  <c r="EU239" i="11" s="1"/>
  <c r="DW246" i="11"/>
  <c r="EU246" i="11" s="1"/>
  <c r="HN246" i="11" s="1"/>
  <c r="DW242" i="11"/>
  <c r="EU242" i="11" s="1"/>
  <c r="DW238" i="11"/>
  <c r="EU238" i="11" s="1"/>
  <c r="DW241" i="11"/>
  <c r="EU241" i="11" s="1"/>
  <c r="HN241" i="11" s="1"/>
  <c r="DW235" i="11"/>
  <c r="EU235" i="11" s="1"/>
  <c r="HN235" i="11" s="1"/>
  <c r="DW231" i="11"/>
  <c r="EU231" i="11" s="1"/>
  <c r="DW234" i="11"/>
  <c r="EU234" i="11" s="1"/>
  <c r="DW230" i="11"/>
  <c r="EU230" i="11" s="1"/>
  <c r="DW237" i="11"/>
  <c r="EU237" i="11" s="1"/>
  <c r="HN237" i="11" s="1"/>
  <c r="DW233" i="11"/>
  <c r="EU233" i="11" s="1"/>
  <c r="DW229" i="11"/>
  <c r="EU229" i="11" s="1"/>
  <c r="DW236" i="11"/>
  <c r="EU236" i="11" s="1"/>
  <c r="DW232" i="11"/>
  <c r="EU232" i="11" s="1"/>
  <c r="DW225" i="11"/>
  <c r="EU225" i="11" s="1"/>
  <c r="DW221" i="11"/>
  <c r="EU221" i="11" s="1"/>
  <c r="DW217" i="11"/>
  <c r="EU217" i="11" s="1"/>
  <c r="DW213" i="11"/>
  <c r="EU213" i="11" s="1"/>
  <c r="HN213" i="11" s="1"/>
  <c r="DW228" i="11"/>
  <c r="EU228" i="11" s="1"/>
  <c r="DW224" i="11"/>
  <c r="EU224" i="11" s="1"/>
  <c r="DW220" i="11"/>
  <c r="EU220" i="11" s="1"/>
  <c r="DW216" i="11"/>
  <c r="EU216" i="11" s="1"/>
  <c r="DW227" i="11"/>
  <c r="EU227" i="11" s="1"/>
  <c r="DW223" i="11"/>
  <c r="EU223" i="11" s="1"/>
  <c r="DW219" i="11"/>
  <c r="EU219" i="11" s="1"/>
  <c r="DW215" i="11"/>
  <c r="EU215" i="11" s="1"/>
  <c r="HN215" i="11" s="1"/>
  <c r="DW211" i="11"/>
  <c r="EU211" i="11" s="1"/>
  <c r="DW226" i="11"/>
  <c r="EU226" i="11" s="1"/>
  <c r="DW222" i="11"/>
  <c r="EU222" i="11" s="1"/>
  <c r="DW218" i="11"/>
  <c r="EU218" i="11" s="1"/>
  <c r="HN218" i="11" s="1"/>
  <c r="DW214" i="11"/>
  <c r="EU214" i="11" s="1"/>
  <c r="DW210" i="11"/>
  <c r="EU210" i="11" s="1"/>
  <c r="DW206" i="11"/>
  <c r="EU206" i="11" s="1"/>
  <c r="DW202" i="11"/>
  <c r="EU202" i="11" s="1"/>
  <c r="HN202" i="11" s="1"/>
  <c r="DW198" i="11"/>
  <c r="EU198" i="11" s="1"/>
  <c r="DW209" i="11"/>
  <c r="EU209" i="11" s="1"/>
  <c r="DW205" i="11"/>
  <c r="EU205" i="11" s="1"/>
  <c r="DW201" i="11"/>
  <c r="EU201" i="11" s="1"/>
  <c r="HN201" i="11" s="1"/>
  <c r="DW197" i="11"/>
  <c r="EU197" i="11" s="1"/>
  <c r="DW212" i="11"/>
  <c r="EU212" i="11" s="1"/>
  <c r="DW208" i="11"/>
  <c r="EU208" i="11" s="1"/>
  <c r="DW204" i="11"/>
  <c r="EU204" i="11" s="1"/>
  <c r="HN204" i="11" s="1"/>
  <c r="DW200" i="11"/>
  <c r="EU200" i="11" s="1"/>
  <c r="DW196" i="11"/>
  <c r="EU196" i="11" s="1"/>
  <c r="DW207" i="11"/>
  <c r="EU207" i="11" s="1"/>
  <c r="DW203" i="11"/>
  <c r="EU203" i="11" s="1"/>
  <c r="HN203" i="11" s="1"/>
  <c r="DW199" i="11"/>
  <c r="EU199" i="11" s="1"/>
  <c r="DW195" i="11"/>
  <c r="EU195" i="11" s="1"/>
  <c r="DW194" i="11"/>
  <c r="EU194" i="11" s="1"/>
  <c r="DW192" i="11"/>
  <c r="EU192" i="11" s="1"/>
  <c r="HN192" i="11" s="1"/>
  <c r="DW188" i="11"/>
  <c r="EU188" i="11" s="1"/>
  <c r="DW184" i="11"/>
  <c r="EU184" i="11" s="1"/>
  <c r="DW180" i="11"/>
  <c r="EU180" i="11" s="1"/>
  <c r="DW176" i="11"/>
  <c r="EU176" i="11" s="1"/>
  <c r="HN176" i="11" s="1"/>
  <c r="DW191" i="11"/>
  <c r="EU191" i="11" s="1"/>
  <c r="DW187" i="11"/>
  <c r="EU187" i="11" s="1"/>
  <c r="DW183" i="11"/>
  <c r="EU183" i="11" s="1"/>
  <c r="DW179" i="11"/>
  <c r="EU179" i="11" s="1"/>
  <c r="HN179" i="11" s="1"/>
  <c r="DW190" i="11"/>
  <c r="EU190" i="11" s="1"/>
  <c r="HN190" i="11" s="1"/>
  <c r="DW186" i="11"/>
  <c r="EU186" i="11" s="1"/>
  <c r="DW182" i="11"/>
  <c r="EU182" i="11" s="1"/>
  <c r="DW178" i="11"/>
  <c r="EU178" i="11" s="1"/>
  <c r="DW193" i="11"/>
  <c r="EU193" i="11" s="1"/>
  <c r="HN193" i="11" s="1"/>
  <c r="DW189" i="11"/>
  <c r="EU189" i="11" s="1"/>
  <c r="DW185" i="11"/>
  <c r="EU185" i="11" s="1"/>
  <c r="HN185" i="11" s="1"/>
  <c r="DW181" i="11"/>
  <c r="EU181" i="11" s="1"/>
  <c r="HN181" i="11" s="1"/>
  <c r="DW173" i="11"/>
  <c r="EU173" i="11" s="1"/>
  <c r="DW169" i="11"/>
  <c r="EU169" i="11" s="1"/>
  <c r="DW165" i="11"/>
  <c r="EU165" i="11" s="1"/>
  <c r="DW161" i="11"/>
  <c r="EU161" i="11" s="1"/>
  <c r="HN161" i="11" s="1"/>
  <c r="DW177" i="11"/>
  <c r="EU177" i="11" s="1"/>
  <c r="DW172" i="11"/>
  <c r="EU172" i="11" s="1"/>
  <c r="DW168" i="11"/>
  <c r="EU168" i="11" s="1"/>
  <c r="DW164" i="11"/>
  <c r="EU164" i="11" s="1"/>
  <c r="HN164" i="11" s="1"/>
  <c r="DW160" i="11"/>
  <c r="EU160" i="11" s="1"/>
  <c r="DW175" i="11"/>
  <c r="EU175" i="11" s="1"/>
  <c r="DW171" i="11"/>
  <c r="EU171" i="11" s="1"/>
  <c r="DW167" i="11"/>
  <c r="EU167" i="11" s="1"/>
  <c r="DW163" i="11"/>
  <c r="EU163" i="11" s="1"/>
  <c r="DW159" i="11"/>
  <c r="EU159" i="11" s="1"/>
  <c r="DW174" i="11"/>
  <c r="EU174" i="11" s="1"/>
  <c r="DW170" i="11"/>
  <c r="EU170" i="11" s="1"/>
  <c r="HN170" i="11" s="1"/>
  <c r="DW166" i="11"/>
  <c r="EU166" i="11" s="1"/>
  <c r="DW162" i="11"/>
  <c r="EU162" i="11" s="1"/>
  <c r="DW158" i="11"/>
  <c r="EU158" i="11" s="1"/>
  <c r="DW154" i="11"/>
  <c r="EU154" i="11" s="1"/>
  <c r="DW150" i="11"/>
  <c r="EU150" i="11" s="1"/>
  <c r="DW146" i="11"/>
  <c r="EU146" i="11" s="1"/>
  <c r="DW142" i="11"/>
  <c r="EU142" i="11" s="1"/>
  <c r="DW138" i="11"/>
  <c r="EU138" i="11" s="1"/>
  <c r="HN138" i="11" s="1"/>
  <c r="DW134" i="11"/>
  <c r="EU134" i="11" s="1"/>
  <c r="DW130" i="11"/>
  <c r="EU130" i="11" s="1"/>
  <c r="DW126" i="11"/>
  <c r="EU126" i="11" s="1"/>
  <c r="DW122" i="11"/>
  <c r="EU122" i="11" s="1"/>
  <c r="DW157" i="11"/>
  <c r="EU157" i="11" s="1"/>
  <c r="DW153" i="11"/>
  <c r="EU153" i="11" s="1"/>
  <c r="DW149" i="11"/>
  <c r="EU149" i="11" s="1"/>
  <c r="DW145" i="11"/>
  <c r="EU145" i="11" s="1"/>
  <c r="HN145" i="11" s="1"/>
  <c r="DW141" i="11"/>
  <c r="EU141" i="11" s="1"/>
  <c r="DW137" i="11"/>
  <c r="EU137" i="11" s="1"/>
  <c r="DW133" i="11"/>
  <c r="EU133" i="11" s="1"/>
  <c r="DW129" i="11"/>
  <c r="EU129" i="11" s="1"/>
  <c r="HN129" i="11" s="1"/>
  <c r="DW125" i="11"/>
  <c r="EU125" i="11" s="1"/>
  <c r="DW152" i="11"/>
  <c r="EU152" i="11" s="1"/>
  <c r="DW148" i="11"/>
  <c r="EU148" i="11" s="1"/>
  <c r="DW144" i="11"/>
  <c r="EU144" i="11" s="1"/>
  <c r="HN144" i="11" s="1"/>
  <c r="DW140" i="11"/>
  <c r="EU140" i="11" s="1"/>
  <c r="DW136" i="11"/>
  <c r="EU136" i="11" s="1"/>
  <c r="DW132" i="11"/>
  <c r="EU132" i="11" s="1"/>
  <c r="DW128" i="11"/>
  <c r="EU128" i="11" s="1"/>
  <c r="DW124" i="11"/>
  <c r="EU124" i="11" s="1"/>
  <c r="DW120" i="11"/>
  <c r="EU120" i="11" s="1"/>
  <c r="DW156" i="11"/>
  <c r="EU156" i="11" s="1"/>
  <c r="HN156" i="11" s="1"/>
  <c r="DW155" i="11"/>
  <c r="EU155" i="11" s="1"/>
  <c r="HN155" i="11" s="1"/>
  <c r="DW151" i="11"/>
  <c r="EU151" i="11" s="1"/>
  <c r="DW147" i="11"/>
  <c r="EU147" i="11" s="1"/>
  <c r="DW143" i="11"/>
  <c r="EU143" i="11" s="1"/>
  <c r="DW139" i="11"/>
  <c r="EU139" i="11" s="1"/>
  <c r="HN139" i="11" s="1"/>
  <c r="DW135" i="11"/>
  <c r="EU135" i="11" s="1"/>
  <c r="DW131" i="11"/>
  <c r="EU131" i="11" s="1"/>
  <c r="DW127" i="11"/>
  <c r="EU127" i="11" s="1"/>
  <c r="DW123" i="11"/>
  <c r="EU123" i="11" s="1"/>
  <c r="HN123" i="11" s="1"/>
  <c r="DW117" i="11"/>
  <c r="EU117" i="11" s="1"/>
  <c r="DW113" i="11"/>
  <c r="EU113" i="11" s="1"/>
  <c r="DW109" i="11"/>
  <c r="EU109" i="11" s="1"/>
  <c r="HN109" i="11" s="1"/>
  <c r="DW105" i="11"/>
  <c r="EU105" i="11" s="1"/>
  <c r="HN105" i="11" s="1"/>
  <c r="DW101" i="11"/>
  <c r="EU101" i="11" s="1"/>
  <c r="DW97" i="11"/>
  <c r="EU97" i="11" s="1"/>
  <c r="DW93" i="11"/>
  <c r="EU93" i="11" s="1"/>
  <c r="DW89" i="11"/>
  <c r="EU89" i="11" s="1"/>
  <c r="HN89" i="11" s="1"/>
  <c r="DW85" i="11"/>
  <c r="EU85" i="11" s="1"/>
  <c r="DW116" i="11"/>
  <c r="EU116" i="11" s="1"/>
  <c r="DW112" i="11"/>
  <c r="EU112" i="11" s="1"/>
  <c r="DW108" i="11"/>
  <c r="EU108" i="11" s="1"/>
  <c r="HN108" i="11" s="1"/>
  <c r="DW104" i="11"/>
  <c r="EU104" i="11" s="1"/>
  <c r="DW100" i="11"/>
  <c r="EU100" i="11" s="1"/>
  <c r="DW96" i="11"/>
  <c r="EU96" i="11" s="1"/>
  <c r="DW92" i="11"/>
  <c r="EU92" i="11" s="1"/>
  <c r="HN92" i="11" s="1"/>
  <c r="DW88" i="11"/>
  <c r="EU88" i="11" s="1"/>
  <c r="DW84" i="11"/>
  <c r="EU84" i="11" s="1"/>
  <c r="DW119" i="11"/>
  <c r="EU119" i="11" s="1"/>
  <c r="DW115" i="11"/>
  <c r="EU115" i="11" s="1"/>
  <c r="DW111" i="11"/>
  <c r="EU111" i="11" s="1"/>
  <c r="HN111" i="11" s="1"/>
  <c r="DW107" i="11"/>
  <c r="EU107" i="11" s="1"/>
  <c r="HN107" i="11" s="1"/>
  <c r="DW103" i="11"/>
  <c r="EU103" i="11" s="1"/>
  <c r="HN103" i="11" s="1"/>
  <c r="DW99" i="11"/>
  <c r="EU99" i="11" s="1"/>
  <c r="HN99" i="11" s="1"/>
  <c r="DW95" i="11"/>
  <c r="EU95" i="11" s="1"/>
  <c r="HN95" i="11" s="1"/>
  <c r="DW91" i="11"/>
  <c r="EU91" i="11" s="1"/>
  <c r="DW87" i="11"/>
  <c r="EU87" i="11" s="1"/>
  <c r="DW121" i="11"/>
  <c r="EU121" i="11" s="1"/>
  <c r="HN121" i="11" s="1"/>
  <c r="DW118" i="11"/>
  <c r="EU118" i="11" s="1"/>
  <c r="DW114" i="11"/>
  <c r="EU114" i="11" s="1"/>
  <c r="DW110" i="11"/>
  <c r="EU110" i="11" s="1"/>
  <c r="DW106" i="11"/>
  <c r="EU106" i="11" s="1"/>
  <c r="HN106" i="11" s="1"/>
  <c r="DW102" i="11"/>
  <c r="EU102" i="11" s="1"/>
  <c r="DW98" i="11"/>
  <c r="EU98" i="11" s="1"/>
  <c r="DW94" i="11"/>
  <c r="EU94" i="11" s="1"/>
  <c r="DW90" i="11"/>
  <c r="EU90" i="11" s="1"/>
  <c r="HN90" i="11" s="1"/>
  <c r="DW86" i="11"/>
  <c r="EU86" i="11" s="1"/>
  <c r="DW81" i="11"/>
  <c r="EU81" i="11" s="1"/>
  <c r="DW77" i="11"/>
  <c r="EU77" i="11" s="1"/>
  <c r="DW73" i="11"/>
  <c r="EU73" i="11" s="1"/>
  <c r="HN73" i="11" s="1"/>
  <c r="DW69" i="11"/>
  <c r="EU69" i="11" s="1"/>
  <c r="DW65" i="11"/>
  <c r="EU65" i="11" s="1"/>
  <c r="DW61" i="11"/>
  <c r="EU61" i="11" s="1"/>
  <c r="DW57" i="11"/>
  <c r="EU57" i="11" s="1"/>
  <c r="HN57" i="11" s="1"/>
  <c r="DW53" i="11"/>
  <c r="EU53" i="11" s="1"/>
  <c r="DW49" i="11"/>
  <c r="EU49" i="11" s="1"/>
  <c r="DW80" i="11"/>
  <c r="EU80" i="11" s="1"/>
  <c r="DW76" i="11"/>
  <c r="EU76" i="11" s="1"/>
  <c r="HN76" i="11" s="1"/>
  <c r="DW72" i="11"/>
  <c r="EU72" i="11" s="1"/>
  <c r="DW68" i="11"/>
  <c r="EU68" i="11" s="1"/>
  <c r="DW64" i="11"/>
  <c r="EU64" i="11" s="1"/>
  <c r="DW60" i="11"/>
  <c r="EU60" i="11" s="1"/>
  <c r="HN60" i="11" s="1"/>
  <c r="DW56" i="11"/>
  <c r="EU56" i="11" s="1"/>
  <c r="DW52" i="11"/>
  <c r="EU52" i="11" s="1"/>
  <c r="DW83" i="11"/>
  <c r="EU83" i="11" s="1"/>
  <c r="DW79" i="11"/>
  <c r="EU79" i="11" s="1"/>
  <c r="HN79" i="11" s="1"/>
  <c r="DW75" i="11"/>
  <c r="EU75" i="11" s="1"/>
  <c r="DW71" i="11"/>
  <c r="EU71" i="11" s="1"/>
  <c r="DW67" i="11"/>
  <c r="EU67" i="11" s="1"/>
  <c r="DW63" i="11"/>
  <c r="EU63" i="11" s="1"/>
  <c r="HN63" i="11" s="1"/>
  <c r="DW59" i="11"/>
  <c r="EU59" i="11" s="1"/>
  <c r="DW55" i="11"/>
  <c r="EU55" i="11" s="1"/>
  <c r="DW51" i="11"/>
  <c r="EU51" i="11" s="1"/>
  <c r="DW82" i="11"/>
  <c r="EU82" i="11" s="1"/>
  <c r="HN82" i="11" s="1"/>
  <c r="DW78" i="11"/>
  <c r="EU78" i="11" s="1"/>
  <c r="DW74" i="11"/>
  <c r="EU74" i="11" s="1"/>
  <c r="DW70" i="11"/>
  <c r="EU70" i="11" s="1"/>
  <c r="DW66" i="11"/>
  <c r="EU66" i="11" s="1"/>
  <c r="HN66" i="11" s="1"/>
  <c r="DW62" i="11"/>
  <c r="EU62" i="11" s="1"/>
  <c r="DW58" i="11"/>
  <c r="EU58" i="11" s="1"/>
  <c r="DW54" i="11"/>
  <c r="EU54" i="11" s="1"/>
  <c r="DW50" i="11"/>
  <c r="EU50" i="11" s="1"/>
  <c r="HN50" i="11" s="1"/>
  <c r="EH290" i="11"/>
  <c r="FJ290" i="11" s="1"/>
  <c r="EH289" i="11"/>
  <c r="FJ289" i="11" s="1"/>
  <c r="EH288" i="11"/>
  <c r="FJ288" i="11" s="1"/>
  <c r="EH286" i="11"/>
  <c r="FJ286" i="11" s="1"/>
  <c r="EH284" i="11"/>
  <c r="FJ284" i="11" s="1"/>
  <c r="EH287" i="11"/>
  <c r="FJ287" i="11" s="1"/>
  <c r="EH285" i="11"/>
  <c r="FJ285" i="11" s="1"/>
  <c r="EH281" i="11"/>
  <c r="FJ281" i="11" s="1"/>
  <c r="EH283" i="11"/>
  <c r="FJ283" i="11" s="1"/>
  <c r="EH282" i="11"/>
  <c r="FJ282" i="11" s="1"/>
  <c r="EH277" i="11"/>
  <c r="FJ277" i="11" s="1"/>
  <c r="EH280" i="11"/>
  <c r="FJ280" i="11" s="1"/>
  <c r="EH276" i="11"/>
  <c r="FJ276" i="11" s="1"/>
  <c r="EH279" i="11"/>
  <c r="FJ279" i="11" s="1"/>
  <c r="EH278" i="11"/>
  <c r="FJ278" i="11" s="1"/>
  <c r="EH275" i="11"/>
  <c r="FJ275" i="11" s="1"/>
  <c r="EH271" i="11"/>
  <c r="FJ271" i="11" s="1"/>
  <c r="EH270" i="11"/>
  <c r="FJ270" i="11" s="1"/>
  <c r="EH273" i="11"/>
  <c r="FJ273" i="11" s="1"/>
  <c r="EH269" i="11"/>
  <c r="FJ269" i="11" s="1"/>
  <c r="EH274" i="11"/>
  <c r="FJ274" i="11" s="1"/>
  <c r="EH272" i="11"/>
  <c r="FJ272" i="11" s="1"/>
  <c r="EH268" i="11"/>
  <c r="FJ268" i="11" s="1"/>
  <c r="EH266" i="11"/>
  <c r="FJ266" i="11" s="1"/>
  <c r="EH265" i="11"/>
  <c r="FJ265" i="11" s="1"/>
  <c r="EH267" i="11"/>
  <c r="FJ267" i="11" s="1"/>
  <c r="EH264" i="11"/>
  <c r="FJ264" i="11" s="1"/>
  <c r="EH263" i="11"/>
  <c r="FJ263" i="11" s="1"/>
  <c r="EH259" i="11"/>
  <c r="FJ259" i="11" s="1"/>
  <c r="EH255" i="11"/>
  <c r="FJ255" i="11" s="1"/>
  <c r="EH258" i="11"/>
  <c r="FJ258" i="11" s="1"/>
  <c r="EH262" i="11"/>
  <c r="FJ262" i="11" s="1"/>
  <c r="EH261" i="11"/>
  <c r="FJ261" i="11" s="1"/>
  <c r="EH257" i="11"/>
  <c r="FJ257" i="11" s="1"/>
  <c r="EH253" i="11"/>
  <c r="FJ253" i="11" s="1"/>
  <c r="EH260" i="11"/>
  <c r="FJ260" i="11" s="1"/>
  <c r="EH256" i="11"/>
  <c r="FJ256" i="11" s="1"/>
  <c r="EH254" i="11"/>
  <c r="FJ254" i="11" s="1"/>
  <c r="EH249" i="11"/>
  <c r="FJ249" i="11" s="1"/>
  <c r="EH252" i="11"/>
  <c r="FJ252" i="11" s="1"/>
  <c r="EH248" i="11"/>
  <c r="FJ248" i="11" s="1"/>
  <c r="EH251" i="11"/>
  <c r="FJ251" i="11" s="1"/>
  <c r="EH250" i="11"/>
  <c r="FJ250" i="11" s="1"/>
  <c r="EH246" i="11"/>
  <c r="FJ246" i="11" s="1"/>
  <c r="EH247" i="11"/>
  <c r="FJ247" i="11" s="1"/>
  <c r="EH241" i="11"/>
  <c r="FJ241" i="11" s="1"/>
  <c r="EH245" i="11"/>
  <c r="FJ245" i="11" s="1"/>
  <c r="EH244" i="11"/>
  <c r="FJ244" i="11" s="1"/>
  <c r="EH240" i="11"/>
  <c r="FJ240" i="11" s="1"/>
  <c r="EH243" i="11"/>
  <c r="FJ243" i="11" s="1"/>
  <c r="EH239" i="11"/>
  <c r="FJ239" i="11" s="1"/>
  <c r="EH242" i="11"/>
  <c r="FJ242" i="11" s="1"/>
  <c r="EH236" i="11"/>
  <c r="FJ236" i="11" s="1"/>
  <c r="EH232" i="11"/>
  <c r="FJ232" i="11" s="1"/>
  <c r="EH235" i="11"/>
  <c r="FJ235" i="11" s="1"/>
  <c r="EH231" i="11"/>
  <c r="FJ231" i="11" s="1"/>
  <c r="EH238" i="11"/>
  <c r="FJ238" i="11" s="1"/>
  <c r="EH234" i="11"/>
  <c r="FJ234" i="11" s="1"/>
  <c r="EH230" i="11"/>
  <c r="FJ230" i="11" s="1"/>
  <c r="EH237" i="11"/>
  <c r="FJ237" i="11" s="1"/>
  <c r="EH233" i="11"/>
  <c r="FJ233" i="11" s="1"/>
  <c r="EH226" i="11"/>
  <c r="FJ226" i="11" s="1"/>
  <c r="EH222" i="11"/>
  <c r="FJ222" i="11" s="1"/>
  <c r="EH218" i="11"/>
  <c r="FJ218" i="11" s="1"/>
  <c r="EH214" i="11"/>
  <c r="FJ214" i="11" s="1"/>
  <c r="EH225" i="11"/>
  <c r="FJ225" i="11" s="1"/>
  <c r="EH221" i="11"/>
  <c r="FJ221" i="11" s="1"/>
  <c r="EH217" i="11"/>
  <c r="FJ217" i="11" s="1"/>
  <c r="EH213" i="11"/>
  <c r="FJ213" i="11" s="1"/>
  <c r="EH229" i="11"/>
  <c r="FJ229" i="11" s="1"/>
  <c r="EH228" i="11"/>
  <c r="FJ228" i="11" s="1"/>
  <c r="EH224" i="11"/>
  <c r="FJ224" i="11" s="1"/>
  <c r="EH220" i="11"/>
  <c r="FJ220" i="11" s="1"/>
  <c r="EH216" i="11"/>
  <c r="FJ216" i="11" s="1"/>
  <c r="EH212" i="11"/>
  <c r="FJ212" i="11" s="1"/>
  <c r="EH227" i="11"/>
  <c r="FJ227" i="11" s="1"/>
  <c r="EH223" i="11"/>
  <c r="FJ223" i="11" s="1"/>
  <c r="EH219" i="11"/>
  <c r="FJ219" i="11" s="1"/>
  <c r="EH215" i="11"/>
  <c r="FJ215" i="11" s="1"/>
  <c r="EH211" i="11"/>
  <c r="FJ211" i="11" s="1"/>
  <c r="EH207" i="11"/>
  <c r="FJ207" i="11" s="1"/>
  <c r="EH203" i="11"/>
  <c r="FJ203" i="11" s="1"/>
  <c r="EH199" i="11"/>
  <c r="FJ199" i="11" s="1"/>
  <c r="EH195" i="11"/>
  <c r="FJ195" i="11" s="1"/>
  <c r="EH210" i="11"/>
  <c r="FJ210" i="11" s="1"/>
  <c r="EH206" i="11"/>
  <c r="FJ206" i="11" s="1"/>
  <c r="EH202" i="11"/>
  <c r="FJ202" i="11" s="1"/>
  <c r="EH198" i="11"/>
  <c r="FJ198" i="11" s="1"/>
  <c r="EH209" i="11"/>
  <c r="FJ209" i="11" s="1"/>
  <c r="EH205" i="11"/>
  <c r="FJ205" i="11" s="1"/>
  <c r="EH201" i="11"/>
  <c r="FJ201" i="11" s="1"/>
  <c r="EH197" i="11"/>
  <c r="FJ197" i="11" s="1"/>
  <c r="EH208" i="11"/>
  <c r="FJ208" i="11" s="1"/>
  <c r="EH204" i="11"/>
  <c r="FJ204" i="11" s="1"/>
  <c r="EH200" i="11"/>
  <c r="FJ200" i="11" s="1"/>
  <c r="EH196" i="11"/>
  <c r="FJ196" i="11" s="1"/>
  <c r="EH193" i="11"/>
  <c r="FJ193" i="11" s="1"/>
  <c r="EH189" i="11"/>
  <c r="FJ189" i="11" s="1"/>
  <c r="EH185" i="11"/>
  <c r="FJ185" i="11" s="1"/>
  <c r="EH181" i="11"/>
  <c r="FJ181" i="11" s="1"/>
  <c r="EH177" i="11"/>
  <c r="FJ177" i="11" s="1"/>
  <c r="EH192" i="11"/>
  <c r="FJ192" i="11" s="1"/>
  <c r="EH188" i="11"/>
  <c r="FJ188" i="11" s="1"/>
  <c r="EH184" i="11"/>
  <c r="FJ184" i="11" s="1"/>
  <c r="EH180" i="11"/>
  <c r="FJ180" i="11" s="1"/>
  <c r="EH191" i="11"/>
  <c r="FJ191" i="11" s="1"/>
  <c r="EH187" i="11"/>
  <c r="FJ187" i="11" s="1"/>
  <c r="EH183" i="11"/>
  <c r="FJ183" i="11" s="1"/>
  <c r="EH179" i="11"/>
  <c r="FJ179" i="11" s="1"/>
  <c r="EH194" i="11"/>
  <c r="FJ194" i="11" s="1"/>
  <c r="EH190" i="11"/>
  <c r="FJ190" i="11" s="1"/>
  <c r="EH186" i="11"/>
  <c r="FJ186" i="11" s="1"/>
  <c r="EH182" i="11"/>
  <c r="FJ182" i="11" s="1"/>
  <c r="EH178" i="11"/>
  <c r="FJ178" i="11" s="1"/>
  <c r="EH176" i="11"/>
  <c r="FJ176" i="11" s="1"/>
  <c r="EH174" i="11"/>
  <c r="FJ174" i="11" s="1"/>
  <c r="EH170" i="11"/>
  <c r="FJ170" i="11" s="1"/>
  <c r="EH166" i="11"/>
  <c r="FJ166" i="11" s="1"/>
  <c r="EH162" i="11"/>
  <c r="FJ162" i="11" s="1"/>
  <c r="EH158" i="11"/>
  <c r="FJ158" i="11" s="1"/>
  <c r="EH173" i="11"/>
  <c r="FJ173" i="11" s="1"/>
  <c r="EH169" i="11"/>
  <c r="FJ169" i="11" s="1"/>
  <c r="EH165" i="11"/>
  <c r="FJ165" i="11" s="1"/>
  <c r="EH161" i="11"/>
  <c r="FJ161" i="11" s="1"/>
  <c r="EH157" i="11"/>
  <c r="FJ157" i="11" s="1"/>
  <c r="EH172" i="11"/>
  <c r="FJ172" i="11" s="1"/>
  <c r="EH168" i="11"/>
  <c r="FJ168" i="11" s="1"/>
  <c r="EH164" i="11"/>
  <c r="FJ164" i="11" s="1"/>
  <c r="EH160" i="11"/>
  <c r="FJ160" i="11" s="1"/>
  <c r="EH156" i="11"/>
  <c r="FJ156" i="11" s="1"/>
  <c r="EH175" i="11"/>
  <c r="FJ175" i="11" s="1"/>
  <c r="EH171" i="11"/>
  <c r="FJ171" i="11" s="1"/>
  <c r="EH167" i="11"/>
  <c r="FJ167" i="11" s="1"/>
  <c r="EH163" i="11"/>
  <c r="FJ163" i="11" s="1"/>
  <c r="EH159" i="11"/>
  <c r="FJ159" i="11" s="1"/>
  <c r="EH155" i="11"/>
  <c r="FJ155" i="11" s="1"/>
  <c r="EH151" i="11"/>
  <c r="FJ151" i="11" s="1"/>
  <c r="EH147" i="11"/>
  <c r="FJ147" i="11" s="1"/>
  <c r="EH143" i="11"/>
  <c r="FJ143" i="11" s="1"/>
  <c r="EH139" i="11"/>
  <c r="FJ139" i="11" s="1"/>
  <c r="EH135" i="11"/>
  <c r="FJ135" i="11" s="1"/>
  <c r="EH131" i="11"/>
  <c r="FJ131" i="11" s="1"/>
  <c r="EH127" i="11"/>
  <c r="FJ127" i="11" s="1"/>
  <c r="EH123" i="11"/>
  <c r="FJ123" i="11" s="1"/>
  <c r="EH154" i="11"/>
  <c r="FJ154" i="11" s="1"/>
  <c r="EH150" i="11"/>
  <c r="FJ150" i="11" s="1"/>
  <c r="EH146" i="11"/>
  <c r="FJ146" i="11" s="1"/>
  <c r="EH142" i="11"/>
  <c r="FJ142" i="11" s="1"/>
  <c r="EH138" i="11"/>
  <c r="FJ138" i="11" s="1"/>
  <c r="EH134" i="11"/>
  <c r="FJ134" i="11" s="1"/>
  <c r="EH130" i="11"/>
  <c r="FJ130" i="11" s="1"/>
  <c r="EH126" i="11"/>
  <c r="FJ126" i="11" s="1"/>
  <c r="EH122" i="11"/>
  <c r="FJ122" i="11" s="1"/>
  <c r="EH153" i="11"/>
  <c r="FJ153" i="11" s="1"/>
  <c r="EH149" i="11"/>
  <c r="FJ149" i="11" s="1"/>
  <c r="EH145" i="11"/>
  <c r="FJ145" i="11" s="1"/>
  <c r="EH141" i="11"/>
  <c r="FJ141" i="11" s="1"/>
  <c r="EH137" i="11"/>
  <c r="FJ137" i="11" s="1"/>
  <c r="EH133" i="11"/>
  <c r="FJ133" i="11" s="1"/>
  <c r="EH129" i="11"/>
  <c r="FJ129" i="11" s="1"/>
  <c r="EH125" i="11"/>
  <c r="FJ125" i="11" s="1"/>
  <c r="EH121" i="11"/>
  <c r="FJ121" i="11" s="1"/>
  <c r="EH152" i="11"/>
  <c r="FJ152" i="11" s="1"/>
  <c r="EH148" i="11"/>
  <c r="FJ148" i="11" s="1"/>
  <c r="EH144" i="11"/>
  <c r="FJ144" i="11" s="1"/>
  <c r="EH140" i="11"/>
  <c r="FJ140" i="11" s="1"/>
  <c r="EH136" i="11"/>
  <c r="FJ136" i="11" s="1"/>
  <c r="EH132" i="11"/>
  <c r="FJ132" i="11" s="1"/>
  <c r="EH128" i="11"/>
  <c r="FJ128" i="11" s="1"/>
  <c r="EH124" i="11"/>
  <c r="FJ124" i="11" s="1"/>
  <c r="EH118" i="11"/>
  <c r="FJ118" i="11" s="1"/>
  <c r="EH114" i="11"/>
  <c r="FJ114" i="11" s="1"/>
  <c r="EH110" i="11"/>
  <c r="FJ110" i="11" s="1"/>
  <c r="EH106" i="11"/>
  <c r="FJ106" i="11" s="1"/>
  <c r="EH102" i="11"/>
  <c r="FJ102" i="11" s="1"/>
  <c r="EH98" i="11"/>
  <c r="FJ98" i="11" s="1"/>
  <c r="EH94" i="11"/>
  <c r="FJ94" i="11" s="1"/>
  <c r="EH90" i="11"/>
  <c r="FJ90" i="11" s="1"/>
  <c r="EH86" i="11"/>
  <c r="FJ86" i="11" s="1"/>
  <c r="EH117" i="11"/>
  <c r="FJ117" i="11" s="1"/>
  <c r="EH113" i="11"/>
  <c r="FJ113" i="11" s="1"/>
  <c r="EH109" i="11"/>
  <c r="FJ109" i="11" s="1"/>
  <c r="EH105" i="11"/>
  <c r="FJ105" i="11" s="1"/>
  <c r="EH101" i="11"/>
  <c r="FJ101" i="11" s="1"/>
  <c r="EH97" i="11"/>
  <c r="FJ97" i="11" s="1"/>
  <c r="EH93" i="11"/>
  <c r="FJ93" i="11" s="1"/>
  <c r="EH89" i="11"/>
  <c r="FJ89" i="11" s="1"/>
  <c r="EH85" i="11"/>
  <c r="FJ85" i="11" s="1"/>
  <c r="EH120" i="11"/>
  <c r="FJ120" i="11" s="1"/>
  <c r="EH116" i="11"/>
  <c r="FJ116" i="11" s="1"/>
  <c r="EH112" i="11"/>
  <c r="FJ112" i="11" s="1"/>
  <c r="EH108" i="11"/>
  <c r="FJ108" i="11" s="1"/>
  <c r="EH104" i="11"/>
  <c r="FJ104" i="11" s="1"/>
  <c r="EH100" i="11"/>
  <c r="FJ100" i="11" s="1"/>
  <c r="EH96" i="11"/>
  <c r="FJ96" i="11" s="1"/>
  <c r="EH92" i="11"/>
  <c r="FJ92" i="11" s="1"/>
  <c r="EH88" i="11"/>
  <c r="FJ88" i="11" s="1"/>
  <c r="EH119" i="11"/>
  <c r="FJ119" i="11" s="1"/>
  <c r="EH115" i="11"/>
  <c r="FJ115" i="11" s="1"/>
  <c r="EH111" i="11"/>
  <c r="FJ111" i="11" s="1"/>
  <c r="EH107" i="11"/>
  <c r="FJ107" i="11" s="1"/>
  <c r="EH103" i="11"/>
  <c r="FJ103" i="11" s="1"/>
  <c r="EH99" i="11"/>
  <c r="FJ99" i="11" s="1"/>
  <c r="EH95" i="11"/>
  <c r="FJ95" i="11" s="1"/>
  <c r="EH91" i="11"/>
  <c r="FJ91" i="11" s="1"/>
  <c r="EH82" i="11"/>
  <c r="FJ82" i="11" s="1"/>
  <c r="EH78" i="11"/>
  <c r="FJ78" i="11" s="1"/>
  <c r="EH74" i="11"/>
  <c r="FJ74" i="11" s="1"/>
  <c r="EH70" i="11"/>
  <c r="FJ70" i="11" s="1"/>
  <c r="EH66" i="11"/>
  <c r="FJ66" i="11" s="1"/>
  <c r="EH62" i="11"/>
  <c r="FJ62" i="11" s="1"/>
  <c r="EH58" i="11"/>
  <c r="FJ58" i="11" s="1"/>
  <c r="EH54" i="11"/>
  <c r="FJ54" i="11" s="1"/>
  <c r="EH50" i="11"/>
  <c r="FJ50" i="11" s="1"/>
  <c r="EH87" i="11"/>
  <c r="FJ87" i="11" s="1"/>
  <c r="EH84" i="11"/>
  <c r="FJ84" i="11" s="1"/>
  <c r="EH81" i="11"/>
  <c r="FJ81" i="11" s="1"/>
  <c r="EH77" i="11"/>
  <c r="FJ77" i="11" s="1"/>
  <c r="EH73" i="11"/>
  <c r="FJ73" i="11" s="1"/>
  <c r="EH69" i="11"/>
  <c r="FJ69" i="11" s="1"/>
  <c r="EH65" i="11"/>
  <c r="FJ65" i="11" s="1"/>
  <c r="EH61" i="11"/>
  <c r="FJ61" i="11" s="1"/>
  <c r="EH57" i="11"/>
  <c r="FJ57" i="11" s="1"/>
  <c r="EH53" i="11"/>
  <c r="FJ53" i="11" s="1"/>
  <c r="EH80" i="11"/>
  <c r="FJ80" i="11" s="1"/>
  <c r="EH76" i="11"/>
  <c r="FJ76" i="11" s="1"/>
  <c r="EH72" i="11"/>
  <c r="FJ72" i="11" s="1"/>
  <c r="EH68" i="11"/>
  <c r="FJ68" i="11" s="1"/>
  <c r="EH64" i="11"/>
  <c r="FJ64" i="11" s="1"/>
  <c r="EH60" i="11"/>
  <c r="FJ60" i="11" s="1"/>
  <c r="EH56" i="11"/>
  <c r="FJ56" i="11" s="1"/>
  <c r="EH52" i="11"/>
  <c r="FJ52" i="11" s="1"/>
  <c r="EH83" i="11"/>
  <c r="FJ83" i="11" s="1"/>
  <c r="EH79" i="11"/>
  <c r="FJ79" i="11" s="1"/>
  <c r="EH75" i="11"/>
  <c r="FJ75" i="11" s="1"/>
  <c r="EH71" i="11"/>
  <c r="FJ71" i="11" s="1"/>
  <c r="EH67" i="11"/>
  <c r="FJ67" i="11" s="1"/>
  <c r="EH63" i="11"/>
  <c r="FJ63" i="11" s="1"/>
  <c r="EH59" i="11"/>
  <c r="FJ59" i="11" s="1"/>
  <c r="EH55" i="11"/>
  <c r="FJ55" i="11" s="1"/>
  <c r="EH51" i="11"/>
  <c r="FJ51" i="11" s="1"/>
  <c r="EH49" i="11"/>
  <c r="FJ49" i="11" s="1"/>
  <c r="EH48" i="11"/>
  <c r="EG48" i="11"/>
  <c r="DV39" i="11"/>
  <c r="EP48" i="11"/>
  <c r="ER48" i="11" s="1"/>
  <c r="ES48" i="11" s="1"/>
  <c r="FF48" i="11"/>
  <c r="EF39" i="11"/>
  <c r="DW48" i="11"/>
  <c r="EU48" i="11" s="1"/>
  <c r="HN48" i="11" s="1"/>
  <c r="EQ39" i="11"/>
  <c r="FE39" i="11"/>
  <c r="FB39" i="11"/>
  <c r="DE39" i="11"/>
  <c r="DB39" i="11"/>
  <c r="CL39" i="11"/>
  <c r="CN39" i="11"/>
  <c r="EN39" i="11"/>
  <c r="DA39" i="11"/>
  <c r="CM39" i="11"/>
  <c r="DD39" i="11"/>
  <c r="DC39" i="11"/>
  <c r="CZ39" i="11"/>
  <c r="W44" i="11"/>
  <c r="X44" i="11"/>
  <c r="W45" i="11"/>
  <c r="X45" i="11"/>
  <c r="AE45" i="11"/>
  <c r="AD45" i="11"/>
  <c r="AC45" i="11"/>
  <c r="AB45" i="11"/>
  <c r="AA45" i="11"/>
  <c r="Z45" i="11"/>
  <c r="Y45" i="11"/>
  <c r="AE44" i="11"/>
  <c r="AD44" i="11"/>
  <c r="AC44" i="11"/>
  <c r="AB44" i="11"/>
  <c r="AA44" i="11"/>
  <c r="Z44" i="11"/>
  <c r="Y44" i="11"/>
  <c r="HN148" i="11" l="1"/>
  <c r="HN126" i="11"/>
  <c r="HN142" i="11"/>
  <c r="HN174" i="11"/>
  <c r="HN183" i="11"/>
  <c r="HN206" i="11"/>
  <c r="HN219" i="11"/>
  <c r="HN217" i="11"/>
  <c r="HN236" i="11"/>
  <c r="HN239" i="11"/>
  <c r="HN58" i="11"/>
  <c r="HN74" i="11"/>
  <c r="HN55" i="11"/>
  <c r="HN71" i="11"/>
  <c r="HN52" i="11"/>
  <c r="HN49" i="11"/>
  <c r="HN81" i="11"/>
  <c r="HN98" i="11"/>
  <c r="HN114" i="11"/>
  <c r="HN234" i="11"/>
  <c r="HN260" i="11"/>
  <c r="HN131" i="11"/>
  <c r="HN172" i="11"/>
  <c r="HN169" i="11"/>
  <c r="HN212" i="11"/>
  <c r="HN238" i="11"/>
  <c r="HN266" i="11"/>
  <c r="HN124" i="11"/>
  <c r="HN140" i="11"/>
  <c r="HN166" i="11"/>
  <c r="HN163" i="11"/>
  <c r="HN177" i="11"/>
  <c r="HN191" i="11"/>
  <c r="HN198" i="11"/>
  <c r="HN211" i="11"/>
  <c r="HN227" i="11"/>
  <c r="HN228" i="11"/>
  <c r="HN225" i="11"/>
  <c r="HN233" i="11"/>
  <c r="HN251" i="11"/>
  <c r="HN267" i="11"/>
  <c r="HN280" i="11"/>
  <c r="HN100" i="11"/>
  <c r="HN116" i="11"/>
  <c r="HN97" i="11"/>
  <c r="HN113" i="11"/>
  <c r="HN137" i="11"/>
  <c r="HN153" i="11"/>
  <c r="HN88" i="11"/>
  <c r="HN134" i="11"/>
  <c r="HN150" i="11"/>
  <c r="HN284" i="11"/>
  <c r="HN112" i="11"/>
  <c r="HN127" i="11"/>
  <c r="HN133" i="11"/>
  <c r="HN165" i="11"/>
  <c r="HN208" i="11"/>
  <c r="HN282" i="11"/>
  <c r="HN274" i="11"/>
  <c r="HN84" i="11"/>
  <c r="HN120" i="11"/>
  <c r="HN152" i="11"/>
  <c r="HN130" i="11"/>
  <c r="HN159" i="11"/>
  <c r="HN187" i="11"/>
  <c r="HN210" i="11"/>
  <c r="HN223" i="11"/>
  <c r="HN221" i="11"/>
  <c r="HN229" i="11"/>
  <c r="HN255" i="11"/>
  <c r="HN265" i="11"/>
  <c r="HN78" i="11"/>
  <c r="HN75" i="11"/>
  <c r="HN56" i="11"/>
  <c r="HN53" i="11"/>
  <c r="HN102" i="11"/>
  <c r="HN197" i="11"/>
  <c r="HN249" i="11"/>
  <c r="HN68" i="11"/>
  <c r="HN65" i="11"/>
  <c r="HN147" i="11"/>
  <c r="HN184" i="11"/>
  <c r="HN196" i="11"/>
  <c r="HN209" i="11"/>
  <c r="HN226" i="11"/>
  <c r="HN288" i="11"/>
  <c r="HN87" i="11"/>
  <c r="HN119" i="11"/>
  <c r="HN132" i="11"/>
  <c r="HN158" i="11"/>
  <c r="HN171" i="11"/>
  <c r="HN182" i="11"/>
  <c r="HN220" i="11"/>
  <c r="HN286" i="11"/>
  <c r="HN85" i="11"/>
  <c r="HN117" i="11"/>
  <c r="HN141" i="11"/>
  <c r="HN160" i="11"/>
  <c r="HN173" i="11"/>
  <c r="HN242" i="11"/>
  <c r="HN269" i="11"/>
  <c r="HN54" i="11"/>
  <c r="HN51" i="11"/>
  <c r="HN83" i="11"/>
  <c r="HN110" i="11"/>
  <c r="HN230" i="11"/>
  <c r="HN256" i="11"/>
  <c r="HN189" i="11"/>
  <c r="HN195" i="11"/>
  <c r="HN135" i="11"/>
  <c r="HN199" i="11"/>
  <c r="HN214" i="11"/>
  <c r="HN128" i="11"/>
  <c r="HN167" i="11"/>
  <c r="HN216" i="11"/>
  <c r="HN285" i="11"/>
  <c r="HN64" i="11"/>
  <c r="HN61" i="11"/>
  <c r="HN205" i="11"/>
  <c r="HN80" i="11"/>
  <c r="HN77" i="11"/>
  <c r="HN290" i="11"/>
  <c r="HN104" i="11"/>
  <c r="HN101" i="11"/>
  <c r="HN125" i="11"/>
  <c r="HN157" i="11"/>
  <c r="HN122" i="11"/>
  <c r="HN154" i="11"/>
  <c r="HN232" i="11"/>
  <c r="HN258" i="11"/>
  <c r="HN271" i="11"/>
  <c r="HN70" i="11"/>
  <c r="HN67" i="11"/>
  <c r="HN94" i="11"/>
  <c r="HN244" i="11"/>
  <c r="HN252" i="11"/>
  <c r="HN91" i="11"/>
  <c r="HN186" i="11"/>
  <c r="HN268" i="11"/>
  <c r="HN72" i="11"/>
  <c r="HN69" i="11"/>
  <c r="HN151" i="11"/>
  <c r="HN188" i="11"/>
  <c r="HN200" i="11"/>
  <c r="HN287" i="11"/>
  <c r="HN96" i="11"/>
  <c r="HN93" i="11"/>
  <c r="HN149" i="11"/>
  <c r="HN168" i="11"/>
  <c r="HN194" i="11"/>
  <c r="HN264" i="11"/>
  <c r="HN146" i="11"/>
  <c r="HN243" i="11"/>
  <c r="HN247" i="11"/>
  <c r="HN62" i="11"/>
  <c r="HN59" i="11"/>
  <c r="HN86" i="11"/>
  <c r="HN118" i="11"/>
  <c r="HN231" i="11"/>
  <c r="HN275" i="11"/>
  <c r="HN115" i="11"/>
  <c r="HN178" i="11"/>
  <c r="HN143" i="11"/>
  <c r="HN180" i="11"/>
  <c r="HN207" i="11"/>
  <c r="HN222" i="11"/>
  <c r="HN262" i="11"/>
  <c r="HN278" i="11"/>
  <c r="HN136" i="11"/>
  <c r="HN162" i="11"/>
  <c r="HN175" i="11"/>
  <c r="HN224" i="11"/>
  <c r="EC289" i="11"/>
  <c r="FA289" i="11" s="1"/>
  <c r="EC290" i="11"/>
  <c r="FA290" i="11" s="1"/>
  <c r="EC288" i="11"/>
  <c r="FA288" i="11" s="1"/>
  <c r="EC287" i="11"/>
  <c r="FA287" i="11" s="1"/>
  <c r="EC286" i="11"/>
  <c r="FA286" i="11" s="1"/>
  <c r="EC285" i="11"/>
  <c r="FA285" i="11" s="1"/>
  <c r="EC284" i="11"/>
  <c r="FA284" i="11" s="1"/>
  <c r="EC282" i="11"/>
  <c r="FA282" i="11" s="1"/>
  <c r="EC281" i="11"/>
  <c r="FA281" i="11" s="1"/>
  <c r="EC283" i="11"/>
  <c r="FA283" i="11" s="1"/>
  <c r="EC280" i="11"/>
  <c r="FA280" i="11" s="1"/>
  <c r="EC278" i="11"/>
  <c r="FA278" i="11" s="1"/>
  <c r="EC277" i="11"/>
  <c r="FA277" i="11" s="1"/>
  <c r="EC279" i="11"/>
  <c r="FA279" i="11" s="1"/>
  <c r="EC276" i="11"/>
  <c r="FA276" i="11" s="1"/>
  <c r="EC272" i="11"/>
  <c r="FA272" i="11" s="1"/>
  <c r="EC275" i="11"/>
  <c r="FA275" i="11" s="1"/>
  <c r="EC271" i="11"/>
  <c r="EC274" i="11"/>
  <c r="FA274" i="11" s="1"/>
  <c r="EC270" i="11"/>
  <c r="EC273" i="11"/>
  <c r="FA273" i="11" s="1"/>
  <c r="EC269" i="11"/>
  <c r="EC268" i="11"/>
  <c r="EC267" i="11"/>
  <c r="FA267" i="11" s="1"/>
  <c r="EC266" i="11"/>
  <c r="FA266" i="11" s="1"/>
  <c r="EC265" i="11"/>
  <c r="EC261" i="11"/>
  <c r="EC264" i="11"/>
  <c r="FA264" i="11" s="1"/>
  <c r="EC263" i="11"/>
  <c r="FA263" i="11" s="1"/>
  <c r="EC260" i="11"/>
  <c r="FA260" i="11" s="1"/>
  <c r="EC256" i="11"/>
  <c r="EC262" i="11"/>
  <c r="FA262" i="11" s="1"/>
  <c r="EC259" i="11"/>
  <c r="FA259" i="11" s="1"/>
  <c r="EC255" i="11"/>
  <c r="EC258" i="11"/>
  <c r="EC254" i="11"/>
  <c r="EC257" i="11"/>
  <c r="FA257" i="11" s="1"/>
  <c r="EC253" i="11"/>
  <c r="EC250" i="11"/>
  <c r="EC249" i="11"/>
  <c r="EC245" i="11"/>
  <c r="EC252" i="11"/>
  <c r="FA252" i="11" s="1"/>
  <c r="EC251" i="11"/>
  <c r="FA251" i="11" s="1"/>
  <c r="EC247" i="11"/>
  <c r="FA247" i="11" s="1"/>
  <c r="EC242" i="11"/>
  <c r="EC238" i="11"/>
  <c r="EC241" i="11"/>
  <c r="EC248" i="11"/>
  <c r="EC244" i="11"/>
  <c r="EC240" i="11"/>
  <c r="EC246" i="11"/>
  <c r="EC243" i="11"/>
  <c r="EC239" i="11"/>
  <c r="FA239" i="11" s="1"/>
  <c r="EC237" i="11"/>
  <c r="EC233" i="11"/>
  <c r="FA233" i="11" s="1"/>
  <c r="EC229" i="11"/>
  <c r="EC236" i="11"/>
  <c r="FA236" i="11" s="1"/>
  <c r="EC232" i="11"/>
  <c r="FA232" i="11" s="1"/>
  <c r="EC235" i="11"/>
  <c r="EC231" i="11"/>
  <c r="EC234" i="11"/>
  <c r="FA234" i="11" s="1"/>
  <c r="EC230" i="11"/>
  <c r="EC227" i="11"/>
  <c r="FA227" i="11" s="1"/>
  <c r="EC223" i="11"/>
  <c r="EC219" i="11"/>
  <c r="FA219" i="11" s="1"/>
  <c r="EC215" i="11"/>
  <c r="FA215" i="11" s="1"/>
  <c r="EC226" i="11"/>
  <c r="FA226" i="11" s="1"/>
  <c r="EC222" i="11"/>
  <c r="EC218" i="11"/>
  <c r="EC214" i="11"/>
  <c r="EC225" i="11"/>
  <c r="EC221" i="11"/>
  <c r="EC217" i="11"/>
  <c r="FA217" i="11" s="1"/>
  <c r="EC213" i="11"/>
  <c r="FA213" i="11" s="1"/>
  <c r="EC228" i="11"/>
  <c r="EC224" i="11"/>
  <c r="EC220" i="11"/>
  <c r="EC216" i="11"/>
  <c r="EC212" i="11"/>
  <c r="EC211" i="11"/>
  <c r="EC208" i="11"/>
  <c r="EC204" i="11"/>
  <c r="FA204" i="11" s="1"/>
  <c r="EC200" i="11"/>
  <c r="FA200" i="11" s="1"/>
  <c r="EC196" i="11"/>
  <c r="FA196" i="11" s="1"/>
  <c r="EC207" i="11"/>
  <c r="EC203" i="11"/>
  <c r="FA203" i="11" s="1"/>
  <c r="EC199" i="11"/>
  <c r="EC210" i="11"/>
  <c r="FA210" i="11" s="1"/>
  <c r="EC206" i="11"/>
  <c r="FA206" i="11" s="1"/>
  <c r="EC202" i="11"/>
  <c r="EC198" i="11"/>
  <c r="EC194" i="11"/>
  <c r="FA194" i="11" s="1"/>
  <c r="EC209" i="11"/>
  <c r="FA209" i="11" s="1"/>
  <c r="EC205" i="11"/>
  <c r="FA205" i="11" s="1"/>
  <c r="EC201" i="11"/>
  <c r="EC197" i="11"/>
  <c r="FA197" i="11" s="1"/>
  <c r="EC195" i="11"/>
  <c r="FA195" i="11" s="1"/>
  <c r="EC190" i="11"/>
  <c r="EC186" i="11"/>
  <c r="FA186" i="11" s="1"/>
  <c r="EC182" i="11"/>
  <c r="FA182" i="11" s="1"/>
  <c r="EC178" i="11"/>
  <c r="EC193" i="11"/>
  <c r="FA193" i="11" s="1"/>
  <c r="EC189" i="11"/>
  <c r="FA189" i="11" s="1"/>
  <c r="EC185" i="11"/>
  <c r="FA185" i="11" s="1"/>
  <c r="EC181" i="11"/>
  <c r="EC192" i="11"/>
  <c r="FA192" i="11" s="1"/>
  <c r="EC188" i="11"/>
  <c r="EC184" i="11"/>
  <c r="EC180" i="11"/>
  <c r="FA180" i="11" s="1"/>
  <c r="EC176" i="11"/>
  <c r="FA176" i="11" s="1"/>
  <c r="EC191" i="11"/>
  <c r="EC187" i="11"/>
  <c r="FA187" i="11" s="1"/>
  <c r="EC183" i="11"/>
  <c r="FA183" i="11" s="1"/>
  <c r="EC179" i="11"/>
  <c r="FA179" i="11" s="1"/>
  <c r="EC175" i="11"/>
  <c r="FA175" i="11" s="1"/>
  <c r="EC171" i="11"/>
  <c r="FA171" i="11" s="1"/>
  <c r="EC167" i="11"/>
  <c r="EC163" i="11"/>
  <c r="FA163" i="11" s="1"/>
  <c r="EC159" i="11"/>
  <c r="FA159" i="11" s="1"/>
  <c r="EC174" i="11"/>
  <c r="FA174" i="11" s="1"/>
  <c r="EC170" i="11"/>
  <c r="EC166" i="11"/>
  <c r="FA166" i="11" s="1"/>
  <c r="EC162" i="11"/>
  <c r="FA162" i="11" s="1"/>
  <c r="EC158" i="11"/>
  <c r="EC177" i="11"/>
  <c r="FA177" i="11" s="1"/>
  <c r="EC173" i="11"/>
  <c r="FA173" i="11" s="1"/>
  <c r="EC169" i="11"/>
  <c r="FA169" i="11" s="1"/>
  <c r="EC165" i="11"/>
  <c r="FA165" i="11" s="1"/>
  <c r="EC161" i="11"/>
  <c r="FA161" i="11" s="1"/>
  <c r="EC157" i="11"/>
  <c r="EC172" i="11"/>
  <c r="EC168" i="11"/>
  <c r="FA168" i="11" s="1"/>
  <c r="EC164" i="11"/>
  <c r="FA164" i="11" s="1"/>
  <c r="EC160" i="11"/>
  <c r="FA160" i="11" s="1"/>
  <c r="EC156" i="11"/>
  <c r="EC152" i="11"/>
  <c r="EC148" i="11"/>
  <c r="FA148" i="11" s="1"/>
  <c r="EC144" i="11"/>
  <c r="EC140" i="11"/>
  <c r="FA140" i="11" s="1"/>
  <c r="EC136" i="11"/>
  <c r="EC132" i="11"/>
  <c r="EC128" i="11"/>
  <c r="EC124" i="11"/>
  <c r="EC120" i="11"/>
  <c r="FA120" i="11" s="1"/>
  <c r="EC155" i="11"/>
  <c r="FA155" i="11" s="1"/>
  <c r="EC151" i="11"/>
  <c r="EC147" i="11"/>
  <c r="FA147" i="11" s="1"/>
  <c r="EC143" i="11"/>
  <c r="FA143" i="11" s="1"/>
  <c r="EC139" i="11"/>
  <c r="FA139" i="11" s="1"/>
  <c r="EC135" i="11"/>
  <c r="FA135" i="11" s="1"/>
  <c r="EC131" i="11"/>
  <c r="EC127" i="11"/>
  <c r="FA127" i="11" s="1"/>
  <c r="EC123" i="11"/>
  <c r="EC154" i="11"/>
  <c r="FA154" i="11" s="1"/>
  <c r="EC150" i="11"/>
  <c r="EC146" i="11"/>
  <c r="EC142" i="11"/>
  <c r="EC138" i="11"/>
  <c r="EC134" i="11"/>
  <c r="FA134" i="11" s="1"/>
  <c r="EC130" i="11"/>
  <c r="EC126" i="11"/>
  <c r="EC122" i="11"/>
  <c r="EC153" i="11"/>
  <c r="EC149" i="11"/>
  <c r="EC145" i="11"/>
  <c r="FA145" i="11" s="1"/>
  <c r="EC141" i="11"/>
  <c r="EC137" i="11"/>
  <c r="FA137" i="11" s="1"/>
  <c r="EC133" i="11"/>
  <c r="EC129" i="11"/>
  <c r="FA129" i="11" s="1"/>
  <c r="EC125" i="11"/>
  <c r="EC121" i="11"/>
  <c r="EC119" i="11"/>
  <c r="EC115" i="11"/>
  <c r="FA115" i="11" s="1"/>
  <c r="EC111" i="11"/>
  <c r="EC107" i="11"/>
  <c r="FA107" i="11" s="1"/>
  <c r="EC103" i="11"/>
  <c r="EC99" i="11"/>
  <c r="EC95" i="11"/>
  <c r="FA95" i="11" s="1"/>
  <c r="EC91" i="11"/>
  <c r="EC87" i="11"/>
  <c r="FA87" i="11" s="1"/>
  <c r="EC118" i="11"/>
  <c r="EC114" i="11"/>
  <c r="EC110" i="11"/>
  <c r="EC106" i="11"/>
  <c r="EC102" i="11"/>
  <c r="FA102" i="11" s="1"/>
  <c r="EC98" i="11"/>
  <c r="EC94" i="11"/>
  <c r="FA94" i="11" s="1"/>
  <c r="EC90" i="11"/>
  <c r="FA90" i="11" s="1"/>
  <c r="EC86" i="11"/>
  <c r="FA86" i="11" s="1"/>
  <c r="EC117" i="11"/>
  <c r="FA117" i="11" s="1"/>
  <c r="EC113" i="11"/>
  <c r="FA113" i="11" s="1"/>
  <c r="EC109" i="11"/>
  <c r="FA109" i="11" s="1"/>
  <c r="EC105" i="11"/>
  <c r="EC101" i="11"/>
  <c r="FA101" i="11" s="1"/>
  <c r="EC97" i="11"/>
  <c r="EC93" i="11"/>
  <c r="FA93" i="11" s="1"/>
  <c r="EC89" i="11"/>
  <c r="FA89" i="11" s="1"/>
  <c r="EC116" i="11"/>
  <c r="FA116" i="11" s="1"/>
  <c r="EC112" i="11"/>
  <c r="EC108" i="11"/>
  <c r="EC104" i="11"/>
  <c r="EC100" i="11"/>
  <c r="FA100" i="11" s="1"/>
  <c r="EC96" i="11"/>
  <c r="FA96" i="11" s="1"/>
  <c r="EC92" i="11"/>
  <c r="FA92" i="11" s="1"/>
  <c r="EC83" i="11"/>
  <c r="FA83" i="11" s="1"/>
  <c r="EC79" i="11"/>
  <c r="FA79" i="11" s="1"/>
  <c r="EC75" i="11"/>
  <c r="FA75" i="11" s="1"/>
  <c r="EC71" i="11"/>
  <c r="FA71" i="11" s="1"/>
  <c r="EC67" i="11"/>
  <c r="FA67" i="11" s="1"/>
  <c r="EC63" i="11"/>
  <c r="FA63" i="11" s="1"/>
  <c r="EC59" i="11"/>
  <c r="FA59" i="11" s="1"/>
  <c r="EC55" i="11"/>
  <c r="FA55" i="11" s="1"/>
  <c r="EC51" i="11"/>
  <c r="FA51" i="11" s="1"/>
  <c r="EC85" i="11"/>
  <c r="FA85" i="11" s="1"/>
  <c r="EC84" i="11"/>
  <c r="FA84" i="11" s="1"/>
  <c r="EC82" i="11"/>
  <c r="FA82" i="11" s="1"/>
  <c r="EC78" i="11"/>
  <c r="FA78" i="11" s="1"/>
  <c r="EC74" i="11"/>
  <c r="FA74" i="11" s="1"/>
  <c r="EC70" i="11"/>
  <c r="FA70" i="11" s="1"/>
  <c r="EC66" i="11"/>
  <c r="FA66" i="11" s="1"/>
  <c r="EC62" i="11"/>
  <c r="FA62" i="11" s="1"/>
  <c r="EC58" i="11"/>
  <c r="FA58" i="11" s="1"/>
  <c r="EC54" i="11"/>
  <c r="FA54" i="11" s="1"/>
  <c r="EC81" i="11"/>
  <c r="FA81" i="11" s="1"/>
  <c r="EC77" i="11"/>
  <c r="FA77" i="11" s="1"/>
  <c r="EC73" i="11"/>
  <c r="FA73" i="11" s="1"/>
  <c r="EC69" i="11"/>
  <c r="FA69" i="11" s="1"/>
  <c r="EC65" i="11"/>
  <c r="FA65" i="11" s="1"/>
  <c r="EC61" i="11"/>
  <c r="FA61" i="11" s="1"/>
  <c r="EC57" i="11"/>
  <c r="FA57" i="11" s="1"/>
  <c r="EC53" i="11"/>
  <c r="FA53" i="11" s="1"/>
  <c r="EC49" i="11"/>
  <c r="FA49" i="11" s="1"/>
  <c r="EC88" i="11"/>
  <c r="FA88" i="11" s="1"/>
  <c r="EC80" i="11"/>
  <c r="FA80" i="11" s="1"/>
  <c r="EC76" i="11"/>
  <c r="FA76" i="11" s="1"/>
  <c r="EC72" i="11"/>
  <c r="FA72" i="11" s="1"/>
  <c r="EC68" i="11"/>
  <c r="FA68" i="11" s="1"/>
  <c r="EC64" i="11"/>
  <c r="FA64" i="11" s="1"/>
  <c r="EC60" i="11"/>
  <c r="FA60" i="11" s="1"/>
  <c r="EC56" i="11"/>
  <c r="FA56" i="11" s="1"/>
  <c r="EC52" i="11"/>
  <c r="FA52" i="11" s="1"/>
  <c r="EC50" i="11"/>
  <c r="FA50" i="11" s="1"/>
  <c r="DP290" i="11"/>
  <c r="EJ290" i="11" s="1"/>
  <c r="DP289" i="11"/>
  <c r="EJ289" i="11" s="1"/>
  <c r="DP288" i="11"/>
  <c r="EJ288" i="11" s="1"/>
  <c r="HI288" i="11" s="1"/>
  <c r="DP287" i="11"/>
  <c r="EJ287" i="11" s="1"/>
  <c r="DP286" i="11"/>
  <c r="EJ286" i="11" s="1"/>
  <c r="DP285" i="11"/>
  <c r="EJ285" i="11" s="1"/>
  <c r="DP283" i="11"/>
  <c r="EJ283" i="11" s="1"/>
  <c r="DP282" i="11"/>
  <c r="EJ282" i="11" s="1"/>
  <c r="DP284" i="11"/>
  <c r="EJ284" i="11" s="1"/>
  <c r="DP281" i="11"/>
  <c r="EJ281" i="11" s="1"/>
  <c r="HI281" i="11" s="1"/>
  <c r="DP280" i="11"/>
  <c r="EJ280" i="11" s="1"/>
  <c r="DP279" i="11"/>
  <c r="EJ279" i="11" s="1"/>
  <c r="HI279" i="11" s="1"/>
  <c r="DP278" i="11"/>
  <c r="EJ278" i="11" s="1"/>
  <c r="DP277" i="11"/>
  <c r="EJ277" i="11" s="1"/>
  <c r="DP274" i="11"/>
  <c r="EJ274" i="11" s="1"/>
  <c r="DP275" i="11"/>
  <c r="EJ275" i="11" s="1"/>
  <c r="DP273" i="11"/>
  <c r="EJ273" i="11" s="1"/>
  <c r="DP272" i="11"/>
  <c r="EJ272" i="11" s="1"/>
  <c r="DP276" i="11"/>
  <c r="EJ276" i="11" s="1"/>
  <c r="HI276" i="11" s="1"/>
  <c r="DP271" i="11"/>
  <c r="EJ271" i="11" s="1"/>
  <c r="DP267" i="11"/>
  <c r="EJ267" i="11" s="1"/>
  <c r="DP270" i="11"/>
  <c r="EJ270" i="11" s="1"/>
  <c r="HI270" i="11" s="1"/>
  <c r="DP268" i="11"/>
  <c r="EJ268" i="11" s="1"/>
  <c r="DP264" i="11"/>
  <c r="EJ264" i="11" s="1"/>
  <c r="DP269" i="11"/>
  <c r="EJ269" i="11" s="1"/>
  <c r="DP266" i="11"/>
  <c r="EJ266" i="11" s="1"/>
  <c r="DP262" i="11"/>
  <c r="EJ262" i="11" s="1"/>
  <c r="DP265" i="11"/>
  <c r="EJ265" i="11" s="1"/>
  <c r="HI265" i="11" s="1"/>
  <c r="DP261" i="11"/>
  <c r="EJ261" i="11" s="1"/>
  <c r="DP257" i="11"/>
  <c r="EJ257" i="11" s="1"/>
  <c r="HI257" i="11" s="1"/>
  <c r="DP260" i="11"/>
  <c r="EJ260" i="11" s="1"/>
  <c r="DP256" i="11"/>
  <c r="EJ256" i="11" s="1"/>
  <c r="HI256" i="11" s="1"/>
  <c r="DP259" i="11"/>
  <c r="EJ259" i="11" s="1"/>
  <c r="HI259" i="11" s="1"/>
  <c r="DP255" i="11"/>
  <c r="EJ255" i="11" s="1"/>
  <c r="DP263" i="11"/>
  <c r="EJ263" i="11" s="1"/>
  <c r="DP258" i="11"/>
  <c r="EJ258" i="11" s="1"/>
  <c r="DP254" i="11"/>
  <c r="EJ254" i="11" s="1"/>
  <c r="HI254" i="11" s="1"/>
  <c r="DP251" i="11"/>
  <c r="EJ251" i="11" s="1"/>
  <c r="DP250" i="11"/>
  <c r="EJ250" i="11" s="1"/>
  <c r="DP246" i="11"/>
  <c r="EJ246" i="11" s="1"/>
  <c r="DP253" i="11"/>
  <c r="EJ253" i="11" s="1"/>
  <c r="DP252" i="11"/>
  <c r="EJ252" i="11" s="1"/>
  <c r="DP248" i="11"/>
  <c r="EJ248" i="11" s="1"/>
  <c r="DP243" i="11"/>
  <c r="EJ243" i="11" s="1"/>
  <c r="DP239" i="11"/>
  <c r="EJ239" i="11" s="1"/>
  <c r="DP249" i="11"/>
  <c r="EJ249" i="11" s="1"/>
  <c r="HI249" i="11" s="1"/>
  <c r="DP247" i="11"/>
  <c r="EJ247" i="11" s="1"/>
  <c r="DP242" i="11"/>
  <c r="EJ242" i="11" s="1"/>
  <c r="HI242" i="11" s="1"/>
  <c r="DP245" i="11"/>
  <c r="EJ245" i="11" s="1"/>
  <c r="DP241" i="11"/>
  <c r="EJ241" i="11" s="1"/>
  <c r="DP244" i="11"/>
  <c r="EJ244" i="11" s="1"/>
  <c r="HI244" i="11" s="1"/>
  <c r="DP240" i="11"/>
  <c r="EJ240" i="11" s="1"/>
  <c r="HI240" i="11" s="1"/>
  <c r="DP234" i="11"/>
  <c r="EJ234" i="11" s="1"/>
  <c r="DP230" i="11"/>
  <c r="EJ230" i="11" s="1"/>
  <c r="DP237" i="11"/>
  <c r="EJ237" i="11" s="1"/>
  <c r="DP233" i="11"/>
  <c r="EJ233" i="11" s="1"/>
  <c r="HI233" i="11" s="1"/>
  <c r="DP236" i="11"/>
  <c r="EJ236" i="11" s="1"/>
  <c r="DP232" i="11"/>
  <c r="EJ232" i="11" s="1"/>
  <c r="DP238" i="11"/>
  <c r="EJ238" i="11" s="1"/>
  <c r="HI238" i="11" s="1"/>
  <c r="DP235" i="11"/>
  <c r="EJ235" i="11" s="1"/>
  <c r="DP231" i="11"/>
  <c r="EJ231" i="11" s="1"/>
  <c r="HI231" i="11" s="1"/>
  <c r="DP228" i="11"/>
  <c r="EJ228" i="11" s="1"/>
  <c r="DP224" i="11"/>
  <c r="EJ224" i="11" s="1"/>
  <c r="DP220" i="11"/>
  <c r="EJ220" i="11" s="1"/>
  <c r="DP216" i="11"/>
  <c r="EJ216" i="11" s="1"/>
  <c r="DP227" i="11"/>
  <c r="EJ227" i="11" s="1"/>
  <c r="HI227" i="11" s="1"/>
  <c r="DP223" i="11"/>
  <c r="EJ223" i="11" s="1"/>
  <c r="HI223" i="11" s="1"/>
  <c r="DP219" i="11"/>
  <c r="EJ219" i="11" s="1"/>
  <c r="DP215" i="11"/>
  <c r="EJ215" i="11" s="1"/>
  <c r="HI215" i="11" s="1"/>
  <c r="DP226" i="11"/>
  <c r="EJ226" i="11" s="1"/>
  <c r="DP222" i="11"/>
  <c r="EJ222" i="11" s="1"/>
  <c r="DP218" i="11"/>
  <c r="EJ218" i="11" s="1"/>
  <c r="HI218" i="11" s="1"/>
  <c r="DP214" i="11"/>
  <c r="EJ214" i="11" s="1"/>
  <c r="DP229" i="11"/>
  <c r="EJ229" i="11" s="1"/>
  <c r="HI229" i="11" s="1"/>
  <c r="DP225" i="11"/>
  <c r="EJ225" i="11" s="1"/>
  <c r="DP221" i="11"/>
  <c r="EJ221" i="11" s="1"/>
  <c r="DP217" i="11"/>
  <c r="EJ217" i="11" s="1"/>
  <c r="DP213" i="11"/>
  <c r="EJ213" i="11" s="1"/>
  <c r="HI213" i="11" s="1"/>
  <c r="DP209" i="11"/>
  <c r="EJ209" i="11" s="1"/>
  <c r="HI209" i="11" s="1"/>
  <c r="DP205" i="11"/>
  <c r="EJ205" i="11" s="1"/>
  <c r="DP201" i="11"/>
  <c r="EJ201" i="11" s="1"/>
  <c r="HI201" i="11" s="1"/>
  <c r="DP197" i="11"/>
  <c r="EJ197" i="11" s="1"/>
  <c r="DP212" i="11"/>
  <c r="EJ212" i="11" s="1"/>
  <c r="HI212" i="11" s="1"/>
  <c r="DP208" i="11"/>
  <c r="EJ208" i="11" s="1"/>
  <c r="DP204" i="11"/>
  <c r="EJ204" i="11" s="1"/>
  <c r="DP200" i="11"/>
  <c r="EJ200" i="11" s="1"/>
  <c r="DP196" i="11"/>
  <c r="EJ196" i="11" s="1"/>
  <c r="DP207" i="11"/>
  <c r="EJ207" i="11" s="1"/>
  <c r="DP203" i="11"/>
  <c r="EJ203" i="11" s="1"/>
  <c r="HI203" i="11" s="1"/>
  <c r="DP199" i="11"/>
  <c r="EJ199" i="11" s="1"/>
  <c r="DP195" i="11"/>
  <c r="EJ195" i="11" s="1"/>
  <c r="DP211" i="11"/>
  <c r="EJ211" i="11" s="1"/>
  <c r="HI211" i="11" s="1"/>
  <c r="DP210" i="11"/>
  <c r="EJ210" i="11" s="1"/>
  <c r="HI210" i="11" s="1"/>
  <c r="DP206" i="11"/>
  <c r="EJ206" i="11" s="1"/>
  <c r="DP202" i="11"/>
  <c r="EJ202" i="11" s="1"/>
  <c r="DP198" i="11"/>
  <c r="EJ198" i="11" s="1"/>
  <c r="HI198" i="11" s="1"/>
  <c r="DP194" i="11"/>
  <c r="EJ194" i="11" s="1"/>
  <c r="DP191" i="11"/>
  <c r="EJ191" i="11" s="1"/>
  <c r="DP187" i="11"/>
  <c r="EJ187" i="11" s="1"/>
  <c r="HI187" i="11" s="1"/>
  <c r="DP183" i="11"/>
  <c r="EJ183" i="11" s="1"/>
  <c r="HI183" i="11" s="1"/>
  <c r="DP179" i="11"/>
  <c r="EJ179" i="11" s="1"/>
  <c r="DP190" i="11"/>
  <c r="EJ190" i="11" s="1"/>
  <c r="HI190" i="11" s="1"/>
  <c r="DP186" i="11"/>
  <c r="EJ186" i="11" s="1"/>
  <c r="DP182" i="11"/>
  <c r="EJ182" i="11" s="1"/>
  <c r="DP178" i="11"/>
  <c r="EJ178" i="11" s="1"/>
  <c r="DP193" i="11"/>
  <c r="EJ193" i="11" s="1"/>
  <c r="DP189" i="11"/>
  <c r="EJ189" i="11" s="1"/>
  <c r="DP185" i="11"/>
  <c r="EJ185" i="11" s="1"/>
  <c r="HI185" i="11" s="1"/>
  <c r="DP181" i="11"/>
  <c r="EJ181" i="11" s="1"/>
  <c r="DP177" i="11"/>
  <c r="EJ177" i="11" s="1"/>
  <c r="DP192" i="11"/>
  <c r="EJ192" i="11" s="1"/>
  <c r="DP188" i="11"/>
  <c r="EJ188" i="11" s="1"/>
  <c r="HI188" i="11" s="1"/>
  <c r="DP184" i="11"/>
  <c r="EJ184" i="11" s="1"/>
  <c r="DP180" i="11"/>
  <c r="EJ180" i="11" s="1"/>
  <c r="DP172" i="11"/>
  <c r="EJ172" i="11" s="1"/>
  <c r="DP168" i="11"/>
  <c r="EJ168" i="11" s="1"/>
  <c r="DP164" i="11"/>
  <c r="EJ164" i="11" s="1"/>
  <c r="HI164" i="11" s="1"/>
  <c r="DP160" i="11"/>
  <c r="EJ160" i="11" s="1"/>
  <c r="HI160" i="11" s="1"/>
  <c r="DP176" i="11"/>
  <c r="EJ176" i="11" s="1"/>
  <c r="DP175" i="11"/>
  <c r="EJ175" i="11" s="1"/>
  <c r="HI175" i="11" s="1"/>
  <c r="DP171" i="11"/>
  <c r="EJ171" i="11" s="1"/>
  <c r="DP167" i="11"/>
  <c r="EJ167" i="11" s="1"/>
  <c r="HI167" i="11" s="1"/>
  <c r="DP163" i="11"/>
  <c r="EJ163" i="11" s="1"/>
  <c r="DP159" i="11"/>
  <c r="EJ159" i="11" s="1"/>
  <c r="DP174" i="11"/>
  <c r="EJ174" i="11" s="1"/>
  <c r="DP170" i="11"/>
  <c r="EJ170" i="11" s="1"/>
  <c r="HI170" i="11" s="1"/>
  <c r="DP166" i="11"/>
  <c r="EJ166" i="11" s="1"/>
  <c r="DP162" i="11"/>
  <c r="EJ162" i="11" s="1"/>
  <c r="DP158" i="11"/>
  <c r="EJ158" i="11" s="1"/>
  <c r="HI158" i="11" s="1"/>
  <c r="DP173" i="11"/>
  <c r="EJ173" i="11" s="1"/>
  <c r="HI173" i="11" s="1"/>
  <c r="DP169" i="11"/>
  <c r="EJ169" i="11" s="1"/>
  <c r="DP165" i="11"/>
  <c r="EJ165" i="11" s="1"/>
  <c r="HI165" i="11" s="1"/>
  <c r="DP161" i="11"/>
  <c r="EJ161" i="11" s="1"/>
  <c r="DP157" i="11"/>
  <c r="EJ157" i="11" s="1"/>
  <c r="DP153" i="11"/>
  <c r="EJ153" i="11" s="1"/>
  <c r="DP149" i="11"/>
  <c r="EJ149" i="11" s="1"/>
  <c r="HI149" i="11" s="1"/>
  <c r="DP145" i="11"/>
  <c r="EJ145" i="11" s="1"/>
  <c r="HI145" i="11" s="1"/>
  <c r="DP141" i="11"/>
  <c r="EJ141" i="11" s="1"/>
  <c r="HI141" i="11" s="1"/>
  <c r="DP137" i="11"/>
  <c r="EJ137" i="11" s="1"/>
  <c r="HI137" i="11" s="1"/>
  <c r="DP133" i="11"/>
  <c r="EJ133" i="11" s="1"/>
  <c r="HI133" i="11" s="1"/>
  <c r="DP129" i="11"/>
  <c r="EJ129" i="11" s="1"/>
  <c r="HI129" i="11" s="1"/>
  <c r="DP125" i="11"/>
  <c r="EJ125" i="11" s="1"/>
  <c r="HI125" i="11" s="1"/>
  <c r="DP121" i="11"/>
  <c r="EJ121" i="11" s="1"/>
  <c r="HI121" i="11" s="1"/>
  <c r="DP152" i="11"/>
  <c r="EJ152" i="11" s="1"/>
  <c r="HI152" i="11" s="1"/>
  <c r="DP148" i="11"/>
  <c r="EJ148" i="11" s="1"/>
  <c r="DP144" i="11"/>
  <c r="EJ144" i="11" s="1"/>
  <c r="HI144" i="11" s="1"/>
  <c r="DP140" i="11"/>
  <c r="EJ140" i="11" s="1"/>
  <c r="HI140" i="11" s="1"/>
  <c r="DP136" i="11"/>
  <c r="EJ136" i="11" s="1"/>
  <c r="HI136" i="11" s="1"/>
  <c r="DP132" i="11"/>
  <c r="EJ132" i="11" s="1"/>
  <c r="DP128" i="11"/>
  <c r="EJ128" i="11" s="1"/>
  <c r="HI128" i="11" s="1"/>
  <c r="DP124" i="11"/>
  <c r="EJ124" i="11" s="1"/>
  <c r="HI124" i="11" s="1"/>
  <c r="DP156" i="11"/>
  <c r="EJ156" i="11" s="1"/>
  <c r="DP155" i="11"/>
  <c r="EJ155" i="11" s="1"/>
  <c r="DP151" i="11"/>
  <c r="EJ151" i="11" s="1"/>
  <c r="DP147" i="11"/>
  <c r="EJ147" i="11" s="1"/>
  <c r="DP143" i="11"/>
  <c r="EJ143" i="11" s="1"/>
  <c r="HI143" i="11" s="1"/>
  <c r="DP139" i="11"/>
  <c r="EJ139" i="11" s="1"/>
  <c r="DP135" i="11"/>
  <c r="EJ135" i="11" s="1"/>
  <c r="DP131" i="11"/>
  <c r="EJ131" i="11" s="1"/>
  <c r="HI131" i="11" s="1"/>
  <c r="DP127" i="11"/>
  <c r="EJ127" i="11" s="1"/>
  <c r="HI127" i="11" s="1"/>
  <c r="DP123" i="11"/>
  <c r="EJ123" i="11" s="1"/>
  <c r="HI123" i="11" s="1"/>
  <c r="DP154" i="11"/>
  <c r="EJ154" i="11" s="1"/>
  <c r="DP150" i="11"/>
  <c r="EJ150" i="11" s="1"/>
  <c r="HI150" i="11" s="1"/>
  <c r="DP146" i="11"/>
  <c r="EJ146" i="11" s="1"/>
  <c r="HI146" i="11" s="1"/>
  <c r="DP142" i="11"/>
  <c r="EJ142" i="11" s="1"/>
  <c r="DP138" i="11"/>
  <c r="EJ138" i="11" s="1"/>
  <c r="HI138" i="11" s="1"/>
  <c r="DP134" i="11"/>
  <c r="EJ134" i="11" s="1"/>
  <c r="HI134" i="11" s="1"/>
  <c r="DP130" i="11"/>
  <c r="EJ130" i="11" s="1"/>
  <c r="HI130" i="11" s="1"/>
  <c r="DP126" i="11"/>
  <c r="EJ126" i="11" s="1"/>
  <c r="HI126" i="11" s="1"/>
  <c r="DP122" i="11"/>
  <c r="EJ122" i="11" s="1"/>
  <c r="DP116" i="11"/>
  <c r="EJ116" i="11" s="1"/>
  <c r="HI116" i="11" s="1"/>
  <c r="DP112" i="11"/>
  <c r="EJ112" i="11" s="1"/>
  <c r="DP108" i="11"/>
  <c r="EJ108" i="11" s="1"/>
  <c r="HI108" i="11" s="1"/>
  <c r="DP104" i="11"/>
  <c r="EJ104" i="11" s="1"/>
  <c r="DP100" i="11"/>
  <c r="EJ100" i="11" s="1"/>
  <c r="DP96" i="11"/>
  <c r="EJ96" i="11" s="1"/>
  <c r="HI96" i="11" s="1"/>
  <c r="DP92" i="11"/>
  <c r="EJ92" i="11" s="1"/>
  <c r="DP88" i="11"/>
  <c r="EJ88" i="11" s="1"/>
  <c r="DP119" i="11"/>
  <c r="EJ119" i="11" s="1"/>
  <c r="DP115" i="11"/>
  <c r="EJ115" i="11" s="1"/>
  <c r="DP111" i="11"/>
  <c r="EJ111" i="11" s="1"/>
  <c r="HI111" i="11" s="1"/>
  <c r="DP107" i="11"/>
  <c r="EJ107" i="11" s="1"/>
  <c r="HI107" i="11" s="1"/>
  <c r="DP103" i="11"/>
  <c r="EJ103" i="11" s="1"/>
  <c r="HI103" i="11" s="1"/>
  <c r="DP99" i="11"/>
  <c r="EJ99" i="11" s="1"/>
  <c r="HI99" i="11" s="1"/>
  <c r="DP95" i="11"/>
  <c r="EJ95" i="11" s="1"/>
  <c r="DP91" i="11"/>
  <c r="EJ91" i="11" s="1"/>
  <c r="DP87" i="11"/>
  <c r="EJ87" i="11" s="1"/>
  <c r="DP118" i="11"/>
  <c r="EJ118" i="11" s="1"/>
  <c r="HI118" i="11" s="1"/>
  <c r="DP114" i="11"/>
  <c r="EJ114" i="11" s="1"/>
  <c r="DP110" i="11"/>
  <c r="EJ110" i="11" s="1"/>
  <c r="DP106" i="11"/>
  <c r="EJ106" i="11" s="1"/>
  <c r="DP102" i="11"/>
  <c r="EJ102" i="11" s="1"/>
  <c r="HI102" i="11" s="1"/>
  <c r="DP98" i="11"/>
  <c r="EJ98" i="11" s="1"/>
  <c r="HI98" i="11" s="1"/>
  <c r="DP94" i="11"/>
  <c r="EJ94" i="11" s="1"/>
  <c r="DP90" i="11"/>
  <c r="EJ90" i="11" s="1"/>
  <c r="DP86" i="11"/>
  <c r="EJ86" i="11" s="1"/>
  <c r="DP120" i="11"/>
  <c r="EJ120" i="11" s="1"/>
  <c r="HI120" i="11" s="1"/>
  <c r="DP117" i="11"/>
  <c r="EJ117" i="11" s="1"/>
  <c r="HI117" i="11" s="1"/>
  <c r="DP113" i="11"/>
  <c r="EJ113" i="11" s="1"/>
  <c r="HI113" i="11" s="1"/>
  <c r="DP109" i="11"/>
  <c r="EJ109" i="11" s="1"/>
  <c r="HI109" i="11" s="1"/>
  <c r="DP105" i="11"/>
  <c r="EJ105" i="11" s="1"/>
  <c r="DP101" i="11"/>
  <c r="EJ101" i="11" s="1"/>
  <c r="HI101" i="11" s="1"/>
  <c r="DP97" i="11"/>
  <c r="EJ97" i="11" s="1"/>
  <c r="HI97" i="11" s="1"/>
  <c r="DP93" i="11"/>
  <c r="EJ93" i="11" s="1"/>
  <c r="HI93" i="11" s="1"/>
  <c r="DP89" i="11"/>
  <c r="EJ89" i="11" s="1"/>
  <c r="DP85" i="11"/>
  <c r="EJ85" i="11" s="1"/>
  <c r="DP80" i="11"/>
  <c r="EJ80" i="11" s="1"/>
  <c r="DP76" i="11"/>
  <c r="EJ76" i="11" s="1"/>
  <c r="HI76" i="11" s="1"/>
  <c r="DP72" i="11"/>
  <c r="EJ72" i="11" s="1"/>
  <c r="HI72" i="11" s="1"/>
  <c r="DP68" i="11"/>
  <c r="EJ68" i="11" s="1"/>
  <c r="HI68" i="11" s="1"/>
  <c r="DP64" i="11"/>
  <c r="EJ64" i="11" s="1"/>
  <c r="DP60" i="11"/>
  <c r="EJ60" i="11" s="1"/>
  <c r="DP56" i="11"/>
  <c r="EJ56" i="11" s="1"/>
  <c r="DP52" i="11"/>
  <c r="EJ52" i="11" s="1"/>
  <c r="DP83" i="11"/>
  <c r="EJ83" i="11" s="1"/>
  <c r="DP79" i="11"/>
  <c r="EJ79" i="11" s="1"/>
  <c r="DP75" i="11"/>
  <c r="EJ75" i="11" s="1"/>
  <c r="HI75" i="11" s="1"/>
  <c r="DP71" i="11"/>
  <c r="EJ71" i="11" s="1"/>
  <c r="DP67" i="11"/>
  <c r="EJ67" i="11" s="1"/>
  <c r="DP63" i="11"/>
  <c r="EJ63" i="11" s="1"/>
  <c r="HI63" i="11" s="1"/>
  <c r="DP59" i="11"/>
  <c r="EJ59" i="11" s="1"/>
  <c r="DP55" i="11"/>
  <c r="EJ55" i="11" s="1"/>
  <c r="DP51" i="11"/>
  <c r="EJ51" i="11" s="1"/>
  <c r="DP82" i="11"/>
  <c r="EJ82" i="11" s="1"/>
  <c r="DP78" i="11"/>
  <c r="EJ78" i="11" s="1"/>
  <c r="DP74" i="11"/>
  <c r="EJ74" i="11" s="1"/>
  <c r="DP70" i="11"/>
  <c r="EJ70" i="11" s="1"/>
  <c r="DP66" i="11"/>
  <c r="EJ66" i="11" s="1"/>
  <c r="HI66" i="11" s="1"/>
  <c r="DP62" i="11"/>
  <c r="EJ62" i="11" s="1"/>
  <c r="DP58" i="11"/>
  <c r="EJ58" i="11" s="1"/>
  <c r="DP54" i="11"/>
  <c r="EJ54" i="11" s="1"/>
  <c r="DP50" i="11"/>
  <c r="EJ50" i="11" s="1"/>
  <c r="DP84" i="11"/>
  <c r="EJ84" i="11" s="1"/>
  <c r="DP81" i="11"/>
  <c r="EJ81" i="11" s="1"/>
  <c r="DP77" i="11"/>
  <c r="EJ77" i="11" s="1"/>
  <c r="DP73" i="11"/>
  <c r="EJ73" i="11" s="1"/>
  <c r="DP69" i="11"/>
  <c r="EJ69" i="11" s="1"/>
  <c r="DP65" i="11"/>
  <c r="EJ65" i="11" s="1"/>
  <c r="HI65" i="11" s="1"/>
  <c r="DP61" i="11"/>
  <c r="EJ61" i="11" s="1"/>
  <c r="HI61" i="11" s="1"/>
  <c r="DP57" i="11"/>
  <c r="EJ57" i="11" s="1"/>
  <c r="DP53" i="11"/>
  <c r="EJ53" i="11" s="1"/>
  <c r="DP49" i="11"/>
  <c r="EJ49" i="11" s="1"/>
  <c r="DO290" i="11"/>
  <c r="EI290" i="11" s="1"/>
  <c r="HH290" i="11" s="1"/>
  <c r="DO289" i="11"/>
  <c r="EI289" i="11" s="1"/>
  <c r="HH289" i="11" s="1"/>
  <c r="DO287" i="11"/>
  <c r="EI287" i="11" s="1"/>
  <c r="HH287" i="11" s="1"/>
  <c r="DO288" i="11"/>
  <c r="EI288" i="11" s="1"/>
  <c r="HH288" i="11" s="1"/>
  <c r="DO286" i="11"/>
  <c r="EI286" i="11" s="1"/>
  <c r="HH286" i="11" s="1"/>
  <c r="DO285" i="11"/>
  <c r="EI285" i="11" s="1"/>
  <c r="HH285" i="11" s="1"/>
  <c r="DO284" i="11"/>
  <c r="EI284" i="11" s="1"/>
  <c r="HH284" i="11" s="1"/>
  <c r="DO283" i="11"/>
  <c r="EI283" i="11" s="1"/>
  <c r="HH283" i="11" s="1"/>
  <c r="DO282" i="11"/>
  <c r="EI282" i="11" s="1"/>
  <c r="HH282" i="11" s="1"/>
  <c r="DO281" i="11"/>
  <c r="EI281" i="11" s="1"/>
  <c r="HH281" i="11" s="1"/>
  <c r="DO280" i="11"/>
  <c r="EI280" i="11" s="1"/>
  <c r="HH280" i="11" s="1"/>
  <c r="DO279" i="11"/>
  <c r="EI279" i="11" s="1"/>
  <c r="DO278" i="11"/>
  <c r="EI278" i="11" s="1"/>
  <c r="DO277" i="11"/>
  <c r="EI277" i="11" s="1"/>
  <c r="HH277" i="11" s="1"/>
  <c r="DO275" i="11"/>
  <c r="EI275" i="11" s="1"/>
  <c r="HH275" i="11" s="1"/>
  <c r="DO274" i="11"/>
  <c r="EI274" i="11" s="1"/>
  <c r="HH274" i="11" s="1"/>
  <c r="DO270" i="11"/>
  <c r="EI270" i="11" s="1"/>
  <c r="DO273" i="11"/>
  <c r="EI273" i="11" s="1"/>
  <c r="DO272" i="11"/>
  <c r="EI272" i="11" s="1"/>
  <c r="HH272" i="11" s="1"/>
  <c r="DO268" i="11"/>
  <c r="EI268" i="11" s="1"/>
  <c r="HH268" i="11" s="1"/>
  <c r="DO276" i="11"/>
  <c r="EI276" i="11" s="1"/>
  <c r="DO271" i="11"/>
  <c r="EI271" i="11" s="1"/>
  <c r="DO267" i="11"/>
  <c r="EI267" i="11" s="1"/>
  <c r="DO265" i="11"/>
  <c r="EI265" i="11" s="1"/>
  <c r="DO264" i="11"/>
  <c r="EI264" i="11" s="1"/>
  <c r="HH264" i="11" s="1"/>
  <c r="DO263" i="11"/>
  <c r="EI263" i="11" s="1"/>
  <c r="DO269" i="11"/>
  <c r="EI269" i="11" s="1"/>
  <c r="DO266" i="11"/>
  <c r="EI266" i="11" s="1"/>
  <c r="HH266" i="11" s="1"/>
  <c r="DO262" i="11"/>
  <c r="EI262" i="11" s="1"/>
  <c r="HH262" i="11" s="1"/>
  <c r="DO258" i="11"/>
  <c r="EI258" i="11" s="1"/>
  <c r="DO257" i="11"/>
  <c r="EI257" i="11" s="1"/>
  <c r="DO260" i="11"/>
  <c r="EI260" i="11" s="1"/>
  <c r="HH260" i="11" s="1"/>
  <c r="DO256" i="11"/>
  <c r="EI256" i="11" s="1"/>
  <c r="DO261" i="11"/>
  <c r="EI261" i="11" s="1"/>
  <c r="HH261" i="11" s="1"/>
  <c r="DO259" i="11"/>
  <c r="EI259" i="11" s="1"/>
  <c r="HH259" i="11" s="1"/>
  <c r="DO255" i="11"/>
  <c r="EI255" i="11" s="1"/>
  <c r="DO252" i="11"/>
  <c r="EI252" i="11" s="1"/>
  <c r="DO254" i="11"/>
  <c r="EI254" i="11" s="1"/>
  <c r="DO251" i="11"/>
  <c r="EI251" i="11" s="1"/>
  <c r="HH251" i="11" s="1"/>
  <c r="DO247" i="11"/>
  <c r="EI247" i="11" s="1"/>
  <c r="HH247" i="11" s="1"/>
  <c r="DO253" i="11"/>
  <c r="EI253" i="11" s="1"/>
  <c r="HH253" i="11" s="1"/>
  <c r="DO249" i="11"/>
  <c r="EI249" i="11" s="1"/>
  <c r="DO245" i="11"/>
  <c r="EI245" i="11" s="1"/>
  <c r="HH245" i="11" s="1"/>
  <c r="DO250" i="11"/>
  <c r="EI250" i="11" s="1"/>
  <c r="DO244" i="11"/>
  <c r="EI244" i="11" s="1"/>
  <c r="DO240" i="11"/>
  <c r="EI240" i="11" s="1"/>
  <c r="DO248" i="11"/>
  <c r="EI248" i="11" s="1"/>
  <c r="DO243" i="11"/>
  <c r="EI243" i="11" s="1"/>
  <c r="DO239" i="11"/>
  <c r="EI239" i="11" s="1"/>
  <c r="HH239" i="11" s="1"/>
  <c r="DO246" i="11"/>
  <c r="EI246" i="11" s="1"/>
  <c r="DO242" i="11"/>
  <c r="EI242" i="11" s="1"/>
  <c r="DO238" i="11"/>
  <c r="EI238" i="11" s="1"/>
  <c r="DO241" i="11"/>
  <c r="EI241" i="11" s="1"/>
  <c r="DO235" i="11"/>
  <c r="EI235" i="11" s="1"/>
  <c r="HH235" i="11" s="1"/>
  <c r="DO231" i="11"/>
  <c r="EI231" i="11" s="1"/>
  <c r="DO234" i="11"/>
  <c r="EI234" i="11" s="1"/>
  <c r="HH234" i="11" s="1"/>
  <c r="DO230" i="11"/>
  <c r="EI230" i="11" s="1"/>
  <c r="DO237" i="11"/>
  <c r="EI237" i="11" s="1"/>
  <c r="DO233" i="11"/>
  <c r="EI233" i="11" s="1"/>
  <c r="DO229" i="11"/>
  <c r="EI229" i="11" s="1"/>
  <c r="DO236" i="11"/>
  <c r="EI236" i="11" s="1"/>
  <c r="HH236" i="11" s="1"/>
  <c r="DO232" i="11"/>
  <c r="EI232" i="11" s="1"/>
  <c r="DO225" i="11"/>
  <c r="EI225" i="11" s="1"/>
  <c r="DO221" i="11"/>
  <c r="EI221" i="11" s="1"/>
  <c r="HH221" i="11" s="1"/>
  <c r="DO217" i="11"/>
  <c r="EI217" i="11" s="1"/>
  <c r="DO213" i="11"/>
  <c r="EI213" i="11" s="1"/>
  <c r="DO228" i="11"/>
  <c r="EI228" i="11" s="1"/>
  <c r="DO224" i="11"/>
  <c r="EI224" i="11" s="1"/>
  <c r="HH224" i="11" s="1"/>
  <c r="DO220" i="11"/>
  <c r="EI220" i="11" s="1"/>
  <c r="HH220" i="11" s="1"/>
  <c r="DO216" i="11"/>
  <c r="EI216" i="11" s="1"/>
  <c r="DO227" i="11"/>
  <c r="EI227" i="11" s="1"/>
  <c r="DO223" i="11"/>
  <c r="EI223" i="11" s="1"/>
  <c r="DO219" i="11"/>
  <c r="EI219" i="11" s="1"/>
  <c r="DO215" i="11"/>
  <c r="EI215" i="11" s="1"/>
  <c r="DO211" i="11"/>
  <c r="EI211" i="11" s="1"/>
  <c r="DO226" i="11"/>
  <c r="EI226" i="11" s="1"/>
  <c r="HH226" i="11" s="1"/>
  <c r="DO222" i="11"/>
  <c r="EI222" i="11" s="1"/>
  <c r="DO218" i="11"/>
  <c r="EI218" i="11" s="1"/>
  <c r="DO214" i="11"/>
  <c r="EI214" i="11" s="1"/>
  <c r="DO210" i="11"/>
  <c r="EI210" i="11" s="1"/>
  <c r="HH210" i="11" s="1"/>
  <c r="DO206" i="11"/>
  <c r="EI206" i="11" s="1"/>
  <c r="DO202" i="11"/>
  <c r="EI202" i="11" s="1"/>
  <c r="HH202" i="11" s="1"/>
  <c r="DO198" i="11"/>
  <c r="EI198" i="11" s="1"/>
  <c r="DO209" i="11"/>
  <c r="EI209" i="11" s="1"/>
  <c r="DO205" i="11"/>
  <c r="EI205" i="11" s="1"/>
  <c r="HH205" i="11" s="1"/>
  <c r="DO201" i="11"/>
  <c r="EI201" i="11" s="1"/>
  <c r="DO197" i="11"/>
  <c r="EI197" i="11" s="1"/>
  <c r="DO212" i="11"/>
  <c r="EI212" i="11" s="1"/>
  <c r="DO208" i="11"/>
  <c r="EI208" i="11" s="1"/>
  <c r="HH208" i="11" s="1"/>
  <c r="DO204" i="11"/>
  <c r="EI204" i="11" s="1"/>
  <c r="HH204" i="11" s="1"/>
  <c r="DO200" i="11"/>
  <c r="EI200" i="11" s="1"/>
  <c r="DO196" i="11"/>
  <c r="EI196" i="11" s="1"/>
  <c r="DO207" i="11"/>
  <c r="EI207" i="11" s="1"/>
  <c r="HH207" i="11" s="1"/>
  <c r="DO203" i="11"/>
  <c r="EI203" i="11" s="1"/>
  <c r="DO199" i="11"/>
  <c r="EI199" i="11" s="1"/>
  <c r="DO195" i="11"/>
  <c r="EI195" i="11" s="1"/>
  <c r="DO194" i="11"/>
  <c r="EI194" i="11" s="1"/>
  <c r="HH194" i="11" s="1"/>
  <c r="DO192" i="11"/>
  <c r="EI192" i="11" s="1"/>
  <c r="DO188" i="11"/>
  <c r="EI188" i="11" s="1"/>
  <c r="DO184" i="11"/>
  <c r="EI184" i="11" s="1"/>
  <c r="HH184" i="11" s="1"/>
  <c r="DO180" i="11"/>
  <c r="EI180" i="11" s="1"/>
  <c r="DO176" i="11"/>
  <c r="EI176" i="11" s="1"/>
  <c r="HH176" i="11" s="1"/>
  <c r="DO191" i="11"/>
  <c r="EI191" i="11" s="1"/>
  <c r="DO187" i="11"/>
  <c r="EI187" i="11" s="1"/>
  <c r="HH187" i="11" s="1"/>
  <c r="DO183" i="11"/>
  <c r="EI183" i="11" s="1"/>
  <c r="DO179" i="11"/>
  <c r="EI179" i="11" s="1"/>
  <c r="HH179" i="11" s="1"/>
  <c r="DO190" i="11"/>
  <c r="EI190" i="11" s="1"/>
  <c r="DO186" i="11"/>
  <c r="EI186" i="11" s="1"/>
  <c r="DO182" i="11"/>
  <c r="EI182" i="11" s="1"/>
  <c r="HH182" i="11" s="1"/>
  <c r="DO178" i="11"/>
  <c r="EI178" i="11" s="1"/>
  <c r="DO193" i="11"/>
  <c r="EI193" i="11" s="1"/>
  <c r="HH193" i="11" s="1"/>
  <c r="DO189" i="11"/>
  <c r="EI189" i="11" s="1"/>
  <c r="DO185" i="11"/>
  <c r="EI185" i="11" s="1"/>
  <c r="HH185" i="11" s="1"/>
  <c r="DO181" i="11"/>
  <c r="EI181" i="11" s="1"/>
  <c r="DO173" i="11"/>
  <c r="EI173" i="11" s="1"/>
  <c r="DO169" i="11"/>
  <c r="EI169" i="11" s="1"/>
  <c r="HH169" i="11" s="1"/>
  <c r="DO165" i="11"/>
  <c r="EI165" i="11" s="1"/>
  <c r="HH165" i="11" s="1"/>
  <c r="DO161" i="11"/>
  <c r="EI161" i="11" s="1"/>
  <c r="HH161" i="11" s="1"/>
  <c r="DO177" i="11"/>
  <c r="EI177" i="11" s="1"/>
  <c r="HH177" i="11" s="1"/>
  <c r="DO172" i="11"/>
  <c r="EI172" i="11" s="1"/>
  <c r="DO168" i="11"/>
  <c r="EI168" i="11" s="1"/>
  <c r="HH168" i="11" s="1"/>
  <c r="DO164" i="11"/>
  <c r="EI164" i="11" s="1"/>
  <c r="HH164" i="11" s="1"/>
  <c r="DO160" i="11"/>
  <c r="EI160" i="11" s="1"/>
  <c r="DO175" i="11"/>
  <c r="EI175" i="11" s="1"/>
  <c r="DO171" i="11"/>
  <c r="EI171" i="11" s="1"/>
  <c r="HH171" i="11" s="1"/>
  <c r="DO167" i="11"/>
  <c r="EI167" i="11" s="1"/>
  <c r="DO163" i="11"/>
  <c r="EI163" i="11" s="1"/>
  <c r="DO159" i="11"/>
  <c r="EI159" i="11" s="1"/>
  <c r="DO174" i="11"/>
  <c r="EI174" i="11" s="1"/>
  <c r="HH174" i="11" s="1"/>
  <c r="DO170" i="11"/>
  <c r="EI170" i="11" s="1"/>
  <c r="DO166" i="11"/>
  <c r="EI166" i="11" s="1"/>
  <c r="HH166" i="11" s="1"/>
  <c r="DO162" i="11"/>
  <c r="EI162" i="11" s="1"/>
  <c r="HH162" i="11" s="1"/>
  <c r="DO158" i="11"/>
  <c r="EI158" i="11" s="1"/>
  <c r="DO154" i="11"/>
  <c r="EI154" i="11" s="1"/>
  <c r="DO150" i="11"/>
  <c r="EI150" i="11" s="1"/>
  <c r="DO146" i="11"/>
  <c r="EI146" i="11" s="1"/>
  <c r="DO142" i="11"/>
  <c r="EI142" i="11" s="1"/>
  <c r="DO138" i="11"/>
  <c r="EI138" i="11" s="1"/>
  <c r="DO134" i="11"/>
  <c r="EI134" i="11" s="1"/>
  <c r="DO130" i="11"/>
  <c r="EI130" i="11" s="1"/>
  <c r="DO126" i="11"/>
  <c r="EI126" i="11" s="1"/>
  <c r="DO122" i="11"/>
  <c r="EI122" i="11" s="1"/>
  <c r="DO157" i="11"/>
  <c r="EI157" i="11" s="1"/>
  <c r="DO153" i="11"/>
  <c r="EI153" i="11" s="1"/>
  <c r="DO149" i="11"/>
  <c r="EI149" i="11" s="1"/>
  <c r="DO145" i="11"/>
  <c r="EI145" i="11" s="1"/>
  <c r="DO141" i="11"/>
  <c r="EI141" i="11" s="1"/>
  <c r="DO137" i="11"/>
  <c r="EI137" i="11" s="1"/>
  <c r="DO133" i="11"/>
  <c r="EI133" i="11" s="1"/>
  <c r="DO129" i="11"/>
  <c r="EI129" i="11" s="1"/>
  <c r="DO125" i="11"/>
  <c r="EI125" i="11" s="1"/>
  <c r="DO152" i="11"/>
  <c r="EI152" i="11" s="1"/>
  <c r="DO148" i="11"/>
  <c r="EI148" i="11" s="1"/>
  <c r="DO144" i="11"/>
  <c r="EI144" i="11" s="1"/>
  <c r="DO140" i="11"/>
  <c r="EI140" i="11" s="1"/>
  <c r="DO136" i="11"/>
  <c r="EI136" i="11" s="1"/>
  <c r="DO132" i="11"/>
  <c r="EI132" i="11" s="1"/>
  <c r="DO128" i="11"/>
  <c r="EI128" i="11" s="1"/>
  <c r="DO124" i="11"/>
  <c r="EI124" i="11" s="1"/>
  <c r="DO120" i="11"/>
  <c r="EI120" i="11" s="1"/>
  <c r="DO156" i="11"/>
  <c r="EI156" i="11" s="1"/>
  <c r="DO155" i="11"/>
  <c r="EI155" i="11" s="1"/>
  <c r="DO151" i="11"/>
  <c r="EI151" i="11" s="1"/>
  <c r="DO147" i="11"/>
  <c r="EI147" i="11" s="1"/>
  <c r="DO143" i="11"/>
  <c r="EI143" i="11" s="1"/>
  <c r="DO139" i="11"/>
  <c r="EI139" i="11" s="1"/>
  <c r="DO135" i="11"/>
  <c r="EI135" i="11" s="1"/>
  <c r="DO131" i="11"/>
  <c r="EI131" i="11" s="1"/>
  <c r="DO127" i="11"/>
  <c r="EI127" i="11" s="1"/>
  <c r="DO123" i="11"/>
  <c r="EI123" i="11" s="1"/>
  <c r="DO117" i="11"/>
  <c r="EI117" i="11" s="1"/>
  <c r="DO113" i="11"/>
  <c r="EI113" i="11" s="1"/>
  <c r="DO109" i="11"/>
  <c r="EI109" i="11" s="1"/>
  <c r="DO105" i="11"/>
  <c r="EI105" i="11" s="1"/>
  <c r="DO101" i="11"/>
  <c r="EI101" i="11" s="1"/>
  <c r="DO97" i="11"/>
  <c r="EI97" i="11" s="1"/>
  <c r="DO93" i="11"/>
  <c r="EI93" i="11" s="1"/>
  <c r="HH93" i="11" s="1"/>
  <c r="DO89" i="11"/>
  <c r="EI89" i="11" s="1"/>
  <c r="HH89" i="11" s="1"/>
  <c r="DO85" i="11"/>
  <c r="EI85" i="11" s="1"/>
  <c r="HH85" i="11" s="1"/>
  <c r="DO116" i="11"/>
  <c r="EI116" i="11" s="1"/>
  <c r="DO112" i="11"/>
  <c r="EI112" i="11" s="1"/>
  <c r="HH112" i="11" s="1"/>
  <c r="DO108" i="11"/>
  <c r="EI108" i="11" s="1"/>
  <c r="DO104" i="11"/>
  <c r="EI104" i="11" s="1"/>
  <c r="DO100" i="11"/>
  <c r="EI100" i="11" s="1"/>
  <c r="DO96" i="11"/>
  <c r="EI96" i="11" s="1"/>
  <c r="DO92" i="11"/>
  <c r="EI92" i="11" s="1"/>
  <c r="HH92" i="11" s="1"/>
  <c r="DO88" i="11"/>
  <c r="EI88" i="11" s="1"/>
  <c r="DO84" i="11"/>
  <c r="EI84" i="11" s="1"/>
  <c r="HH84" i="11" s="1"/>
  <c r="DO119" i="11"/>
  <c r="EI119" i="11" s="1"/>
  <c r="DO115" i="11"/>
  <c r="EI115" i="11" s="1"/>
  <c r="HH115" i="11" s="1"/>
  <c r="DO111" i="11"/>
  <c r="EI111" i="11" s="1"/>
  <c r="DO107" i="11"/>
  <c r="EI107" i="11" s="1"/>
  <c r="DO103" i="11"/>
  <c r="EI103" i="11" s="1"/>
  <c r="DO99" i="11"/>
  <c r="EI99" i="11" s="1"/>
  <c r="DO95" i="11"/>
  <c r="EI95" i="11" s="1"/>
  <c r="HH95" i="11" s="1"/>
  <c r="DO91" i="11"/>
  <c r="EI91" i="11" s="1"/>
  <c r="DO87" i="11"/>
  <c r="EI87" i="11" s="1"/>
  <c r="HH87" i="11" s="1"/>
  <c r="DO121" i="11"/>
  <c r="EI121" i="11" s="1"/>
  <c r="DO118" i="11"/>
  <c r="EI118" i="11" s="1"/>
  <c r="DO114" i="11"/>
  <c r="EI114" i="11" s="1"/>
  <c r="DO110" i="11"/>
  <c r="EI110" i="11" s="1"/>
  <c r="DO106" i="11"/>
  <c r="EI106" i="11" s="1"/>
  <c r="DO102" i="11"/>
  <c r="EI102" i="11" s="1"/>
  <c r="HH102" i="11" s="1"/>
  <c r="DO98" i="11"/>
  <c r="EI98" i="11" s="1"/>
  <c r="DO94" i="11"/>
  <c r="EI94" i="11" s="1"/>
  <c r="HH94" i="11" s="1"/>
  <c r="DO90" i="11"/>
  <c r="EI90" i="11" s="1"/>
  <c r="HH90" i="11" s="1"/>
  <c r="DO81" i="11"/>
  <c r="EI81" i="11" s="1"/>
  <c r="HH81" i="11" s="1"/>
  <c r="DO77" i="11"/>
  <c r="EI77" i="11" s="1"/>
  <c r="HH77" i="11" s="1"/>
  <c r="DO73" i="11"/>
  <c r="EI73" i="11" s="1"/>
  <c r="HH73" i="11" s="1"/>
  <c r="DO69" i="11"/>
  <c r="EI69" i="11" s="1"/>
  <c r="HH69" i="11" s="1"/>
  <c r="DO65" i="11"/>
  <c r="EI65" i="11" s="1"/>
  <c r="HH65" i="11" s="1"/>
  <c r="DO61" i="11"/>
  <c r="EI61" i="11" s="1"/>
  <c r="HH61" i="11" s="1"/>
  <c r="DO57" i="11"/>
  <c r="EI57" i="11" s="1"/>
  <c r="HH57" i="11" s="1"/>
  <c r="DO53" i="11"/>
  <c r="EI53" i="11" s="1"/>
  <c r="HH53" i="11" s="1"/>
  <c r="DO80" i="11"/>
  <c r="EI80" i="11" s="1"/>
  <c r="HH80" i="11" s="1"/>
  <c r="DO76" i="11"/>
  <c r="EI76" i="11" s="1"/>
  <c r="HH76" i="11" s="1"/>
  <c r="DO72" i="11"/>
  <c r="EI72" i="11" s="1"/>
  <c r="DO68" i="11"/>
  <c r="EI68" i="11" s="1"/>
  <c r="HH68" i="11" s="1"/>
  <c r="DO64" i="11"/>
  <c r="EI64" i="11" s="1"/>
  <c r="HH64" i="11" s="1"/>
  <c r="DO60" i="11"/>
  <c r="EI60" i="11" s="1"/>
  <c r="HH60" i="11" s="1"/>
  <c r="DO56" i="11"/>
  <c r="EI56" i="11" s="1"/>
  <c r="HH56" i="11" s="1"/>
  <c r="DO52" i="11"/>
  <c r="EI52" i="11" s="1"/>
  <c r="HH52" i="11" s="1"/>
  <c r="DO86" i="11"/>
  <c r="EI86" i="11" s="1"/>
  <c r="HH86" i="11" s="1"/>
  <c r="DO83" i="11"/>
  <c r="EI83" i="11" s="1"/>
  <c r="HH83" i="11" s="1"/>
  <c r="DO79" i="11"/>
  <c r="EI79" i="11" s="1"/>
  <c r="HH79" i="11" s="1"/>
  <c r="DO75" i="11"/>
  <c r="EI75" i="11" s="1"/>
  <c r="HH75" i="11" s="1"/>
  <c r="DO71" i="11"/>
  <c r="EI71" i="11" s="1"/>
  <c r="HH71" i="11" s="1"/>
  <c r="DO67" i="11"/>
  <c r="EI67" i="11" s="1"/>
  <c r="HH67" i="11" s="1"/>
  <c r="DO63" i="11"/>
  <c r="EI63" i="11" s="1"/>
  <c r="HH63" i="11" s="1"/>
  <c r="DO59" i="11"/>
  <c r="EI59" i="11" s="1"/>
  <c r="HH59" i="11" s="1"/>
  <c r="DO55" i="11"/>
  <c r="EI55" i="11" s="1"/>
  <c r="HH55" i="11" s="1"/>
  <c r="DO51" i="11"/>
  <c r="EI51" i="11" s="1"/>
  <c r="HH51" i="11" s="1"/>
  <c r="DO82" i="11"/>
  <c r="EI82" i="11" s="1"/>
  <c r="HH82" i="11" s="1"/>
  <c r="DO78" i="11"/>
  <c r="EI78" i="11" s="1"/>
  <c r="HH78" i="11" s="1"/>
  <c r="DO74" i="11"/>
  <c r="EI74" i="11" s="1"/>
  <c r="HH74" i="11" s="1"/>
  <c r="DO70" i="11"/>
  <c r="EI70" i="11" s="1"/>
  <c r="HH70" i="11" s="1"/>
  <c r="DO66" i="11"/>
  <c r="EI66" i="11" s="1"/>
  <c r="HH66" i="11" s="1"/>
  <c r="DO62" i="11"/>
  <c r="EI62" i="11" s="1"/>
  <c r="HH62" i="11" s="1"/>
  <c r="DO58" i="11"/>
  <c r="EI58" i="11" s="1"/>
  <c r="HH58" i="11" s="1"/>
  <c r="DO54" i="11"/>
  <c r="EI54" i="11" s="1"/>
  <c r="HH54" i="11" s="1"/>
  <c r="DO50" i="11"/>
  <c r="EI50" i="11" s="1"/>
  <c r="HH50" i="11" s="1"/>
  <c r="EB290" i="11"/>
  <c r="EZ290" i="11" s="1"/>
  <c r="EB289" i="11"/>
  <c r="EZ289" i="11" s="1"/>
  <c r="EB288" i="11"/>
  <c r="EZ288" i="11" s="1"/>
  <c r="EB287" i="11"/>
  <c r="EZ287" i="11" s="1"/>
  <c r="EB285" i="11"/>
  <c r="EZ285" i="11" s="1"/>
  <c r="FG285" i="11" s="1"/>
  <c r="EB286" i="11"/>
  <c r="EZ286" i="11" s="1"/>
  <c r="EB284" i="11"/>
  <c r="EZ284" i="11" s="1"/>
  <c r="FG284" i="11" s="1"/>
  <c r="EB283" i="11"/>
  <c r="EZ283" i="11" s="1"/>
  <c r="EB282" i="11"/>
  <c r="EZ282" i="11" s="1"/>
  <c r="EB280" i="11"/>
  <c r="EZ280" i="11" s="1"/>
  <c r="FG280" i="11" s="1"/>
  <c r="EB281" i="11"/>
  <c r="EZ281" i="11" s="1"/>
  <c r="EB279" i="11"/>
  <c r="EZ279" i="11" s="1"/>
  <c r="FG279" i="11" s="1"/>
  <c r="EB278" i="11"/>
  <c r="EZ278" i="11" s="1"/>
  <c r="EB274" i="11"/>
  <c r="EZ274" i="11" s="1"/>
  <c r="EB277" i="11"/>
  <c r="EZ277" i="11" s="1"/>
  <c r="FG277" i="11" s="1"/>
  <c r="EB276" i="11"/>
  <c r="EZ276" i="11" s="1"/>
  <c r="FG276" i="11" s="1"/>
  <c r="EB273" i="11"/>
  <c r="EB272" i="11"/>
  <c r="EB275" i="11"/>
  <c r="EZ275" i="11" s="1"/>
  <c r="EB271" i="11"/>
  <c r="EZ271" i="11" s="1"/>
  <c r="EB267" i="11"/>
  <c r="EB270" i="11"/>
  <c r="EZ270" i="11" s="1"/>
  <c r="EB269" i="11"/>
  <c r="EZ269" i="11" s="1"/>
  <c r="EB264" i="11"/>
  <c r="EB268" i="11"/>
  <c r="EZ268" i="11" s="1"/>
  <c r="EB266" i="11"/>
  <c r="EB262" i="11"/>
  <c r="EB265" i="11"/>
  <c r="EZ265" i="11" s="1"/>
  <c r="EB261" i="11"/>
  <c r="EZ261" i="11" s="1"/>
  <c r="EB257" i="11"/>
  <c r="EB263" i="11"/>
  <c r="EB260" i="11"/>
  <c r="EB256" i="11"/>
  <c r="EZ256" i="11" s="1"/>
  <c r="EB259" i="11"/>
  <c r="EZ259" i="11" s="1"/>
  <c r="EB255" i="11"/>
  <c r="EB258" i="11"/>
  <c r="EZ258" i="11" s="1"/>
  <c r="EB254" i="11"/>
  <c r="EZ254" i="11" s="1"/>
  <c r="EB253" i="11"/>
  <c r="EZ253" i="11" s="1"/>
  <c r="EB251" i="11"/>
  <c r="EB250" i="11"/>
  <c r="EZ250" i="11" s="1"/>
  <c r="EB246" i="11"/>
  <c r="EB252" i="11"/>
  <c r="EB248" i="11"/>
  <c r="EZ248" i="11" s="1"/>
  <c r="EB245" i="11"/>
  <c r="EB243" i="11"/>
  <c r="EZ243" i="11" s="1"/>
  <c r="EB239" i="11"/>
  <c r="EB242" i="11"/>
  <c r="EB249" i="11"/>
  <c r="EZ249" i="11" s="1"/>
  <c r="EB241" i="11"/>
  <c r="EB247" i="11"/>
  <c r="EB244" i="11"/>
  <c r="EB240" i="11"/>
  <c r="EB234" i="11"/>
  <c r="EB230" i="11"/>
  <c r="EB238" i="11"/>
  <c r="EB237" i="11"/>
  <c r="EB233" i="11"/>
  <c r="EB236" i="11"/>
  <c r="EB232" i="11"/>
  <c r="EB235" i="11"/>
  <c r="EB231" i="11"/>
  <c r="EZ231" i="11" s="1"/>
  <c r="EB228" i="11"/>
  <c r="EZ228" i="11" s="1"/>
  <c r="EB224" i="11"/>
  <c r="EB220" i="11"/>
  <c r="EB216" i="11"/>
  <c r="EB229" i="11"/>
  <c r="EZ229" i="11" s="1"/>
  <c r="EB227" i="11"/>
  <c r="EB223" i="11"/>
  <c r="EZ223" i="11" s="1"/>
  <c r="EB219" i="11"/>
  <c r="EB215" i="11"/>
  <c r="EB226" i="11"/>
  <c r="EB222" i="11"/>
  <c r="EB218" i="11"/>
  <c r="EZ218" i="11" s="1"/>
  <c r="EB214" i="11"/>
  <c r="EB225" i="11"/>
  <c r="EB221" i="11"/>
  <c r="EB217" i="11"/>
  <c r="EB213" i="11"/>
  <c r="EB209" i="11"/>
  <c r="EB205" i="11"/>
  <c r="EB201" i="11"/>
  <c r="EZ201" i="11" s="1"/>
  <c r="EB197" i="11"/>
  <c r="EB211" i="11"/>
  <c r="EZ211" i="11" s="1"/>
  <c r="EB208" i="11"/>
  <c r="EZ208" i="11" s="1"/>
  <c r="EB204" i="11"/>
  <c r="EB200" i="11"/>
  <c r="EB196" i="11"/>
  <c r="EB207" i="11"/>
  <c r="EZ207" i="11" s="1"/>
  <c r="EB203" i="11"/>
  <c r="EB199" i="11"/>
  <c r="EZ199" i="11" s="1"/>
  <c r="EB195" i="11"/>
  <c r="EB212" i="11"/>
  <c r="EB210" i="11"/>
  <c r="EZ210" i="11" s="1"/>
  <c r="EB206" i="11"/>
  <c r="EB202" i="11"/>
  <c r="EZ202" i="11" s="1"/>
  <c r="EB198" i="11"/>
  <c r="EZ198" i="11" s="1"/>
  <c r="EB194" i="11"/>
  <c r="EB191" i="11"/>
  <c r="EB187" i="11"/>
  <c r="EZ187" i="11" s="1"/>
  <c r="EB183" i="11"/>
  <c r="EB179" i="11"/>
  <c r="EB190" i="11"/>
  <c r="EB186" i="11"/>
  <c r="EB182" i="11"/>
  <c r="EB178" i="11"/>
  <c r="EB193" i="11"/>
  <c r="EB189" i="11"/>
  <c r="EB185" i="11"/>
  <c r="EZ185" i="11" s="1"/>
  <c r="EB181" i="11"/>
  <c r="EB177" i="11"/>
  <c r="EB192" i="11"/>
  <c r="EB188" i="11"/>
  <c r="EZ188" i="11" s="1"/>
  <c r="EB184" i="11"/>
  <c r="EB180" i="11"/>
  <c r="EB172" i="11"/>
  <c r="EB168" i="11"/>
  <c r="EB164" i="11"/>
  <c r="EZ164" i="11" s="1"/>
  <c r="EB160" i="11"/>
  <c r="EB175" i="11"/>
  <c r="EB171" i="11"/>
  <c r="EB167" i="11"/>
  <c r="EZ167" i="11" s="1"/>
  <c r="EB163" i="11"/>
  <c r="EB159" i="11"/>
  <c r="EB174" i="11"/>
  <c r="EB170" i="11"/>
  <c r="EZ170" i="11" s="1"/>
  <c r="EB166" i="11"/>
  <c r="EB162" i="11"/>
  <c r="EZ162" i="11" s="1"/>
  <c r="FG162" i="11" s="1"/>
  <c r="EB158" i="11"/>
  <c r="EZ158" i="11" s="1"/>
  <c r="EB176" i="11"/>
  <c r="EB173" i="11"/>
  <c r="EB169" i="11"/>
  <c r="EB165" i="11"/>
  <c r="EZ165" i="11" s="1"/>
  <c r="EB161" i="11"/>
  <c r="EB157" i="11"/>
  <c r="EB156" i="11"/>
  <c r="EZ156" i="11" s="1"/>
  <c r="EB153" i="11"/>
  <c r="EB149" i="11"/>
  <c r="EB145" i="11"/>
  <c r="EB141" i="11"/>
  <c r="EZ141" i="11" s="1"/>
  <c r="EB137" i="11"/>
  <c r="EB133" i="11"/>
  <c r="EB129" i="11"/>
  <c r="EB125" i="11"/>
  <c r="EB121" i="11"/>
  <c r="EB152" i="11"/>
  <c r="EB148" i="11"/>
  <c r="EB144" i="11"/>
  <c r="EZ144" i="11" s="1"/>
  <c r="EB140" i="11"/>
  <c r="EB136" i="11"/>
  <c r="EB132" i="11"/>
  <c r="EB128" i="11"/>
  <c r="EB124" i="11"/>
  <c r="EZ124" i="11" s="1"/>
  <c r="EB155" i="11"/>
  <c r="EB151" i="11"/>
  <c r="EB147" i="11"/>
  <c r="EB143" i="11"/>
  <c r="EB139" i="11"/>
  <c r="EB135" i="11"/>
  <c r="EB131" i="11"/>
  <c r="EZ131" i="11" s="1"/>
  <c r="EB127" i="11"/>
  <c r="EB123" i="11"/>
  <c r="EB154" i="11"/>
  <c r="EB150" i="11"/>
  <c r="EB146" i="11"/>
  <c r="EZ146" i="11" s="1"/>
  <c r="EB142" i="11"/>
  <c r="EZ142" i="11" s="1"/>
  <c r="EB138" i="11"/>
  <c r="EB134" i="11"/>
  <c r="EB130" i="11"/>
  <c r="EZ130" i="11" s="1"/>
  <c r="EB126" i="11"/>
  <c r="EZ126" i="11" s="1"/>
  <c r="EB122" i="11"/>
  <c r="EB116" i="11"/>
  <c r="EB112" i="11"/>
  <c r="EB108" i="11"/>
  <c r="EB104" i="11"/>
  <c r="EZ104" i="11" s="1"/>
  <c r="EB100" i="11"/>
  <c r="EB96" i="11"/>
  <c r="EB92" i="11"/>
  <c r="EB88" i="11"/>
  <c r="EB120" i="11"/>
  <c r="EB119" i="11"/>
  <c r="EB115" i="11"/>
  <c r="EB111" i="11"/>
  <c r="EZ111" i="11" s="1"/>
  <c r="EB107" i="11"/>
  <c r="EB103" i="11"/>
  <c r="EZ103" i="11" s="1"/>
  <c r="EB99" i="11"/>
  <c r="EZ99" i="11" s="1"/>
  <c r="EB95" i="11"/>
  <c r="EZ95" i="11" s="1"/>
  <c r="EB91" i="11"/>
  <c r="EZ91" i="11" s="1"/>
  <c r="EB87" i="11"/>
  <c r="EZ87" i="11" s="1"/>
  <c r="EB118" i="11"/>
  <c r="EB114" i="11"/>
  <c r="EZ114" i="11" s="1"/>
  <c r="EB110" i="11"/>
  <c r="EB106" i="11"/>
  <c r="EZ106" i="11" s="1"/>
  <c r="EB102" i="11"/>
  <c r="EB98" i="11"/>
  <c r="EZ98" i="11" s="1"/>
  <c r="EB94" i="11"/>
  <c r="EZ94" i="11" s="1"/>
  <c r="EB90" i="11"/>
  <c r="EB86" i="11"/>
  <c r="EZ86" i="11" s="1"/>
  <c r="EB117" i="11"/>
  <c r="EB113" i="11"/>
  <c r="EB109" i="11"/>
  <c r="EB105" i="11"/>
  <c r="EZ105" i="11" s="1"/>
  <c r="EB101" i="11"/>
  <c r="EB97" i="11"/>
  <c r="EZ97" i="11" s="1"/>
  <c r="EB93" i="11"/>
  <c r="EZ93" i="11" s="1"/>
  <c r="EB89" i="11"/>
  <c r="EZ89" i="11" s="1"/>
  <c r="EB80" i="11"/>
  <c r="EZ80" i="11" s="1"/>
  <c r="EB76" i="11"/>
  <c r="EZ76" i="11" s="1"/>
  <c r="EB72" i="11"/>
  <c r="EZ72" i="11" s="1"/>
  <c r="EB68" i="11"/>
  <c r="EZ68" i="11" s="1"/>
  <c r="EB64" i="11"/>
  <c r="EZ64" i="11" s="1"/>
  <c r="FG64" i="11" s="1"/>
  <c r="EB60" i="11"/>
  <c r="EZ60" i="11" s="1"/>
  <c r="FG60" i="11" s="1"/>
  <c r="EB56" i="11"/>
  <c r="EZ56" i="11" s="1"/>
  <c r="EB52" i="11"/>
  <c r="EZ52" i="11" s="1"/>
  <c r="EB83" i="11"/>
  <c r="EZ83" i="11" s="1"/>
  <c r="EB79" i="11"/>
  <c r="EZ79" i="11" s="1"/>
  <c r="FG79" i="11" s="1"/>
  <c r="EB75" i="11"/>
  <c r="EZ75" i="11" s="1"/>
  <c r="FG75" i="11" s="1"/>
  <c r="EB71" i="11"/>
  <c r="EZ71" i="11" s="1"/>
  <c r="EB67" i="11"/>
  <c r="EZ67" i="11" s="1"/>
  <c r="EB63" i="11"/>
  <c r="EZ63" i="11" s="1"/>
  <c r="EB59" i="11"/>
  <c r="EZ59" i="11" s="1"/>
  <c r="FG59" i="11" s="1"/>
  <c r="EB55" i="11"/>
  <c r="EZ55" i="11" s="1"/>
  <c r="EB51" i="11"/>
  <c r="EZ51" i="11" s="1"/>
  <c r="EB85" i="11"/>
  <c r="EZ85" i="11" s="1"/>
  <c r="FG85" i="11" s="1"/>
  <c r="EB84" i="11"/>
  <c r="EZ84" i="11" s="1"/>
  <c r="FG84" i="11" s="1"/>
  <c r="EB82" i="11"/>
  <c r="EZ82" i="11" s="1"/>
  <c r="EB78" i="11"/>
  <c r="EZ78" i="11" s="1"/>
  <c r="EB74" i="11"/>
  <c r="EZ74" i="11" s="1"/>
  <c r="EB70" i="11"/>
  <c r="EZ70" i="11" s="1"/>
  <c r="FG70" i="11" s="1"/>
  <c r="EB66" i="11"/>
  <c r="EZ66" i="11" s="1"/>
  <c r="EB62" i="11"/>
  <c r="EZ62" i="11" s="1"/>
  <c r="EB58" i="11"/>
  <c r="EZ58" i="11" s="1"/>
  <c r="FG58" i="11" s="1"/>
  <c r="EB54" i="11"/>
  <c r="EZ54" i="11" s="1"/>
  <c r="FG54" i="11" s="1"/>
  <c r="EB50" i="11"/>
  <c r="EZ50" i="11" s="1"/>
  <c r="EB81" i="11"/>
  <c r="EZ81" i="11" s="1"/>
  <c r="FG81" i="11" s="1"/>
  <c r="EB77" i="11"/>
  <c r="EZ77" i="11" s="1"/>
  <c r="EB73" i="11"/>
  <c r="EZ73" i="11" s="1"/>
  <c r="FG73" i="11" s="1"/>
  <c r="EB69" i="11"/>
  <c r="EZ69" i="11" s="1"/>
  <c r="FG69" i="11" s="1"/>
  <c r="EB65" i="11"/>
  <c r="EZ65" i="11" s="1"/>
  <c r="FG65" i="11" s="1"/>
  <c r="EB61" i="11"/>
  <c r="EZ61" i="11" s="1"/>
  <c r="FG61" i="11" s="1"/>
  <c r="EB57" i="11"/>
  <c r="EZ57" i="11" s="1"/>
  <c r="FG57" i="11" s="1"/>
  <c r="EB53" i="11"/>
  <c r="EZ53" i="11" s="1"/>
  <c r="FG53" i="11" s="1"/>
  <c r="EB49" i="11"/>
  <c r="EZ49" i="11" s="1"/>
  <c r="FG49" i="11" s="1"/>
  <c r="DX290" i="11"/>
  <c r="EV290" i="11" s="1"/>
  <c r="HO290" i="11" s="1"/>
  <c r="DX289" i="11"/>
  <c r="EV289" i="11" s="1"/>
  <c r="HO289" i="11" s="1"/>
  <c r="DX288" i="11"/>
  <c r="EV288" i="11" s="1"/>
  <c r="HO288" i="11" s="1"/>
  <c r="DX287" i="11"/>
  <c r="EV287" i="11" s="1"/>
  <c r="HO287" i="11" s="1"/>
  <c r="DX286" i="11"/>
  <c r="EV286" i="11" s="1"/>
  <c r="HO286" i="11" s="1"/>
  <c r="DX285" i="11"/>
  <c r="EV285" i="11" s="1"/>
  <c r="HO285" i="11" s="1"/>
  <c r="DX283" i="11"/>
  <c r="EV283" i="11" s="1"/>
  <c r="HO283" i="11" s="1"/>
  <c r="DX284" i="11"/>
  <c r="EV284" i="11" s="1"/>
  <c r="HO284" i="11" s="1"/>
  <c r="DX282" i="11"/>
  <c r="EV282" i="11" s="1"/>
  <c r="HO282" i="11" s="1"/>
  <c r="DX281" i="11"/>
  <c r="EV281" i="11" s="1"/>
  <c r="HO281" i="11" s="1"/>
  <c r="DX280" i="11"/>
  <c r="EV280" i="11" s="1"/>
  <c r="HO280" i="11" s="1"/>
  <c r="DX279" i="11"/>
  <c r="EV279" i="11" s="1"/>
  <c r="HO279" i="11" s="1"/>
  <c r="DX278" i="11"/>
  <c r="EV278" i="11" s="1"/>
  <c r="HO278" i="11" s="1"/>
  <c r="DX277" i="11"/>
  <c r="EV277" i="11" s="1"/>
  <c r="HO277" i="11" s="1"/>
  <c r="DX274" i="11"/>
  <c r="EV274" i="11" s="1"/>
  <c r="HO274" i="11" s="1"/>
  <c r="DX275" i="11"/>
  <c r="EV275" i="11" s="1"/>
  <c r="HO275" i="11" s="1"/>
  <c r="DX273" i="11"/>
  <c r="EV273" i="11" s="1"/>
  <c r="HO273" i="11" s="1"/>
  <c r="DX272" i="11"/>
  <c r="EV272" i="11" s="1"/>
  <c r="HO272" i="11" s="1"/>
  <c r="DX276" i="11"/>
  <c r="EV276" i="11" s="1"/>
  <c r="HO276" i="11" s="1"/>
  <c r="DX271" i="11"/>
  <c r="EV271" i="11" s="1"/>
  <c r="HO271" i="11" s="1"/>
  <c r="DX267" i="11"/>
  <c r="EV267" i="11" s="1"/>
  <c r="HO267" i="11" s="1"/>
  <c r="DX270" i="11"/>
  <c r="EV270" i="11" s="1"/>
  <c r="HO270" i="11" s="1"/>
  <c r="DX268" i="11"/>
  <c r="EV268" i="11" s="1"/>
  <c r="HO268" i="11" s="1"/>
  <c r="DX264" i="11"/>
  <c r="EV264" i="11" s="1"/>
  <c r="HO264" i="11" s="1"/>
  <c r="DX269" i="11"/>
  <c r="EV269" i="11" s="1"/>
  <c r="HO269" i="11" s="1"/>
  <c r="DX266" i="11"/>
  <c r="EV266" i="11" s="1"/>
  <c r="HO266" i="11" s="1"/>
  <c r="DX262" i="11"/>
  <c r="EV262" i="11" s="1"/>
  <c r="HO262" i="11" s="1"/>
  <c r="DX265" i="11"/>
  <c r="EV265" i="11" s="1"/>
  <c r="HO265" i="11" s="1"/>
  <c r="DX261" i="11"/>
  <c r="EV261" i="11" s="1"/>
  <c r="HO261" i="11" s="1"/>
  <c r="DX257" i="11"/>
  <c r="EV257" i="11" s="1"/>
  <c r="HO257" i="11" s="1"/>
  <c r="DX260" i="11"/>
  <c r="EV260" i="11" s="1"/>
  <c r="HO260" i="11" s="1"/>
  <c r="DX256" i="11"/>
  <c r="EV256" i="11" s="1"/>
  <c r="HO256" i="11" s="1"/>
  <c r="DX259" i="11"/>
  <c r="EV259" i="11" s="1"/>
  <c r="HO259" i="11" s="1"/>
  <c r="DX255" i="11"/>
  <c r="EV255" i="11" s="1"/>
  <c r="HO255" i="11" s="1"/>
  <c r="DX263" i="11"/>
  <c r="EV263" i="11" s="1"/>
  <c r="HO263" i="11" s="1"/>
  <c r="DX258" i="11"/>
  <c r="EV258" i="11" s="1"/>
  <c r="HO258" i="11" s="1"/>
  <c r="DX254" i="11"/>
  <c r="EV254" i="11" s="1"/>
  <c r="HO254" i="11" s="1"/>
  <c r="DX251" i="11"/>
  <c r="EV251" i="11" s="1"/>
  <c r="HO251" i="11" s="1"/>
  <c r="DX250" i="11"/>
  <c r="EV250" i="11" s="1"/>
  <c r="HO250" i="11" s="1"/>
  <c r="DX246" i="11"/>
  <c r="EV246" i="11" s="1"/>
  <c r="HO246" i="11" s="1"/>
  <c r="DX253" i="11"/>
  <c r="EV253" i="11" s="1"/>
  <c r="HO253" i="11" s="1"/>
  <c r="DX252" i="11"/>
  <c r="EV252" i="11" s="1"/>
  <c r="HO252" i="11" s="1"/>
  <c r="DX248" i="11"/>
  <c r="EV248" i="11" s="1"/>
  <c r="HO248" i="11" s="1"/>
  <c r="DX243" i="11"/>
  <c r="EV243" i="11" s="1"/>
  <c r="HO243" i="11" s="1"/>
  <c r="DX239" i="11"/>
  <c r="EV239" i="11" s="1"/>
  <c r="HO239" i="11" s="1"/>
  <c r="DX247" i="11"/>
  <c r="EV247" i="11" s="1"/>
  <c r="HO247" i="11" s="1"/>
  <c r="DX242" i="11"/>
  <c r="EV242" i="11" s="1"/>
  <c r="HO242" i="11" s="1"/>
  <c r="DX245" i="11"/>
  <c r="EV245" i="11" s="1"/>
  <c r="HO245" i="11" s="1"/>
  <c r="DX241" i="11"/>
  <c r="EV241" i="11" s="1"/>
  <c r="HO241" i="11" s="1"/>
  <c r="DX249" i="11"/>
  <c r="EV249" i="11" s="1"/>
  <c r="HO249" i="11" s="1"/>
  <c r="DX244" i="11"/>
  <c r="EV244" i="11" s="1"/>
  <c r="HO244" i="11" s="1"/>
  <c r="DX240" i="11"/>
  <c r="EV240" i="11" s="1"/>
  <c r="HO240" i="11" s="1"/>
  <c r="DX234" i="11"/>
  <c r="EV234" i="11" s="1"/>
  <c r="HO234" i="11" s="1"/>
  <c r="DX230" i="11"/>
  <c r="EV230" i="11" s="1"/>
  <c r="HO230" i="11" s="1"/>
  <c r="DX237" i="11"/>
  <c r="EV237" i="11" s="1"/>
  <c r="HO237" i="11" s="1"/>
  <c r="DX233" i="11"/>
  <c r="EV233" i="11" s="1"/>
  <c r="HO233" i="11" s="1"/>
  <c r="DX236" i="11"/>
  <c r="EV236" i="11" s="1"/>
  <c r="HO236" i="11" s="1"/>
  <c r="DX232" i="11"/>
  <c r="EV232" i="11" s="1"/>
  <c r="HO232" i="11" s="1"/>
  <c r="DX238" i="11"/>
  <c r="EV238" i="11" s="1"/>
  <c r="HO238" i="11" s="1"/>
  <c r="DX235" i="11"/>
  <c r="EV235" i="11" s="1"/>
  <c r="HO235" i="11" s="1"/>
  <c r="DX231" i="11"/>
  <c r="EV231" i="11" s="1"/>
  <c r="HO231" i="11" s="1"/>
  <c r="DX228" i="11"/>
  <c r="EV228" i="11" s="1"/>
  <c r="HO228" i="11" s="1"/>
  <c r="DX224" i="11"/>
  <c r="EV224" i="11" s="1"/>
  <c r="HO224" i="11" s="1"/>
  <c r="DX220" i="11"/>
  <c r="EV220" i="11" s="1"/>
  <c r="HO220" i="11" s="1"/>
  <c r="DX216" i="11"/>
  <c r="EV216" i="11" s="1"/>
  <c r="HO216" i="11" s="1"/>
  <c r="DX227" i="11"/>
  <c r="EV227" i="11" s="1"/>
  <c r="HO227" i="11" s="1"/>
  <c r="DX223" i="11"/>
  <c r="EV223" i="11" s="1"/>
  <c r="HO223" i="11" s="1"/>
  <c r="DX219" i="11"/>
  <c r="EV219" i="11" s="1"/>
  <c r="HO219" i="11" s="1"/>
  <c r="DX215" i="11"/>
  <c r="EV215" i="11" s="1"/>
  <c r="HO215" i="11" s="1"/>
  <c r="DX226" i="11"/>
  <c r="EV226" i="11" s="1"/>
  <c r="HO226" i="11" s="1"/>
  <c r="DX222" i="11"/>
  <c r="EV222" i="11" s="1"/>
  <c r="HO222" i="11" s="1"/>
  <c r="DX218" i="11"/>
  <c r="EV218" i="11" s="1"/>
  <c r="HO218" i="11" s="1"/>
  <c r="DX214" i="11"/>
  <c r="EV214" i="11" s="1"/>
  <c r="HO214" i="11" s="1"/>
  <c r="DX229" i="11"/>
  <c r="EV229" i="11" s="1"/>
  <c r="HO229" i="11" s="1"/>
  <c r="DX225" i="11"/>
  <c r="EV225" i="11" s="1"/>
  <c r="HO225" i="11" s="1"/>
  <c r="DX221" i="11"/>
  <c r="EV221" i="11" s="1"/>
  <c r="HO221" i="11" s="1"/>
  <c r="DX217" i="11"/>
  <c r="EV217" i="11" s="1"/>
  <c r="HO217" i="11" s="1"/>
  <c r="DX213" i="11"/>
  <c r="EV213" i="11" s="1"/>
  <c r="HO213" i="11" s="1"/>
  <c r="DX209" i="11"/>
  <c r="EV209" i="11" s="1"/>
  <c r="HO209" i="11" s="1"/>
  <c r="DX205" i="11"/>
  <c r="EV205" i="11" s="1"/>
  <c r="HO205" i="11" s="1"/>
  <c r="DX201" i="11"/>
  <c r="EV201" i="11" s="1"/>
  <c r="HO201" i="11" s="1"/>
  <c r="DX197" i="11"/>
  <c r="EV197" i="11" s="1"/>
  <c r="HO197" i="11" s="1"/>
  <c r="DX212" i="11"/>
  <c r="EV212" i="11" s="1"/>
  <c r="HO212" i="11" s="1"/>
  <c r="DX208" i="11"/>
  <c r="EV208" i="11" s="1"/>
  <c r="HO208" i="11" s="1"/>
  <c r="DX204" i="11"/>
  <c r="EV204" i="11" s="1"/>
  <c r="HO204" i="11" s="1"/>
  <c r="DX200" i="11"/>
  <c r="EV200" i="11" s="1"/>
  <c r="HO200" i="11" s="1"/>
  <c r="DX196" i="11"/>
  <c r="EV196" i="11" s="1"/>
  <c r="HO196" i="11" s="1"/>
  <c r="DX207" i="11"/>
  <c r="EV207" i="11" s="1"/>
  <c r="HO207" i="11" s="1"/>
  <c r="DX203" i="11"/>
  <c r="EV203" i="11" s="1"/>
  <c r="HO203" i="11" s="1"/>
  <c r="DX199" i="11"/>
  <c r="EV199" i="11" s="1"/>
  <c r="HO199" i="11" s="1"/>
  <c r="DX195" i="11"/>
  <c r="EV195" i="11" s="1"/>
  <c r="HO195" i="11" s="1"/>
  <c r="DX211" i="11"/>
  <c r="EV211" i="11" s="1"/>
  <c r="HO211" i="11" s="1"/>
  <c r="DX210" i="11"/>
  <c r="EV210" i="11" s="1"/>
  <c r="HO210" i="11" s="1"/>
  <c r="DX206" i="11"/>
  <c r="EV206" i="11" s="1"/>
  <c r="HO206" i="11" s="1"/>
  <c r="DX202" i="11"/>
  <c r="EV202" i="11" s="1"/>
  <c r="HO202" i="11" s="1"/>
  <c r="DX198" i="11"/>
  <c r="EV198" i="11" s="1"/>
  <c r="HO198" i="11" s="1"/>
  <c r="DX194" i="11"/>
  <c r="EV194" i="11" s="1"/>
  <c r="HO194" i="11" s="1"/>
  <c r="DX191" i="11"/>
  <c r="EV191" i="11" s="1"/>
  <c r="HO191" i="11" s="1"/>
  <c r="DX187" i="11"/>
  <c r="EV187" i="11" s="1"/>
  <c r="HO187" i="11" s="1"/>
  <c r="DX183" i="11"/>
  <c r="EV183" i="11" s="1"/>
  <c r="HO183" i="11" s="1"/>
  <c r="DX179" i="11"/>
  <c r="EV179" i="11" s="1"/>
  <c r="HO179" i="11" s="1"/>
  <c r="DX190" i="11"/>
  <c r="EV190" i="11" s="1"/>
  <c r="HO190" i="11" s="1"/>
  <c r="DX186" i="11"/>
  <c r="EV186" i="11" s="1"/>
  <c r="HO186" i="11" s="1"/>
  <c r="DX182" i="11"/>
  <c r="EV182" i="11" s="1"/>
  <c r="HO182" i="11" s="1"/>
  <c r="DX178" i="11"/>
  <c r="EV178" i="11" s="1"/>
  <c r="HO178" i="11" s="1"/>
  <c r="DX193" i="11"/>
  <c r="EV193" i="11" s="1"/>
  <c r="HO193" i="11" s="1"/>
  <c r="DX189" i="11"/>
  <c r="EV189" i="11" s="1"/>
  <c r="HO189" i="11" s="1"/>
  <c r="DX185" i="11"/>
  <c r="EV185" i="11" s="1"/>
  <c r="HO185" i="11" s="1"/>
  <c r="DX181" i="11"/>
  <c r="EV181" i="11" s="1"/>
  <c r="HO181" i="11" s="1"/>
  <c r="DX177" i="11"/>
  <c r="EV177" i="11" s="1"/>
  <c r="HO177" i="11" s="1"/>
  <c r="DX192" i="11"/>
  <c r="EV192" i="11" s="1"/>
  <c r="HO192" i="11" s="1"/>
  <c r="DX188" i="11"/>
  <c r="EV188" i="11" s="1"/>
  <c r="HO188" i="11" s="1"/>
  <c r="DX184" i="11"/>
  <c r="EV184" i="11" s="1"/>
  <c r="HO184" i="11" s="1"/>
  <c r="DX180" i="11"/>
  <c r="EV180" i="11" s="1"/>
  <c r="HO180" i="11" s="1"/>
  <c r="DX172" i="11"/>
  <c r="EV172" i="11" s="1"/>
  <c r="HO172" i="11" s="1"/>
  <c r="DX168" i="11"/>
  <c r="EV168" i="11" s="1"/>
  <c r="HO168" i="11" s="1"/>
  <c r="DX164" i="11"/>
  <c r="EV164" i="11" s="1"/>
  <c r="HO164" i="11" s="1"/>
  <c r="DX160" i="11"/>
  <c r="EV160" i="11" s="1"/>
  <c r="HO160" i="11" s="1"/>
  <c r="DX176" i="11"/>
  <c r="EV176" i="11" s="1"/>
  <c r="HO176" i="11" s="1"/>
  <c r="DX175" i="11"/>
  <c r="EV175" i="11" s="1"/>
  <c r="HO175" i="11" s="1"/>
  <c r="DX171" i="11"/>
  <c r="EV171" i="11" s="1"/>
  <c r="HO171" i="11" s="1"/>
  <c r="DX167" i="11"/>
  <c r="EV167" i="11" s="1"/>
  <c r="HO167" i="11" s="1"/>
  <c r="DX163" i="11"/>
  <c r="EV163" i="11" s="1"/>
  <c r="HO163" i="11" s="1"/>
  <c r="DX159" i="11"/>
  <c r="EV159" i="11" s="1"/>
  <c r="HO159" i="11" s="1"/>
  <c r="DX174" i="11"/>
  <c r="EV174" i="11" s="1"/>
  <c r="HO174" i="11" s="1"/>
  <c r="DX170" i="11"/>
  <c r="EV170" i="11" s="1"/>
  <c r="HO170" i="11" s="1"/>
  <c r="DX166" i="11"/>
  <c r="EV166" i="11" s="1"/>
  <c r="HO166" i="11" s="1"/>
  <c r="DX162" i="11"/>
  <c r="EV162" i="11" s="1"/>
  <c r="HO162" i="11" s="1"/>
  <c r="DX158" i="11"/>
  <c r="EV158" i="11" s="1"/>
  <c r="HO158" i="11" s="1"/>
  <c r="DX173" i="11"/>
  <c r="EV173" i="11" s="1"/>
  <c r="HO173" i="11" s="1"/>
  <c r="DX169" i="11"/>
  <c r="EV169" i="11" s="1"/>
  <c r="HO169" i="11" s="1"/>
  <c r="DX165" i="11"/>
  <c r="EV165" i="11" s="1"/>
  <c r="HO165" i="11" s="1"/>
  <c r="DX161" i="11"/>
  <c r="EV161" i="11" s="1"/>
  <c r="HO161" i="11" s="1"/>
  <c r="DX157" i="11"/>
  <c r="EV157" i="11" s="1"/>
  <c r="HO157" i="11" s="1"/>
  <c r="DX153" i="11"/>
  <c r="EV153" i="11" s="1"/>
  <c r="HO153" i="11" s="1"/>
  <c r="DX149" i="11"/>
  <c r="EV149" i="11" s="1"/>
  <c r="HO149" i="11" s="1"/>
  <c r="DX145" i="11"/>
  <c r="EV145" i="11" s="1"/>
  <c r="HO145" i="11" s="1"/>
  <c r="DX141" i="11"/>
  <c r="EV141" i="11" s="1"/>
  <c r="HO141" i="11" s="1"/>
  <c r="DX137" i="11"/>
  <c r="EV137" i="11" s="1"/>
  <c r="HO137" i="11" s="1"/>
  <c r="DX133" i="11"/>
  <c r="EV133" i="11" s="1"/>
  <c r="HO133" i="11" s="1"/>
  <c r="DX129" i="11"/>
  <c r="EV129" i="11" s="1"/>
  <c r="HO129" i="11" s="1"/>
  <c r="DX125" i="11"/>
  <c r="EV125" i="11" s="1"/>
  <c r="HO125" i="11" s="1"/>
  <c r="DX121" i="11"/>
  <c r="EV121" i="11" s="1"/>
  <c r="HO121" i="11" s="1"/>
  <c r="DX152" i="11"/>
  <c r="EV152" i="11" s="1"/>
  <c r="HO152" i="11" s="1"/>
  <c r="DX148" i="11"/>
  <c r="EV148" i="11" s="1"/>
  <c r="HO148" i="11" s="1"/>
  <c r="DX144" i="11"/>
  <c r="EV144" i="11" s="1"/>
  <c r="HO144" i="11" s="1"/>
  <c r="DX140" i="11"/>
  <c r="EV140" i="11" s="1"/>
  <c r="HO140" i="11" s="1"/>
  <c r="DX136" i="11"/>
  <c r="EV136" i="11" s="1"/>
  <c r="HO136" i="11" s="1"/>
  <c r="DX132" i="11"/>
  <c r="EV132" i="11" s="1"/>
  <c r="HO132" i="11" s="1"/>
  <c r="DX128" i="11"/>
  <c r="EV128" i="11" s="1"/>
  <c r="HO128" i="11" s="1"/>
  <c r="DX124" i="11"/>
  <c r="EV124" i="11" s="1"/>
  <c r="HO124" i="11" s="1"/>
  <c r="DX156" i="11"/>
  <c r="EV156" i="11" s="1"/>
  <c r="HO156" i="11" s="1"/>
  <c r="DX155" i="11"/>
  <c r="EV155" i="11" s="1"/>
  <c r="HO155" i="11" s="1"/>
  <c r="DX151" i="11"/>
  <c r="EV151" i="11" s="1"/>
  <c r="HO151" i="11" s="1"/>
  <c r="DX147" i="11"/>
  <c r="EV147" i="11" s="1"/>
  <c r="HO147" i="11" s="1"/>
  <c r="DX143" i="11"/>
  <c r="EV143" i="11" s="1"/>
  <c r="HO143" i="11" s="1"/>
  <c r="DX139" i="11"/>
  <c r="EV139" i="11" s="1"/>
  <c r="HO139" i="11" s="1"/>
  <c r="DX135" i="11"/>
  <c r="EV135" i="11" s="1"/>
  <c r="HO135" i="11" s="1"/>
  <c r="DX131" i="11"/>
  <c r="EV131" i="11" s="1"/>
  <c r="HO131" i="11" s="1"/>
  <c r="DX127" i="11"/>
  <c r="EV127" i="11" s="1"/>
  <c r="HO127" i="11" s="1"/>
  <c r="DX123" i="11"/>
  <c r="EV123" i="11" s="1"/>
  <c r="HO123" i="11" s="1"/>
  <c r="DX154" i="11"/>
  <c r="EV154" i="11" s="1"/>
  <c r="HO154" i="11" s="1"/>
  <c r="DX150" i="11"/>
  <c r="EV150" i="11" s="1"/>
  <c r="HO150" i="11" s="1"/>
  <c r="DX146" i="11"/>
  <c r="EV146" i="11" s="1"/>
  <c r="HO146" i="11" s="1"/>
  <c r="DX142" i="11"/>
  <c r="EV142" i="11" s="1"/>
  <c r="HO142" i="11" s="1"/>
  <c r="DX138" i="11"/>
  <c r="EV138" i="11" s="1"/>
  <c r="HO138" i="11" s="1"/>
  <c r="DX134" i="11"/>
  <c r="EV134" i="11" s="1"/>
  <c r="HO134" i="11" s="1"/>
  <c r="DX130" i="11"/>
  <c r="EV130" i="11" s="1"/>
  <c r="HO130" i="11" s="1"/>
  <c r="DX126" i="11"/>
  <c r="EV126" i="11" s="1"/>
  <c r="HO126" i="11" s="1"/>
  <c r="DX122" i="11"/>
  <c r="EV122" i="11" s="1"/>
  <c r="HO122" i="11" s="1"/>
  <c r="DX116" i="11"/>
  <c r="EV116" i="11" s="1"/>
  <c r="HO116" i="11" s="1"/>
  <c r="DX112" i="11"/>
  <c r="EV112" i="11" s="1"/>
  <c r="HO112" i="11" s="1"/>
  <c r="DX108" i="11"/>
  <c r="EV108" i="11" s="1"/>
  <c r="HO108" i="11" s="1"/>
  <c r="DX104" i="11"/>
  <c r="EV104" i="11" s="1"/>
  <c r="HO104" i="11" s="1"/>
  <c r="DX100" i="11"/>
  <c r="EV100" i="11" s="1"/>
  <c r="HO100" i="11" s="1"/>
  <c r="DX96" i="11"/>
  <c r="EV96" i="11" s="1"/>
  <c r="HO96" i="11" s="1"/>
  <c r="DX92" i="11"/>
  <c r="EV92" i="11" s="1"/>
  <c r="HO92" i="11" s="1"/>
  <c r="DX88" i="11"/>
  <c r="EV88" i="11" s="1"/>
  <c r="HO88" i="11" s="1"/>
  <c r="DX119" i="11"/>
  <c r="EV119" i="11" s="1"/>
  <c r="HO119" i="11" s="1"/>
  <c r="DX115" i="11"/>
  <c r="EV115" i="11" s="1"/>
  <c r="HO115" i="11" s="1"/>
  <c r="DX111" i="11"/>
  <c r="EV111" i="11" s="1"/>
  <c r="HO111" i="11" s="1"/>
  <c r="DX107" i="11"/>
  <c r="EV107" i="11" s="1"/>
  <c r="HO107" i="11" s="1"/>
  <c r="DX103" i="11"/>
  <c r="EV103" i="11" s="1"/>
  <c r="HO103" i="11" s="1"/>
  <c r="DX99" i="11"/>
  <c r="EV99" i="11" s="1"/>
  <c r="HO99" i="11" s="1"/>
  <c r="DX95" i="11"/>
  <c r="EV95" i="11" s="1"/>
  <c r="HO95" i="11" s="1"/>
  <c r="DX91" i="11"/>
  <c r="EV91" i="11" s="1"/>
  <c r="HO91" i="11" s="1"/>
  <c r="DX87" i="11"/>
  <c r="EV87" i="11" s="1"/>
  <c r="HO87" i="11" s="1"/>
  <c r="DX118" i="11"/>
  <c r="EV118" i="11" s="1"/>
  <c r="HO118" i="11" s="1"/>
  <c r="DX114" i="11"/>
  <c r="EV114" i="11" s="1"/>
  <c r="HO114" i="11" s="1"/>
  <c r="DX110" i="11"/>
  <c r="EV110" i="11" s="1"/>
  <c r="HO110" i="11" s="1"/>
  <c r="DX106" i="11"/>
  <c r="EV106" i="11" s="1"/>
  <c r="HO106" i="11" s="1"/>
  <c r="DX102" i="11"/>
  <c r="EV102" i="11" s="1"/>
  <c r="HO102" i="11" s="1"/>
  <c r="DX98" i="11"/>
  <c r="EV98" i="11" s="1"/>
  <c r="HO98" i="11" s="1"/>
  <c r="DX94" i="11"/>
  <c r="EV94" i="11" s="1"/>
  <c r="HO94" i="11" s="1"/>
  <c r="DX90" i="11"/>
  <c r="EV90" i="11" s="1"/>
  <c r="HO90" i="11" s="1"/>
  <c r="DX86" i="11"/>
  <c r="EV86" i="11" s="1"/>
  <c r="HO86" i="11" s="1"/>
  <c r="DX120" i="11"/>
  <c r="EV120" i="11" s="1"/>
  <c r="HO120" i="11" s="1"/>
  <c r="DX117" i="11"/>
  <c r="EV117" i="11" s="1"/>
  <c r="HO117" i="11" s="1"/>
  <c r="DX113" i="11"/>
  <c r="EV113" i="11" s="1"/>
  <c r="HO113" i="11" s="1"/>
  <c r="DX109" i="11"/>
  <c r="EV109" i="11" s="1"/>
  <c r="HO109" i="11" s="1"/>
  <c r="DX105" i="11"/>
  <c r="EV105" i="11" s="1"/>
  <c r="HO105" i="11" s="1"/>
  <c r="DX101" i="11"/>
  <c r="EV101" i="11" s="1"/>
  <c r="HO101" i="11" s="1"/>
  <c r="DX97" i="11"/>
  <c r="EV97" i="11" s="1"/>
  <c r="HO97" i="11" s="1"/>
  <c r="DX93" i="11"/>
  <c r="EV93" i="11" s="1"/>
  <c r="HO93" i="11" s="1"/>
  <c r="DX89" i="11"/>
  <c r="EV89" i="11" s="1"/>
  <c r="HO89" i="11" s="1"/>
  <c r="DX85" i="11"/>
  <c r="EV85" i="11" s="1"/>
  <c r="HO85" i="11" s="1"/>
  <c r="DX80" i="11"/>
  <c r="EV80" i="11" s="1"/>
  <c r="HO80" i="11" s="1"/>
  <c r="DX76" i="11"/>
  <c r="EV76" i="11" s="1"/>
  <c r="HO76" i="11" s="1"/>
  <c r="DX72" i="11"/>
  <c r="EV72" i="11" s="1"/>
  <c r="HO72" i="11" s="1"/>
  <c r="DX68" i="11"/>
  <c r="EV68" i="11" s="1"/>
  <c r="HO68" i="11" s="1"/>
  <c r="DX64" i="11"/>
  <c r="EV64" i="11" s="1"/>
  <c r="HO64" i="11" s="1"/>
  <c r="DX60" i="11"/>
  <c r="EV60" i="11" s="1"/>
  <c r="HO60" i="11" s="1"/>
  <c r="DX56" i="11"/>
  <c r="EV56" i="11" s="1"/>
  <c r="HO56" i="11" s="1"/>
  <c r="DX52" i="11"/>
  <c r="EV52" i="11" s="1"/>
  <c r="HO52" i="11" s="1"/>
  <c r="DX84" i="11"/>
  <c r="EV84" i="11" s="1"/>
  <c r="HO84" i="11" s="1"/>
  <c r="DX83" i="11"/>
  <c r="EV83" i="11" s="1"/>
  <c r="HO83" i="11" s="1"/>
  <c r="DX79" i="11"/>
  <c r="EV79" i="11" s="1"/>
  <c r="HO79" i="11" s="1"/>
  <c r="DX75" i="11"/>
  <c r="EV75" i="11" s="1"/>
  <c r="HO75" i="11" s="1"/>
  <c r="DX71" i="11"/>
  <c r="EV71" i="11" s="1"/>
  <c r="HO71" i="11" s="1"/>
  <c r="DX67" i="11"/>
  <c r="EV67" i="11" s="1"/>
  <c r="HO67" i="11" s="1"/>
  <c r="DX63" i="11"/>
  <c r="EV63" i="11" s="1"/>
  <c r="HO63" i="11" s="1"/>
  <c r="DX59" i="11"/>
  <c r="EV59" i="11" s="1"/>
  <c r="HO59" i="11" s="1"/>
  <c r="DX55" i="11"/>
  <c r="EV55" i="11" s="1"/>
  <c r="HO55" i="11" s="1"/>
  <c r="DX51" i="11"/>
  <c r="EV51" i="11" s="1"/>
  <c r="HO51" i="11" s="1"/>
  <c r="DX82" i="11"/>
  <c r="EV82" i="11" s="1"/>
  <c r="HO82" i="11" s="1"/>
  <c r="DX78" i="11"/>
  <c r="EV78" i="11" s="1"/>
  <c r="HO78" i="11" s="1"/>
  <c r="DX74" i="11"/>
  <c r="EV74" i="11" s="1"/>
  <c r="HO74" i="11" s="1"/>
  <c r="DX70" i="11"/>
  <c r="EV70" i="11" s="1"/>
  <c r="HO70" i="11" s="1"/>
  <c r="DX66" i="11"/>
  <c r="EV66" i="11" s="1"/>
  <c r="HO66" i="11" s="1"/>
  <c r="DX62" i="11"/>
  <c r="EV62" i="11" s="1"/>
  <c r="HO62" i="11" s="1"/>
  <c r="DX58" i="11"/>
  <c r="EV58" i="11" s="1"/>
  <c r="HO58" i="11" s="1"/>
  <c r="DX54" i="11"/>
  <c r="EV54" i="11" s="1"/>
  <c r="HO54" i="11" s="1"/>
  <c r="DX50" i="11"/>
  <c r="EV50" i="11" s="1"/>
  <c r="HO50" i="11" s="1"/>
  <c r="DX81" i="11"/>
  <c r="EV81" i="11" s="1"/>
  <c r="HO81" i="11" s="1"/>
  <c r="DX77" i="11"/>
  <c r="EV77" i="11" s="1"/>
  <c r="HO77" i="11" s="1"/>
  <c r="DX73" i="11"/>
  <c r="EV73" i="11" s="1"/>
  <c r="HO73" i="11" s="1"/>
  <c r="DX69" i="11"/>
  <c r="EV69" i="11" s="1"/>
  <c r="HO69" i="11" s="1"/>
  <c r="DX65" i="11"/>
  <c r="EV65" i="11" s="1"/>
  <c r="HO65" i="11" s="1"/>
  <c r="DX61" i="11"/>
  <c r="EV61" i="11" s="1"/>
  <c r="HO61" i="11" s="1"/>
  <c r="DX57" i="11"/>
  <c r="EV57" i="11" s="1"/>
  <c r="HO57" i="11" s="1"/>
  <c r="DX53" i="11"/>
  <c r="EV53" i="11" s="1"/>
  <c r="HO53" i="11" s="1"/>
  <c r="DX49" i="11"/>
  <c r="EV49" i="11" s="1"/>
  <c r="HO49" i="11" s="1"/>
  <c r="DY289" i="11"/>
  <c r="EW289" i="11" s="1"/>
  <c r="DY290" i="11"/>
  <c r="EW290" i="11" s="1"/>
  <c r="DY288" i="11"/>
  <c r="EW288" i="11" s="1"/>
  <c r="DY287" i="11"/>
  <c r="EW287" i="11" s="1"/>
  <c r="DY286" i="11"/>
  <c r="EW286" i="11" s="1"/>
  <c r="DY285" i="11"/>
  <c r="EW285" i="11" s="1"/>
  <c r="DY284" i="11"/>
  <c r="EW284" i="11" s="1"/>
  <c r="DY282" i="11"/>
  <c r="EW282" i="11" s="1"/>
  <c r="DY281" i="11"/>
  <c r="EW281" i="11" s="1"/>
  <c r="DY283" i="11"/>
  <c r="EW283" i="11" s="1"/>
  <c r="DY280" i="11"/>
  <c r="EW280" i="11" s="1"/>
  <c r="DY278" i="11"/>
  <c r="EW278" i="11" s="1"/>
  <c r="DY277" i="11"/>
  <c r="EW277" i="11" s="1"/>
  <c r="DY279" i="11"/>
  <c r="EW279" i="11" s="1"/>
  <c r="DY276" i="11"/>
  <c r="EW276" i="11" s="1"/>
  <c r="DY274" i="11"/>
  <c r="EW274" i="11" s="1"/>
  <c r="DY272" i="11"/>
  <c r="EW272" i="11" s="1"/>
  <c r="DY271" i="11"/>
  <c r="EW271" i="11" s="1"/>
  <c r="DY270" i="11"/>
  <c r="EW270" i="11" s="1"/>
  <c r="DY275" i="11"/>
  <c r="EW275" i="11" s="1"/>
  <c r="DY273" i="11"/>
  <c r="EW273" i="11" s="1"/>
  <c r="DY269" i="11"/>
  <c r="EW269" i="11" s="1"/>
  <c r="DY266" i="11"/>
  <c r="EW266" i="11" s="1"/>
  <c r="DY265" i="11"/>
  <c r="EW265" i="11" s="1"/>
  <c r="DY261" i="11"/>
  <c r="EW261" i="11" s="1"/>
  <c r="DY268" i="11"/>
  <c r="EW268" i="11" s="1"/>
  <c r="DY267" i="11"/>
  <c r="EW267" i="11" s="1"/>
  <c r="DY264" i="11"/>
  <c r="EW264" i="11" s="1"/>
  <c r="DY260" i="11"/>
  <c r="EW260" i="11" s="1"/>
  <c r="DY256" i="11"/>
  <c r="EW256" i="11" s="1"/>
  <c r="DY259" i="11"/>
  <c r="EW259" i="11" s="1"/>
  <c r="DY255" i="11"/>
  <c r="EW255" i="11" s="1"/>
  <c r="DY263" i="11"/>
  <c r="EW263" i="11" s="1"/>
  <c r="DY258" i="11"/>
  <c r="EW258" i="11" s="1"/>
  <c r="DY254" i="11"/>
  <c r="EW254" i="11" s="1"/>
  <c r="DY262" i="11"/>
  <c r="EW262" i="11" s="1"/>
  <c r="DY257" i="11"/>
  <c r="EW257" i="11" s="1"/>
  <c r="DY253" i="11"/>
  <c r="EW253" i="11" s="1"/>
  <c r="DY250" i="11"/>
  <c r="EW250" i="11" s="1"/>
  <c r="DY249" i="11"/>
  <c r="EW249" i="11" s="1"/>
  <c r="DY245" i="11"/>
  <c r="EW245" i="11" s="1"/>
  <c r="DY252" i="11"/>
  <c r="EW252" i="11" s="1"/>
  <c r="DY251" i="11"/>
  <c r="EW251" i="11" s="1"/>
  <c r="DY247" i="11"/>
  <c r="EW247" i="11" s="1"/>
  <c r="DY248" i="11"/>
  <c r="EW248" i="11" s="1"/>
  <c r="DY242" i="11"/>
  <c r="EW242" i="11" s="1"/>
  <c r="DY238" i="11"/>
  <c r="EW238" i="11" s="1"/>
  <c r="DY246" i="11"/>
  <c r="EW246" i="11" s="1"/>
  <c r="DY241" i="11"/>
  <c r="EW241" i="11" s="1"/>
  <c r="DY244" i="11"/>
  <c r="EW244" i="11" s="1"/>
  <c r="DY240" i="11"/>
  <c r="EW240" i="11" s="1"/>
  <c r="DY243" i="11"/>
  <c r="EW243" i="11" s="1"/>
  <c r="DY239" i="11"/>
  <c r="EW239" i="11" s="1"/>
  <c r="DY237" i="11"/>
  <c r="EW237" i="11" s="1"/>
  <c r="DY233" i="11"/>
  <c r="EW233" i="11" s="1"/>
  <c r="DY229" i="11"/>
  <c r="EW229" i="11" s="1"/>
  <c r="DY236" i="11"/>
  <c r="EW236" i="11" s="1"/>
  <c r="DY232" i="11"/>
  <c r="EW232" i="11" s="1"/>
  <c r="DY235" i="11"/>
  <c r="EW235" i="11" s="1"/>
  <c r="DY231" i="11"/>
  <c r="EW231" i="11" s="1"/>
  <c r="DY234" i="11"/>
  <c r="EW234" i="11" s="1"/>
  <c r="DY230" i="11"/>
  <c r="EW230" i="11" s="1"/>
  <c r="DY227" i="11"/>
  <c r="EW227" i="11" s="1"/>
  <c r="DY223" i="11"/>
  <c r="EW223" i="11" s="1"/>
  <c r="DY219" i="11"/>
  <c r="EW219" i="11" s="1"/>
  <c r="DY215" i="11"/>
  <c r="EW215" i="11" s="1"/>
  <c r="DY226" i="11"/>
  <c r="EW226" i="11" s="1"/>
  <c r="DY222" i="11"/>
  <c r="EW222" i="11" s="1"/>
  <c r="DY218" i="11"/>
  <c r="EW218" i="11" s="1"/>
  <c r="DY214" i="11"/>
  <c r="EW214" i="11" s="1"/>
  <c r="DY225" i="11"/>
  <c r="EW225" i="11" s="1"/>
  <c r="DY221" i="11"/>
  <c r="EW221" i="11" s="1"/>
  <c r="DY217" i="11"/>
  <c r="EW217" i="11" s="1"/>
  <c r="DY213" i="11"/>
  <c r="EW213" i="11" s="1"/>
  <c r="DY228" i="11"/>
  <c r="EW228" i="11" s="1"/>
  <c r="DY224" i="11"/>
  <c r="EW224" i="11" s="1"/>
  <c r="DY220" i="11"/>
  <c r="EW220" i="11" s="1"/>
  <c r="DY216" i="11"/>
  <c r="EW216" i="11" s="1"/>
  <c r="DY212" i="11"/>
  <c r="EW212" i="11" s="1"/>
  <c r="DY208" i="11"/>
  <c r="EW208" i="11" s="1"/>
  <c r="DY204" i="11"/>
  <c r="EW204" i="11" s="1"/>
  <c r="DY200" i="11"/>
  <c r="EW200" i="11" s="1"/>
  <c r="DY196" i="11"/>
  <c r="EW196" i="11" s="1"/>
  <c r="DY207" i="11"/>
  <c r="EW207" i="11" s="1"/>
  <c r="DY203" i="11"/>
  <c r="EW203" i="11" s="1"/>
  <c r="DY199" i="11"/>
  <c r="EW199" i="11" s="1"/>
  <c r="DY211" i="11"/>
  <c r="EW211" i="11" s="1"/>
  <c r="DY210" i="11"/>
  <c r="EW210" i="11" s="1"/>
  <c r="DY206" i="11"/>
  <c r="EW206" i="11" s="1"/>
  <c r="DY202" i="11"/>
  <c r="EW202" i="11" s="1"/>
  <c r="DY198" i="11"/>
  <c r="EW198" i="11" s="1"/>
  <c r="DY194" i="11"/>
  <c r="EW194" i="11" s="1"/>
  <c r="DY209" i="11"/>
  <c r="EW209" i="11" s="1"/>
  <c r="DY205" i="11"/>
  <c r="EW205" i="11" s="1"/>
  <c r="DY201" i="11"/>
  <c r="EW201" i="11" s="1"/>
  <c r="DY197" i="11"/>
  <c r="EW197" i="11" s="1"/>
  <c r="DY190" i="11"/>
  <c r="EW190" i="11" s="1"/>
  <c r="DY186" i="11"/>
  <c r="EW186" i="11" s="1"/>
  <c r="DY182" i="11"/>
  <c r="EW182" i="11" s="1"/>
  <c r="DY178" i="11"/>
  <c r="EW178" i="11" s="1"/>
  <c r="DY195" i="11"/>
  <c r="EW195" i="11" s="1"/>
  <c r="DY193" i="11"/>
  <c r="EW193" i="11" s="1"/>
  <c r="DY189" i="11"/>
  <c r="EW189" i="11" s="1"/>
  <c r="DY185" i="11"/>
  <c r="EW185" i="11" s="1"/>
  <c r="DY181" i="11"/>
  <c r="EW181" i="11" s="1"/>
  <c r="DY192" i="11"/>
  <c r="EW192" i="11" s="1"/>
  <c r="DY188" i="11"/>
  <c r="EW188" i="11" s="1"/>
  <c r="DY184" i="11"/>
  <c r="EW184" i="11" s="1"/>
  <c r="DY180" i="11"/>
  <c r="EW180" i="11" s="1"/>
  <c r="DY176" i="11"/>
  <c r="EW176" i="11" s="1"/>
  <c r="DY191" i="11"/>
  <c r="EW191" i="11" s="1"/>
  <c r="DY187" i="11"/>
  <c r="EW187" i="11" s="1"/>
  <c r="DY183" i="11"/>
  <c r="EW183" i="11" s="1"/>
  <c r="DY179" i="11"/>
  <c r="EW179" i="11" s="1"/>
  <c r="DY177" i="11"/>
  <c r="EW177" i="11" s="1"/>
  <c r="DY175" i="11"/>
  <c r="EW175" i="11" s="1"/>
  <c r="DY171" i="11"/>
  <c r="EW171" i="11" s="1"/>
  <c r="DY167" i="11"/>
  <c r="EW167" i="11" s="1"/>
  <c r="DY163" i="11"/>
  <c r="EW163" i="11" s="1"/>
  <c r="DY159" i="11"/>
  <c r="EW159" i="11" s="1"/>
  <c r="DY174" i="11"/>
  <c r="EW174" i="11" s="1"/>
  <c r="DY170" i="11"/>
  <c r="EW170" i="11" s="1"/>
  <c r="DY166" i="11"/>
  <c r="EW166" i="11" s="1"/>
  <c r="DY162" i="11"/>
  <c r="EW162" i="11" s="1"/>
  <c r="DY158" i="11"/>
  <c r="EW158" i="11" s="1"/>
  <c r="DY173" i="11"/>
  <c r="EW173" i="11" s="1"/>
  <c r="DY169" i="11"/>
  <c r="EW169" i="11" s="1"/>
  <c r="DY165" i="11"/>
  <c r="EW165" i="11" s="1"/>
  <c r="DY161" i="11"/>
  <c r="EW161" i="11" s="1"/>
  <c r="DY157" i="11"/>
  <c r="EW157" i="11" s="1"/>
  <c r="DY172" i="11"/>
  <c r="EW172" i="11" s="1"/>
  <c r="DY168" i="11"/>
  <c r="EW168" i="11" s="1"/>
  <c r="DY164" i="11"/>
  <c r="EW164" i="11" s="1"/>
  <c r="DY160" i="11"/>
  <c r="EW160" i="11" s="1"/>
  <c r="DY156" i="11"/>
  <c r="EW156" i="11" s="1"/>
  <c r="DY152" i="11"/>
  <c r="EW152" i="11" s="1"/>
  <c r="DY148" i="11"/>
  <c r="EW148" i="11" s="1"/>
  <c r="DY144" i="11"/>
  <c r="EW144" i="11" s="1"/>
  <c r="DY140" i="11"/>
  <c r="EW140" i="11" s="1"/>
  <c r="DY136" i="11"/>
  <c r="EW136" i="11" s="1"/>
  <c r="DY132" i="11"/>
  <c r="EW132" i="11" s="1"/>
  <c r="DY128" i="11"/>
  <c r="EW128" i="11" s="1"/>
  <c r="DY124" i="11"/>
  <c r="EW124" i="11" s="1"/>
  <c r="DY120" i="11"/>
  <c r="EW120" i="11" s="1"/>
  <c r="DY155" i="11"/>
  <c r="EW155" i="11" s="1"/>
  <c r="DY151" i="11"/>
  <c r="EW151" i="11" s="1"/>
  <c r="DY147" i="11"/>
  <c r="EW147" i="11" s="1"/>
  <c r="DY143" i="11"/>
  <c r="EW143" i="11" s="1"/>
  <c r="DY139" i="11"/>
  <c r="EW139" i="11" s="1"/>
  <c r="DY135" i="11"/>
  <c r="EW135" i="11" s="1"/>
  <c r="DY131" i="11"/>
  <c r="EW131" i="11" s="1"/>
  <c r="DY127" i="11"/>
  <c r="EW127" i="11" s="1"/>
  <c r="DY123" i="11"/>
  <c r="EW123" i="11" s="1"/>
  <c r="DY154" i="11"/>
  <c r="EW154" i="11" s="1"/>
  <c r="DY150" i="11"/>
  <c r="EW150" i="11" s="1"/>
  <c r="DY146" i="11"/>
  <c r="EW146" i="11" s="1"/>
  <c r="DY142" i="11"/>
  <c r="EW142" i="11" s="1"/>
  <c r="DY138" i="11"/>
  <c r="EW138" i="11" s="1"/>
  <c r="DY134" i="11"/>
  <c r="EW134" i="11" s="1"/>
  <c r="DY130" i="11"/>
  <c r="EW130" i="11" s="1"/>
  <c r="DY126" i="11"/>
  <c r="EW126" i="11" s="1"/>
  <c r="DY122" i="11"/>
  <c r="EW122" i="11" s="1"/>
  <c r="DY153" i="11"/>
  <c r="EW153" i="11" s="1"/>
  <c r="DY149" i="11"/>
  <c r="EW149" i="11" s="1"/>
  <c r="DY145" i="11"/>
  <c r="EW145" i="11" s="1"/>
  <c r="DY141" i="11"/>
  <c r="EW141" i="11" s="1"/>
  <c r="DY137" i="11"/>
  <c r="EW137" i="11" s="1"/>
  <c r="DY133" i="11"/>
  <c r="EW133" i="11" s="1"/>
  <c r="DY129" i="11"/>
  <c r="EW129" i="11" s="1"/>
  <c r="DY125" i="11"/>
  <c r="EW125" i="11" s="1"/>
  <c r="DY119" i="11"/>
  <c r="EW119" i="11" s="1"/>
  <c r="DY115" i="11"/>
  <c r="EW115" i="11" s="1"/>
  <c r="DY111" i="11"/>
  <c r="EW111" i="11" s="1"/>
  <c r="DY107" i="11"/>
  <c r="EW107" i="11" s="1"/>
  <c r="DY103" i="11"/>
  <c r="EW103" i="11" s="1"/>
  <c r="DY99" i="11"/>
  <c r="EW99" i="11" s="1"/>
  <c r="DY95" i="11"/>
  <c r="EW95" i="11" s="1"/>
  <c r="DY91" i="11"/>
  <c r="EW91" i="11" s="1"/>
  <c r="DY87" i="11"/>
  <c r="EW87" i="11" s="1"/>
  <c r="DY118" i="11"/>
  <c r="EW118" i="11" s="1"/>
  <c r="DY114" i="11"/>
  <c r="EW114" i="11" s="1"/>
  <c r="DY110" i="11"/>
  <c r="EW110" i="11" s="1"/>
  <c r="DY106" i="11"/>
  <c r="EW106" i="11" s="1"/>
  <c r="DY102" i="11"/>
  <c r="EW102" i="11" s="1"/>
  <c r="DY98" i="11"/>
  <c r="EW98" i="11" s="1"/>
  <c r="DY94" i="11"/>
  <c r="EW94" i="11" s="1"/>
  <c r="DY90" i="11"/>
  <c r="EW90" i="11" s="1"/>
  <c r="DY86" i="11"/>
  <c r="EW86" i="11" s="1"/>
  <c r="DY121" i="11"/>
  <c r="EW121" i="11" s="1"/>
  <c r="DY117" i="11"/>
  <c r="EW117" i="11" s="1"/>
  <c r="DY113" i="11"/>
  <c r="EW113" i="11" s="1"/>
  <c r="DY109" i="11"/>
  <c r="EW109" i="11" s="1"/>
  <c r="DY105" i="11"/>
  <c r="EW105" i="11" s="1"/>
  <c r="DY101" i="11"/>
  <c r="EW101" i="11" s="1"/>
  <c r="DY97" i="11"/>
  <c r="EW97" i="11" s="1"/>
  <c r="DY93" i="11"/>
  <c r="EW93" i="11" s="1"/>
  <c r="DY89" i="11"/>
  <c r="EW89" i="11" s="1"/>
  <c r="DY116" i="11"/>
  <c r="EW116" i="11" s="1"/>
  <c r="DY112" i="11"/>
  <c r="EW112" i="11" s="1"/>
  <c r="DY108" i="11"/>
  <c r="EW108" i="11" s="1"/>
  <c r="DY104" i="11"/>
  <c r="EW104" i="11" s="1"/>
  <c r="DY100" i="11"/>
  <c r="EW100" i="11" s="1"/>
  <c r="DY96" i="11"/>
  <c r="EW96" i="11" s="1"/>
  <c r="DY92" i="11"/>
  <c r="EW92" i="11" s="1"/>
  <c r="DY88" i="11"/>
  <c r="EW88" i="11" s="1"/>
  <c r="DY84" i="11"/>
  <c r="EW84" i="11" s="1"/>
  <c r="DY83" i="11"/>
  <c r="EW83" i="11" s="1"/>
  <c r="DY79" i="11"/>
  <c r="EW79" i="11" s="1"/>
  <c r="DY75" i="11"/>
  <c r="EW75" i="11" s="1"/>
  <c r="DY71" i="11"/>
  <c r="EW71" i="11" s="1"/>
  <c r="DY67" i="11"/>
  <c r="EW67" i="11" s="1"/>
  <c r="DY63" i="11"/>
  <c r="EW63" i="11" s="1"/>
  <c r="DY59" i="11"/>
  <c r="EW59" i="11" s="1"/>
  <c r="DY55" i="11"/>
  <c r="EW55" i="11" s="1"/>
  <c r="DY51" i="11"/>
  <c r="EW51" i="11" s="1"/>
  <c r="DY82" i="11"/>
  <c r="EW82" i="11" s="1"/>
  <c r="DY78" i="11"/>
  <c r="EW78" i="11" s="1"/>
  <c r="DY74" i="11"/>
  <c r="EW74" i="11" s="1"/>
  <c r="DY70" i="11"/>
  <c r="EW70" i="11" s="1"/>
  <c r="DY66" i="11"/>
  <c r="EW66" i="11" s="1"/>
  <c r="DY62" i="11"/>
  <c r="EW62" i="11" s="1"/>
  <c r="DY58" i="11"/>
  <c r="EW58" i="11" s="1"/>
  <c r="DY54" i="11"/>
  <c r="EW54" i="11" s="1"/>
  <c r="DY81" i="11"/>
  <c r="EW81" i="11" s="1"/>
  <c r="DY77" i="11"/>
  <c r="EW77" i="11" s="1"/>
  <c r="DY73" i="11"/>
  <c r="EW73" i="11" s="1"/>
  <c r="DY69" i="11"/>
  <c r="EW69" i="11" s="1"/>
  <c r="DY65" i="11"/>
  <c r="EW65" i="11" s="1"/>
  <c r="DY61" i="11"/>
  <c r="EW61" i="11" s="1"/>
  <c r="DY57" i="11"/>
  <c r="EW57" i="11" s="1"/>
  <c r="DY53" i="11"/>
  <c r="EW53" i="11" s="1"/>
  <c r="DY49" i="11"/>
  <c r="EW49" i="11" s="1"/>
  <c r="DY85" i="11"/>
  <c r="EW85" i="11" s="1"/>
  <c r="DY80" i="11"/>
  <c r="EW80" i="11" s="1"/>
  <c r="DY76" i="11"/>
  <c r="EW76" i="11" s="1"/>
  <c r="DY72" i="11"/>
  <c r="EW72" i="11" s="1"/>
  <c r="DY68" i="11"/>
  <c r="EW68" i="11" s="1"/>
  <c r="DY64" i="11"/>
  <c r="EW64" i="11" s="1"/>
  <c r="DY60" i="11"/>
  <c r="EW60" i="11" s="1"/>
  <c r="DY56" i="11"/>
  <c r="EW56" i="11" s="1"/>
  <c r="DY52" i="11"/>
  <c r="EW52" i="11" s="1"/>
  <c r="DY50" i="11"/>
  <c r="EW50" i="11" s="1"/>
  <c r="DZ290" i="11"/>
  <c r="EX290" i="11" s="1"/>
  <c r="DZ289" i="11"/>
  <c r="EX289" i="11" s="1"/>
  <c r="DZ288" i="11"/>
  <c r="EX288" i="11" s="1"/>
  <c r="DZ286" i="11"/>
  <c r="EX286" i="11" s="1"/>
  <c r="DZ284" i="11"/>
  <c r="EX284" i="11" s="1"/>
  <c r="DZ287" i="11"/>
  <c r="EX287" i="11" s="1"/>
  <c r="DZ285" i="11"/>
  <c r="EX285" i="11" s="1"/>
  <c r="DZ281" i="11"/>
  <c r="EX281" i="11" s="1"/>
  <c r="DZ283" i="11"/>
  <c r="EX283" i="11" s="1"/>
  <c r="DZ282" i="11"/>
  <c r="EX282" i="11" s="1"/>
  <c r="DZ277" i="11"/>
  <c r="EX277" i="11" s="1"/>
  <c r="DZ280" i="11"/>
  <c r="EX280" i="11" s="1"/>
  <c r="DZ276" i="11"/>
  <c r="EX276" i="11" s="1"/>
  <c r="DZ279" i="11"/>
  <c r="EX279" i="11" s="1"/>
  <c r="DZ278" i="11"/>
  <c r="EX278" i="11" s="1"/>
  <c r="DZ275" i="11"/>
  <c r="EX275" i="11" s="1"/>
  <c r="DZ271" i="11"/>
  <c r="EX271" i="11" s="1"/>
  <c r="DZ270" i="11"/>
  <c r="EX270" i="11" s="1"/>
  <c r="DZ273" i="11"/>
  <c r="EX273" i="11" s="1"/>
  <c r="DZ269" i="11"/>
  <c r="EX269" i="11" s="1"/>
  <c r="DZ274" i="11"/>
  <c r="EX274" i="11" s="1"/>
  <c r="DZ272" i="11"/>
  <c r="EX272" i="11" s="1"/>
  <c r="DZ268" i="11"/>
  <c r="EX268" i="11" s="1"/>
  <c r="DZ266" i="11"/>
  <c r="EX266" i="11" s="1"/>
  <c r="DZ265" i="11"/>
  <c r="EX265" i="11" s="1"/>
  <c r="DZ267" i="11"/>
  <c r="EX267" i="11" s="1"/>
  <c r="DZ264" i="11"/>
  <c r="EX264" i="11" s="1"/>
  <c r="DZ263" i="11"/>
  <c r="EX263" i="11" s="1"/>
  <c r="DZ259" i="11"/>
  <c r="EX259" i="11" s="1"/>
  <c r="DZ255" i="11"/>
  <c r="EX255" i="11" s="1"/>
  <c r="DZ258" i="11"/>
  <c r="EX258" i="11" s="1"/>
  <c r="DZ262" i="11"/>
  <c r="EX262" i="11" s="1"/>
  <c r="DZ261" i="11"/>
  <c r="EX261" i="11" s="1"/>
  <c r="DZ257" i="11"/>
  <c r="EX257" i="11" s="1"/>
  <c r="DZ253" i="11"/>
  <c r="EX253" i="11" s="1"/>
  <c r="DZ260" i="11"/>
  <c r="EX260" i="11" s="1"/>
  <c r="DZ256" i="11"/>
  <c r="EX256" i="11" s="1"/>
  <c r="DZ254" i="11"/>
  <c r="EX254" i="11" s="1"/>
  <c r="DZ249" i="11"/>
  <c r="EX249" i="11" s="1"/>
  <c r="DZ252" i="11"/>
  <c r="EX252" i="11" s="1"/>
  <c r="DZ248" i="11"/>
  <c r="EX248" i="11" s="1"/>
  <c r="DZ251" i="11"/>
  <c r="EX251" i="11" s="1"/>
  <c r="DZ250" i="11"/>
  <c r="EX250" i="11" s="1"/>
  <c r="DZ246" i="11"/>
  <c r="EX246" i="11" s="1"/>
  <c r="DZ247" i="11"/>
  <c r="EX247" i="11" s="1"/>
  <c r="DZ241" i="11"/>
  <c r="EX241" i="11" s="1"/>
  <c r="DZ245" i="11"/>
  <c r="EX245" i="11" s="1"/>
  <c r="DZ244" i="11"/>
  <c r="EX244" i="11" s="1"/>
  <c r="DZ240" i="11"/>
  <c r="EX240" i="11" s="1"/>
  <c r="DZ243" i="11"/>
  <c r="EX243" i="11" s="1"/>
  <c r="DZ239" i="11"/>
  <c r="EX239" i="11" s="1"/>
  <c r="DZ242" i="11"/>
  <c r="EX242" i="11" s="1"/>
  <c r="DZ236" i="11"/>
  <c r="EX236" i="11" s="1"/>
  <c r="DZ232" i="11"/>
  <c r="EX232" i="11" s="1"/>
  <c r="DZ235" i="11"/>
  <c r="EX235" i="11" s="1"/>
  <c r="DZ231" i="11"/>
  <c r="EX231" i="11" s="1"/>
  <c r="DZ238" i="11"/>
  <c r="EX238" i="11" s="1"/>
  <c r="DZ234" i="11"/>
  <c r="EX234" i="11" s="1"/>
  <c r="DZ230" i="11"/>
  <c r="EX230" i="11" s="1"/>
  <c r="DZ237" i="11"/>
  <c r="EX237" i="11" s="1"/>
  <c r="DZ233" i="11"/>
  <c r="EX233" i="11" s="1"/>
  <c r="DZ226" i="11"/>
  <c r="EX226" i="11" s="1"/>
  <c r="DZ222" i="11"/>
  <c r="EX222" i="11" s="1"/>
  <c r="DZ218" i="11"/>
  <c r="EX218" i="11" s="1"/>
  <c r="DZ214" i="11"/>
  <c r="EX214" i="11" s="1"/>
  <c r="DZ225" i="11"/>
  <c r="EX225" i="11" s="1"/>
  <c r="DZ221" i="11"/>
  <c r="EX221" i="11" s="1"/>
  <c r="DZ217" i="11"/>
  <c r="EX217" i="11" s="1"/>
  <c r="DZ213" i="11"/>
  <c r="EX213" i="11" s="1"/>
  <c r="DZ229" i="11"/>
  <c r="EX229" i="11" s="1"/>
  <c r="DZ228" i="11"/>
  <c r="EX228" i="11" s="1"/>
  <c r="DZ224" i="11"/>
  <c r="EX224" i="11" s="1"/>
  <c r="DZ220" i="11"/>
  <c r="EX220" i="11" s="1"/>
  <c r="DZ216" i="11"/>
  <c r="EX216" i="11" s="1"/>
  <c r="DZ212" i="11"/>
  <c r="EX212" i="11" s="1"/>
  <c r="DZ227" i="11"/>
  <c r="EX227" i="11" s="1"/>
  <c r="DZ223" i="11"/>
  <c r="EX223" i="11" s="1"/>
  <c r="DZ219" i="11"/>
  <c r="EX219" i="11" s="1"/>
  <c r="DZ215" i="11"/>
  <c r="EX215" i="11" s="1"/>
  <c r="DZ211" i="11"/>
  <c r="EX211" i="11" s="1"/>
  <c r="DZ207" i="11"/>
  <c r="EX207" i="11" s="1"/>
  <c r="DZ203" i="11"/>
  <c r="EX203" i="11" s="1"/>
  <c r="DZ199" i="11"/>
  <c r="EX199" i="11" s="1"/>
  <c r="DZ195" i="11"/>
  <c r="EX195" i="11" s="1"/>
  <c r="DZ210" i="11"/>
  <c r="EX210" i="11" s="1"/>
  <c r="DZ206" i="11"/>
  <c r="EX206" i="11" s="1"/>
  <c r="DZ202" i="11"/>
  <c r="EX202" i="11" s="1"/>
  <c r="DZ198" i="11"/>
  <c r="EX198" i="11" s="1"/>
  <c r="DZ209" i="11"/>
  <c r="EX209" i="11" s="1"/>
  <c r="DZ205" i="11"/>
  <c r="EX205" i="11" s="1"/>
  <c r="DZ201" i="11"/>
  <c r="EX201" i="11" s="1"/>
  <c r="DZ197" i="11"/>
  <c r="EX197" i="11" s="1"/>
  <c r="DZ208" i="11"/>
  <c r="EX208" i="11" s="1"/>
  <c r="DZ204" i="11"/>
  <c r="EX204" i="11" s="1"/>
  <c r="DZ200" i="11"/>
  <c r="EX200" i="11" s="1"/>
  <c r="DZ196" i="11"/>
  <c r="EX196" i="11" s="1"/>
  <c r="DZ193" i="11"/>
  <c r="EX193" i="11" s="1"/>
  <c r="DZ189" i="11"/>
  <c r="EX189" i="11" s="1"/>
  <c r="DZ185" i="11"/>
  <c r="EX185" i="11" s="1"/>
  <c r="DZ181" i="11"/>
  <c r="EX181" i="11" s="1"/>
  <c r="DZ177" i="11"/>
  <c r="EX177" i="11" s="1"/>
  <c r="DZ192" i="11"/>
  <c r="EX192" i="11" s="1"/>
  <c r="DZ188" i="11"/>
  <c r="EX188" i="11" s="1"/>
  <c r="DZ184" i="11"/>
  <c r="EX184" i="11" s="1"/>
  <c r="DZ180" i="11"/>
  <c r="EX180" i="11" s="1"/>
  <c r="DZ191" i="11"/>
  <c r="EX191" i="11" s="1"/>
  <c r="DZ187" i="11"/>
  <c r="EX187" i="11" s="1"/>
  <c r="DZ183" i="11"/>
  <c r="EX183" i="11" s="1"/>
  <c r="DZ179" i="11"/>
  <c r="EX179" i="11" s="1"/>
  <c r="DZ194" i="11"/>
  <c r="EX194" i="11" s="1"/>
  <c r="DZ190" i="11"/>
  <c r="EX190" i="11" s="1"/>
  <c r="DZ186" i="11"/>
  <c r="EX186" i="11" s="1"/>
  <c r="DZ182" i="11"/>
  <c r="EX182" i="11" s="1"/>
  <c r="DZ178" i="11"/>
  <c r="EX178" i="11" s="1"/>
  <c r="DZ176" i="11"/>
  <c r="EX176" i="11" s="1"/>
  <c r="DZ174" i="11"/>
  <c r="EX174" i="11" s="1"/>
  <c r="DZ170" i="11"/>
  <c r="EX170" i="11" s="1"/>
  <c r="DZ166" i="11"/>
  <c r="EX166" i="11" s="1"/>
  <c r="DZ162" i="11"/>
  <c r="EX162" i="11" s="1"/>
  <c r="DZ173" i="11"/>
  <c r="EX173" i="11" s="1"/>
  <c r="DZ169" i="11"/>
  <c r="EX169" i="11" s="1"/>
  <c r="DZ165" i="11"/>
  <c r="EX165" i="11" s="1"/>
  <c r="DZ161" i="11"/>
  <c r="EX161" i="11" s="1"/>
  <c r="DZ172" i="11"/>
  <c r="EX172" i="11" s="1"/>
  <c r="DZ168" i="11"/>
  <c r="EX168" i="11" s="1"/>
  <c r="DZ164" i="11"/>
  <c r="EX164" i="11" s="1"/>
  <c r="DZ160" i="11"/>
  <c r="EX160" i="11" s="1"/>
  <c r="DZ156" i="11"/>
  <c r="EX156" i="11" s="1"/>
  <c r="DZ175" i="11"/>
  <c r="EX175" i="11" s="1"/>
  <c r="DZ171" i="11"/>
  <c r="EX171" i="11" s="1"/>
  <c r="DZ167" i="11"/>
  <c r="EX167" i="11" s="1"/>
  <c r="DZ163" i="11"/>
  <c r="EX163" i="11" s="1"/>
  <c r="DZ159" i="11"/>
  <c r="EX159" i="11" s="1"/>
  <c r="DZ157" i="11"/>
  <c r="EX157" i="11" s="1"/>
  <c r="DZ155" i="11"/>
  <c r="EX155" i="11" s="1"/>
  <c r="DZ151" i="11"/>
  <c r="EX151" i="11" s="1"/>
  <c r="DZ147" i="11"/>
  <c r="EX147" i="11" s="1"/>
  <c r="DZ143" i="11"/>
  <c r="EX143" i="11" s="1"/>
  <c r="DZ139" i="11"/>
  <c r="EX139" i="11" s="1"/>
  <c r="DZ135" i="11"/>
  <c r="EX135" i="11" s="1"/>
  <c r="DZ131" i="11"/>
  <c r="EX131" i="11" s="1"/>
  <c r="DZ127" i="11"/>
  <c r="EX127" i="11" s="1"/>
  <c r="DZ123" i="11"/>
  <c r="EX123" i="11" s="1"/>
  <c r="DZ154" i="11"/>
  <c r="EX154" i="11" s="1"/>
  <c r="DZ150" i="11"/>
  <c r="EX150" i="11" s="1"/>
  <c r="DZ146" i="11"/>
  <c r="EX146" i="11" s="1"/>
  <c r="DZ142" i="11"/>
  <c r="EX142" i="11" s="1"/>
  <c r="DZ138" i="11"/>
  <c r="EX138" i="11" s="1"/>
  <c r="DZ134" i="11"/>
  <c r="EX134" i="11" s="1"/>
  <c r="DZ130" i="11"/>
  <c r="EX130" i="11" s="1"/>
  <c r="DZ126" i="11"/>
  <c r="EX126" i="11" s="1"/>
  <c r="DZ122" i="11"/>
  <c r="EX122" i="11" s="1"/>
  <c r="DZ158" i="11"/>
  <c r="EX158" i="11" s="1"/>
  <c r="DZ153" i="11"/>
  <c r="EX153" i="11" s="1"/>
  <c r="DZ149" i="11"/>
  <c r="EX149" i="11" s="1"/>
  <c r="DZ145" i="11"/>
  <c r="EX145" i="11" s="1"/>
  <c r="DZ141" i="11"/>
  <c r="EX141" i="11" s="1"/>
  <c r="DZ137" i="11"/>
  <c r="EX137" i="11" s="1"/>
  <c r="DZ133" i="11"/>
  <c r="EX133" i="11" s="1"/>
  <c r="DZ129" i="11"/>
  <c r="EX129" i="11" s="1"/>
  <c r="DZ125" i="11"/>
  <c r="EX125" i="11" s="1"/>
  <c r="DZ121" i="11"/>
  <c r="EX121" i="11" s="1"/>
  <c r="DZ152" i="11"/>
  <c r="EX152" i="11" s="1"/>
  <c r="DZ148" i="11"/>
  <c r="EX148" i="11" s="1"/>
  <c r="DZ144" i="11"/>
  <c r="EX144" i="11" s="1"/>
  <c r="DZ140" i="11"/>
  <c r="EX140" i="11" s="1"/>
  <c r="DZ136" i="11"/>
  <c r="EX136" i="11" s="1"/>
  <c r="DZ132" i="11"/>
  <c r="EX132" i="11" s="1"/>
  <c r="DZ128" i="11"/>
  <c r="EX128" i="11" s="1"/>
  <c r="DZ124" i="11"/>
  <c r="EX124" i="11" s="1"/>
  <c r="DZ118" i="11"/>
  <c r="EX118" i="11" s="1"/>
  <c r="DZ114" i="11"/>
  <c r="EX114" i="11" s="1"/>
  <c r="DZ110" i="11"/>
  <c r="EX110" i="11" s="1"/>
  <c r="DZ106" i="11"/>
  <c r="EX106" i="11" s="1"/>
  <c r="DZ102" i="11"/>
  <c r="EX102" i="11" s="1"/>
  <c r="DZ98" i="11"/>
  <c r="EX98" i="11" s="1"/>
  <c r="DZ94" i="11"/>
  <c r="EX94" i="11" s="1"/>
  <c r="DZ90" i="11"/>
  <c r="EX90" i="11" s="1"/>
  <c r="DZ86" i="11"/>
  <c r="EX86" i="11" s="1"/>
  <c r="DZ117" i="11"/>
  <c r="EX117" i="11" s="1"/>
  <c r="DZ113" i="11"/>
  <c r="EX113" i="11" s="1"/>
  <c r="DZ109" i="11"/>
  <c r="EX109" i="11" s="1"/>
  <c r="DZ105" i="11"/>
  <c r="EX105" i="11" s="1"/>
  <c r="DZ101" i="11"/>
  <c r="EX101" i="11" s="1"/>
  <c r="DZ97" i="11"/>
  <c r="EX97" i="11" s="1"/>
  <c r="DZ93" i="11"/>
  <c r="EX93" i="11" s="1"/>
  <c r="DZ89" i="11"/>
  <c r="EX89" i="11" s="1"/>
  <c r="DZ85" i="11"/>
  <c r="EX85" i="11" s="1"/>
  <c r="DZ120" i="11"/>
  <c r="EX120" i="11" s="1"/>
  <c r="DZ116" i="11"/>
  <c r="EX116" i="11" s="1"/>
  <c r="DZ112" i="11"/>
  <c r="EX112" i="11" s="1"/>
  <c r="DZ108" i="11"/>
  <c r="EX108" i="11" s="1"/>
  <c r="DZ104" i="11"/>
  <c r="EX104" i="11" s="1"/>
  <c r="DZ100" i="11"/>
  <c r="EX100" i="11" s="1"/>
  <c r="DZ96" i="11"/>
  <c r="EX96" i="11" s="1"/>
  <c r="DZ92" i="11"/>
  <c r="EX92" i="11" s="1"/>
  <c r="DZ88" i="11"/>
  <c r="EX88" i="11" s="1"/>
  <c r="DZ119" i="11"/>
  <c r="EX119" i="11" s="1"/>
  <c r="DZ115" i="11"/>
  <c r="EX115" i="11" s="1"/>
  <c r="DZ111" i="11"/>
  <c r="EX111" i="11" s="1"/>
  <c r="DZ107" i="11"/>
  <c r="EX107" i="11" s="1"/>
  <c r="DZ103" i="11"/>
  <c r="EX103" i="11" s="1"/>
  <c r="DZ99" i="11"/>
  <c r="EX99" i="11" s="1"/>
  <c r="DZ95" i="11"/>
  <c r="EX95" i="11" s="1"/>
  <c r="DZ91" i="11"/>
  <c r="EX91" i="11" s="1"/>
  <c r="DZ82" i="11"/>
  <c r="EX82" i="11" s="1"/>
  <c r="DZ78" i="11"/>
  <c r="EX78" i="11" s="1"/>
  <c r="DZ74" i="11"/>
  <c r="EX74" i="11" s="1"/>
  <c r="DZ70" i="11"/>
  <c r="EX70" i="11" s="1"/>
  <c r="DZ66" i="11"/>
  <c r="EX66" i="11" s="1"/>
  <c r="DZ62" i="11"/>
  <c r="EX62" i="11" s="1"/>
  <c r="DZ58" i="11"/>
  <c r="EX58" i="11" s="1"/>
  <c r="DZ54" i="11"/>
  <c r="EX54" i="11" s="1"/>
  <c r="DZ50" i="11"/>
  <c r="EX50" i="11" s="1"/>
  <c r="DZ81" i="11"/>
  <c r="EX81" i="11" s="1"/>
  <c r="DZ77" i="11"/>
  <c r="EX77" i="11" s="1"/>
  <c r="DZ73" i="11"/>
  <c r="EX73" i="11" s="1"/>
  <c r="DZ69" i="11"/>
  <c r="EX69" i="11" s="1"/>
  <c r="DZ65" i="11"/>
  <c r="EX65" i="11" s="1"/>
  <c r="DZ61" i="11"/>
  <c r="EX61" i="11" s="1"/>
  <c r="DZ57" i="11"/>
  <c r="EX57" i="11" s="1"/>
  <c r="DZ53" i="11"/>
  <c r="EX53" i="11" s="1"/>
  <c r="DZ80" i="11"/>
  <c r="EX80" i="11" s="1"/>
  <c r="DZ76" i="11"/>
  <c r="EX76" i="11" s="1"/>
  <c r="DZ72" i="11"/>
  <c r="EX72" i="11" s="1"/>
  <c r="DZ68" i="11"/>
  <c r="EX68" i="11" s="1"/>
  <c r="DZ64" i="11"/>
  <c r="EX64" i="11" s="1"/>
  <c r="DZ60" i="11"/>
  <c r="EX60" i="11" s="1"/>
  <c r="DZ56" i="11"/>
  <c r="EX56" i="11" s="1"/>
  <c r="DZ52" i="11"/>
  <c r="EX52" i="11" s="1"/>
  <c r="DZ87" i="11"/>
  <c r="EX87" i="11" s="1"/>
  <c r="DZ84" i="11"/>
  <c r="EX84" i="11" s="1"/>
  <c r="DZ83" i="11"/>
  <c r="EX83" i="11" s="1"/>
  <c r="DZ79" i="11"/>
  <c r="EX79" i="11" s="1"/>
  <c r="DZ75" i="11"/>
  <c r="EX75" i="11" s="1"/>
  <c r="DZ71" i="11"/>
  <c r="EX71" i="11" s="1"/>
  <c r="DZ67" i="11"/>
  <c r="EX67" i="11" s="1"/>
  <c r="DZ63" i="11"/>
  <c r="EX63" i="11" s="1"/>
  <c r="DZ59" i="11"/>
  <c r="EX59" i="11" s="1"/>
  <c r="DZ55" i="11"/>
  <c r="EX55" i="11" s="1"/>
  <c r="DZ51" i="11"/>
  <c r="EX51" i="11" s="1"/>
  <c r="DZ49" i="11"/>
  <c r="EX49" i="11" s="1"/>
  <c r="EA290" i="11"/>
  <c r="EY290" i="11" s="1"/>
  <c r="EA289" i="11"/>
  <c r="EY289" i="11" s="1"/>
  <c r="EA287" i="11"/>
  <c r="EY287" i="11" s="1"/>
  <c r="EA288" i="11"/>
  <c r="EY288" i="11" s="1"/>
  <c r="EA285" i="11"/>
  <c r="EY285" i="11" s="1"/>
  <c r="EA286" i="11"/>
  <c r="EY286" i="11" s="1"/>
  <c r="EA284" i="11"/>
  <c r="EY284" i="11" s="1"/>
  <c r="EA283" i="11"/>
  <c r="EY283" i="11" s="1"/>
  <c r="EA282" i="11"/>
  <c r="EY282" i="11" s="1"/>
  <c r="EA280" i="11"/>
  <c r="EY280" i="11" s="1"/>
  <c r="EA281" i="11"/>
  <c r="EY281" i="11" s="1"/>
  <c r="EA279" i="11"/>
  <c r="EY279" i="11" s="1"/>
  <c r="EA277" i="11"/>
  <c r="EY277" i="11" s="1"/>
  <c r="EA278" i="11"/>
  <c r="EY278" i="11" s="1"/>
  <c r="EA275" i="11"/>
  <c r="EY275" i="11" s="1"/>
  <c r="EA274" i="11"/>
  <c r="EY274" i="11" s="1"/>
  <c r="EA270" i="11"/>
  <c r="EY270" i="11" s="1"/>
  <c r="EA276" i="11"/>
  <c r="EY276" i="11" s="1"/>
  <c r="EA273" i="11"/>
  <c r="EY273" i="11" s="1"/>
  <c r="EA272" i="11"/>
  <c r="EY272" i="11" s="1"/>
  <c r="EA268" i="11"/>
  <c r="EY268" i="11" s="1"/>
  <c r="EA271" i="11"/>
  <c r="EY271" i="11" s="1"/>
  <c r="EA267" i="11"/>
  <c r="EY267" i="11" s="1"/>
  <c r="EA265" i="11"/>
  <c r="EY265" i="11" s="1"/>
  <c r="EA269" i="11"/>
  <c r="EY269" i="11" s="1"/>
  <c r="EA264" i="11"/>
  <c r="EY264" i="11" s="1"/>
  <c r="EA263" i="11"/>
  <c r="EY263" i="11" s="1"/>
  <c r="EA266" i="11"/>
  <c r="EY266" i="11" s="1"/>
  <c r="EA262" i="11"/>
  <c r="EY262" i="11" s="1"/>
  <c r="EA258" i="11"/>
  <c r="EY258" i="11" s="1"/>
  <c r="EA261" i="11"/>
  <c r="EY261" i="11" s="1"/>
  <c r="EA257" i="11"/>
  <c r="EY257" i="11" s="1"/>
  <c r="EA260" i="11"/>
  <c r="EY260" i="11" s="1"/>
  <c r="EA256" i="11"/>
  <c r="EY256" i="11" s="1"/>
  <c r="EA259" i="11"/>
  <c r="EY259" i="11" s="1"/>
  <c r="EA255" i="11"/>
  <c r="EY255" i="11" s="1"/>
  <c r="EA252" i="11"/>
  <c r="EY252" i="11" s="1"/>
  <c r="EA253" i="11"/>
  <c r="EY253" i="11" s="1"/>
  <c r="EA251" i="11"/>
  <c r="EY251" i="11" s="1"/>
  <c r="EA247" i="11"/>
  <c r="EY247" i="11" s="1"/>
  <c r="EA250" i="11"/>
  <c r="EY250" i="11" s="1"/>
  <c r="EA254" i="11"/>
  <c r="EY254" i="11" s="1"/>
  <c r="EA249" i="11"/>
  <c r="EY249" i="11" s="1"/>
  <c r="EA245" i="11"/>
  <c r="EY245" i="11" s="1"/>
  <c r="EA246" i="11"/>
  <c r="EY246" i="11" s="1"/>
  <c r="EA244" i="11"/>
  <c r="EY244" i="11" s="1"/>
  <c r="EA240" i="11"/>
  <c r="EY240" i="11" s="1"/>
  <c r="EA243" i="11"/>
  <c r="EY243" i="11" s="1"/>
  <c r="EA239" i="11"/>
  <c r="EY239" i="11" s="1"/>
  <c r="EA242" i="11"/>
  <c r="EY242" i="11" s="1"/>
  <c r="EA238" i="11"/>
  <c r="EY238" i="11" s="1"/>
  <c r="EA248" i="11"/>
  <c r="EY248" i="11" s="1"/>
  <c r="EA241" i="11"/>
  <c r="EY241" i="11" s="1"/>
  <c r="EA235" i="11"/>
  <c r="EY235" i="11" s="1"/>
  <c r="EA231" i="11"/>
  <c r="EY231" i="11" s="1"/>
  <c r="EA234" i="11"/>
  <c r="EY234" i="11" s="1"/>
  <c r="EA230" i="11"/>
  <c r="EY230" i="11" s="1"/>
  <c r="EA237" i="11"/>
  <c r="EY237" i="11" s="1"/>
  <c r="EA233" i="11"/>
  <c r="EY233" i="11" s="1"/>
  <c r="EA229" i="11"/>
  <c r="EY229" i="11" s="1"/>
  <c r="EA236" i="11"/>
  <c r="EY236" i="11" s="1"/>
  <c r="EA232" i="11"/>
  <c r="EY232" i="11" s="1"/>
  <c r="EA225" i="11"/>
  <c r="EY225" i="11" s="1"/>
  <c r="EA221" i="11"/>
  <c r="EY221" i="11" s="1"/>
  <c r="EA217" i="11"/>
  <c r="EY217" i="11" s="1"/>
  <c r="EA213" i="11"/>
  <c r="EY213" i="11" s="1"/>
  <c r="EA228" i="11"/>
  <c r="EY228" i="11" s="1"/>
  <c r="EA224" i="11"/>
  <c r="EY224" i="11" s="1"/>
  <c r="EA220" i="11"/>
  <c r="EY220" i="11" s="1"/>
  <c r="EA216" i="11"/>
  <c r="EY216" i="11" s="1"/>
  <c r="EA227" i="11"/>
  <c r="EY227" i="11" s="1"/>
  <c r="EA223" i="11"/>
  <c r="EY223" i="11" s="1"/>
  <c r="EA219" i="11"/>
  <c r="EY219" i="11" s="1"/>
  <c r="EA215" i="11"/>
  <c r="EY215" i="11" s="1"/>
  <c r="EA211" i="11"/>
  <c r="EY211" i="11" s="1"/>
  <c r="EA226" i="11"/>
  <c r="EY226" i="11" s="1"/>
  <c r="EA222" i="11"/>
  <c r="EY222" i="11" s="1"/>
  <c r="EA218" i="11"/>
  <c r="EY218" i="11" s="1"/>
  <c r="EA214" i="11"/>
  <c r="EY214" i="11" s="1"/>
  <c r="EA212" i="11"/>
  <c r="EY212" i="11" s="1"/>
  <c r="EA210" i="11"/>
  <c r="EY210" i="11" s="1"/>
  <c r="EA206" i="11"/>
  <c r="EY206" i="11" s="1"/>
  <c r="EA202" i="11"/>
  <c r="EY202" i="11" s="1"/>
  <c r="EA198" i="11"/>
  <c r="EY198" i="11" s="1"/>
  <c r="EA209" i="11"/>
  <c r="EY209" i="11" s="1"/>
  <c r="EA205" i="11"/>
  <c r="EY205" i="11" s="1"/>
  <c r="EA201" i="11"/>
  <c r="EY201" i="11" s="1"/>
  <c r="EA197" i="11"/>
  <c r="EY197" i="11" s="1"/>
  <c r="EA208" i="11"/>
  <c r="EY208" i="11" s="1"/>
  <c r="EA204" i="11"/>
  <c r="EY204" i="11" s="1"/>
  <c r="EA200" i="11"/>
  <c r="EY200" i="11" s="1"/>
  <c r="EA196" i="11"/>
  <c r="EY196" i="11" s="1"/>
  <c r="EA207" i="11"/>
  <c r="EY207" i="11" s="1"/>
  <c r="EA203" i="11"/>
  <c r="EY203" i="11" s="1"/>
  <c r="EA199" i="11"/>
  <c r="EY199" i="11" s="1"/>
  <c r="EA195" i="11"/>
  <c r="EY195" i="11" s="1"/>
  <c r="EA192" i="11"/>
  <c r="EY192" i="11" s="1"/>
  <c r="EA188" i="11"/>
  <c r="EY188" i="11" s="1"/>
  <c r="EA184" i="11"/>
  <c r="EY184" i="11" s="1"/>
  <c r="EA180" i="11"/>
  <c r="EY180" i="11" s="1"/>
  <c r="EA176" i="11"/>
  <c r="EY176" i="11" s="1"/>
  <c r="EA191" i="11"/>
  <c r="EY191" i="11" s="1"/>
  <c r="EA187" i="11"/>
  <c r="EY187" i="11" s="1"/>
  <c r="EA183" i="11"/>
  <c r="EY183" i="11" s="1"/>
  <c r="EA179" i="11"/>
  <c r="EY179" i="11" s="1"/>
  <c r="EA194" i="11"/>
  <c r="EY194" i="11" s="1"/>
  <c r="EA190" i="11"/>
  <c r="EY190" i="11" s="1"/>
  <c r="EA186" i="11"/>
  <c r="EY186" i="11" s="1"/>
  <c r="EA182" i="11"/>
  <c r="EY182" i="11" s="1"/>
  <c r="EA178" i="11"/>
  <c r="EY178" i="11" s="1"/>
  <c r="EA193" i="11"/>
  <c r="EY193" i="11" s="1"/>
  <c r="EA189" i="11"/>
  <c r="EY189" i="11" s="1"/>
  <c r="EA185" i="11"/>
  <c r="EY185" i="11" s="1"/>
  <c r="EA181" i="11"/>
  <c r="EY181" i="11" s="1"/>
  <c r="EA173" i="11"/>
  <c r="EY173" i="11" s="1"/>
  <c r="EA169" i="11"/>
  <c r="EY169" i="11" s="1"/>
  <c r="EA165" i="11"/>
  <c r="EY165" i="11" s="1"/>
  <c r="EA161" i="11"/>
  <c r="EY161" i="11" s="1"/>
  <c r="EA172" i="11"/>
  <c r="EY172" i="11" s="1"/>
  <c r="EA168" i="11"/>
  <c r="EY168" i="11" s="1"/>
  <c r="EA164" i="11"/>
  <c r="EY164" i="11" s="1"/>
  <c r="EA160" i="11"/>
  <c r="EY160" i="11" s="1"/>
  <c r="EA175" i="11"/>
  <c r="EY175" i="11" s="1"/>
  <c r="EA171" i="11"/>
  <c r="EY171" i="11" s="1"/>
  <c r="EA167" i="11"/>
  <c r="EY167" i="11" s="1"/>
  <c r="EA163" i="11"/>
  <c r="EY163" i="11" s="1"/>
  <c r="EA159" i="11"/>
  <c r="EY159" i="11" s="1"/>
  <c r="EA177" i="11"/>
  <c r="EY177" i="11" s="1"/>
  <c r="EA174" i="11"/>
  <c r="EY174" i="11" s="1"/>
  <c r="EA170" i="11"/>
  <c r="EY170" i="11" s="1"/>
  <c r="EA166" i="11"/>
  <c r="EY166" i="11" s="1"/>
  <c r="EA162" i="11"/>
  <c r="EY162" i="11" s="1"/>
  <c r="EA158" i="11"/>
  <c r="EY158" i="11" s="1"/>
  <c r="EA154" i="11"/>
  <c r="EY154" i="11" s="1"/>
  <c r="EA150" i="11"/>
  <c r="EY150" i="11" s="1"/>
  <c r="EA146" i="11"/>
  <c r="EY146" i="11" s="1"/>
  <c r="EA142" i="11"/>
  <c r="EY142" i="11" s="1"/>
  <c r="EA138" i="11"/>
  <c r="EY138" i="11" s="1"/>
  <c r="EA134" i="11"/>
  <c r="EY134" i="11" s="1"/>
  <c r="EA130" i="11"/>
  <c r="EY130" i="11" s="1"/>
  <c r="EA126" i="11"/>
  <c r="EY126" i="11" s="1"/>
  <c r="EA122" i="11"/>
  <c r="EY122" i="11" s="1"/>
  <c r="EA156" i="11"/>
  <c r="EY156" i="11" s="1"/>
  <c r="EA153" i="11"/>
  <c r="EY153" i="11" s="1"/>
  <c r="EA149" i="11"/>
  <c r="EY149" i="11" s="1"/>
  <c r="EA145" i="11"/>
  <c r="EY145" i="11" s="1"/>
  <c r="EA141" i="11"/>
  <c r="EY141" i="11" s="1"/>
  <c r="EA137" i="11"/>
  <c r="EY137" i="11" s="1"/>
  <c r="EA133" i="11"/>
  <c r="EY133" i="11" s="1"/>
  <c r="EA129" i="11"/>
  <c r="EY129" i="11" s="1"/>
  <c r="EA125" i="11"/>
  <c r="EY125" i="11" s="1"/>
  <c r="EA152" i="11"/>
  <c r="EY152" i="11" s="1"/>
  <c r="EA148" i="11"/>
  <c r="EY148" i="11" s="1"/>
  <c r="EA144" i="11"/>
  <c r="EY144" i="11" s="1"/>
  <c r="EA140" i="11"/>
  <c r="EY140" i="11" s="1"/>
  <c r="EA136" i="11"/>
  <c r="EY136" i="11" s="1"/>
  <c r="EA132" i="11"/>
  <c r="EY132" i="11" s="1"/>
  <c r="EA128" i="11"/>
  <c r="EY128" i="11" s="1"/>
  <c r="EA124" i="11"/>
  <c r="EY124" i="11" s="1"/>
  <c r="EA120" i="11"/>
  <c r="EY120" i="11" s="1"/>
  <c r="EA157" i="11"/>
  <c r="EY157" i="11" s="1"/>
  <c r="EA155" i="11"/>
  <c r="EY155" i="11" s="1"/>
  <c r="EA151" i="11"/>
  <c r="EY151" i="11" s="1"/>
  <c r="EA147" i="11"/>
  <c r="EY147" i="11" s="1"/>
  <c r="EA143" i="11"/>
  <c r="EY143" i="11" s="1"/>
  <c r="EA139" i="11"/>
  <c r="EY139" i="11" s="1"/>
  <c r="EA135" i="11"/>
  <c r="EY135" i="11" s="1"/>
  <c r="EA131" i="11"/>
  <c r="EY131" i="11" s="1"/>
  <c r="EA127" i="11"/>
  <c r="EY127" i="11" s="1"/>
  <c r="EA123" i="11"/>
  <c r="EY123" i="11" s="1"/>
  <c r="EA117" i="11"/>
  <c r="EY117" i="11" s="1"/>
  <c r="EA113" i="11"/>
  <c r="EY113" i="11" s="1"/>
  <c r="EA109" i="11"/>
  <c r="EY109" i="11" s="1"/>
  <c r="EA105" i="11"/>
  <c r="EY105" i="11" s="1"/>
  <c r="EA101" i="11"/>
  <c r="EY101" i="11" s="1"/>
  <c r="EA97" i="11"/>
  <c r="EY97" i="11" s="1"/>
  <c r="EA93" i="11"/>
  <c r="EY93" i="11" s="1"/>
  <c r="EA89" i="11"/>
  <c r="EY89" i="11" s="1"/>
  <c r="EA85" i="11"/>
  <c r="EY85" i="11" s="1"/>
  <c r="EA121" i="11"/>
  <c r="EY121" i="11" s="1"/>
  <c r="EA116" i="11"/>
  <c r="EY116" i="11" s="1"/>
  <c r="EA112" i="11"/>
  <c r="EY112" i="11" s="1"/>
  <c r="EA108" i="11"/>
  <c r="EY108" i="11" s="1"/>
  <c r="EA104" i="11"/>
  <c r="EY104" i="11" s="1"/>
  <c r="EA100" i="11"/>
  <c r="EY100" i="11" s="1"/>
  <c r="EA96" i="11"/>
  <c r="EY96" i="11" s="1"/>
  <c r="EA92" i="11"/>
  <c r="EY92" i="11" s="1"/>
  <c r="EA88" i="11"/>
  <c r="EY88" i="11" s="1"/>
  <c r="EA84" i="11"/>
  <c r="EY84" i="11" s="1"/>
  <c r="EA119" i="11"/>
  <c r="EY119" i="11" s="1"/>
  <c r="EA115" i="11"/>
  <c r="EY115" i="11" s="1"/>
  <c r="EA111" i="11"/>
  <c r="EY111" i="11" s="1"/>
  <c r="EA107" i="11"/>
  <c r="EY107" i="11" s="1"/>
  <c r="EA103" i="11"/>
  <c r="EY103" i="11" s="1"/>
  <c r="EA99" i="11"/>
  <c r="EY99" i="11" s="1"/>
  <c r="EA95" i="11"/>
  <c r="EY95" i="11" s="1"/>
  <c r="EA91" i="11"/>
  <c r="EY91" i="11" s="1"/>
  <c r="EA87" i="11"/>
  <c r="EY87" i="11" s="1"/>
  <c r="EA118" i="11"/>
  <c r="EY118" i="11" s="1"/>
  <c r="EA114" i="11"/>
  <c r="EY114" i="11" s="1"/>
  <c r="EA110" i="11"/>
  <c r="EY110" i="11" s="1"/>
  <c r="EA106" i="11"/>
  <c r="EY106" i="11" s="1"/>
  <c r="EA102" i="11"/>
  <c r="EY102" i="11" s="1"/>
  <c r="EA98" i="11"/>
  <c r="EY98" i="11" s="1"/>
  <c r="EA94" i="11"/>
  <c r="EY94" i="11" s="1"/>
  <c r="EA90" i="11"/>
  <c r="EY90" i="11" s="1"/>
  <c r="EA81" i="11"/>
  <c r="EY81" i="11" s="1"/>
  <c r="EA77" i="11"/>
  <c r="EY77" i="11" s="1"/>
  <c r="EA73" i="11"/>
  <c r="EY73" i="11" s="1"/>
  <c r="EA69" i="11"/>
  <c r="EY69" i="11" s="1"/>
  <c r="EA65" i="11"/>
  <c r="EY65" i="11" s="1"/>
  <c r="EA61" i="11"/>
  <c r="EY61" i="11" s="1"/>
  <c r="EA57" i="11"/>
  <c r="EY57" i="11" s="1"/>
  <c r="EA53" i="11"/>
  <c r="EY53" i="11" s="1"/>
  <c r="EA49" i="11"/>
  <c r="EY49" i="11" s="1"/>
  <c r="EA80" i="11"/>
  <c r="EY80" i="11" s="1"/>
  <c r="EA76" i="11"/>
  <c r="EY76" i="11" s="1"/>
  <c r="EA72" i="11"/>
  <c r="EY72" i="11" s="1"/>
  <c r="EA68" i="11"/>
  <c r="EY68" i="11" s="1"/>
  <c r="EA64" i="11"/>
  <c r="EY64" i="11" s="1"/>
  <c r="EA60" i="11"/>
  <c r="EY60" i="11" s="1"/>
  <c r="EA56" i="11"/>
  <c r="EY56" i="11" s="1"/>
  <c r="EA52" i="11"/>
  <c r="EY52" i="11" s="1"/>
  <c r="EA83" i="11"/>
  <c r="EY83" i="11" s="1"/>
  <c r="EA79" i="11"/>
  <c r="EY79" i="11" s="1"/>
  <c r="EA75" i="11"/>
  <c r="EY75" i="11" s="1"/>
  <c r="EA71" i="11"/>
  <c r="EY71" i="11" s="1"/>
  <c r="EA67" i="11"/>
  <c r="EY67" i="11" s="1"/>
  <c r="EA63" i="11"/>
  <c r="EY63" i="11" s="1"/>
  <c r="EA59" i="11"/>
  <c r="EY59" i="11" s="1"/>
  <c r="EA55" i="11"/>
  <c r="EY55" i="11" s="1"/>
  <c r="EA51" i="11"/>
  <c r="EY51" i="11" s="1"/>
  <c r="EA86" i="11"/>
  <c r="EY86" i="11" s="1"/>
  <c r="EA82" i="11"/>
  <c r="EY82" i="11" s="1"/>
  <c r="EA78" i="11"/>
  <c r="EY78" i="11" s="1"/>
  <c r="EA74" i="11"/>
  <c r="EY74" i="11" s="1"/>
  <c r="EA70" i="11"/>
  <c r="EY70" i="11" s="1"/>
  <c r="EA66" i="11"/>
  <c r="EY66" i="11" s="1"/>
  <c r="EA62" i="11"/>
  <c r="EY62" i="11" s="1"/>
  <c r="EA58" i="11"/>
  <c r="EY58" i="11" s="1"/>
  <c r="EA54" i="11"/>
  <c r="EY54" i="11" s="1"/>
  <c r="EA50" i="11"/>
  <c r="EY50" i="11" s="1"/>
  <c r="DQ289" i="11"/>
  <c r="EK289" i="11" s="1"/>
  <c r="DQ290" i="11"/>
  <c r="EK290" i="11" s="1"/>
  <c r="DQ288" i="11"/>
  <c r="EK288" i="11" s="1"/>
  <c r="HJ288" i="11" s="1"/>
  <c r="DQ287" i="11"/>
  <c r="EK287" i="11" s="1"/>
  <c r="DQ285" i="11"/>
  <c r="EK285" i="11" s="1"/>
  <c r="DQ284" i="11"/>
  <c r="EK284" i="11" s="1"/>
  <c r="DQ286" i="11"/>
  <c r="EK286" i="11" s="1"/>
  <c r="DQ282" i="11"/>
  <c r="EK282" i="11" s="1"/>
  <c r="DQ281" i="11"/>
  <c r="EK281" i="11" s="1"/>
  <c r="HJ281" i="11" s="1"/>
  <c r="DQ283" i="11"/>
  <c r="EK283" i="11" s="1"/>
  <c r="DQ280" i="11"/>
  <c r="EK280" i="11" s="1"/>
  <c r="DQ278" i="11"/>
  <c r="EK278" i="11" s="1"/>
  <c r="HJ278" i="11" s="1"/>
  <c r="DQ277" i="11"/>
  <c r="EK277" i="11" s="1"/>
  <c r="DQ279" i="11"/>
  <c r="EK279" i="11" s="1"/>
  <c r="HJ279" i="11" s="1"/>
  <c r="DQ276" i="11"/>
  <c r="EK276" i="11" s="1"/>
  <c r="HJ276" i="11" s="1"/>
  <c r="DQ274" i="11"/>
  <c r="EK274" i="11" s="1"/>
  <c r="DQ272" i="11"/>
  <c r="EK272" i="11" s="1"/>
  <c r="DQ271" i="11"/>
  <c r="EK271" i="11" s="1"/>
  <c r="HJ271" i="11" s="1"/>
  <c r="DQ270" i="11"/>
  <c r="EK270" i="11" s="1"/>
  <c r="HJ270" i="11" s="1"/>
  <c r="DQ275" i="11"/>
  <c r="EK275" i="11" s="1"/>
  <c r="DQ273" i="11"/>
  <c r="EK273" i="11" s="1"/>
  <c r="DQ269" i="11"/>
  <c r="EK269" i="11" s="1"/>
  <c r="DQ266" i="11"/>
  <c r="EK266" i="11" s="1"/>
  <c r="HJ266" i="11" s="1"/>
  <c r="DQ265" i="11"/>
  <c r="EK265" i="11" s="1"/>
  <c r="DQ261" i="11"/>
  <c r="EK261" i="11" s="1"/>
  <c r="DQ268" i="11"/>
  <c r="EK268" i="11" s="1"/>
  <c r="HJ268" i="11" s="1"/>
  <c r="DQ267" i="11"/>
  <c r="EK267" i="11" s="1"/>
  <c r="DQ264" i="11"/>
  <c r="EK264" i="11" s="1"/>
  <c r="HJ264" i="11" s="1"/>
  <c r="DQ260" i="11"/>
  <c r="EK260" i="11" s="1"/>
  <c r="HJ260" i="11" s="1"/>
  <c r="DQ256" i="11"/>
  <c r="EK256" i="11" s="1"/>
  <c r="DQ259" i="11"/>
  <c r="EK259" i="11" s="1"/>
  <c r="HJ259" i="11" s="1"/>
  <c r="DQ255" i="11"/>
  <c r="EK255" i="11" s="1"/>
  <c r="HJ255" i="11" s="1"/>
  <c r="DQ263" i="11"/>
  <c r="EK263" i="11" s="1"/>
  <c r="DQ258" i="11"/>
  <c r="EK258" i="11" s="1"/>
  <c r="DQ254" i="11"/>
  <c r="EK254" i="11" s="1"/>
  <c r="DQ262" i="11"/>
  <c r="EK262" i="11" s="1"/>
  <c r="HJ262" i="11" s="1"/>
  <c r="DQ257" i="11"/>
  <c r="EK257" i="11" s="1"/>
  <c r="DQ253" i="11"/>
  <c r="EK253" i="11" s="1"/>
  <c r="HJ253" i="11" s="1"/>
  <c r="DQ250" i="11"/>
  <c r="EK250" i="11" s="1"/>
  <c r="HJ250" i="11" s="1"/>
  <c r="DQ249" i="11"/>
  <c r="EK249" i="11" s="1"/>
  <c r="HJ249" i="11" s="1"/>
  <c r="DQ245" i="11"/>
  <c r="EK245" i="11" s="1"/>
  <c r="HJ245" i="11" s="1"/>
  <c r="DQ252" i="11"/>
  <c r="EK252" i="11" s="1"/>
  <c r="DQ251" i="11"/>
  <c r="EK251" i="11" s="1"/>
  <c r="HJ251" i="11" s="1"/>
  <c r="DQ247" i="11"/>
  <c r="EK247" i="11" s="1"/>
  <c r="HJ247" i="11" s="1"/>
  <c r="DQ248" i="11"/>
  <c r="EK248" i="11" s="1"/>
  <c r="DQ242" i="11"/>
  <c r="EK242" i="11" s="1"/>
  <c r="DQ238" i="11"/>
  <c r="EK238" i="11" s="1"/>
  <c r="DQ246" i="11"/>
  <c r="EK246" i="11" s="1"/>
  <c r="HJ246" i="11" s="1"/>
  <c r="DQ241" i="11"/>
  <c r="EK241" i="11" s="1"/>
  <c r="HJ241" i="11" s="1"/>
  <c r="DQ244" i="11"/>
  <c r="EK244" i="11" s="1"/>
  <c r="HJ244" i="11" s="1"/>
  <c r="DQ240" i="11"/>
  <c r="EK240" i="11" s="1"/>
  <c r="DQ243" i="11"/>
  <c r="EK243" i="11" s="1"/>
  <c r="DQ239" i="11"/>
  <c r="EK239" i="11" s="1"/>
  <c r="HJ239" i="11" s="1"/>
  <c r="DQ237" i="11"/>
  <c r="EK237" i="11" s="1"/>
  <c r="DQ233" i="11"/>
  <c r="EK233" i="11" s="1"/>
  <c r="DQ229" i="11"/>
  <c r="EK229" i="11" s="1"/>
  <c r="HJ229" i="11" s="1"/>
  <c r="DQ236" i="11"/>
  <c r="EK236" i="11" s="1"/>
  <c r="HJ236" i="11" s="1"/>
  <c r="DQ232" i="11"/>
  <c r="EK232" i="11" s="1"/>
  <c r="DQ235" i="11"/>
  <c r="EK235" i="11" s="1"/>
  <c r="DQ231" i="11"/>
  <c r="EK231" i="11" s="1"/>
  <c r="DQ234" i="11"/>
  <c r="EK234" i="11" s="1"/>
  <c r="DQ230" i="11"/>
  <c r="EK230" i="11" s="1"/>
  <c r="DQ227" i="11"/>
  <c r="EK227" i="11" s="1"/>
  <c r="DQ223" i="11"/>
  <c r="EK223" i="11" s="1"/>
  <c r="HJ223" i="11" s="1"/>
  <c r="DQ219" i="11"/>
  <c r="EK219" i="11" s="1"/>
  <c r="HJ219" i="11" s="1"/>
  <c r="DQ215" i="11"/>
  <c r="EK215" i="11" s="1"/>
  <c r="DQ226" i="11"/>
  <c r="EK226" i="11" s="1"/>
  <c r="DQ222" i="11"/>
  <c r="EK222" i="11" s="1"/>
  <c r="DQ218" i="11"/>
  <c r="EK218" i="11" s="1"/>
  <c r="HJ218" i="11" s="1"/>
  <c r="DQ214" i="11"/>
  <c r="EK214" i="11" s="1"/>
  <c r="DQ225" i="11"/>
  <c r="EK225" i="11" s="1"/>
  <c r="DQ221" i="11"/>
  <c r="EK221" i="11" s="1"/>
  <c r="DQ217" i="11"/>
  <c r="EK217" i="11" s="1"/>
  <c r="DQ213" i="11"/>
  <c r="EK213" i="11" s="1"/>
  <c r="DQ228" i="11"/>
  <c r="EK228" i="11" s="1"/>
  <c r="DQ224" i="11"/>
  <c r="EK224" i="11" s="1"/>
  <c r="HJ224" i="11" s="1"/>
  <c r="DQ220" i="11"/>
  <c r="EK220" i="11" s="1"/>
  <c r="DQ216" i="11"/>
  <c r="EK216" i="11" s="1"/>
  <c r="DQ212" i="11"/>
  <c r="EK212" i="11" s="1"/>
  <c r="DQ208" i="11"/>
  <c r="EK208" i="11" s="1"/>
  <c r="HJ208" i="11" s="1"/>
  <c r="DQ204" i="11"/>
  <c r="EK204" i="11" s="1"/>
  <c r="DQ200" i="11"/>
  <c r="EK200" i="11" s="1"/>
  <c r="DQ196" i="11"/>
  <c r="EK196" i="11" s="1"/>
  <c r="DQ207" i="11"/>
  <c r="EK207" i="11" s="1"/>
  <c r="HJ207" i="11" s="1"/>
  <c r="DQ203" i="11"/>
  <c r="EK203" i="11" s="1"/>
  <c r="DQ199" i="11"/>
  <c r="EK199" i="11" s="1"/>
  <c r="HJ199" i="11" s="1"/>
  <c r="DQ211" i="11"/>
  <c r="EK211" i="11" s="1"/>
  <c r="DQ210" i="11"/>
  <c r="EK210" i="11" s="1"/>
  <c r="HJ210" i="11" s="1"/>
  <c r="DQ206" i="11"/>
  <c r="EK206" i="11" s="1"/>
  <c r="HJ206" i="11" s="1"/>
  <c r="DQ202" i="11"/>
  <c r="EK202" i="11" s="1"/>
  <c r="DQ198" i="11"/>
  <c r="EK198" i="11" s="1"/>
  <c r="HJ198" i="11" s="1"/>
  <c r="DQ194" i="11"/>
  <c r="EK194" i="11" s="1"/>
  <c r="DQ209" i="11"/>
  <c r="EK209" i="11" s="1"/>
  <c r="DQ205" i="11"/>
  <c r="EK205" i="11" s="1"/>
  <c r="DQ201" i="11"/>
  <c r="EK201" i="11" s="1"/>
  <c r="DQ197" i="11"/>
  <c r="EK197" i="11" s="1"/>
  <c r="DQ190" i="11"/>
  <c r="EK190" i="11" s="1"/>
  <c r="HJ190" i="11" s="1"/>
  <c r="DQ186" i="11"/>
  <c r="EK186" i="11" s="1"/>
  <c r="HJ186" i="11" s="1"/>
  <c r="DQ182" i="11"/>
  <c r="EK182" i="11" s="1"/>
  <c r="HJ182" i="11" s="1"/>
  <c r="DQ178" i="11"/>
  <c r="EK178" i="11" s="1"/>
  <c r="HJ178" i="11" s="1"/>
  <c r="DQ193" i="11"/>
  <c r="EK193" i="11" s="1"/>
  <c r="HJ193" i="11" s="1"/>
  <c r="DQ189" i="11"/>
  <c r="EK189" i="11" s="1"/>
  <c r="HJ189" i="11" s="1"/>
  <c r="DQ185" i="11"/>
  <c r="EK185" i="11" s="1"/>
  <c r="HJ185" i="11" s="1"/>
  <c r="DQ181" i="11"/>
  <c r="EK181" i="11" s="1"/>
  <c r="HJ181" i="11" s="1"/>
  <c r="DQ192" i="11"/>
  <c r="EK192" i="11" s="1"/>
  <c r="DQ188" i="11"/>
  <c r="EK188" i="11" s="1"/>
  <c r="HJ188" i="11" s="1"/>
  <c r="DQ184" i="11"/>
  <c r="EK184" i="11" s="1"/>
  <c r="DQ180" i="11"/>
  <c r="EK180" i="11" s="1"/>
  <c r="HJ180" i="11" s="1"/>
  <c r="DQ176" i="11"/>
  <c r="EK176" i="11" s="1"/>
  <c r="DQ195" i="11"/>
  <c r="EK195" i="11" s="1"/>
  <c r="HJ195" i="11" s="1"/>
  <c r="DQ191" i="11"/>
  <c r="EK191" i="11" s="1"/>
  <c r="DQ187" i="11"/>
  <c r="EK187" i="11" s="1"/>
  <c r="HJ187" i="11" s="1"/>
  <c r="DQ183" i="11"/>
  <c r="EK183" i="11" s="1"/>
  <c r="HJ183" i="11" s="1"/>
  <c r="DQ179" i="11"/>
  <c r="EK179" i="11" s="1"/>
  <c r="HJ179" i="11" s="1"/>
  <c r="DQ177" i="11"/>
  <c r="EK177" i="11" s="1"/>
  <c r="HJ177" i="11" s="1"/>
  <c r="DQ175" i="11"/>
  <c r="EK175" i="11" s="1"/>
  <c r="DQ171" i="11"/>
  <c r="EK171" i="11" s="1"/>
  <c r="HJ171" i="11" s="1"/>
  <c r="DQ167" i="11"/>
  <c r="EK167" i="11" s="1"/>
  <c r="DQ163" i="11"/>
  <c r="EK163" i="11" s="1"/>
  <c r="HJ163" i="11" s="1"/>
  <c r="DQ159" i="11"/>
  <c r="EK159" i="11" s="1"/>
  <c r="DQ174" i="11"/>
  <c r="EK174" i="11" s="1"/>
  <c r="HJ174" i="11" s="1"/>
  <c r="DQ170" i="11"/>
  <c r="EK170" i="11" s="1"/>
  <c r="DQ166" i="11"/>
  <c r="EK166" i="11" s="1"/>
  <c r="DQ162" i="11"/>
  <c r="EK162" i="11" s="1"/>
  <c r="HJ162" i="11" s="1"/>
  <c r="DQ158" i="11"/>
  <c r="EK158" i="11" s="1"/>
  <c r="DQ173" i="11"/>
  <c r="EK173" i="11" s="1"/>
  <c r="HJ173" i="11" s="1"/>
  <c r="DQ169" i="11"/>
  <c r="EK169" i="11" s="1"/>
  <c r="HJ169" i="11" s="1"/>
  <c r="DQ165" i="11"/>
  <c r="EK165" i="11" s="1"/>
  <c r="HJ165" i="11" s="1"/>
  <c r="DQ161" i="11"/>
  <c r="EK161" i="11" s="1"/>
  <c r="HJ161" i="11" s="1"/>
  <c r="DQ157" i="11"/>
  <c r="EK157" i="11" s="1"/>
  <c r="HJ157" i="11" s="1"/>
  <c r="DQ172" i="11"/>
  <c r="EK172" i="11" s="1"/>
  <c r="HJ172" i="11" s="1"/>
  <c r="DQ168" i="11"/>
  <c r="EK168" i="11" s="1"/>
  <c r="HJ168" i="11" s="1"/>
  <c r="DQ164" i="11"/>
  <c r="EK164" i="11" s="1"/>
  <c r="HJ164" i="11" s="1"/>
  <c r="DQ160" i="11"/>
  <c r="EK160" i="11" s="1"/>
  <c r="DQ156" i="11"/>
  <c r="EK156" i="11" s="1"/>
  <c r="HJ156" i="11" s="1"/>
  <c r="DQ152" i="11"/>
  <c r="EK152" i="11" s="1"/>
  <c r="HJ152" i="11" s="1"/>
  <c r="DQ148" i="11"/>
  <c r="EK148" i="11" s="1"/>
  <c r="HJ148" i="11" s="1"/>
  <c r="DQ144" i="11"/>
  <c r="EK144" i="11" s="1"/>
  <c r="HJ144" i="11" s="1"/>
  <c r="DQ140" i="11"/>
  <c r="EK140" i="11" s="1"/>
  <c r="HJ140" i="11" s="1"/>
  <c r="DQ136" i="11"/>
  <c r="EK136" i="11" s="1"/>
  <c r="HJ136" i="11" s="1"/>
  <c r="DQ132" i="11"/>
  <c r="EK132" i="11" s="1"/>
  <c r="HJ132" i="11" s="1"/>
  <c r="DQ128" i="11"/>
  <c r="EK128" i="11" s="1"/>
  <c r="HJ128" i="11" s="1"/>
  <c r="DQ124" i="11"/>
  <c r="EK124" i="11" s="1"/>
  <c r="HJ124" i="11" s="1"/>
  <c r="DQ120" i="11"/>
  <c r="EK120" i="11" s="1"/>
  <c r="HJ120" i="11" s="1"/>
  <c r="DQ155" i="11"/>
  <c r="EK155" i="11" s="1"/>
  <c r="DQ151" i="11"/>
  <c r="EK151" i="11" s="1"/>
  <c r="HJ151" i="11" s="1"/>
  <c r="DQ147" i="11"/>
  <c r="EK147" i="11" s="1"/>
  <c r="HJ147" i="11" s="1"/>
  <c r="DQ143" i="11"/>
  <c r="EK143" i="11" s="1"/>
  <c r="DQ139" i="11"/>
  <c r="EK139" i="11" s="1"/>
  <c r="HJ139" i="11" s="1"/>
  <c r="DQ135" i="11"/>
  <c r="EK135" i="11" s="1"/>
  <c r="HJ135" i="11" s="1"/>
  <c r="DQ131" i="11"/>
  <c r="EK131" i="11" s="1"/>
  <c r="HJ131" i="11" s="1"/>
  <c r="DQ127" i="11"/>
  <c r="EK127" i="11" s="1"/>
  <c r="HJ127" i="11" s="1"/>
  <c r="DQ123" i="11"/>
  <c r="EK123" i="11" s="1"/>
  <c r="HJ123" i="11" s="1"/>
  <c r="DQ154" i="11"/>
  <c r="EK154" i="11" s="1"/>
  <c r="HJ154" i="11" s="1"/>
  <c r="DQ150" i="11"/>
  <c r="EK150" i="11" s="1"/>
  <c r="HJ150" i="11" s="1"/>
  <c r="DQ146" i="11"/>
  <c r="EK146" i="11" s="1"/>
  <c r="HJ146" i="11" s="1"/>
  <c r="DQ142" i="11"/>
  <c r="EK142" i="11" s="1"/>
  <c r="HJ142" i="11" s="1"/>
  <c r="DQ138" i="11"/>
  <c r="EK138" i="11" s="1"/>
  <c r="HJ138" i="11" s="1"/>
  <c r="DQ134" i="11"/>
  <c r="EK134" i="11" s="1"/>
  <c r="HJ134" i="11" s="1"/>
  <c r="DQ130" i="11"/>
  <c r="EK130" i="11" s="1"/>
  <c r="HJ130" i="11" s="1"/>
  <c r="DQ126" i="11"/>
  <c r="EK126" i="11" s="1"/>
  <c r="HJ126" i="11" s="1"/>
  <c r="DQ122" i="11"/>
  <c r="EK122" i="11" s="1"/>
  <c r="HJ122" i="11" s="1"/>
  <c r="DQ153" i="11"/>
  <c r="EK153" i="11" s="1"/>
  <c r="HJ153" i="11" s="1"/>
  <c r="DQ149" i="11"/>
  <c r="EK149" i="11" s="1"/>
  <c r="HJ149" i="11" s="1"/>
  <c r="DQ145" i="11"/>
  <c r="EK145" i="11" s="1"/>
  <c r="HJ145" i="11" s="1"/>
  <c r="DQ141" i="11"/>
  <c r="EK141" i="11" s="1"/>
  <c r="HJ141" i="11" s="1"/>
  <c r="DQ137" i="11"/>
  <c r="EK137" i="11" s="1"/>
  <c r="HJ137" i="11" s="1"/>
  <c r="DQ133" i="11"/>
  <c r="EK133" i="11" s="1"/>
  <c r="HJ133" i="11" s="1"/>
  <c r="DQ129" i="11"/>
  <c r="EK129" i="11" s="1"/>
  <c r="HJ129" i="11" s="1"/>
  <c r="DQ125" i="11"/>
  <c r="EK125" i="11" s="1"/>
  <c r="HJ125" i="11" s="1"/>
  <c r="DQ119" i="11"/>
  <c r="EK119" i="11" s="1"/>
  <c r="HJ119" i="11" s="1"/>
  <c r="DQ115" i="11"/>
  <c r="EK115" i="11" s="1"/>
  <c r="DQ111" i="11"/>
  <c r="EK111" i="11" s="1"/>
  <c r="HJ111" i="11" s="1"/>
  <c r="DQ107" i="11"/>
  <c r="EK107" i="11" s="1"/>
  <c r="HJ107" i="11" s="1"/>
  <c r="DQ103" i="11"/>
  <c r="EK103" i="11" s="1"/>
  <c r="HJ103" i="11" s="1"/>
  <c r="DQ99" i="11"/>
  <c r="EK99" i="11" s="1"/>
  <c r="HJ99" i="11" s="1"/>
  <c r="DQ95" i="11"/>
  <c r="EK95" i="11" s="1"/>
  <c r="DQ91" i="11"/>
  <c r="EK91" i="11" s="1"/>
  <c r="HJ91" i="11" s="1"/>
  <c r="DQ87" i="11"/>
  <c r="EK87" i="11" s="1"/>
  <c r="DQ118" i="11"/>
  <c r="EK118" i="11" s="1"/>
  <c r="HJ118" i="11" s="1"/>
  <c r="DQ114" i="11"/>
  <c r="EK114" i="11" s="1"/>
  <c r="DQ110" i="11"/>
  <c r="EK110" i="11" s="1"/>
  <c r="HJ110" i="11" s="1"/>
  <c r="DQ106" i="11"/>
  <c r="EK106" i="11" s="1"/>
  <c r="DQ102" i="11"/>
  <c r="EK102" i="11" s="1"/>
  <c r="HJ102" i="11" s="1"/>
  <c r="DQ98" i="11"/>
  <c r="EK98" i="11" s="1"/>
  <c r="HJ98" i="11" s="1"/>
  <c r="DQ94" i="11"/>
  <c r="EK94" i="11" s="1"/>
  <c r="DQ90" i="11"/>
  <c r="EK90" i="11" s="1"/>
  <c r="HJ90" i="11" s="1"/>
  <c r="DQ86" i="11"/>
  <c r="EK86" i="11" s="1"/>
  <c r="DQ121" i="11"/>
  <c r="EK121" i="11" s="1"/>
  <c r="HJ121" i="11" s="1"/>
  <c r="DQ117" i="11"/>
  <c r="EK117" i="11" s="1"/>
  <c r="HJ117" i="11" s="1"/>
  <c r="DQ113" i="11"/>
  <c r="EK113" i="11" s="1"/>
  <c r="HJ113" i="11" s="1"/>
  <c r="DQ109" i="11"/>
  <c r="EK109" i="11" s="1"/>
  <c r="HJ109" i="11" s="1"/>
  <c r="DQ105" i="11"/>
  <c r="EK105" i="11" s="1"/>
  <c r="DQ101" i="11"/>
  <c r="EK101" i="11" s="1"/>
  <c r="HJ101" i="11" s="1"/>
  <c r="DQ97" i="11"/>
  <c r="EK97" i="11" s="1"/>
  <c r="HJ97" i="11" s="1"/>
  <c r="DQ93" i="11"/>
  <c r="EK93" i="11" s="1"/>
  <c r="HJ93" i="11" s="1"/>
  <c r="DQ89" i="11"/>
  <c r="EK89" i="11" s="1"/>
  <c r="DQ116" i="11"/>
  <c r="EK116" i="11" s="1"/>
  <c r="HJ116" i="11" s="1"/>
  <c r="DQ112" i="11"/>
  <c r="EK112" i="11" s="1"/>
  <c r="HJ112" i="11" s="1"/>
  <c r="DQ108" i="11"/>
  <c r="EK108" i="11" s="1"/>
  <c r="HJ108" i="11" s="1"/>
  <c r="DQ104" i="11"/>
  <c r="EK104" i="11" s="1"/>
  <c r="DQ100" i="11"/>
  <c r="EK100" i="11" s="1"/>
  <c r="DQ96" i="11"/>
  <c r="EK96" i="11" s="1"/>
  <c r="HJ96" i="11" s="1"/>
  <c r="DQ92" i="11"/>
  <c r="EK92" i="11" s="1"/>
  <c r="HJ92" i="11" s="1"/>
  <c r="DQ83" i="11"/>
  <c r="EK83" i="11" s="1"/>
  <c r="DQ79" i="11"/>
  <c r="EK79" i="11" s="1"/>
  <c r="DQ75" i="11"/>
  <c r="EK75" i="11" s="1"/>
  <c r="HJ75" i="11" s="1"/>
  <c r="DQ71" i="11"/>
  <c r="EK71" i="11" s="1"/>
  <c r="DQ67" i="11"/>
  <c r="EK67" i="11" s="1"/>
  <c r="DQ63" i="11"/>
  <c r="EK63" i="11" s="1"/>
  <c r="HJ63" i="11" s="1"/>
  <c r="DQ59" i="11"/>
  <c r="EK59" i="11" s="1"/>
  <c r="HJ59" i="11" s="1"/>
  <c r="DQ55" i="11"/>
  <c r="EK55" i="11" s="1"/>
  <c r="DQ51" i="11"/>
  <c r="EK51" i="11" s="1"/>
  <c r="HJ51" i="11" s="1"/>
  <c r="DQ82" i="11"/>
  <c r="EK82" i="11" s="1"/>
  <c r="HJ82" i="11" s="1"/>
  <c r="DQ78" i="11"/>
  <c r="EK78" i="11" s="1"/>
  <c r="HJ78" i="11" s="1"/>
  <c r="DQ74" i="11"/>
  <c r="EK74" i="11" s="1"/>
  <c r="HJ74" i="11" s="1"/>
  <c r="DQ70" i="11"/>
  <c r="EK70" i="11" s="1"/>
  <c r="HJ70" i="11" s="1"/>
  <c r="DQ66" i="11"/>
  <c r="EK66" i="11" s="1"/>
  <c r="HJ66" i="11" s="1"/>
  <c r="DQ62" i="11"/>
  <c r="EK62" i="11" s="1"/>
  <c r="HJ62" i="11" s="1"/>
  <c r="DQ58" i="11"/>
  <c r="EK58" i="11" s="1"/>
  <c r="HJ58" i="11" s="1"/>
  <c r="DQ54" i="11"/>
  <c r="EK54" i="11" s="1"/>
  <c r="DQ88" i="11"/>
  <c r="EK88" i="11" s="1"/>
  <c r="DQ84" i="11"/>
  <c r="EK84" i="11" s="1"/>
  <c r="DQ81" i="11"/>
  <c r="EK81" i="11" s="1"/>
  <c r="DQ77" i="11"/>
  <c r="EK77" i="11" s="1"/>
  <c r="HJ77" i="11" s="1"/>
  <c r="DQ73" i="11"/>
  <c r="EK73" i="11" s="1"/>
  <c r="DQ69" i="11"/>
  <c r="EK69" i="11" s="1"/>
  <c r="DQ65" i="11"/>
  <c r="EK65" i="11" s="1"/>
  <c r="HJ65" i="11" s="1"/>
  <c r="DQ61" i="11"/>
  <c r="EK61" i="11" s="1"/>
  <c r="HJ61" i="11" s="1"/>
  <c r="DQ57" i="11"/>
  <c r="EK57" i="11" s="1"/>
  <c r="DQ53" i="11"/>
  <c r="EK53" i="11" s="1"/>
  <c r="HJ53" i="11" s="1"/>
  <c r="DQ49" i="11"/>
  <c r="EK49" i="11" s="1"/>
  <c r="DQ85" i="11"/>
  <c r="EK85" i="11" s="1"/>
  <c r="DQ80" i="11"/>
  <c r="EK80" i="11" s="1"/>
  <c r="DQ76" i="11"/>
  <c r="EK76" i="11" s="1"/>
  <c r="HJ76" i="11" s="1"/>
  <c r="DQ72" i="11"/>
  <c r="EK72" i="11" s="1"/>
  <c r="HJ72" i="11" s="1"/>
  <c r="DQ68" i="11"/>
  <c r="EK68" i="11" s="1"/>
  <c r="HJ68" i="11" s="1"/>
  <c r="DQ64" i="11"/>
  <c r="EK64" i="11" s="1"/>
  <c r="DQ60" i="11"/>
  <c r="EK60" i="11" s="1"/>
  <c r="DQ56" i="11"/>
  <c r="EK56" i="11" s="1"/>
  <c r="HJ56" i="11" s="1"/>
  <c r="DQ52" i="11"/>
  <c r="EK52" i="11" s="1"/>
  <c r="DQ50" i="11"/>
  <c r="EK50" i="11" s="1"/>
  <c r="EA48" i="11"/>
  <c r="DY48" i="11"/>
  <c r="DZ48" i="11"/>
  <c r="EB48" i="11"/>
  <c r="EC48" i="11"/>
  <c r="HM39" i="11"/>
  <c r="ES39" i="11"/>
  <c r="FF39" i="11"/>
  <c r="FD39" i="11"/>
  <c r="ER39" i="11"/>
  <c r="ET42" i="11" s="1"/>
  <c r="EP39" i="11"/>
  <c r="DW39" i="11"/>
  <c r="DQ48" i="11"/>
  <c r="EK48" i="11" s="1"/>
  <c r="HJ48" i="11" s="1"/>
  <c r="DX48" i="11"/>
  <c r="EV48" i="11" s="1"/>
  <c r="HO48" i="11" s="1"/>
  <c r="DP48" i="11"/>
  <c r="EJ48" i="11" s="1"/>
  <c r="HI48" i="11" s="1"/>
  <c r="DO48" i="11"/>
  <c r="EI48" i="11" s="1"/>
  <c r="HH48" i="11" s="1"/>
  <c r="EY48" i="11"/>
  <c r="EH39" i="11"/>
  <c r="FI48" i="11"/>
  <c r="EG39" i="11"/>
  <c r="DL42" i="11"/>
  <c r="FJ46" i="11"/>
  <c r="FI46" i="11"/>
  <c r="FB46" i="11"/>
  <c r="FA46" i="11"/>
  <c r="EZ46" i="11"/>
  <c r="EY46" i="11"/>
  <c r="EX46" i="11"/>
  <c r="EW46" i="11"/>
  <c r="EV46" i="11"/>
  <c r="EU46" i="11"/>
  <c r="EN46" i="11"/>
  <c r="EM46" i="11"/>
  <c r="EL46" i="11"/>
  <c r="EK46" i="11"/>
  <c r="EJ46" i="11"/>
  <c r="EI46" i="11"/>
  <c r="EH46" i="11"/>
  <c r="EG46" i="11"/>
  <c r="ED46" i="11"/>
  <c r="EC46" i="11"/>
  <c r="EB46" i="11"/>
  <c r="EA46" i="11"/>
  <c r="DZ46" i="11"/>
  <c r="DY46" i="11"/>
  <c r="DN46" i="11"/>
  <c r="DM46" i="11"/>
  <c r="DF46" i="11"/>
  <c r="DE46" i="11"/>
  <c r="DD46" i="11"/>
  <c r="DC46" i="11"/>
  <c r="DB46" i="11"/>
  <c r="DA46" i="11"/>
  <c r="CZ46" i="11"/>
  <c r="CY46" i="11"/>
  <c r="CQ46" i="11"/>
  <c r="CP46" i="11"/>
  <c r="CO46" i="11"/>
  <c r="CN46" i="11"/>
  <c r="CM46" i="11"/>
  <c r="CL46" i="11"/>
  <c r="CK46" i="11"/>
  <c r="CJ46" i="11"/>
  <c r="CI46" i="11"/>
  <c r="CH46" i="11"/>
  <c r="CG46" i="11"/>
  <c r="CF46" i="11"/>
  <c r="CE46" i="11"/>
  <c r="CD46" i="11"/>
  <c r="CC46" i="11"/>
  <c r="CB46" i="11"/>
  <c r="CA46" i="11"/>
  <c r="BZ46" i="11"/>
  <c r="BY46" i="11"/>
  <c r="BX46" i="11"/>
  <c r="BW46" i="11"/>
  <c r="BV46" i="11"/>
  <c r="BU46" i="11"/>
  <c r="BN46" i="11"/>
  <c r="BM46" i="11"/>
  <c r="BL46" i="11"/>
  <c r="BK46" i="11"/>
  <c r="BJ46" i="11"/>
  <c r="BI46" i="11"/>
  <c r="BH46" i="11"/>
  <c r="BG46" i="11"/>
  <c r="AN46" i="11"/>
  <c r="AM46" i="11"/>
  <c r="AL46" i="11"/>
  <c r="AK46" i="11"/>
  <c r="AJ46" i="11"/>
  <c r="AI46" i="11"/>
  <c r="AH46" i="11"/>
  <c r="AG46" i="11"/>
  <c r="AF46" i="11"/>
  <c r="FJ45" i="11"/>
  <c r="FI45" i="11"/>
  <c r="FB45" i="11"/>
  <c r="FA45" i="11"/>
  <c r="EZ45" i="11"/>
  <c r="EY45" i="11"/>
  <c r="EX45" i="11"/>
  <c r="EW45" i="11"/>
  <c r="EV45" i="11"/>
  <c r="EU45" i="11"/>
  <c r="EN45" i="11"/>
  <c r="EM45" i="11"/>
  <c r="EL45" i="11"/>
  <c r="EK45" i="11"/>
  <c r="EJ45" i="11"/>
  <c r="EI45" i="11"/>
  <c r="EH45" i="11"/>
  <c r="EG45" i="11"/>
  <c r="ED45" i="11"/>
  <c r="EC45" i="11"/>
  <c r="EB45" i="11"/>
  <c r="EA45" i="11"/>
  <c r="DZ45" i="11"/>
  <c r="DY45" i="11"/>
  <c r="DN45" i="11"/>
  <c r="DM45" i="11"/>
  <c r="DF45" i="11"/>
  <c r="DE45" i="11"/>
  <c r="DD45" i="11"/>
  <c r="DC45" i="11"/>
  <c r="DB45" i="11"/>
  <c r="DA45" i="11"/>
  <c r="CZ45" i="11"/>
  <c r="CY45" i="11"/>
  <c r="CQ45" i="11"/>
  <c r="CP45" i="11"/>
  <c r="CO45" i="11"/>
  <c r="CN45" i="11"/>
  <c r="CM45" i="11"/>
  <c r="CL45" i="11"/>
  <c r="CK45" i="11"/>
  <c r="CJ45" i="11"/>
  <c r="CI45" i="11"/>
  <c r="CH45" i="11"/>
  <c r="CG45" i="11"/>
  <c r="CF45" i="11"/>
  <c r="CE45" i="11"/>
  <c r="CD45" i="11"/>
  <c r="CC45" i="11"/>
  <c r="CB45" i="11"/>
  <c r="CA45" i="11"/>
  <c r="BZ45" i="11"/>
  <c r="BY45" i="11"/>
  <c r="BX45" i="11"/>
  <c r="BW45" i="11"/>
  <c r="BV45" i="11"/>
  <c r="BU45" i="11"/>
  <c r="BN45" i="11"/>
  <c r="BM45" i="11"/>
  <c r="BL45" i="11"/>
  <c r="BK45" i="11"/>
  <c r="BJ45" i="11"/>
  <c r="BI45" i="11"/>
  <c r="BH45" i="11"/>
  <c r="BG45" i="11"/>
  <c r="AN45" i="11"/>
  <c r="AM45" i="11"/>
  <c r="AL45" i="11"/>
  <c r="AK45" i="11"/>
  <c r="AJ45" i="11"/>
  <c r="AI45" i="11"/>
  <c r="AH45" i="11"/>
  <c r="AG45" i="11"/>
  <c r="AF45" i="11"/>
  <c r="FJ44" i="11"/>
  <c r="FI44" i="11"/>
  <c r="FB44" i="11"/>
  <c r="FA44" i="11"/>
  <c r="EZ44" i="11"/>
  <c r="EY44" i="11"/>
  <c r="EX44" i="11"/>
  <c r="EW44" i="11"/>
  <c r="EV44" i="11"/>
  <c r="EU44" i="11"/>
  <c r="EN44" i="11"/>
  <c r="EM44" i="11"/>
  <c r="EL44" i="11"/>
  <c r="EK44" i="11"/>
  <c r="EJ44" i="11"/>
  <c r="EI44" i="11"/>
  <c r="EH44" i="11"/>
  <c r="EG44" i="11"/>
  <c r="ED44" i="11"/>
  <c r="EC44" i="11"/>
  <c r="EB44" i="11"/>
  <c r="EA44" i="11"/>
  <c r="DZ44" i="11"/>
  <c r="DY44" i="11"/>
  <c r="DN44" i="11"/>
  <c r="DM44" i="11"/>
  <c r="DF44" i="11"/>
  <c r="DE44" i="11"/>
  <c r="DD44" i="11"/>
  <c r="DC44" i="11"/>
  <c r="DB44" i="11"/>
  <c r="DA44" i="11"/>
  <c r="CZ44" i="11"/>
  <c r="CY44" i="11"/>
  <c r="CQ44" i="11"/>
  <c r="CP44" i="11"/>
  <c r="CO44" i="11"/>
  <c r="CN44" i="11"/>
  <c r="CM44" i="11"/>
  <c r="CL44" i="11"/>
  <c r="CK44" i="11"/>
  <c r="CJ44" i="11"/>
  <c r="CI44" i="11"/>
  <c r="CH44" i="11"/>
  <c r="CG44" i="11"/>
  <c r="CF44" i="11"/>
  <c r="CE44" i="11"/>
  <c r="CD44" i="11"/>
  <c r="CC44" i="11"/>
  <c r="CB44" i="11"/>
  <c r="CA44" i="11"/>
  <c r="BZ44" i="11"/>
  <c r="BY44" i="11"/>
  <c r="BX44" i="11"/>
  <c r="BW44" i="11"/>
  <c r="BV44" i="11"/>
  <c r="BU44" i="11"/>
  <c r="BN44" i="11"/>
  <c r="BM44" i="11"/>
  <c r="BL44" i="11"/>
  <c r="BK44" i="11"/>
  <c r="BJ44" i="11"/>
  <c r="BI44" i="11"/>
  <c r="BH44" i="11"/>
  <c r="BG44" i="11"/>
  <c r="AN44" i="11"/>
  <c r="AM44" i="11"/>
  <c r="AL44" i="11"/>
  <c r="AK44" i="11"/>
  <c r="AJ44" i="11"/>
  <c r="AI44" i="11"/>
  <c r="AH44" i="11"/>
  <c r="AG44" i="11"/>
  <c r="AF44" i="11"/>
  <c r="HJ222" i="11" l="1"/>
  <c r="HJ282" i="11"/>
  <c r="HJ81" i="11"/>
  <c r="FG62" i="11"/>
  <c r="FG51" i="11"/>
  <c r="FG83" i="11"/>
  <c r="FG286" i="11"/>
  <c r="FG68" i="11"/>
  <c r="FG89" i="11"/>
  <c r="FG86" i="11"/>
  <c r="FG164" i="11"/>
  <c r="HJ176" i="11"/>
  <c r="HJ192" i="11"/>
  <c r="HJ209" i="11"/>
  <c r="HJ220" i="11"/>
  <c r="HJ277" i="11"/>
  <c r="HJ197" i="11"/>
  <c r="HJ221" i="11"/>
  <c r="HJ265" i="11"/>
  <c r="HJ274" i="11"/>
  <c r="HJ79" i="11"/>
  <c r="HJ214" i="11"/>
  <c r="HJ230" i="11"/>
  <c r="HJ284" i="11"/>
  <c r="HJ106" i="11"/>
  <c r="HJ87" i="11"/>
  <c r="HJ191" i="11"/>
  <c r="HJ235" i="11"/>
  <c r="HJ286" i="11"/>
  <c r="FG66" i="11"/>
  <c r="FG82" i="11"/>
  <c r="FG55" i="11"/>
  <c r="FG71" i="11"/>
  <c r="FG210" i="11"/>
  <c r="FG278" i="11"/>
  <c r="FG282" i="11"/>
  <c r="HJ232" i="11"/>
  <c r="HJ258" i="11"/>
  <c r="FG56" i="11"/>
  <c r="FG72" i="11"/>
  <c r="FG93" i="11"/>
  <c r="FG87" i="11"/>
  <c r="FG165" i="11"/>
  <c r="FG185" i="11"/>
  <c r="FG287" i="11"/>
  <c r="HJ160" i="11"/>
  <c r="HJ205" i="11"/>
  <c r="HJ216" i="11"/>
  <c r="HJ237" i="11"/>
  <c r="HJ256" i="11"/>
  <c r="HJ89" i="11"/>
  <c r="HJ105" i="11"/>
  <c r="HJ203" i="11"/>
  <c r="HJ289" i="11"/>
  <c r="FG187" i="11"/>
  <c r="HJ104" i="11"/>
  <c r="HJ115" i="11"/>
  <c r="HJ275" i="11"/>
  <c r="HJ201" i="11"/>
  <c r="HJ212" i="11"/>
  <c r="HJ80" i="11"/>
  <c r="HJ73" i="11"/>
  <c r="HJ100" i="11"/>
  <c r="HJ170" i="11"/>
  <c r="HJ202" i="11"/>
  <c r="HJ200" i="11"/>
  <c r="HJ215" i="11"/>
  <c r="HJ283" i="11"/>
  <c r="HJ290" i="11"/>
  <c r="HH154" i="11"/>
  <c r="HH203" i="11"/>
  <c r="HH201" i="11"/>
  <c r="HH254" i="11"/>
  <c r="HH258" i="11"/>
  <c r="HH271" i="11"/>
  <c r="HI79" i="11"/>
  <c r="HI162" i="11"/>
  <c r="HI246" i="11"/>
  <c r="HI264" i="11"/>
  <c r="HI282" i="11"/>
  <c r="HH119" i="11"/>
  <c r="HH222" i="11"/>
  <c r="HH241" i="11"/>
  <c r="HH252" i="11"/>
  <c r="HH278" i="11"/>
  <c r="HI83" i="11"/>
  <c r="HI80" i="11"/>
  <c r="HI100" i="11"/>
  <c r="HI186" i="11"/>
  <c r="HI260" i="11"/>
  <c r="HI268" i="11"/>
  <c r="HI283" i="11"/>
  <c r="HJ83" i="11"/>
  <c r="HJ114" i="11"/>
  <c r="HJ234" i="11"/>
  <c r="HJ257" i="11"/>
  <c r="HJ194" i="11"/>
  <c r="HJ243" i="11"/>
  <c r="HJ254" i="11"/>
  <c r="EZ240" i="11"/>
  <c r="HK240" i="11"/>
  <c r="FA255" i="11"/>
  <c r="HL255" i="11"/>
  <c r="FA271" i="11"/>
  <c r="FG271" i="11" s="1"/>
  <c r="HL271" i="11"/>
  <c r="EZ150" i="11"/>
  <c r="HK150" i="11"/>
  <c r="EZ262" i="11"/>
  <c r="FG262" i="11" s="1"/>
  <c r="HK262" i="11"/>
  <c r="HI192" i="11"/>
  <c r="FA123" i="11"/>
  <c r="HL123" i="11"/>
  <c r="FA170" i="11"/>
  <c r="FG170" i="11" s="1"/>
  <c r="HL170" i="11"/>
  <c r="HJ71" i="11"/>
  <c r="FG95" i="11"/>
  <c r="EZ122" i="11"/>
  <c r="HK122" i="11"/>
  <c r="EZ154" i="11"/>
  <c r="FG154" i="11" s="1"/>
  <c r="HK154" i="11"/>
  <c r="EZ148" i="11"/>
  <c r="FG148" i="11" s="1"/>
  <c r="HK148" i="11"/>
  <c r="EZ145" i="11"/>
  <c r="FG145" i="11" s="1"/>
  <c r="HK145" i="11"/>
  <c r="EZ163" i="11"/>
  <c r="FG163" i="11" s="1"/>
  <c r="HK163" i="11"/>
  <c r="EZ247" i="11"/>
  <c r="FG247" i="11" s="1"/>
  <c r="HK247" i="11"/>
  <c r="EZ252" i="11"/>
  <c r="FG252" i="11" s="1"/>
  <c r="HK252" i="11"/>
  <c r="EZ266" i="11"/>
  <c r="FG266" i="11" s="1"/>
  <c r="HK266" i="11"/>
  <c r="EZ272" i="11"/>
  <c r="FG272" i="11" s="1"/>
  <c r="HK272" i="11"/>
  <c r="HH147" i="11"/>
  <c r="HH175" i="11"/>
  <c r="HH196" i="11"/>
  <c r="HH209" i="11"/>
  <c r="HH250" i="11"/>
  <c r="HH255" i="11"/>
  <c r="HH279" i="11"/>
  <c r="HI110" i="11"/>
  <c r="HI104" i="11"/>
  <c r="HI135" i="11"/>
  <c r="HI200" i="11"/>
  <c r="HI251" i="11"/>
  <c r="HI277" i="11"/>
  <c r="FA152" i="11"/>
  <c r="HL152" i="11"/>
  <c r="FA211" i="11"/>
  <c r="FG211" i="11" s="1"/>
  <c r="HL211" i="11"/>
  <c r="FA248" i="11"/>
  <c r="FG248" i="11" s="1"/>
  <c r="HL248" i="11"/>
  <c r="FA249" i="11"/>
  <c r="FG249" i="11" s="1"/>
  <c r="HL249" i="11"/>
  <c r="FA151" i="11"/>
  <c r="HL151" i="11"/>
  <c r="FA190" i="11"/>
  <c r="HL190" i="11"/>
  <c r="HJ211" i="11"/>
  <c r="FG50" i="11"/>
  <c r="EZ149" i="11"/>
  <c r="HK149" i="11"/>
  <c r="EZ176" i="11"/>
  <c r="FG176" i="11" s="1"/>
  <c r="HK176" i="11"/>
  <c r="EZ184" i="11"/>
  <c r="HK184" i="11"/>
  <c r="EZ178" i="11"/>
  <c r="HK178" i="11"/>
  <c r="EZ203" i="11"/>
  <c r="FG203" i="11" s="1"/>
  <c r="HK203" i="11"/>
  <c r="EZ216" i="11"/>
  <c r="HK216" i="11"/>
  <c r="EZ273" i="11"/>
  <c r="FG273" i="11" s="1"/>
  <c r="HK273" i="11"/>
  <c r="FG290" i="11"/>
  <c r="HH151" i="11"/>
  <c r="HH141" i="11"/>
  <c r="HH160" i="11"/>
  <c r="HH211" i="11"/>
  <c r="HH228" i="11"/>
  <c r="HH269" i="11"/>
  <c r="HI62" i="11"/>
  <c r="HI89" i="11"/>
  <c r="HI114" i="11"/>
  <c r="HI139" i="11"/>
  <c r="HI132" i="11"/>
  <c r="HI217" i="11"/>
  <c r="HI234" i="11"/>
  <c r="HI286" i="11"/>
  <c r="FA112" i="11"/>
  <c r="HL112" i="11"/>
  <c r="FA156" i="11"/>
  <c r="FG156" i="11" s="1"/>
  <c r="HL156" i="11"/>
  <c r="FA191" i="11"/>
  <c r="HL191" i="11"/>
  <c r="FA201" i="11"/>
  <c r="FG201" i="11" s="1"/>
  <c r="HL201" i="11"/>
  <c r="FA212" i="11"/>
  <c r="HL212" i="11"/>
  <c r="FA241" i="11"/>
  <c r="HL241" i="11"/>
  <c r="FA250" i="11"/>
  <c r="FG250" i="11" s="1"/>
  <c r="HL250" i="11"/>
  <c r="FA256" i="11"/>
  <c r="FG256" i="11" s="1"/>
  <c r="HL256" i="11"/>
  <c r="FA268" i="11"/>
  <c r="FG268" i="11" s="1"/>
  <c r="HL268" i="11"/>
  <c r="FA157" i="11"/>
  <c r="HL157" i="11"/>
  <c r="FA202" i="11"/>
  <c r="FG202" i="11" s="1"/>
  <c r="HL202" i="11"/>
  <c r="EZ147" i="11"/>
  <c r="HK147" i="11"/>
  <c r="EZ225" i="11"/>
  <c r="HK225" i="11"/>
  <c r="EZ255" i="11"/>
  <c r="HK255" i="11"/>
  <c r="HH276" i="11"/>
  <c r="HI274" i="11"/>
  <c r="HJ88" i="11"/>
  <c r="EZ127" i="11"/>
  <c r="FG127" i="11" s="1"/>
  <c r="HK127" i="11"/>
  <c r="EZ121" i="11"/>
  <c r="HK121" i="11"/>
  <c r="EZ220" i="11"/>
  <c r="HK220" i="11"/>
  <c r="EZ260" i="11"/>
  <c r="FG260" i="11" s="1"/>
  <c r="HK260" i="11"/>
  <c r="EZ264" i="11"/>
  <c r="FG264" i="11" s="1"/>
  <c r="HK264" i="11"/>
  <c r="FG283" i="11"/>
  <c r="HH155" i="11"/>
  <c r="HH144" i="11"/>
  <c r="HH145" i="11"/>
  <c r="HH170" i="11"/>
  <c r="HH181" i="11"/>
  <c r="HH237" i="11"/>
  <c r="HH263" i="11"/>
  <c r="HH273" i="11"/>
  <c r="HI219" i="11"/>
  <c r="HI287" i="11"/>
  <c r="FA141" i="11"/>
  <c r="FG141" i="11" s="1"/>
  <c r="HL141" i="11"/>
  <c r="FA128" i="11"/>
  <c r="HL128" i="11"/>
  <c r="FA214" i="11"/>
  <c r="HL214" i="11"/>
  <c r="FA237" i="11"/>
  <c r="HL237" i="11"/>
  <c r="FA238" i="11"/>
  <c r="HL238" i="11"/>
  <c r="FA253" i="11"/>
  <c r="FG253" i="11" s="1"/>
  <c r="HL253" i="11"/>
  <c r="FA269" i="11"/>
  <c r="FG269" i="11" s="1"/>
  <c r="HL269" i="11"/>
  <c r="EZ221" i="11"/>
  <c r="HK221" i="11"/>
  <c r="HI82" i="11"/>
  <c r="FA265" i="11"/>
  <c r="FG265" i="11" s="1"/>
  <c r="HL265" i="11"/>
  <c r="EZ110" i="11"/>
  <c r="HK110" i="11"/>
  <c r="EZ175" i="11"/>
  <c r="FG175" i="11" s="1"/>
  <c r="HK175" i="11"/>
  <c r="EZ209" i="11"/>
  <c r="FG209" i="11" s="1"/>
  <c r="HK209" i="11"/>
  <c r="EZ224" i="11"/>
  <c r="HK224" i="11"/>
  <c r="EZ251" i="11"/>
  <c r="FG251" i="11" s="1"/>
  <c r="HK251" i="11"/>
  <c r="EZ263" i="11"/>
  <c r="FG263" i="11" s="1"/>
  <c r="HK263" i="11"/>
  <c r="HH156" i="11"/>
  <c r="HH148" i="11"/>
  <c r="HH142" i="11"/>
  <c r="HH206" i="11"/>
  <c r="HH230" i="11"/>
  <c r="HH256" i="11"/>
  <c r="HH270" i="11"/>
  <c r="HI77" i="11"/>
  <c r="HI70" i="11"/>
  <c r="HI67" i="11"/>
  <c r="HI87" i="11"/>
  <c r="HI172" i="11"/>
  <c r="HI189" i="11"/>
  <c r="HI225" i="11"/>
  <c r="HI262" i="11"/>
  <c r="FA118" i="11"/>
  <c r="HL118" i="11"/>
  <c r="FA142" i="11"/>
  <c r="FG142" i="11" s="1"/>
  <c r="HL142" i="11"/>
  <c r="FA242" i="11"/>
  <c r="HL242" i="11"/>
  <c r="FA144" i="11"/>
  <c r="FG144" i="11" s="1"/>
  <c r="HL144" i="11"/>
  <c r="HJ67" i="11"/>
  <c r="FG63" i="11"/>
  <c r="EZ244" i="11"/>
  <c r="HK244" i="11"/>
  <c r="HI106" i="11"/>
  <c r="FA181" i="11"/>
  <c r="HL181" i="11"/>
  <c r="FA245" i="11"/>
  <c r="HL245" i="11"/>
  <c r="HJ175" i="11"/>
  <c r="HJ287" i="11"/>
  <c r="FG80" i="11"/>
  <c r="EZ138" i="11"/>
  <c r="HK138" i="11"/>
  <c r="EZ132" i="11"/>
  <c r="HK132" i="11"/>
  <c r="EZ160" i="11"/>
  <c r="FG160" i="11" s="1"/>
  <c r="HK160" i="11"/>
  <c r="EZ230" i="11"/>
  <c r="HK230" i="11"/>
  <c r="EZ257" i="11"/>
  <c r="FG257" i="11" s="1"/>
  <c r="HK257" i="11"/>
  <c r="HH153" i="11"/>
  <c r="HH146" i="11"/>
  <c r="HH159" i="11"/>
  <c r="HH195" i="11"/>
  <c r="HH243" i="11"/>
  <c r="HH265" i="11"/>
  <c r="HI81" i="11"/>
  <c r="HI74" i="11"/>
  <c r="HI71" i="11"/>
  <c r="HI91" i="11"/>
  <c r="HI88" i="11"/>
  <c r="HI122" i="11"/>
  <c r="HI180" i="11"/>
  <c r="HI191" i="11"/>
  <c r="HI199" i="11"/>
  <c r="HI197" i="11"/>
  <c r="HI232" i="11"/>
  <c r="HI289" i="11"/>
  <c r="FA119" i="11"/>
  <c r="HL119" i="11"/>
  <c r="FA146" i="11"/>
  <c r="FG146" i="11" s="1"/>
  <c r="HL146" i="11"/>
  <c r="FA222" i="11"/>
  <c r="HL222" i="11"/>
  <c r="FA254" i="11"/>
  <c r="FG254" i="11" s="1"/>
  <c r="HL254" i="11"/>
  <c r="FA270" i="11"/>
  <c r="FG270" i="11" s="1"/>
  <c r="HL270" i="11"/>
  <c r="FA125" i="11"/>
  <c r="HL125" i="11"/>
  <c r="FG74" i="11"/>
  <c r="HJ184" i="11"/>
  <c r="HJ196" i="11"/>
  <c r="HJ228" i="11"/>
  <c r="HJ226" i="11"/>
  <c r="EZ136" i="11"/>
  <c r="HK136" i="11"/>
  <c r="EZ133" i="11"/>
  <c r="HK133" i="11"/>
  <c r="EZ234" i="11"/>
  <c r="FG234" i="11" s="1"/>
  <c r="HK234" i="11"/>
  <c r="EZ267" i="11"/>
  <c r="FG267" i="11" s="1"/>
  <c r="HK267" i="11"/>
  <c r="HH49" i="11"/>
  <c r="HH157" i="11"/>
  <c r="HH163" i="11"/>
  <c r="HH214" i="11"/>
  <c r="HH248" i="11"/>
  <c r="HH257" i="11"/>
  <c r="HH267" i="11"/>
  <c r="HI78" i="11"/>
  <c r="HI105" i="11"/>
  <c r="HI178" i="11"/>
  <c r="HI216" i="11"/>
  <c r="HI253" i="11"/>
  <c r="HI284" i="11"/>
  <c r="HI290" i="11"/>
  <c r="FA153" i="11"/>
  <c r="HL153" i="11"/>
  <c r="FA172" i="11"/>
  <c r="HL172" i="11"/>
  <c r="FA235" i="11"/>
  <c r="HL235" i="11"/>
  <c r="FA246" i="11"/>
  <c r="HL246" i="11"/>
  <c r="FA258" i="11"/>
  <c r="FG258" i="11" s="1"/>
  <c r="HL258" i="11"/>
  <c r="FA261" i="11"/>
  <c r="FG261" i="11" s="1"/>
  <c r="HL261" i="11"/>
  <c r="HJ252" i="11"/>
  <c r="HJ94" i="11"/>
  <c r="HJ95" i="11"/>
  <c r="HJ155" i="11"/>
  <c r="HJ204" i="11"/>
  <c r="HJ217" i="11"/>
  <c r="HJ272" i="11"/>
  <c r="FG94" i="11"/>
  <c r="FG147" i="11"/>
  <c r="FG288" i="11"/>
  <c r="HJ64" i="11"/>
  <c r="HJ57" i="11"/>
  <c r="HJ167" i="11"/>
  <c r="HJ269" i="11"/>
  <c r="HJ84" i="11"/>
  <c r="HJ54" i="11"/>
  <c r="HJ158" i="11"/>
  <c r="HJ285" i="11"/>
  <c r="FG76" i="11"/>
  <c r="HJ60" i="11"/>
  <c r="HJ86" i="11"/>
  <c r="HJ143" i="11"/>
  <c r="FG274" i="11"/>
  <c r="HJ50" i="11"/>
  <c r="FG52" i="11"/>
  <c r="HJ242" i="11"/>
  <c r="FG77" i="11"/>
  <c r="FG275" i="11"/>
  <c r="FG281" i="11"/>
  <c r="HJ248" i="11"/>
  <c r="FG78" i="11"/>
  <c r="FG67" i="11"/>
  <c r="FG259" i="11"/>
  <c r="FG289" i="11"/>
  <c r="HJ69" i="11"/>
  <c r="HJ280" i="11"/>
  <c r="HJ213" i="11"/>
  <c r="HJ52" i="11"/>
  <c r="HJ85" i="11"/>
  <c r="HJ263" i="11"/>
  <c r="HJ261" i="11"/>
  <c r="HJ49" i="11"/>
  <c r="HJ159" i="11"/>
  <c r="HJ225" i="11"/>
  <c r="HJ227" i="11"/>
  <c r="HJ233" i="11"/>
  <c r="HJ238" i="11"/>
  <c r="HJ273" i="11"/>
  <c r="HJ55" i="11"/>
  <c r="HJ231" i="11"/>
  <c r="HJ166" i="11"/>
  <c r="HJ240" i="11"/>
  <c r="HJ267" i="11"/>
  <c r="EZ102" i="11"/>
  <c r="FG102" i="11" s="1"/>
  <c r="HK102" i="11"/>
  <c r="EZ118" i="11"/>
  <c r="HK118" i="11"/>
  <c r="EZ115" i="11"/>
  <c r="FG115" i="11" s="1"/>
  <c r="HK115" i="11"/>
  <c r="EZ92" i="11"/>
  <c r="FG92" i="11" s="1"/>
  <c r="HK92" i="11"/>
  <c r="EZ108" i="11"/>
  <c r="HK108" i="11"/>
  <c r="EZ123" i="11"/>
  <c r="HK123" i="11"/>
  <c r="EZ139" i="11"/>
  <c r="FG139" i="11" s="1"/>
  <c r="HK139" i="11"/>
  <c r="EZ155" i="11"/>
  <c r="FG155" i="11" s="1"/>
  <c r="HK155" i="11"/>
  <c r="EZ152" i="11"/>
  <c r="HK152" i="11"/>
  <c r="EZ161" i="11"/>
  <c r="FG161" i="11" s="1"/>
  <c r="HK161" i="11"/>
  <c r="EZ181" i="11"/>
  <c r="HK181" i="11"/>
  <c r="EZ179" i="11"/>
  <c r="FG179" i="11" s="1"/>
  <c r="HK179" i="11"/>
  <c r="EZ194" i="11"/>
  <c r="FG194" i="11" s="1"/>
  <c r="HK194" i="11"/>
  <c r="EZ204" i="11"/>
  <c r="FG204" i="11" s="1"/>
  <c r="HK204" i="11"/>
  <c r="EZ217" i="11"/>
  <c r="FG217" i="11" s="1"/>
  <c r="HK217" i="11"/>
  <c r="EZ219" i="11"/>
  <c r="FG219" i="11" s="1"/>
  <c r="HK219" i="11"/>
  <c r="EZ233" i="11"/>
  <c r="FG233" i="11" s="1"/>
  <c r="HK233" i="11"/>
  <c r="EZ241" i="11"/>
  <c r="FG241" i="11" s="1"/>
  <c r="HK241" i="11"/>
  <c r="EZ246" i="11"/>
  <c r="HK246" i="11"/>
  <c r="HH72" i="11"/>
  <c r="HH106" i="11"/>
  <c r="HH121" i="11"/>
  <c r="HH99" i="11"/>
  <c r="HH108" i="11"/>
  <c r="HH105" i="11"/>
  <c r="HH123" i="11"/>
  <c r="HH139" i="11"/>
  <c r="HH128" i="11"/>
  <c r="HH129" i="11"/>
  <c r="HH122" i="11"/>
  <c r="HH138" i="11"/>
  <c r="HH167" i="11"/>
  <c r="HH178" i="11"/>
  <c r="HH192" i="11"/>
  <c r="HH218" i="11"/>
  <c r="HH215" i="11"/>
  <c r="HH216" i="11"/>
  <c r="HH213" i="11"/>
  <c r="HH232" i="11"/>
  <c r="HH246" i="11"/>
  <c r="HH240" i="11"/>
  <c r="HH249" i="11"/>
  <c r="HI54" i="11"/>
  <c r="HI51" i="11"/>
  <c r="HI64" i="11"/>
  <c r="HI90" i="11"/>
  <c r="HI119" i="11"/>
  <c r="HI147" i="11"/>
  <c r="HI153" i="11"/>
  <c r="HI169" i="11"/>
  <c r="HI166" i="11"/>
  <c r="HI163" i="11"/>
  <c r="HI176" i="11"/>
  <c r="HI202" i="11"/>
  <c r="HI195" i="11"/>
  <c r="HI196" i="11"/>
  <c r="HI222" i="11"/>
  <c r="HI224" i="11"/>
  <c r="HI237" i="11"/>
  <c r="HI247" i="11"/>
  <c r="HI248" i="11"/>
  <c r="HI250" i="11"/>
  <c r="HI263" i="11"/>
  <c r="HI280" i="11"/>
  <c r="FA108" i="11"/>
  <c r="HL108" i="11"/>
  <c r="FA106" i="11"/>
  <c r="HL106" i="11"/>
  <c r="FA103" i="11"/>
  <c r="FG103" i="11" s="1"/>
  <c r="HL103" i="11"/>
  <c r="FA133" i="11"/>
  <c r="HL133" i="11"/>
  <c r="FA149" i="11"/>
  <c r="FG149" i="11" s="1"/>
  <c r="HL149" i="11"/>
  <c r="FA130" i="11"/>
  <c r="FG130" i="11" s="1"/>
  <c r="HL130" i="11"/>
  <c r="FA136" i="11"/>
  <c r="HL136" i="11"/>
  <c r="FA158" i="11"/>
  <c r="FG158" i="11" s="1"/>
  <c r="HL158" i="11"/>
  <c r="FA184" i="11"/>
  <c r="FG184" i="11" s="1"/>
  <c r="HL184" i="11"/>
  <c r="FA224" i="11"/>
  <c r="HL224" i="11"/>
  <c r="FA221" i="11"/>
  <c r="FG221" i="11" s="1"/>
  <c r="HL221" i="11"/>
  <c r="FA223" i="11"/>
  <c r="FG223" i="11" s="1"/>
  <c r="HL223" i="11"/>
  <c r="FA231" i="11"/>
  <c r="FG231" i="11" s="1"/>
  <c r="HL231" i="11"/>
  <c r="FA229" i="11"/>
  <c r="FG229" i="11" s="1"/>
  <c r="HL229" i="11"/>
  <c r="FA243" i="11"/>
  <c r="FG243" i="11" s="1"/>
  <c r="HL243" i="11"/>
  <c r="EZ109" i="11"/>
  <c r="FG109" i="11" s="1"/>
  <c r="HK109" i="11"/>
  <c r="EZ90" i="11"/>
  <c r="FG90" i="11" s="1"/>
  <c r="HK90" i="11"/>
  <c r="FG106" i="11"/>
  <c r="EZ119" i="11"/>
  <c r="HK119" i="11"/>
  <c r="EZ96" i="11"/>
  <c r="FG96" i="11" s="1"/>
  <c r="HK96" i="11"/>
  <c r="EZ112" i="11"/>
  <c r="HK112" i="11"/>
  <c r="EZ143" i="11"/>
  <c r="FG143" i="11" s="1"/>
  <c r="HK143" i="11"/>
  <c r="EZ140" i="11"/>
  <c r="FG140" i="11" s="1"/>
  <c r="HK140" i="11"/>
  <c r="EZ137" i="11"/>
  <c r="FG137" i="11" s="1"/>
  <c r="HK137" i="11"/>
  <c r="EZ153" i="11"/>
  <c r="HK153" i="11"/>
  <c r="EZ174" i="11"/>
  <c r="FG174" i="11" s="1"/>
  <c r="HK174" i="11"/>
  <c r="EZ171" i="11"/>
  <c r="FG171" i="11" s="1"/>
  <c r="HK171" i="11"/>
  <c r="EZ168" i="11"/>
  <c r="FG168" i="11" s="1"/>
  <c r="HK168" i="11"/>
  <c r="EZ182" i="11"/>
  <c r="FG182" i="11" s="1"/>
  <c r="HK182" i="11"/>
  <c r="EZ183" i="11"/>
  <c r="FG183" i="11" s="1"/>
  <c r="HK183" i="11"/>
  <c r="EZ212" i="11"/>
  <c r="HK212" i="11"/>
  <c r="EZ205" i="11"/>
  <c r="FG205" i="11" s="1"/>
  <c r="HK205" i="11"/>
  <c r="EZ222" i="11"/>
  <c r="HK222" i="11"/>
  <c r="EZ235" i="11"/>
  <c r="HK235" i="11"/>
  <c r="EZ237" i="11"/>
  <c r="FG237" i="11" s="1"/>
  <c r="HK237" i="11"/>
  <c r="EZ245" i="11"/>
  <c r="HK245" i="11"/>
  <c r="HH110" i="11"/>
  <c r="HH103" i="11"/>
  <c r="HH96" i="11"/>
  <c r="HH109" i="11"/>
  <c r="HH127" i="11"/>
  <c r="HH143" i="11"/>
  <c r="HH132" i="11"/>
  <c r="HH133" i="11"/>
  <c r="HH149" i="11"/>
  <c r="HH126" i="11"/>
  <c r="HH158" i="11"/>
  <c r="HH183" i="11"/>
  <c r="HH180" i="11"/>
  <c r="HH219" i="11"/>
  <c r="HH217" i="11"/>
  <c r="HH244" i="11"/>
  <c r="HI49" i="11"/>
  <c r="HI58" i="11"/>
  <c r="HI55" i="11"/>
  <c r="HI52" i="11"/>
  <c r="HI85" i="11"/>
  <c r="HI94" i="11"/>
  <c r="HI154" i="11"/>
  <c r="HI151" i="11"/>
  <c r="HI157" i="11"/>
  <c r="HI177" i="11"/>
  <c r="HI193" i="11"/>
  <c r="HI206" i="11"/>
  <c r="HI226" i="11"/>
  <c r="HI228" i="11"/>
  <c r="HI230" i="11"/>
  <c r="HI241" i="11"/>
  <c r="HI252" i="11"/>
  <c r="HI255" i="11"/>
  <c r="HI266" i="11"/>
  <c r="HI272" i="11"/>
  <c r="HI285" i="11"/>
  <c r="FA97" i="11"/>
  <c r="HL97" i="11"/>
  <c r="FA110" i="11"/>
  <c r="FG110" i="11" s="1"/>
  <c r="HL110" i="11"/>
  <c r="FA91" i="11"/>
  <c r="FG91" i="11" s="1"/>
  <c r="HL91" i="11"/>
  <c r="FA121" i="11"/>
  <c r="HL121" i="11"/>
  <c r="FA150" i="11"/>
  <c r="FG150" i="11" s="1"/>
  <c r="HL150" i="11"/>
  <c r="FA131" i="11"/>
  <c r="FG131" i="11" s="1"/>
  <c r="HL131" i="11"/>
  <c r="FA124" i="11"/>
  <c r="FG124" i="11" s="1"/>
  <c r="HL124" i="11"/>
  <c r="FA188" i="11"/>
  <c r="FG188" i="11" s="1"/>
  <c r="HL188" i="11"/>
  <c r="FA198" i="11"/>
  <c r="FG198" i="11" s="1"/>
  <c r="HL198" i="11"/>
  <c r="FA199" i="11"/>
  <c r="FG199" i="11" s="1"/>
  <c r="HL199" i="11"/>
  <c r="FA228" i="11"/>
  <c r="FG228" i="11" s="1"/>
  <c r="HL228" i="11"/>
  <c r="FA225" i="11"/>
  <c r="FG225" i="11" s="1"/>
  <c r="HL225" i="11"/>
  <c r="FG97" i="11"/>
  <c r="EZ113" i="11"/>
  <c r="FG113" i="11" s="1"/>
  <c r="HK113" i="11"/>
  <c r="EZ107" i="11"/>
  <c r="FG107" i="11" s="1"/>
  <c r="HK107" i="11"/>
  <c r="EZ120" i="11"/>
  <c r="FG120" i="11" s="1"/>
  <c r="HK120" i="11"/>
  <c r="EZ100" i="11"/>
  <c r="FG100" i="11" s="1"/>
  <c r="HK100" i="11"/>
  <c r="EZ116" i="11"/>
  <c r="FG116" i="11" s="1"/>
  <c r="HK116" i="11"/>
  <c r="EZ134" i="11"/>
  <c r="FG134" i="11" s="1"/>
  <c r="HK134" i="11"/>
  <c r="EZ128" i="11"/>
  <c r="FG128" i="11" s="1"/>
  <c r="HK128" i="11"/>
  <c r="EZ125" i="11"/>
  <c r="HK125" i="11"/>
  <c r="EZ169" i="11"/>
  <c r="FG169" i="11" s="1"/>
  <c r="HK169" i="11"/>
  <c r="EZ159" i="11"/>
  <c r="FG159" i="11" s="1"/>
  <c r="HK159" i="11"/>
  <c r="EZ172" i="11"/>
  <c r="HK172" i="11"/>
  <c r="EZ192" i="11"/>
  <c r="FG192" i="11" s="1"/>
  <c r="HK192" i="11"/>
  <c r="EZ189" i="11"/>
  <c r="FG189" i="11" s="1"/>
  <c r="HK189" i="11"/>
  <c r="EZ186" i="11"/>
  <c r="FG186" i="11" s="1"/>
  <c r="HK186" i="11"/>
  <c r="EZ195" i="11"/>
  <c r="FG195" i="11" s="1"/>
  <c r="HK195" i="11"/>
  <c r="EZ196" i="11"/>
  <c r="FG196" i="11" s="1"/>
  <c r="HK196" i="11"/>
  <c r="EZ226" i="11"/>
  <c r="FG226" i="11" s="1"/>
  <c r="HK226" i="11"/>
  <c r="EZ227" i="11"/>
  <c r="FG227" i="11" s="1"/>
  <c r="HK227" i="11"/>
  <c r="EZ232" i="11"/>
  <c r="FG232" i="11" s="1"/>
  <c r="HK232" i="11"/>
  <c r="EZ238" i="11"/>
  <c r="HK238" i="11"/>
  <c r="EZ242" i="11"/>
  <c r="FG242" i="11" s="1"/>
  <c r="HK242" i="11"/>
  <c r="HH98" i="11"/>
  <c r="HH114" i="11"/>
  <c r="HH91" i="11"/>
  <c r="HH107" i="11"/>
  <c r="HH100" i="11"/>
  <c r="HH116" i="11"/>
  <c r="HH97" i="11"/>
  <c r="HH113" i="11"/>
  <c r="HH131" i="11"/>
  <c r="HH120" i="11"/>
  <c r="HH136" i="11"/>
  <c r="HH152" i="11"/>
  <c r="HH137" i="11"/>
  <c r="HH130" i="11"/>
  <c r="HH172" i="11"/>
  <c r="HH189" i="11"/>
  <c r="HH186" i="11"/>
  <c r="HH212" i="11"/>
  <c r="HH223" i="11"/>
  <c r="HH229" i="11"/>
  <c r="HH238" i="11"/>
  <c r="HI53" i="11"/>
  <c r="HI69" i="11"/>
  <c r="HI84" i="11"/>
  <c r="HI59" i="11"/>
  <c r="HI56" i="11"/>
  <c r="HI95" i="11"/>
  <c r="HI92" i="11"/>
  <c r="HI142" i="11"/>
  <c r="HI155" i="11"/>
  <c r="HI148" i="11"/>
  <c r="HI161" i="11"/>
  <c r="HI174" i="11"/>
  <c r="HI171" i="11"/>
  <c r="HI184" i="11"/>
  <c r="HI181" i="11"/>
  <c r="HI179" i="11"/>
  <c r="HI194" i="11"/>
  <c r="HI204" i="11"/>
  <c r="HI214" i="11"/>
  <c r="HI236" i="11"/>
  <c r="HI245" i="11"/>
  <c r="HI239" i="11"/>
  <c r="HI261" i="11"/>
  <c r="HI269" i="11"/>
  <c r="HI267" i="11"/>
  <c r="HI273" i="11"/>
  <c r="HI278" i="11"/>
  <c r="FA98" i="11"/>
  <c r="FG98" i="11" s="1"/>
  <c r="HL98" i="11"/>
  <c r="FA114" i="11"/>
  <c r="FG114" i="11" s="1"/>
  <c r="HL114" i="11"/>
  <c r="FA111" i="11"/>
  <c r="FG111" i="11" s="1"/>
  <c r="HL111" i="11"/>
  <c r="FA122" i="11"/>
  <c r="HL122" i="11"/>
  <c r="FA138" i="11"/>
  <c r="HL138" i="11"/>
  <c r="FA216" i="11"/>
  <c r="HL216" i="11"/>
  <c r="FA230" i="11"/>
  <c r="FG230" i="11" s="1"/>
  <c r="HL230" i="11"/>
  <c r="FA240" i="11"/>
  <c r="HL240" i="11"/>
  <c r="EZ101" i="11"/>
  <c r="FG101" i="11" s="1"/>
  <c r="HK101" i="11"/>
  <c r="EZ117" i="11"/>
  <c r="FG117" i="11" s="1"/>
  <c r="HK117" i="11"/>
  <c r="EZ88" i="11"/>
  <c r="FG88" i="11" s="1"/>
  <c r="HK88" i="11"/>
  <c r="FG122" i="11"/>
  <c r="EZ135" i="11"/>
  <c r="FG135" i="11" s="1"/>
  <c r="HK135" i="11"/>
  <c r="EZ151" i="11"/>
  <c r="HK151" i="11"/>
  <c r="EZ129" i="11"/>
  <c r="FG129" i="11" s="1"/>
  <c r="HK129" i="11"/>
  <c r="EZ157" i="11"/>
  <c r="FG157" i="11" s="1"/>
  <c r="HK157" i="11"/>
  <c r="EZ173" i="11"/>
  <c r="FG173" i="11" s="1"/>
  <c r="HK173" i="11"/>
  <c r="EZ166" i="11"/>
  <c r="FG166" i="11" s="1"/>
  <c r="HK166" i="11"/>
  <c r="EZ180" i="11"/>
  <c r="FG180" i="11" s="1"/>
  <c r="HK180" i="11"/>
  <c r="EZ177" i="11"/>
  <c r="FG177" i="11" s="1"/>
  <c r="HK177" i="11"/>
  <c r="EZ193" i="11"/>
  <c r="FG193" i="11" s="1"/>
  <c r="HK193" i="11"/>
  <c r="EZ190" i="11"/>
  <c r="FG190" i="11" s="1"/>
  <c r="HK190" i="11"/>
  <c r="EZ191" i="11"/>
  <c r="FG191" i="11" s="1"/>
  <c r="HK191" i="11"/>
  <c r="EZ206" i="11"/>
  <c r="FG206" i="11" s="1"/>
  <c r="HK206" i="11"/>
  <c r="EZ200" i="11"/>
  <c r="FG200" i="11" s="1"/>
  <c r="HK200" i="11"/>
  <c r="EZ197" i="11"/>
  <c r="FG197" i="11" s="1"/>
  <c r="HK197" i="11"/>
  <c r="EZ213" i="11"/>
  <c r="FG213" i="11" s="1"/>
  <c r="HK213" i="11"/>
  <c r="EZ214" i="11"/>
  <c r="HK214" i="11"/>
  <c r="EZ215" i="11"/>
  <c r="FG215" i="11" s="1"/>
  <c r="HK215" i="11"/>
  <c r="EZ236" i="11"/>
  <c r="FG236" i="11" s="1"/>
  <c r="HK236" i="11"/>
  <c r="EZ239" i="11"/>
  <c r="FG239" i="11" s="1"/>
  <c r="HK239" i="11"/>
  <c r="HH118" i="11"/>
  <c r="HH111" i="11"/>
  <c r="HH88" i="11"/>
  <c r="HH104" i="11"/>
  <c r="HH101" i="11"/>
  <c r="HH117" i="11"/>
  <c r="HH135" i="11"/>
  <c r="HH124" i="11"/>
  <c r="HH140" i="11"/>
  <c r="HH125" i="11"/>
  <c r="HH134" i="11"/>
  <c r="HH150" i="11"/>
  <c r="HH173" i="11"/>
  <c r="HH190" i="11"/>
  <c r="HH191" i="11"/>
  <c r="HH188" i="11"/>
  <c r="HH199" i="11"/>
  <c r="HH200" i="11"/>
  <c r="HH197" i="11"/>
  <c r="HH198" i="11"/>
  <c r="HH227" i="11"/>
  <c r="HH225" i="11"/>
  <c r="HH233" i="11"/>
  <c r="HH231" i="11"/>
  <c r="HH242" i="11"/>
  <c r="HI57" i="11"/>
  <c r="HI73" i="11"/>
  <c r="HI50" i="11"/>
  <c r="HI60" i="11"/>
  <c r="HI86" i="11"/>
  <c r="HI115" i="11"/>
  <c r="HI112" i="11"/>
  <c r="HI156" i="11"/>
  <c r="HI159" i="11"/>
  <c r="HI168" i="11"/>
  <c r="HI182" i="11"/>
  <c r="HI207" i="11"/>
  <c r="HI208" i="11"/>
  <c r="HI205" i="11"/>
  <c r="HI221" i="11"/>
  <c r="HI220" i="11"/>
  <c r="HI235" i="11"/>
  <c r="HI243" i="11"/>
  <c r="HI258" i="11"/>
  <c r="HI271" i="11"/>
  <c r="HI275" i="11"/>
  <c r="FA104" i="11"/>
  <c r="FG104" i="11" s="1"/>
  <c r="HL104" i="11"/>
  <c r="FA105" i="11"/>
  <c r="FG105" i="11" s="1"/>
  <c r="HL105" i="11"/>
  <c r="FA99" i="11"/>
  <c r="FG99" i="11" s="1"/>
  <c r="HL99" i="11"/>
  <c r="FA126" i="11"/>
  <c r="FG126" i="11" s="1"/>
  <c r="HL126" i="11"/>
  <c r="FA132" i="11"/>
  <c r="FG132" i="11" s="1"/>
  <c r="HL132" i="11"/>
  <c r="FA167" i="11"/>
  <c r="FG167" i="11" s="1"/>
  <c r="HL167" i="11"/>
  <c r="FA178" i="11"/>
  <c r="HL178" i="11"/>
  <c r="FA207" i="11"/>
  <c r="FG207" i="11" s="1"/>
  <c r="HL207" i="11"/>
  <c r="FA208" i="11"/>
  <c r="FG208" i="11" s="1"/>
  <c r="HL208" i="11"/>
  <c r="FA220" i="11"/>
  <c r="FG220" i="11" s="1"/>
  <c r="HL220" i="11"/>
  <c r="FA218" i="11"/>
  <c r="FG218" i="11" s="1"/>
  <c r="HL218" i="11"/>
  <c r="FA244" i="11"/>
  <c r="FG244" i="11" s="1"/>
  <c r="HL244" i="11"/>
  <c r="ET290" i="11"/>
  <c r="ET289" i="11"/>
  <c r="ET288" i="11"/>
  <c r="ET287" i="11"/>
  <c r="ET286" i="11"/>
  <c r="ET284" i="11"/>
  <c r="ET285" i="11"/>
  <c r="ET281" i="11"/>
  <c r="ET283" i="11"/>
  <c r="ET282" i="11"/>
  <c r="ET277" i="11"/>
  <c r="ET280" i="11"/>
  <c r="ET279" i="11"/>
  <c r="ET278" i="11"/>
  <c r="ET276" i="11"/>
  <c r="ET275" i="11"/>
  <c r="ET271" i="11"/>
  <c r="ET274" i="11"/>
  <c r="ET270" i="11"/>
  <c r="ET273" i="11"/>
  <c r="ET269" i="11"/>
  <c r="ET272" i="11"/>
  <c r="ET268" i="11"/>
  <c r="ET267" i="11"/>
  <c r="ET266" i="11"/>
  <c r="ET265" i="11"/>
  <c r="ET264" i="11"/>
  <c r="ET263" i="11"/>
  <c r="ET262" i="11"/>
  <c r="ET261" i="11"/>
  <c r="ET259" i="11"/>
  <c r="ET255" i="11"/>
  <c r="ET258" i="11"/>
  <c r="ET257" i="11"/>
  <c r="ET253" i="11"/>
  <c r="ET260" i="11"/>
  <c r="ET256" i="11"/>
  <c r="ET249" i="11"/>
  <c r="ET252" i="11"/>
  <c r="ET248" i="11"/>
  <c r="ET254" i="11"/>
  <c r="ET251" i="11"/>
  <c r="ET250" i="11"/>
  <c r="ET246" i="11"/>
  <c r="ET241" i="11"/>
  <c r="ET244" i="11"/>
  <c r="ET240" i="11"/>
  <c r="ET247" i="11"/>
  <c r="ET243" i="11"/>
  <c r="ET239" i="11"/>
  <c r="ET245" i="11"/>
  <c r="ET242" i="11"/>
  <c r="ET238" i="11"/>
  <c r="ET236" i="11"/>
  <c r="ET232" i="11"/>
  <c r="ET235" i="11"/>
  <c r="ET231" i="11"/>
  <c r="ET234" i="11"/>
  <c r="ET230" i="11"/>
  <c r="ET237" i="11"/>
  <c r="ET233" i="11"/>
  <c r="ET229" i="11"/>
  <c r="ET226" i="11"/>
  <c r="ET222" i="11"/>
  <c r="ET218" i="11"/>
  <c r="ET214" i="11"/>
  <c r="ET225" i="11"/>
  <c r="ET221" i="11"/>
  <c r="ET217" i="11"/>
  <c r="ET213" i="11"/>
  <c r="ET228" i="11"/>
  <c r="ET224" i="11"/>
  <c r="ET220" i="11"/>
  <c r="ET216" i="11"/>
  <c r="ET212" i="11"/>
  <c r="ET227" i="11"/>
  <c r="ET223" i="11"/>
  <c r="ET219" i="11"/>
  <c r="ET215" i="11"/>
  <c r="ET211" i="11"/>
  <c r="ET207" i="11"/>
  <c r="ET203" i="11"/>
  <c r="ET199" i="11"/>
  <c r="ET195" i="11"/>
  <c r="ET210" i="11"/>
  <c r="ET206" i="11"/>
  <c r="ET202" i="11"/>
  <c r="ET198" i="11"/>
  <c r="ET209" i="11"/>
  <c r="ET205" i="11"/>
  <c r="ET201" i="11"/>
  <c r="ET197" i="11"/>
  <c r="ET208" i="11"/>
  <c r="ET204" i="11"/>
  <c r="ET200" i="11"/>
  <c r="ET196" i="11"/>
  <c r="ET193" i="11"/>
  <c r="ET189" i="11"/>
  <c r="ET185" i="11"/>
  <c r="ET181" i="11"/>
  <c r="ET177" i="11"/>
  <c r="ET194" i="11"/>
  <c r="ET192" i="11"/>
  <c r="ET188" i="11"/>
  <c r="ET184" i="11"/>
  <c r="ET180" i="11"/>
  <c r="ET191" i="11"/>
  <c r="ET187" i="11"/>
  <c r="ET183" i="11"/>
  <c r="ET179" i="11"/>
  <c r="ET190" i="11"/>
  <c r="ET186" i="11"/>
  <c r="ET182" i="11"/>
  <c r="ET178" i="11"/>
  <c r="ET174" i="11"/>
  <c r="ET170" i="11"/>
  <c r="ET166" i="11"/>
  <c r="ET162" i="11"/>
  <c r="ET158" i="11"/>
  <c r="ET173" i="11"/>
  <c r="ET169" i="11"/>
  <c r="ET165" i="11"/>
  <c r="ET161" i="11"/>
  <c r="ET157" i="11"/>
  <c r="ET176" i="11"/>
  <c r="ET172" i="11"/>
  <c r="ET168" i="11"/>
  <c r="ET164" i="11"/>
  <c r="ET160" i="11"/>
  <c r="ET156" i="11"/>
  <c r="ET175" i="11"/>
  <c r="ET171" i="11"/>
  <c r="ET167" i="11"/>
  <c r="ET163" i="11"/>
  <c r="ET159" i="11"/>
  <c r="ET155" i="11"/>
  <c r="ET151" i="11"/>
  <c r="ET147" i="11"/>
  <c r="ET143" i="11"/>
  <c r="ET139" i="11"/>
  <c r="ET135" i="11"/>
  <c r="ET131" i="11"/>
  <c r="ET127" i="11"/>
  <c r="ET123" i="11"/>
  <c r="ET154" i="11"/>
  <c r="ET150" i="11"/>
  <c r="ET146" i="11"/>
  <c r="ET142" i="11"/>
  <c r="ET138" i="11"/>
  <c r="ET134" i="11"/>
  <c r="ET130" i="11"/>
  <c r="ET126" i="11"/>
  <c r="ET122" i="11"/>
  <c r="ET153" i="11"/>
  <c r="ET149" i="11"/>
  <c r="ET145" i="11"/>
  <c r="ET141" i="11"/>
  <c r="ET137" i="11"/>
  <c r="ET133" i="11"/>
  <c r="ET129" i="11"/>
  <c r="ET125" i="11"/>
  <c r="ET121" i="11"/>
  <c r="ET152" i="11"/>
  <c r="ET148" i="11"/>
  <c r="ET144" i="11"/>
  <c r="ET140" i="11"/>
  <c r="ET136" i="11"/>
  <c r="ET132" i="11"/>
  <c r="ET128" i="11"/>
  <c r="ET124" i="11"/>
  <c r="ET120" i="11"/>
  <c r="ET118" i="11"/>
  <c r="ET114" i="11"/>
  <c r="ET110" i="11"/>
  <c r="ET106" i="11"/>
  <c r="ET102" i="11"/>
  <c r="ET98" i="11"/>
  <c r="ET94" i="11"/>
  <c r="ET90" i="11"/>
  <c r="ET86" i="11"/>
  <c r="ET117" i="11"/>
  <c r="ET113" i="11"/>
  <c r="ET109" i="11"/>
  <c r="ET105" i="11"/>
  <c r="ET101" i="11"/>
  <c r="ET97" i="11"/>
  <c r="ET93" i="11"/>
  <c r="ET89" i="11"/>
  <c r="ET85" i="11"/>
  <c r="ET116" i="11"/>
  <c r="ET112" i="11"/>
  <c r="ET108" i="11"/>
  <c r="ET104" i="11"/>
  <c r="ET100" i="11"/>
  <c r="ET96" i="11"/>
  <c r="ET92" i="11"/>
  <c r="ET88" i="11"/>
  <c r="ET119" i="11"/>
  <c r="ET115" i="11"/>
  <c r="ET111" i="11"/>
  <c r="ET107" i="11"/>
  <c r="ET103" i="11"/>
  <c r="ET99" i="11"/>
  <c r="ET95" i="11"/>
  <c r="ET91" i="11"/>
  <c r="ET84" i="11"/>
  <c r="ET82" i="11"/>
  <c r="ET78" i="11"/>
  <c r="ET74" i="11"/>
  <c r="ET70" i="11"/>
  <c r="ET66" i="11"/>
  <c r="ET62" i="11"/>
  <c r="ET58" i="11"/>
  <c r="ET54" i="11"/>
  <c r="ET50" i="11"/>
  <c r="ET81" i="11"/>
  <c r="ET77" i="11"/>
  <c r="ET73" i="11"/>
  <c r="ET69" i="11"/>
  <c r="ET65" i="11"/>
  <c r="ET61" i="11"/>
  <c r="ET57" i="11"/>
  <c r="ET53" i="11"/>
  <c r="ET87" i="11"/>
  <c r="ET80" i="11"/>
  <c r="ET76" i="11"/>
  <c r="ET72" i="11"/>
  <c r="ET68" i="11"/>
  <c r="ET64" i="11"/>
  <c r="ET60" i="11"/>
  <c r="ET56" i="11"/>
  <c r="ET52" i="11"/>
  <c r="ET83" i="11"/>
  <c r="ET79" i="11"/>
  <c r="ET75" i="11"/>
  <c r="ET71" i="11"/>
  <c r="ET67" i="11"/>
  <c r="ET63" i="11"/>
  <c r="ET59" i="11"/>
  <c r="ET55" i="11"/>
  <c r="ET51" i="11"/>
  <c r="ET49" i="11"/>
  <c r="DL290" i="11"/>
  <c r="DL289" i="11"/>
  <c r="DL288" i="11"/>
  <c r="DL287" i="11"/>
  <c r="DL286" i="11"/>
  <c r="DL285" i="11"/>
  <c r="DL283" i="11"/>
  <c r="DL284" i="11"/>
  <c r="DL282" i="11"/>
  <c r="DL280" i="11"/>
  <c r="DL281" i="11"/>
  <c r="DL279" i="11"/>
  <c r="DL278" i="11"/>
  <c r="DL274" i="11"/>
  <c r="DL277" i="11"/>
  <c r="DL276" i="11"/>
  <c r="DL273" i="11"/>
  <c r="DL272" i="11"/>
  <c r="DL275" i="11"/>
  <c r="DL271" i="11"/>
  <c r="DL267" i="11"/>
  <c r="DL270" i="11"/>
  <c r="DL269" i="11"/>
  <c r="DL264" i="11"/>
  <c r="DL268" i="11"/>
  <c r="DL266" i="11"/>
  <c r="DL262" i="11"/>
  <c r="DL265" i="11"/>
  <c r="DL261" i="11"/>
  <c r="DL257" i="11"/>
  <c r="DL263" i="11"/>
  <c r="DL260" i="11"/>
  <c r="DL256" i="11"/>
  <c r="DL259" i="11"/>
  <c r="DL255" i="11"/>
  <c r="DL258" i="11"/>
  <c r="DL254" i="11"/>
  <c r="DL253" i="11"/>
  <c r="DL251" i="11"/>
  <c r="DL250" i="11"/>
  <c r="DL246" i="11"/>
  <c r="DL252" i="11"/>
  <c r="DL248" i="11"/>
  <c r="DL245" i="11"/>
  <c r="DL243" i="11"/>
  <c r="DL239" i="11"/>
  <c r="DL242" i="11"/>
  <c r="DL249" i="11"/>
  <c r="DL241" i="11"/>
  <c r="DL247" i="11"/>
  <c r="DL244" i="11"/>
  <c r="DL240" i="11"/>
  <c r="DL234" i="11"/>
  <c r="DL230" i="11"/>
  <c r="DL238" i="11"/>
  <c r="DL237" i="11"/>
  <c r="DL233" i="11"/>
  <c r="DL236" i="11"/>
  <c r="DL232" i="11"/>
  <c r="DL235" i="11"/>
  <c r="DL231" i="11"/>
  <c r="DL228" i="11"/>
  <c r="DL224" i="11"/>
  <c r="DL220" i="11"/>
  <c r="DL216" i="11"/>
  <c r="DL229" i="11"/>
  <c r="DL227" i="11"/>
  <c r="DL223" i="11"/>
  <c r="DL219" i="11"/>
  <c r="DL215" i="11"/>
  <c r="DL226" i="11"/>
  <c r="DL222" i="11"/>
  <c r="DL218" i="11"/>
  <c r="DL214" i="11"/>
  <c r="DL225" i="11"/>
  <c r="DL221" i="11"/>
  <c r="DL217" i="11"/>
  <c r="DL213" i="11"/>
  <c r="DL209" i="11"/>
  <c r="DL205" i="11"/>
  <c r="DL201" i="11"/>
  <c r="DL197" i="11"/>
  <c r="DL211" i="11"/>
  <c r="DL208" i="11"/>
  <c r="DL204" i="11"/>
  <c r="DL200" i="11"/>
  <c r="DL196" i="11"/>
  <c r="DL207" i="11"/>
  <c r="DL203" i="11"/>
  <c r="DL199" i="11"/>
  <c r="DL195" i="11"/>
  <c r="DL212" i="11"/>
  <c r="DL210" i="11"/>
  <c r="DL206" i="11"/>
  <c r="DL202" i="11"/>
  <c r="DL198" i="11"/>
  <c r="DL194" i="11"/>
  <c r="DL191" i="11"/>
  <c r="DL187" i="11"/>
  <c r="DL183" i="11"/>
  <c r="DL179" i="11"/>
  <c r="DL190" i="11"/>
  <c r="DL186" i="11"/>
  <c r="DL182" i="11"/>
  <c r="DL178" i="11"/>
  <c r="DL193" i="11"/>
  <c r="DL189" i="11"/>
  <c r="DL185" i="11"/>
  <c r="DL181" i="11"/>
  <c r="DL177" i="11"/>
  <c r="DL192" i="11"/>
  <c r="DL188" i="11"/>
  <c r="DL184" i="11"/>
  <c r="DL180" i="11"/>
  <c r="DL176" i="11"/>
  <c r="DL172" i="11"/>
  <c r="DL168" i="11"/>
  <c r="DL164" i="11"/>
  <c r="DL160" i="11"/>
  <c r="DL175" i="11"/>
  <c r="DL171" i="11"/>
  <c r="DL167" i="11"/>
  <c r="DL163" i="11"/>
  <c r="DL159" i="11"/>
  <c r="DL174" i="11"/>
  <c r="DL170" i="11"/>
  <c r="DL166" i="11"/>
  <c r="DL162" i="11"/>
  <c r="DL158" i="11"/>
  <c r="DL173" i="11"/>
  <c r="DL169" i="11"/>
  <c r="DL165" i="11"/>
  <c r="DL161" i="11"/>
  <c r="DL157" i="11"/>
  <c r="DL156" i="11"/>
  <c r="DL153" i="11"/>
  <c r="DL149" i="11"/>
  <c r="DL145" i="11"/>
  <c r="DL141" i="11"/>
  <c r="DL137" i="11"/>
  <c r="DL133" i="11"/>
  <c r="DL129" i="11"/>
  <c r="DL125" i="11"/>
  <c r="DL121" i="11"/>
  <c r="DL152" i="11"/>
  <c r="DL148" i="11"/>
  <c r="DL144" i="11"/>
  <c r="DL140" i="11"/>
  <c r="DL136" i="11"/>
  <c r="DL132" i="11"/>
  <c r="DL128" i="11"/>
  <c r="DL124" i="11"/>
  <c r="DL155" i="11"/>
  <c r="DL151" i="11"/>
  <c r="DL147" i="11"/>
  <c r="DL143" i="11"/>
  <c r="DL139" i="11"/>
  <c r="DL135" i="11"/>
  <c r="DL131" i="11"/>
  <c r="DL127" i="11"/>
  <c r="DL123" i="11"/>
  <c r="DL154" i="11"/>
  <c r="DL150" i="11"/>
  <c r="DL146" i="11"/>
  <c r="DL142" i="11"/>
  <c r="DL138" i="11"/>
  <c r="DL134" i="11"/>
  <c r="DL130" i="11"/>
  <c r="DL126" i="11"/>
  <c r="DL122" i="11"/>
  <c r="DL116" i="11"/>
  <c r="DL112" i="11"/>
  <c r="DL108" i="11"/>
  <c r="DL104" i="11"/>
  <c r="DL100" i="11"/>
  <c r="DL96" i="11"/>
  <c r="DL92" i="11"/>
  <c r="DL88" i="11"/>
  <c r="DL120" i="11"/>
  <c r="DL119" i="11"/>
  <c r="DL115" i="11"/>
  <c r="DL111" i="11"/>
  <c r="DL107" i="11"/>
  <c r="DL103" i="11"/>
  <c r="DL99" i="11"/>
  <c r="DL95" i="11"/>
  <c r="DL91" i="11"/>
  <c r="DL87" i="11"/>
  <c r="DL118" i="11"/>
  <c r="DL114" i="11"/>
  <c r="DL110" i="11"/>
  <c r="DL106" i="11"/>
  <c r="DL102" i="11"/>
  <c r="DL98" i="11"/>
  <c r="DL94" i="11"/>
  <c r="DL90" i="11"/>
  <c r="DL86" i="11"/>
  <c r="DL117" i="11"/>
  <c r="DL113" i="11"/>
  <c r="DL109" i="11"/>
  <c r="DL105" i="11"/>
  <c r="DL101" i="11"/>
  <c r="DL97" i="11"/>
  <c r="DL93" i="11"/>
  <c r="DL89" i="11"/>
  <c r="DL80" i="11"/>
  <c r="DL76" i="11"/>
  <c r="DL72" i="11"/>
  <c r="DL68" i="11"/>
  <c r="DL64" i="11"/>
  <c r="DL60" i="11"/>
  <c r="DL56" i="11"/>
  <c r="DL52" i="11"/>
  <c r="DL83" i="11"/>
  <c r="DL79" i="11"/>
  <c r="DL75" i="11"/>
  <c r="DL71" i="11"/>
  <c r="DL67" i="11"/>
  <c r="DL63" i="11"/>
  <c r="DL59" i="11"/>
  <c r="DL55" i="11"/>
  <c r="DL51" i="11"/>
  <c r="DL85" i="11"/>
  <c r="DL84" i="11"/>
  <c r="DL82" i="11"/>
  <c r="DL78" i="11"/>
  <c r="DL74" i="11"/>
  <c r="DL70" i="11"/>
  <c r="DL66" i="11"/>
  <c r="DL62" i="11"/>
  <c r="DL58" i="11"/>
  <c r="DL54" i="11"/>
  <c r="DL50" i="11"/>
  <c r="DL81" i="11"/>
  <c r="DL77" i="11"/>
  <c r="DL73" i="11"/>
  <c r="DL69" i="11"/>
  <c r="DL65" i="11"/>
  <c r="DL61" i="11"/>
  <c r="DL57" i="11"/>
  <c r="DL53" i="11"/>
  <c r="DL49" i="11"/>
  <c r="ET48" i="11"/>
  <c r="DL48" i="11"/>
  <c r="FA48" i="11"/>
  <c r="EC39" i="11"/>
  <c r="EZ48" i="11"/>
  <c r="EB39" i="11"/>
  <c r="DX39" i="11"/>
  <c r="DQ39" i="11"/>
  <c r="DP39" i="11"/>
  <c r="DO39" i="11"/>
  <c r="EW48" i="11"/>
  <c r="EX48" i="11"/>
  <c r="FJ48" i="11"/>
  <c r="EA39" i="11"/>
  <c r="DY39" i="11"/>
  <c r="DZ39" i="11"/>
  <c r="FI39" i="11"/>
  <c r="HN39" i="11"/>
  <c r="EU39" i="11"/>
  <c r="M13" i="11"/>
  <c r="M12" i="11"/>
  <c r="AX45" i="11"/>
  <c r="N28" i="11"/>
  <c r="AX44" i="11" s="1"/>
  <c r="N24" i="11"/>
  <c r="N21" i="11"/>
  <c r="N18" i="11"/>
  <c r="K43" i="11"/>
  <c r="FG153" i="11" l="1"/>
  <c r="FG214" i="11"/>
  <c r="FG136" i="11"/>
  <c r="FG238" i="11"/>
  <c r="FG222" i="11"/>
  <c r="FG212" i="11"/>
  <c r="FG112" i="11"/>
  <c r="FG119" i="11"/>
  <c r="FG123" i="11"/>
  <c r="FG118" i="11"/>
  <c r="FG255" i="11"/>
  <c r="FG240" i="11"/>
  <c r="FG216" i="11"/>
  <c r="FG121" i="11"/>
  <c r="FG224" i="11"/>
  <c r="FG151" i="11"/>
  <c r="FG152" i="11"/>
  <c r="FG178" i="11"/>
  <c r="FG125" i="11"/>
  <c r="FG181" i="11"/>
  <c r="FG138" i="11"/>
  <c r="FG245" i="11"/>
  <c r="FG133" i="11"/>
  <c r="FG172" i="11"/>
  <c r="FG235" i="11"/>
  <c r="FG246" i="11"/>
  <c r="FG108" i="11"/>
  <c r="FA39" i="11"/>
  <c r="EZ39" i="11"/>
  <c r="FG48" i="11"/>
  <c r="HK39" i="11"/>
  <c r="HL39" i="11"/>
  <c r="EK39" i="11"/>
  <c r="EV39" i="11"/>
  <c r="EW39" i="11"/>
  <c r="EY39" i="11"/>
  <c r="FJ39" i="11"/>
  <c r="EI39" i="11"/>
  <c r="EX39" i="11"/>
  <c r="EJ39" i="11"/>
  <c r="HI39" i="11"/>
  <c r="HJ39" i="11"/>
  <c r="HO39" i="11"/>
  <c r="DL39" i="11"/>
  <c r="V44" i="11"/>
  <c r="U44" i="11"/>
  <c r="U45" i="11"/>
  <c r="V45" i="11"/>
  <c r="AR45" i="11"/>
  <c r="AR44" i="11"/>
  <c r="AO44" i="11"/>
  <c r="AP44" i="11"/>
  <c r="AQ44" i="11"/>
  <c r="AO45" i="11"/>
  <c r="AP45" i="11"/>
  <c r="AQ45" i="11"/>
  <c r="M17" i="11"/>
  <c r="FG39" i="11" l="1"/>
  <c r="FH42" i="11"/>
  <c r="HH39" i="11"/>
  <c r="ET39" i="11"/>
  <c r="H111" i="6"/>
  <c r="G111" i="6"/>
  <c r="FH290" i="11" l="1"/>
  <c r="FH289" i="11"/>
  <c r="FH288" i="11"/>
  <c r="FH287" i="11"/>
  <c r="FH286" i="11"/>
  <c r="FH285" i="11"/>
  <c r="FH284" i="11"/>
  <c r="FH283" i="11"/>
  <c r="FH282" i="11"/>
  <c r="FH280" i="11"/>
  <c r="FH279" i="11"/>
  <c r="FH281" i="11"/>
  <c r="FH278" i="11"/>
  <c r="FH274" i="11"/>
  <c r="FH277" i="11"/>
  <c r="FH273" i="11"/>
  <c r="FH276" i="11"/>
  <c r="FH272" i="11"/>
  <c r="FH275" i="11"/>
  <c r="FH271" i="11"/>
  <c r="FH267" i="11"/>
  <c r="FH270" i="11"/>
  <c r="FH269" i="11"/>
  <c r="FH264" i="11"/>
  <c r="FH268" i="11"/>
  <c r="FH266" i="11"/>
  <c r="FH262" i="11"/>
  <c r="FH265" i="11"/>
  <c r="FH261" i="11"/>
  <c r="FH257" i="11"/>
  <c r="FH263" i="11"/>
  <c r="FH260" i="11"/>
  <c r="FH256" i="11"/>
  <c r="FH259" i="11"/>
  <c r="FH255" i="11"/>
  <c r="FH258" i="11"/>
  <c r="FH254" i="11"/>
  <c r="FH253" i="11"/>
  <c r="FH251" i="11"/>
  <c r="FH250" i="11"/>
  <c r="FH246" i="11"/>
  <c r="FH252" i="11"/>
  <c r="FH248" i="11"/>
  <c r="FH245" i="11"/>
  <c r="FH243" i="11"/>
  <c r="FH239" i="11"/>
  <c r="FH242" i="11"/>
  <c r="FH249" i="11"/>
  <c r="FH241" i="11"/>
  <c r="FH247" i="11"/>
  <c r="FH244" i="11"/>
  <c r="FH240" i="11"/>
  <c r="FH234" i="11"/>
  <c r="FH230" i="11"/>
  <c r="FH238" i="11"/>
  <c r="FH237" i="11"/>
  <c r="FH233" i="11"/>
  <c r="FH229" i="11"/>
  <c r="FH236" i="11"/>
  <c r="FH232" i="11"/>
  <c r="FH235" i="11"/>
  <c r="FH231" i="11"/>
  <c r="FH228" i="11"/>
  <c r="FH224" i="11"/>
  <c r="FH220" i="11"/>
  <c r="FH216" i="11"/>
  <c r="FH227" i="11"/>
  <c r="FH223" i="11"/>
  <c r="FH219" i="11"/>
  <c r="FH215" i="11"/>
  <c r="FH226" i="11"/>
  <c r="FH222" i="11"/>
  <c r="FH218" i="11"/>
  <c r="FH214" i="11"/>
  <c r="FH225" i="11"/>
  <c r="FH221" i="11"/>
  <c r="FH217" i="11"/>
  <c r="FH213" i="11"/>
  <c r="FH209" i="11"/>
  <c r="FH205" i="11"/>
  <c r="FH201" i="11"/>
  <c r="FH197" i="11"/>
  <c r="FH211" i="11"/>
  <c r="FH208" i="11"/>
  <c r="FH204" i="11"/>
  <c r="FH200" i="11"/>
  <c r="FH196" i="11"/>
  <c r="FH207" i="11"/>
  <c r="FH203" i="11"/>
  <c r="FH199" i="11"/>
  <c r="FH195" i="11"/>
  <c r="FH212" i="11"/>
  <c r="FH210" i="11"/>
  <c r="FH206" i="11"/>
  <c r="FH202" i="11"/>
  <c r="FH198" i="11"/>
  <c r="FH194" i="11"/>
  <c r="FH191" i="11"/>
  <c r="FH187" i="11"/>
  <c r="FH183" i="11"/>
  <c r="FH179" i="11"/>
  <c r="FH190" i="11"/>
  <c r="FH186" i="11"/>
  <c r="FH182" i="11"/>
  <c r="FH178" i="11"/>
  <c r="FH193" i="11"/>
  <c r="FH189" i="11"/>
  <c r="FH185" i="11"/>
  <c r="FH181" i="11"/>
  <c r="FH177" i="11"/>
  <c r="FH192" i="11"/>
  <c r="FH188" i="11"/>
  <c r="FH184" i="11"/>
  <c r="FH180" i="11"/>
  <c r="FH172" i="11"/>
  <c r="FH168" i="11"/>
  <c r="FH164" i="11"/>
  <c r="FH160" i="11"/>
  <c r="FH175" i="11"/>
  <c r="FH171" i="11"/>
  <c r="FH167" i="11"/>
  <c r="FH163" i="11"/>
  <c r="FH159" i="11"/>
  <c r="FH174" i="11"/>
  <c r="FH170" i="11"/>
  <c r="FH166" i="11"/>
  <c r="FH162" i="11"/>
  <c r="FH158" i="11"/>
  <c r="FH176" i="11"/>
  <c r="FH173" i="11"/>
  <c r="FH169" i="11"/>
  <c r="FH165" i="11"/>
  <c r="FH161" i="11"/>
  <c r="FH157" i="11"/>
  <c r="FH156" i="11"/>
  <c r="FH153" i="11"/>
  <c r="FH149" i="11"/>
  <c r="FH145" i="11"/>
  <c r="FH141" i="11"/>
  <c r="FH137" i="11"/>
  <c r="FH133" i="11"/>
  <c r="FH129" i="11"/>
  <c r="FH125" i="11"/>
  <c r="FH121" i="11"/>
  <c r="FH152" i="11"/>
  <c r="FH148" i="11"/>
  <c r="FH144" i="11"/>
  <c r="FH140" i="11"/>
  <c r="FH136" i="11"/>
  <c r="FH132" i="11"/>
  <c r="FH128" i="11"/>
  <c r="FH124" i="11"/>
  <c r="FH155" i="11"/>
  <c r="FH151" i="11"/>
  <c r="FH147" i="11"/>
  <c r="FH143" i="11"/>
  <c r="FH139" i="11"/>
  <c r="FH135" i="11"/>
  <c r="FH131" i="11"/>
  <c r="FH127" i="11"/>
  <c r="FH123" i="11"/>
  <c r="FH154" i="11"/>
  <c r="FH150" i="11"/>
  <c r="FH146" i="11"/>
  <c r="FH142" i="11"/>
  <c r="FH138" i="11"/>
  <c r="FH134" i="11"/>
  <c r="FH130" i="11"/>
  <c r="FH126" i="11"/>
  <c r="FH122" i="11"/>
  <c r="FH116" i="11"/>
  <c r="FH112" i="11"/>
  <c r="FH108" i="11"/>
  <c r="FH104" i="11"/>
  <c r="FH100" i="11"/>
  <c r="FH96" i="11"/>
  <c r="FH92" i="11"/>
  <c r="FH88" i="11"/>
  <c r="FH120" i="11"/>
  <c r="FH119" i="11"/>
  <c r="FH115" i="11"/>
  <c r="FH111" i="11"/>
  <c r="FH107" i="11"/>
  <c r="FH103" i="11"/>
  <c r="FH99" i="11"/>
  <c r="FH95" i="11"/>
  <c r="FH91" i="11"/>
  <c r="FH87" i="11"/>
  <c r="FH118" i="11"/>
  <c r="FH114" i="11"/>
  <c r="FH110" i="11"/>
  <c r="FH106" i="11"/>
  <c r="FH102" i="11"/>
  <c r="FH98" i="11"/>
  <c r="FH94" i="11"/>
  <c r="FH90" i="11"/>
  <c r="FH86" i="11"/>
  <c r="FH117" i="11"/>
  <c r="FH113" i="11"/>
  <c r="FH109" i="11"/>
  <c r="FH105" i="11"/>
  <c r="FH101" i="11"/>
  <c r="FH97" i="11"/>
  <c r="FH93" i="11"/>
  <c r="FH89" i="11"/>
  <c r="FH80" i="11"/>
  <c r="FH76" i="11"/>
  <c r="FH72" i="11"/>
  <c r="FH68" i="11"/>
  <c r="FH64" i="11"/>
  <c r="FH60" i="11"/>
  <c r="FH56" i="11"/>
  <c r="FH52" i="11"/>
  <c r="FH85" i="11"/>
  <c r="FH83" i="11"/>
  <c r="FH79" i="11"/>
  <c r="FH75" i="11"/>
  <c r="FH71" i="11"/>
  <c r="FH67" i="11"/>
  <c r="FH63" i="11"/>
  <c r="FH59" i="11"/>
  <c r="FH55" i="11"/>
  <c r="FH51" i="11"/>
  <c r="FH84" i="11"/>
  <c r="FH82" i="11"/>
  <c r="FH78" i="11"/>
  <c r="FH74" i="11"/>
  <c r="FH70" i="11"/>
  <c r="FH66" i="11"/>
  <c r="FH62" i="11"/>
  <c r="FH58" i="11"/>
  <c r="FH54" i="11"/>
  <c r="FH50" i="11"/>
  <c r="FH81" i="11"/>
  <c r="FH77" i="11"/>
  <c r="FH73" i="11"/>
  <c r="FH69" i="11"/>
  <c r="FH65" i="11"/>
  <c r="FH61" i="11"/>
  <c r="FH57" i="11"/>
  <c r="FH53" i="11"/>
  <c r="FH49" i="11"/>
  <c r="FH48" i="11"/>
  <c r="I111" i="6"/>
  <c r="F2" i="6" s="1"/>
  <c r="FH39" i="11" l="1"/>
</calcChain>
</file>

<file path=xl/sharedStrings.xml><?xml version="1.0" encoding="utf-8"?>
<sst xmlns="http://schemas.openxmlformats.org/spreadsheetml/2006/main" count="988" uniqueCount="626">
  <si>
    <t>Jaar</t>
  </si>
  <si>
    <t>Periode</t>
  </si>
  <si>
    <t>Niveau</t>
  </si>
  <si>
    <t>Run</t>
  </si>
  <si>
    <t>Scenario</t>
  </si>
  <si>
    <t>Variabele</t>
  </si>
  <si>
    <t>Projectie</t>
  </si>
  <si>
    <t>Column</t>
  </si>
  <si>
    <t>Row</t>
  </si>
  <si>
    <t>Page</t>
  </si>
  <si>
    <t>Section</t>
  </si>
  <si>
    <t>Dimension</t>
  </si>
  <si>
    <t>Position</t>
  </si>
  <si>
    <t>Member</t>
  </si>
  <si>
    <t>Run niet gespecificeerd</t>
  </si>
  <si>
    <t>Toelichting op de werkmap</t>
  </si>
  <si>
    <t>Kleurcoderingen</t>
  </si>
  <si>
    <t>Werkbladen:</t>
  </si>
  <si>
    <t>grijs</t>
  </si>
  <si>
    <t>Werkbladen met algemene toelichtingen; niet nodig voor berekeningen</t>
  </si>
  <si>
    <t>rood</t>
  </si>
  <si>
    <t>felgeel</t>
  </si>
  <si>
    <t>felgroen</t>
  </si>
  <si>
    <t>lichtgroen</t>
  </si>
  <si>
    <t>felblauw</t>
  </si>
  <si>
    <t>Werkblad wordt door macro gevuld (cellen in dit werkblad zijn niet deze kleur, tenzij voor extra duidelijkheid)</t>
  </si>
  <si>
    <t>blauw</t>
  </si>
  <si>
    <t>Lay-out controle op de door de macro gevulde werkbladen</t>
  </si>
  <si>
    <t>groen</t>
  </si>
  <si>
    <t>Cellen:</t>
  </si>
  <si>
    <t>Onbeveiligde cellen; input gevraagd</t>
  </si>
  <si>
    <t>Cel wordt door macro gevuld (Tabkleur is niet deze kleur, tenzij cel extra duidelijkheid behoeft)</t>
  </si>
  <si>
    <t>Goedmelding bij voorwaardelijke opmaak</t>
  </si>
  <si>
    <t>Foutmelding bij voorwaardelijke opmaak</t>
  </si>
  <si>
    <t>Cel die "moet" opvallen</t>
  </si>
  <si>
    <t>oranje</t>
  </si>
  <si>
    <t>Kopteksten en scheidingslijnen</t>
  </si>
  <si>
    <t>Algemeen:</t>
  </si>
  <si>
    <t>Beveiligingscategorie:</t>
  </si>
  <si>
    <t>C</t>
  </si>
  <si>
    <t>Businessline</t>
  </si>
  <si>
    <t>OTSO Leven</t>
  </si>
  <si>
    <t>Impact</t>
  </si>
  <si>
    <t>Zeer groot</t>
  </si>
  <si>
    <t>Complexiteit</t>
  </si>
  <si>
    <t>Hoog</t>
  </si>
  <si>
    <t>Rapportage keten</t>
  </si>
  <si>
    <t>Solvency II</t>
  </si>
  <si>
    <t>Gebruik</t>
  </si>
  <si>
    <t xml:space="preserve">Financieel </t>
  </si>
  <si>
    <t>Naam van het model</t>
  </si>
  <si>
    <t>Beheerder</t>
  </si>
  <si>
    <t>Eigenaar</t>
  </si>
  <si>
    <t>Wil Deelen</t>
  </si>
  <si>
    <t>Versie</t>
  </si>
  <si>
    <t>Beschrijving van het model*:</t>
  </si>
  <si>
    <t>* Alleen invullen als invoerveld(en) grijs gekleurd zijn</t>
  </si>
  <si>
    <t>Doel van het model</t>
  </si>
  <si>
    <t>Werking van het model</t>
  </si>
  <si>
    <t>Interfaces</t>
  </si>
  <si>
    <t>Zeer Klein</t>
  </si>
  <si>
    <t>Laag</t>
  </si>
  <si>
    <t>Analytisch</t>
  </si>
  <si>
    <t>Klein</t>
  </si>
  <si>
    <t>Middel</t>
  </si>
  <si>
    <t>Operationeel</t>
  </si>
  <si>
    <t xml:space="preserve">Groot </t>
  </si>
  <si>
    <t>Transactioneel</t>
  </si>
  <si>
    <t>EUC</t>
  </si>
  <si>
    <t>Niveau_3</t>
  </si>
  <si>
    <t>Niveau_2</t>
  </si>
  <si>
    <t>Niveau_1</t>
  </si>
  <si>
    <t>Zeer klein</t>
  </si>
  <si>
    <t>Complexiteit kolom</t>
  </si>
  <si>
    <t>A</t>
  </si>
  <si>
    <t>B</t>
  </si>
  <si>
    <t>Versiebeheer</t>
  </si>
  <si>
    <t>Versienummer dat betrekking heeft op de functionaliteit van de EUC en wordt, als er ook versienummers gebruikt worden voor verschillende leveringen, niet aan het einde van de naam van het bestand gezet. Die plaats is voor de leveringenversie.</t>
  </si>
  <si>
    <t>Datum</t>
  </si>
  <si>
    <t>Omschrijving</t>
  </si>
  <si>
    <t>Status</t>
  </si>
  <si>
    <t>Tester</t>
  </si>
  <si>
    <t>Opmerkingen</t>
  </si>
  <si>
    <t>Beveiligde cellen met formule (gekoppeld met database)</t>
  </si>
  <si>
    <t>Beveiligde cellen zonder formule (gekoppeld met database)</t>
  </si>
  <si>
    <t>Zie Tabblad "Versiebeheer"</t>
  </si>
  <si>
    <t>Ontwikkelaar</t>
  </si>
  <si>
    <t>Initiële versie bij implementatie Vena.</t>
  </si>
  <si>
    <t>Concept</t>
  </si>
  <si>
    <t>lichtgeel</t>
  </si>
  <si>
    <t>lichtblauw</t>
  </si>
  <si>
    <t>lichtoranje</t>
  </si>
  <si>
    <t>lichtrood</t>
  </si>
  <si>
    <t>Eindcontrole-blad ten behoeve van accordering</t>
  </si>
  <si>
    <t>Werkblad waarop de gebruiker de benodigde invoergegevens moet invoeren</t>
  </si>
  <si>
    <t>Werkbladen met grafieken en tabellen ten behoeve van rapportage</t>
  </si>
  <si>
    <t>Werkbladen ten behoeve van analyses</t>
  </si>
  <si>
    <t>Werkbladen met eindberekeningen/Werkbladen waarop gegevens naar de database worden weggeschreven en eventueel worden opgehaald</t>
  </si>
  <si>
    <t>Werkbladen met hulpberekeningen/Werkbladen waarop alleen gegevens uit de database worden gehaald</t>
  </si>
  <si>
    <t>Projectie niet gespecificeerd</t>
  </si>
  <si>
    <t>Beveiligde cellen met formule (niet gekoppeld aan database)</t>
  </si>
  <si>
    <t>#hiderow</t>
  </si>
  <si>
    <t>#hidecolumn</t>
  </si>
  <si>
    <t>Rapportagekwartaal</t>
  </si>
  <si>
    <t>RapportageJaar</t>
  </si>
  <si>
    <t>RapportagePeriode</t>
  </si>
  <si>
    <t>Risiconiveau</t>
  </si>
  <si>
    <t>Type</t>
  </si>
  <si>
    <t>Classificatie</t>
  </si>
  <si>
    <t>Deze sheet communiceert met de database, de cellen waar het om gaat zijn gekleurd aan de hand van de kleuren op het blad "Toelichting".</t>
  </si>
  <si>
    <t>Lifesheet</t>
  </si>
  <si>
    <t>Ellen van Hassel</t>
  </si>
  <si>
    <t>Modelpunt</t>
  </si>
  <si>
    <t>BEL_OSM_Basis</t>
  </si>
  <si>
    <t>Lifesheet1</t>
  </si>
  <si>
    <t>Lifesheet2</t>
  </si>
  <si>
    <t>Niveau niet gespecificeerd</t>
  </si>
  <si>
    <t>MultiDynamic: Niveau</t>
  </si>
  <si>
    <t>LACTP_Kortleven</t>
  </si>
  <si>
    <t>LACTP_Langleven</t>
  </si>
  <si>
    <t>LACTP_AO</t>
  </si>
  <si>
    <t>LACTP_LapseDown</t>
  </si>
  <si>
    <t>LACTP_LapseUp</t>
  </si>
  <si>
    <t>LACTP_Kosten</t>
  </si>
  <si>
    <t>LACTP_Cat</t>
  </si>
  <si>
    <t>SCR_na_LACTP_Kortleven</t>
  </si>
  <si>
    <t>SCR_na_LACTP_Langleven</t>
  </si>
  <si>
    <t>SCR_na_LACTP_AO</t>
  </si>
  <si>
    <t>SCR_na_LACTP_LapseDown</t>
  </si>
  <si>
    <t>SCR_na_LACTP_LapseUp</t>
  </si>
  <si>
    <t>SCR_na_LACTP_Kosten</t>
  </si>
  <si>
    <t>SCR_na_LACTP_Cat</t>
  </si>
  <si>
    <t>SCR_RM_na_LACTP_Kortleven</t>
  </si>
  <si>
    <t>SCR_RM_na_LACTP_Langleven</t>
  </si>
  <si>
    <t>SCR_RM_na_LACTP_LapseDown</t>
  </si>
  <si>
    <t>SCR_RM_na_LACTP_LapseUp</t>
  </si>
  <si>
    <t>SCR_RM_na_LACTP_Kosten</t>
  </si>
  <si>
    <t>SCR_RM_na_LACTP_Cat</t>
  </si>
  <si>
    <t>SCR_RM_na_LACTP_AO</t>
  </si>
  <si>
    <t>SCR_Kortleven</t>
  </si>
  <si>
    <t>SCR_Langleven</t>
  </si>
  <si>
    <t>SCR_AO</t>
  </si>
  <si>
    <t>SCR_LapseDown</t>
  </si>
  <si>
    <t>SCR_LapseUp</t>
  </si>
  <si>
    <t>SCR_Kosten</t>
  </si>
  <si>
    <t>SCR_Cat</t>
  </si>
  <si>
    <t>SCR_RM_Kortleven</t>
  </si>
  <si>
    <t>SCR_RM_Langleven</t>
  </si>
  <si>
    <t>SCR_RM_AO</t>
  </si>
  <si>
    <t>SCR_RM_LapseDown</t>
  </si>
  <si>
    <t>SCR_RM_LapseUp</t>
  </si>
  <si>
    <t>SCR_RM_Kosten</t>
  </si>
  <si>
    <t>SCR_RM_Cat</t>
  </si>
  <si>
    <t>MWSL_Basis</t>
  </si>
  <si>
    <t>MWSL_Kortleven</t>
  </si>
  <si>
    <t>MWSL_Langleven</t>
  </si>
  <si>
    <t>MWSL_AO</t>
  </si>
  <si>
    <t>MWSL_LapseDown</t>
  </si>
  <si>
    <t>MWSL_LapseUp</t>
  </si>
  <si>
    <t>MWSL_LapseMass</t>
  </si>
  <si>
    <t>MWSL_Kosten</t>
  </si>
  <si>
    <t>MWSL_Cat</t>
  </si>
  <si>
    <t>ophalen</t>
  </si>
  <si>
    <t>uitrekenen</t>
  </si>
  <si>
    <t>BEL_Basis</t>
  </si>
  <si>
    <t>BEL_Kortleven</t>
  </si>
  <si>
    <t>BEL_Langleven</t>
  </si>
  <si>
    <t>BEL_AO</t>
  </si>
  <si>
    <t>BEL_LapseDown</t>
  </si>
  <si>
    <t>BEL_LapseUp</t>
  </si>
  <si>
    <t>BEL_Kosten</t>
  </si>
  <si>
    <t>BEL_Cat</t>
  </si>
  <si>
    <t>BEL_Hand</t>
  </si>
  <si>
    <t>BEL_MLC</t>
  </si>
  <si>
    <t>BEL_RM_Basis</t>
  </si>
  <si>
    <t>BEL_RM_Kortleven</t>
  </si>
  <si>
    <t>BEL_RM_Langleven</t>
  </si>
  <si>
    <t>BEL_RM_AO</t>
  </si>
  <si>
    <t>BEL_RM_LapseDown</t>
  </si>
  <si>
    <t>BEL_RM_LapseUp</t>
  </si>
  <si>
    <t>BEL_RM_Kosten</t>
  </si>
  <si>
    <t>BEL_RM_Cat</t>
  </si>
  <si>
    <t>BEL_OSM_Kortleven</t>
  </si>
  <si>
    <t>BEL_OSM_Langleven</t>
  </si>
  <si>
    <t>BEL_OSM_AO</t>
  </si>
  <si>
    <t>BEL_OSM_LapseDown</t>
  </si>
  <si>
    <t>BEL_OSM_LapseUp</t>
  </si>
  <si>
    <t>BEL_OSM_LapseMass</t>
  </si>
  <si>
    <t>BEL_OSM_Kosten</t>
  </si>
  <si>
    <t>BEL_OSM_Cat</t>
  </si>
  <si>
    <t>VA_Schaling_Basis</t>
  </si>
  <si>
    <t>VA_Schaling_Kortleven</t>
  </si>
  <si>
    <t>VA_Schaling_Langleven</t>
  </si>
  <si>
    <t>VA_Schaling_AO</t>
  </si>
  <si>
    <t>VA_Schaling_LapseDown</t>
  </si>
  <si>
    <t>VA_Schaling_LapseUp</t>
  </si>
  <si>
    <t>VA_Schaling_LapseMass</t>
  </si>
  <si>
    <t>VA_Schaling_Kosten</t>
  </si>
  <si>
    <t>VA_Schaling_Cat</t>
  </si>
  <si>
    <t>Block B1: Lifesheet 1</t>
  </si>
  <si>
    <t>Block B1: Lifesheet 2</t>
  </si>
  <si>
    <t>Stuur_Afkoopwaarde_Jaar</t>
  </si>
  <si>
    <t>Stuur_Afkoopwaarde_Periode</t>
  </si>
  <si>
    <t>Stuur_Afkoopwaarde_Scenario</t>
  </si>
  <si>
    <t>Stuur_Handinvoer_Jaar</t>
  </si>
  <si>
    <t>Stuur_Handinvoer_Periode</t>
  </si>
  <si>
    <t>Stuur_Handinvoer_Scenario</t>
  </si>
  <si>
    <t>Stuur_MLC_Jaar</t>
  </si>
  <si>
    <t>Stuur_MLC_Periode</t>
  </si>
  <si>
    <t>Stuur_MLC_Scenario</t>
  </si>
  <si>
    <t>Stuur_VA_Schaling_Scenario</t>
  </si>
  <si>
    <t>Stuur_Lapse_Mass_Correctie_Jaar</t>
  </si>
  <si>
    <t>Stuur_Lapse_Mass_Correctie_Periode</t>
  </si>
  <si>
    <t>Stuur_Lapse_Mass_Correctie_Scenario</t>
  </si>
  <si>
    <t>Ind_MLC</t>
  </si>
  <si>
    <t>CW_Prem_MLC</t>
  </si>
  <si>
    <t>Scenario niet gespecificeerd</t>
  </si>
  <si>
    <t>Meth_Afk</t>
  </si>
  <si>
    <t>Verz_Kap_MLC</t>
  </si>
  <si>
    <t>Stuurvariabelen</t>
  </si>
  <si>
    <t>SCR_MLC</t>
  </si>
  <si>
    <t>PC_Corr_MLC</t>
  </si>
  <si>
    <t>PC_LapseMass_Individueel</t>
  </si>
  <si>
    <t>PC_LapseMass_Collectief</t>
  </si>
  <si>
    <t>VVP_Hand_Afk</t>
  </si>
  <si>
    <t>VVP_Hand_nAfk</t>
  </si>
  <si>
    <t>Ind_Afk</t>
  </si>
  <si>
    <t>AfkW_Tool</t>
  </si>
  <si>
    <t>Ind_UL_Gar</t>
  </si>
  <si>
    <t>AfkW_Tool_Hand</t>
  </si>
  <si>
    <t>AfkW_Tool_Hand_MWSL</t>
  </si>
  <si>
    <t>Prem_Vrij_Vloer</t>
  </si>
  <si>
    <t>Productlijn</t>
  </si>
  <si>
    <t>verwijzing</t>
  </si>
  <si>
    <t>VVP_OSM_Balans</t>
  </si>
  <si>
    <t>VVP_OSM_Scenario</t>
  </si>
  <si>
    <t>VVP_LapseMass_Hand_Corr</t>
  </si>
  <si>
    <t>VVP_LapseMass</t>
  </si>
  <si>
    <t>PC_LapseMass</t>
  </si>
  <si>
    <t>BEL_LapseMass_non_Retail</t>
  </si>
  <si>
    <t>BEL_LapseMass_Retail_excl_MLC</t>
  </si>
  <si>
    <t>BEL_LapseMass_excl_MWSL_incl_MLC</t>
  </si>
  <si>
    <t>BEL_LapseMass_incl_MWSL_incl_MLC</t>
  </si>
  <si>
    <t>SCR_LapseMass_non_Retail</t>
  </si>
  <si>
    <t>SCR_LapseMass_Retail_excl_MLC</t>
  </si>
  <si>
    <t>SCR_RM_LapseMass_non_Retail</t>
  </si>
  <si>
    <t>SCR_RM_LapseMass_Retail_incl_MLC</t>
  </si>
  <si>
    <t>SCR_RM_LapseMass_Retail_excl_MLC</t>
  </si>
  <si>
    <t>SCR_LapseMass_Retail_incl_MLC</t>
  </si>
  <si>
    <t>Totalen</t>
  </si>
  <si>
    <t>CW_WD</t>
  </si>
  <si>
    <t>CW_WD_Gar</t>
  </si>
  <si>
    <t>CW_WD_Discr</t>
  </si>
  <si>
    <t>CW_Var_Outgo</t>
  </si>
  <si>
    <t>CW_TotPrem</t>
  </si>
  <si>
    <t>CW_NomBenOut</t>
  </si>
  <si>
    <t>NomBenOut_Sluitp</t>
  </si>
  <si>
    <t>NomBenOut_Delta</t>
  </si>
  <si>
    <t>BEL_OSM_Det_Basis</t>
  </si>
  <si>
    <t>BEL_MetAfkOpt</t>
  </si>
  <si>
    <t>BEL_GarUL</t>
  </si>
  <si>
    <t>AfkW</t>
  </si>
  <si>
    <t>RisKap_OSM</t>
  </si>
  <si>
    <t>RisKap</t>
  </si>
  <si>
    <t>TVOG</t>
  </si>
  <si>
    <t>Ind_DiscrWD</t>
  </si>
  <si>
    <t>Stuur_OSM_Balans</t>
  </si>
  <si>
    <t>LACTP_LapseMass_non_Retail</t>
  </si>
  <si>
    <t>SCR_na_LACTP_LapseMass_non_Retail</t>
  </si>
  <si>
    <t>LACTP_LapseMass_Retail_excl_MLC</t>
  </si>
  <si>
    <t>LACTP_LapseMass_Retail_incl_MLC</t>
  </si>
  <si>
    <t>SCR_na_LACTP_LapseMass_Retail_excl_MLC</t>
  </si>
  <si>
    <t>SCR_na_LACTP_LapseMass_Retail_incl_MLC</t>
  </si>
  <si>
    <t>SCR_RM_na_LACTP_LapseMass_Retail_excl_MLC</t>
  </si>
  <si>
    <t>SCR_RM_na_LACTP_LapseMass_Retail_incl_MLC</t>
  </si>
  <si>
    <t>SCR_RM_na_LACTP_LapseMass_non_Retail</t>
  </si>
  <si>
    <t>CW_Kosten_Var</t>
  </si>
  <si>
    <t>CW_Kosten_Vast</t>
  </si>
  <si>
    <t>Connie van Niekerk</t>
  </si>
  <si>
    <t>SCR_LapseMass</t>
  </si>
  <si>
    <t>SCR_RM_LapseMass</t>
  </si>
  <si>
    <t>SCR_RM_na_LACTP_LapseMass</t>
  </si>
  <si>
    <t>SCR_na_LACTP_LapseMass</t>
  </si>
  <si>
    <t>SCR_na_LACTP_Lapse</t>
  </si>
  <si>
    <t>SCR_Lapse</t>
  </si>
  <si>
    <t>En de winnaar is:</t>
  </si>
  <si>
    <t>SCR_LapseMass_excl_MLC</t>
  </si>
  <si>
    <t>SCR_RM_LapseMass_excl_MLC</t>
  </si>
  <si>
    <t>SCR_RM_na_LACTP_LapseMass_excl_MLC</t>
  </si>
  <si>
    <t>SCR_na_LACTP_LapseMass_excl_MLC</t>
  </si>
  <si>
    <t>SCR_RM_Lapse</t>
  </si>
  <si>
    <t>SCR_RM_na_LACTP_Lapse</t>
  </si>
  <si>
    <t>Het berekenen van sub-SCR'en op modelpuntniveau en het verwerken van OSM-output voor QRT-doeleinden.</t>
  </si>
  <si>
    <t>SCR_RM_Lapse_Max_voor_Som</t>
  </si>
  <si>
    <t>SCR_RM_na_LACTP_Lapse_Max_voor_Som</t>
  </si>
  <si>
    <t>SCR_Lapse_Max_voor_Som</t>
  </si>
  <si>
    <t>SCR_na_LACTP_Lapse_Max_voor_Som</t>
  </si>
  <si>
    <t>Assets_before_mortality</t>
  </si>
  <si>
    <t>Assets_before_longevity</t>
  </si>
  <si>
    <t>Assets_before_disability</t>
  </si>
  <si>
    <t>Assets_before_lapse down</t>
  </si>
  <si>
    <t>Assets_before_lapse up</t>
  </si>
  <si>
    <t>Assets_before_lapse mass</t>
  </si>
  <si>
    <t>Assets_before_expense</t>
  </si>
  <si>
    <t>Assets_before_catastrophe</t>
  </si>
  <si>
    <t>Liabs_before_mortality</t>
  </si>
  <si>
    <t>Liabs_before_longevity</t>
  </si>
  <si>
    <t>Liabs_before_disability</t>
  </si>
  <si>
    <t>Liabs_before_lapse down</t>
  </si>
  <si>
    <t>Liabs_before_lapse up</t>
  </si>
  <si>
    <t>Liabs_before_lapse mass</t>
  </si>
  <si>
    <t>Liabs_before_expense</t>
  </si>
  <si>
    <t>Liabs_before_catastrophe</t>
  </si>
  <si>
    <t>Assets_after_mortality</t>
  </si>
  <si>
    <t>Assets_after_longevity</t>
  </si>
  <si>
    <t>Assets_after_disability</t>
  </si>
  <si>
    <t>Assets_after_lapse down</t>
  </si>
  <si>
    <t>Assets_after_lapse up</t>
  </si>
  <si>
    <t>Assets_after_lapse mass</t>
  </si>
  <si>
    <t>Assets_after_expense</t>
  </si>
  <si>
    <t>Assets_after_catastrophe</t>
  </si>
  <si>
    <t>Liabs_after_mortality</t>
  </si>
  <si>
    <t>Liabs_after_longevity</t>
  </si>
  <si>
    <t>Liabs_after_disability</t>
  </si>
  <si>
    <t>Liabs_after_lapse down</t>
  </si>
  <si>
    <t>Liabs_after_lapse up</t>
  </si>
  <si>
    <t>Liabs_after_lapse mass</t>
  </si>
  <si>
    <t>Liabs_after_expense</t>
  </si>
  <si>
    <t>Liabs_after_catastrophe</t>
  </si>
  <si>
    <t>Liabs_inc_LACTP_after_mortality</t>
  </si>
  <si>
    <t>Liabs_inc_LACTP_after_longevity</t>
  </si>
  <si>
    <t>Liabs_inc_LACTP_after_disability</t>
  </si>
  <si>
    <t>Liabs_inc_LACTP_after_lapse down</t>
  </si>
  <si>
    <t>Liabs_inc_LACTP_after_lapse up</t>
  </si>
  <si>
    <t>Liabs_inc_LACTP_after_lapse mass</t>
  </si>
  <si>
    <t>Liabs_inc_LACTP_after_expense</t>
  </si>
  <si>
    <t>Liabs_inc_LACTP_after_catastrophe</t>
  </si>
  <si>
    <t>Prem_Vrij_Vloer_RM</t>
  </si>
  <si>
    <t>VVP_RM_LapseMass</t>
  </si>
  <si>
    <t>BEL_RM_LapseMass_non_Retail</t>
  </si>
  <si>
    <t>BEL_RM_LapseMass_Retail_excl_MLC</t>
  </si>
  <si>
    <t>BEL_RM_LapseMass_excl_MWSL_incl_MLC</t>
  </si>
  <si>
    <t>BEL_RM_LapseMass_incl_MWSL_incl_MLC</t>
  </si>
  <si>
    <t>VVP_Balans</t>
  </si>
  <si>
    <t>Stuur_LACTP_Jaar</t>
  </si>
  <si>
    <t>Stuur_LACTP_Scenario</t>
  </si>
  <si>
    <t>Stuur_LACTP_Periode</t>
  </si>
  <si>
    <t>Invoer_LACTP_Kortleven</t>
  </si>
  <si>
    <t>Invoer_LACTP_Langleven</t>
  </si>
  <si>
    <t>Invoer_LACTP_AO</t>
  </si>
  <si>
    <t>Invoer_LACTP_LapseDown</t>
  </si>
  <si>
    <t>Invoer_LACTP_LapseUp</t>
  </si>
  <si>
    <t>Invoer_LACTP_LapseMass</t>
  </si>
  <si>
    <t>Invoer_LACTP_Kosten</t>
  </si>
  <si>
    <t>Invoer_LACTP_Cat</t>
  </si>
  <si>
    <t>Lifesheet3</t>
  </si>
  <si>
    <t>ASR Leven totaal</t>
  </si>
  <si>
    <t>Block B1: Lifesheet3</t>
  </si>
  <si>
    <t>Indicator Modelpunt Actief</t>
  </si>
  <si>
    <t>LACTP_RM_Kortleven</t>
  </si>
  <si>
    <t>LACTP_RM_Langleven</t>
  </si>
  <si>
    <t>LACTP_RM_AO</t>
  </si>
  <si>
    <t>LACTP_RM_LapseDown</t>
  </si>
  <si>
    <t>LACTP_RM_LapseUp</t>
  </si>
  <si>
    <t>LACTP_RM_LapseMass_non_Retail</t>
  </si>
  <si>
    <t>LACTP_RM_LapseMass_Retail_excl_MLC</t>
  </si>
  <si>
    <t>LACTP_RM_LapseMass_Retail_incl_MLC</t>
  </si>
  <si>
    <t>LACTP_RM_Kosten</t>
  </si>
  <si>
    <t>LACTP_RM_Cat</t>
  </si>
  <si>
    <t>Q2</t>
  </si>
  <si>
    <t>EABA</t>
  </si>
  <si>
    <t>EABB</t>
  </si>
  <si>
    <t>EABC</t>
  </si>
  <si>
    <t>EABD</t>
  </si>
  <si>
    <t>EABE</t>
  </si>
  <si>
    <t>EABF</t>
  </si>
  <si>
    <t>EABG</t>
  </si>
  <si>
    <t>EABJ</t>
  </si>
  <si>
    <t>EABK</t>
  </si>
  <si>
    <t>EABL</t>
  </si>
  <si>
    <t>EABM</t>
  </si>
  <si>
    <t>EABT</t>
  </si>
  <si>
    <t>EABV</t>
  </si>
  <si>
    <t>EACG</t>
  </si>
  <si>
    <t>EACN</t>
  </si>
  <si>
    <t>EADP</t>
  </si>
  <si>
    <t>EADV</t>
  </si>
  <si>
    <t>EANW</t>
  </si>
  <si>
    <t>EAOA</t>
  </si>
  <si>
    <t>EAOB</t>
  </si>
  <si>
    <t>EAOC</t>
  </si>
  <si>
    <t>EAOD</t>
  </si>
  <si>
    <t>EAOE</t>
  </si>
  <si>
    <t>EAOF</t>
  </si>
  <si>
    <t>EAOG</t>
  </si>
  <si>
    <t>EAOJ</t>
  </si>
  <si>
    <t>EAOK</t>
  </si>
  <si>
    <t>EAOL</t>
  </si>
  <si>
    <t>EAOM</t>
  </si>
  <si>
    <t>EAOT</t>
  </si>
  <si>
    <t>EAOV</t>
  </si>
  <si>
    <t>EAPF</t>
  </si>
  <si>
    <t>EAPG</t>
  </si>
  <si>
    <t>EARA</t>
  </si>
  <si>
    <t>EARB</t>
  </si>
  <si>
    <t>EARC</t>
  </si>
  <si>
    <t>EARD</t>
  </si>
  <si>
    <t>EARE</t>
  </si>
  <si>
    <t>EARF</t>
  </si>
  <si>
    <t>EARG</t>
  </si>
  <si>
    <t>EARJ</t>
  </si>
  <si>
    <t>EARK</t>
  </si>
  <si>
    <t>EARL</t>
  </si>
  <si>
    <t>EARM</t>
  </si>
  <si>
    <t>EART</t>
  </si>
  <si>
    <t>EARV</t>
  </si>
  <si>
    <t>EASD</t>
  </si>
  <si>
    <t>EASV</t>
  </si>
  <si>
    <t>EAZF</t>
  </si>
  <si>
    <t>EAZH</t>
  </si>
  <si>
    <t>EAZN</t>
  </si>
  <si>
    <t>EAZO</t>
  </si>
  <si>
    <t>EAZT</t>
  </si>
  <si>
    <t>EONW</t>
  </si>
  <si>
    <t>EUNW</t>
  </si>
  <si>
    <t>EUWD</t>
  </si>
  <si>
    <t>EUWV</t>
  </si>
  <si>
    <t>FRGG</t>
  </si>
  <si>
    <t>FRGL</t>
  </si>
  <si>
    <t>FRGM</t>
  </si>
  <si>
    <t>FRGR</t>
  </si>
  <si>
    <t>FRKL</t>
  </si>
  <si>
    <t>FRKR</t>
  </si>
  <si>
    <t>FRNM</t>
  </si>
  <si>
    <t>GAGS</t>
  </si>
  <si>
    <t>GASA</t>
  </si>
  <si>
    <t>IAAN</t>
  </si>
  <si>
    <t>IAAW</t>
  </si>
  <si>
    <t>IABE</t>
  </si>
  <si>
    <t>IACD</t>
  </si>
  <si>
    <t>IACV</t>
  </si>
  <si>
    <t>IADS</t>
  </si>
  <si>
    <t>IAFN</t>
  </si>
  <si>
    <t>IAFW</t>
  </si>
  <si>
    <t>IAGA</t>
  </si>
  <si>
    <t>IAIA</t>
  </si>
  <si>
    <t>IAIN</t>
  </si>
  <si>
    <t>IAKN</t>
  </si>
  <si>
    <t>IAKW</t>
  </si>
  <si>
    <t>IAMA</t>
  </si>
  <si>
    <t>IAMI</t>
  </si>
  <si>
    <t>IANA</t>
  </si>
  <si>
    <t>IANN</t>
  </si>
  <si>
    <t>IANW</t>
  </si>
  <si>
    <t>IAPA</t>
  </si>
  <si>
    <t>IAPN</t>
  </si>
  <si>
    <t>IARN</t>
  </si>
  <si>
    <t>IARW</t>
  </si>
  <si>
    <t>IATD</t>
  </si>
  <si>
    <t>IAUA</t>
  </si>
  <si>
    <t>IAUN</t>
  </si>
  <si>
    <t>IAUW</t>
  </si>
  <si>
    <t>IAVA</t>
  </si>
  <si>
    <t>IAVD</t>
  </si>
  <si>
    <t>IAVO</t>
  </si>
  <si>
    <t>IAVV</t>
  </si>
  <si>
    <t>IAXA</t>
  </si>
  <si>
    <t>IAXB</t>
  </si>
  <si>
    <t>IAXC</t>
  </si>
  <si>
    <t>IAXD</t>
  </si>
  <si>
    <t>IAXE</t>
  </si>
  <si>
    <t>IAXF</t>
  </si>
  <si>
    <t>IAXN</t>
  </si>
  <si>
    <t>IAXP</t>
  </si>
  <si>
    <t>IAXQ</t>
  </si>
  <si>
    <t>IAZA</t>
  </si>
  <si>
    <t>IAZI</t>
  </si>
  <si>
    <t>IBNM</t>
  </si>
  <si>
    <t>IBNW</t>
  </si>
  <si>
    <t>IBSH</t>
  </si>
  <si>
    <t>IBWD</t>
  </si>
  <si>
    <t>IFNM</t>
  </si>
  <si>
    <t>IGLR</t>
  </si>
  <si>
    <t>IGRN</t>
  </si>
  <si>
    <t>IIUL</t>
  </si>
  <si>
    <t>ILNM</t>
  </si>
  <si>
    <t>IMNM</t>
  </si>
  <si>
    <t>IOLM</t>
  </si>
  <si>
    <t>IOLZ</t>
  </si>
  <si>
    <t>IORA</t>
  </si>
  <si>
    <t>IORN</t>
  </si>
  <si>
    <t>IOUL</t>
  </si>
  <si>
    <t>IQAD</t>
  </si>
  <si>
    <t>IQAV</t>
  </si>
  <si>
    <t>IQDP</t>
  </si>
  <si>
    <t>IQIH</t>
  </si>
  <si>
    <t>IQLR</t>
  </si>
  <si>
    <t>IQNW</t>
  </si>
  <si>
    <t>IQON</t>
  </si>
  <si>
    <t>IQSH</t>
  </si>
  <si>
    <t>IQUL</t>
  </si>
  <si>
    <t>IRIH</t>
  </si>
  <si>
    <t>IRKP</t>
  </si>
  <si>
    <t>IRLR</t>
  </si>
  <si>
    <t>IRMD</t>
  </si>
  <si>
    <t>IRMV</t>
  </si>
  <si>
    <t>IRNW</t>
  </si>
  <si>
    <t>IRRP</t>
  </si>
  <si>
    <t>IRSH</t>
  </si>
  <si>
    <t>IRWH</t>
  </si>
  <si>
    <t>ISAK</t>
  </si>
  <si>
    <t>ISAP</t>
  </si>
  <si>
    <t>ISCD</t>
  </si>
  <si>
    <t>ISCV</t>
  </si>
  <si>
    <t>ISIH</t>
  </si>
  <si>
    <t>ISKP</t>
  </si>
  <si>
    <t>ISLR</t>
  </si>
  <si>
    <t>ISMA</t>
  </si>
  <si>
    <t>ISNW</t>
  </si>
  <si>
    <t>ISSH</t>
  </si>
  <si>
    <t>ISTD</t>
  </si>
  <si>
    <t>ISUD</t>
  </si>
  <si>
    <t>ISVD</t>
  </si>
  <si>
    <t>ISVV</t>
  </si>
  <si>
    <t>ISZA</t>
  </si>
  <si>
    <t>ITIN</t>
  </si>
  <si>
    <t>ITIS</t>
  </si>
  <si>
    <t>ITNH</t>
  </si>
  <si>
    <t>ITRP</t>
  </si>
  <si>
    <t>ITSB</t>
  </si>
  <si>
    <t>ITSH</t>
  </si>
  <si>
    <t>ITSO</t>
  </si>
  <si>
    <t>ITWD</t>
  </si>
  <si>
    <t>ITWV</t>
  </si>
  <si>
    <t>IXAD</t>
  </si>
  <si>
    <t>IXEV</t>
  </si>
  <si>
    <t>IXIH</t>
  </si>
  <si>
    <t>IXKD</t>
  </si>
  <si>
    <t>IXKH</t>
  </si>
  <si>
    <t>IXKP</t>
  </si>
  <si>
    <t>IXKV</t>
  </si>
  <si>
    <t>IXKY</t>
  </si>
  <si>
    <t>IXLR</t>
  </si>
  <si>
    <t>IXLY</t>
  </si>
  <si>
    <t>IXNW</t>
  </si>
  <si>
    <t>IXSH</t>
  </si>
  <si>
    <t>IXUD</t>
  </si>
  <si>
    <t>SIPF</t>
  </si>
  <si>
    <t>SISA</t>
  </si>
  <si>
    <t>UFGP</t>
  </si>
  <si>
    <t>UFGS</t>
  </si>
  <si>
    <t>UFPF</t>
  </si>
  <si>
    <t>UFPS</t>
  </si>
  <si>
    <t>UFSA</t>
  </si>
  <si>
    <t>UFSS</t>
  </si>
  <si>
    <t>UGGA</t>
  </si>
  <si>
    <t>UGNA</t>
  </si>
  <si>
    <t>UIGP</t>
  </si>
  <si>
    <t>UIGS</t>
  </si>
  <si>
    <t>UIPF</t>
  </si>
  <si>
    <t>UISA</t>
  </si>
  <si>
    <t>ULGP</t>
  </si>
  <si>
    <t>ULGS</t>
  </si>
  <si>
    <t>ULHP</t>
  </si>
  <si>
    <t>ULHS</t>
  </si>
  <si>
    <t>ULPF</t>
  </si>
  <si>
    <t>ULSA</t>
  </si>
  <si>
    <t>ULSP</t>
  </si>
  <si>
    <t>ULSS</t>
  </si>
  <si>
    <t>UMSA</t>
  </si>
  <si>
    <t>UOGP</t>
  </si>
  <si>
    <t>UOPF</t>
  </si>
  <si>
    <t>UQGP</t>
  </si>
  <si>
    <t>UQGS</t>
  </si>
  <si>
    <t>UQPF</t>
  </si>
  <si>
    <t>UQSA</t>
  </si>
  <si>
    <t>URGP</t>
  </si>
  <si>
    <t>URGS</t>
  </si>
  <si>
    <t>URPF</t>
  </si>
  <si>
    <t>URSA</t>
  </si>
  <si>
    <t>UZPF</t>
  </si>
  <si>
    <t>UZRP</t>
  </si>
  <si>
    <t>WPNW</t>
  </si>
  <si>
    <t>WPSA</t>
  </si>
  <si>
    <t>WPVZ</t>
  </si>
  <si>
    <t>ZAAC</t>
  </si>
  <si>
    <t>ZBCV</t>
  </si>
  <si>
    <t>ZGWK</t>
  </si>
  <si>
    <t>ZLCX</t>
  </si>
  <si>
    <t>ZMCB</t>
  </si>
  <si>
    <t>ZMGR</t>
  </si>
  <si>
    <t>ZOVZ</t>
  </si>
  <si>
    <t>ZPFA</t>
  </si>
  <si>
    <t>ZPKS</t>
  </si>
  <si>
    <t>ZPPK</t>
  </si>
  <si>
    <t>ZRAE</t>
  </si>
  <si>
    <t>Lifesheet.xlsx</t>
  </si>
  <si>
    <t>SSC Actuarial Reporting Life</t>
  </si>
  <si>
    <t>Rutger Onrust</t>
  </si>
  <si>
    <t>De informatie die het model nodig heeft, wordt uit de database opgehaald. Vervolgens worden hiermee noodzakelijke SCR- en QRT-variabelen berekend en naar de database weggeschreven.
Zie ook Tabblad Toelichting</t>
  </si>
  <si>
    <t>2020Q3</t>
  </si>
  <si>
    <t>Versie t.b.v. productie 2020Q3</t>
  </si>
  <si>
    <t>Definitief</t>
  </si>
  <si>
    <t>S20 (Basis)</t>
  </si>
  <si>
    <t>ANWH</t>
  </si>
  <si>
    <t>IONW</t>
  </si>
  <si>
    <t>IOSH</t>
  </si>
  <si>
    <t>IOWH</t>
  </si>
  <si>
    <t>IVLR</t>
  </si>
  <si>
    <t>IVLW</t>
  </si>
  <si>
    <t>IVNW</t>
  </si>
  <si>
    <t>IVOD</t>
  </si>
  <si>
    <t>IVOV</t>
  </si>
  <si>
    <t>IVRA</t>
  </si>
  <si>
    <t>IVRN</t>
  </si>
  <si>
    <t>UVPF</t>
  </si>
  <si>
    <t>UVSA</t>
  </si>
  <si>
    <t>WPFN</t>
  </si>
  <si>
    <t>WPFS</t>
  </si>
  <si>
    <t>WPFV</t>
  </si>
  <si>
    <t>SELECTIE</t>
  </si>
  <si>
    <t>dP</t>
  </si>
  <si>
    <t>dr</t>
  </si>
  <si>
    <t>D</t>
  </si>
  <si>
    <t>P0</t>
  </si>
  <si>
    <t>P1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</si>
</sst>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0000"/>
  </numFmts>
  <fonts count="25" x14ac:knownFonts="1">
    <font>
      <sz val="11"/>
      <color indexed="8"/>
      <name val="Calibri"/>
      <family val="2"/>
      <scheme val="minor"/>
    </font>
    <font>
      <sz val="11"/>
      <color theme="1"/>
      <name val="Calibri"/>
      <family val="2"/>
      <scheme val="minor"/>
    </font>
    <font>
      <sz val="10"/>
      <name val="Arial"/>
      <family val="2"/>
    </font>
    <font>
      <sz val="10"/>
      <name val="Arial"/>
      <family val="2"/>
    </font>
    <font>
      <sz val="10"/>
      <color theme="1"/>
      <name val="Arial"/>
      <family val="2"/>
    </font>
    <font>
      <sz val="10"/>
      <color indexed="8"/>
      <name val="Calibri"/>
      <family val="2"/>
      <scheme val="minor"/>
    </font>
    <font>
      <u/>
      <sz val="10"/>
      <color indexed="8"/>
      <name val="Calibri"/>
      <family val="2"/>
      <scheme val="minor"/>
    </font>
    <font>
      <b/>
      <sz val="10"/>
      <color indexed="12"/>
      <name val="Calibri"/>
      <family val="2"/>
      <scheme val="minor"/>
    </font>
    <font>
      <sz val="10"/>
      <name val="Calibri"/>
      <family val="2"/>
      <scheme val="minor"/>
    </font>
    <font>
      <b/>
      <sz val="10"/>
      <name val="Calibri"/>
      <family val="2"/>
      <scheme val="minor"/>
    </font>
    <font>
      <sz val="10"/>
      <color indexed="9"/>
      <name val="Calibri"/>
      <family val="2"/>
      <scheme val="minor"/>
    </font>
    <font>
      <sz val="10"/>
      <color theme="0"/>
      <name val="Calibri"/>
      <family val="2"/>
      <scheme val="minor"/>
    </font>
    <font>
      <sz val="10"/>
      <color theme="1"/>
      <name val="Calibri"/>
      <family val="2"/>
      <scheme val="minor"/>
    </font>
    <font>
      <b/>
      <sz val="10"/>
      <color theme="1"/>
      <name val="Calibri"/>
      <family val="2"/>
      <scheme val="minor"/>
    </font>
    <font>
      <i/>
      <sz val="10"/>
      <color theme="1"/>
      <name val="Calibri"/>
      <family val="2"/>
      <scheme val="minor"/>
    </font>
    <font>
      <sz val="12"/>
      <color indexed="8"/>
      <name val="Calibri"/>
      <family val="2"/>
      <scheme val="minor"/>
    </font>
    <font>
      <b/>
      <sz val="14"/>
      <color indexed="8"/>
      <name val="Calibri"/>
      <family val="2"/>
      <scheme val="minor"/>
    </font>
    <font>
      <b/>
      <sz val="12"/>
      <color theme="1"/>
      <name val="Calibri"/>
      <family val="2"/>
      <scheme val="minor"/>
    </font>
    <font>
      <sz val="12"/>
      <color theme="1"/>
      <name val="Calibri"/>
      <family val="2"/>
      <scheme val="minor"/>
    </font>
    <font>
      <b/>
      <sz val="12"/>
      <color theme="0"/>
      <name val="Calibri"/>
      <family val="2"/>
      <scheme val="minor"/>
    </font>
    <font>
      <sz val="10"/>
      <color rgb="FF000000"/>
      <name val="Arial"/>
      <family val="2"/>
    </font>
    <font>
      <sz val="11"/>
      <color indexed="8"/>
      <name val="Calibri"/>
      <family val="2"/>
      <scheme val="minor"/>
    </font>
    <font>
      <b/>
      <sz val="10"/>
      <color rgb="FFFF0000"/>
      <name val="Calibri"/>
      <family val="2"/>
      <scheme val="minor"/>
    </font>
    <font>
      <sz val="10"/>
      <color rgb="FFFF0000"/>
      <name val="Calibri"/>
      <family val="2"/>
      <scheme val="minor"/>
    </font>
    <font>
      <b/>
      <sz val="10"/>
      <color indexed="8"/>
      <name val="Calibri"/>
      <family val="2"/>
      <scheme val="minor"/>
    </font>
  </fonts>
  <fills count="27">
    <fill>
      <patternFill patternType="none"/>
    </fill>
    <fill>
      <patternFill patternType="gray125"/>
    </fill>
    <fill>
      <patternFill patternType="solid">
        <fgColor indexed="22"/>
        <bgColor indexed="64"/>
      </patternFill>
    </fill>
    <fill>
      <patternFill patternType="solid">
        <fgColor indexed="51"/>
        <bgColor indexed="64"/>
      </patternFill>
    </fill>
    <fill>
      <patternFill patternType="solid">
        <fgColor indexed="10"/>
        <bgColor indexed="64"/>
      </patternFill>
    </fill>
    <fill>
      <patternFill patternType="solid">
        <fgColor indexed="13"/>
        <bgColor indexed="64"/>
      </patternFill>
    </fill>
    <fill>
      <patternFill patternType="solid">
        <fgColor indexed="11"/>
        <bgColor indexed="64"/>
      </patternFill>
    </fill>
    <fill>
      <patternFill patternType="solid">
        <fgColor indexed="42"/>
        <bgColor indexed="64"/>
      </patternFill>
    </fill>
    <fill>
      <patternFill patternType="solid">
        <fgColor indexed="15"/>
        <bgColor indexed="64"/>
      </patternFill>
    </fill>
    <fill>
      <patternFill patternType="solid">
        <fgColor rgb="FF0070C0"/>
        <bgColor indexed="64"/>
      </patternFill>
    </fill>
    <fill>
      <patternFill patternType="solid">
        <fgColor indexed="57"/>
        <bgColor indexed="64"/>
      </patternFill>
    </fill>
    <fill>
      <patternFill patternType="solid">
        <fgColor indexed="26"/>
      </patternFill>
    </fill>
    <fill>
      <patternFill patternType="solid">
        <fgColor theme="0"/>
        <bgColor indexed="64"/>
      </patternFill>
    </fill>
    <fill>
      <patternFill patternType="solid">
        <fgColor theme="0"/>
        <bgColor rgb="FF000000"/>
      </patternFill>
    </fill>
    <fill>
      <patternFill patternType="solid">
        <fgColor theme="0" tint="-0.14999847407452621"/>
        <bgColor indexed="64"/>
      </patternFill>
    </fill>
    <fill>
      <patternFill patternType="solid">
        <fgColor rgb="FFCCFFFF"/>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9999"/>
        <bgColor indexed="64"/>
      </patternFill>
    </fill>
    <fill>
      <patternFill patternType="solid">
        <fgColor theme="9" tint="0.79998168889431442"/>
        <bgColor indexed="64"/>
      </patternFill>
    </fill>
    <fill>
      <patternFill patternType="solid">
        <fgColor rgb="FFCCFFCC"/>
        <bgColor indexed="64"/>
      </patternFill>
    </fill>
    <fill>
      <patternFill patternType="solid">
        <fgColor rgb="FFD9D9D9"/>
        <bgColor rgb="FF000000"/>
      </patternFill>
    </fill>
    <fill>
      <patternFill patternType="solid">
        <fgColor rgb="FFC0C0C0"/>
        <bgColor indexed="64"/>
      </patternFill>
    </fill>
    <fill>
      <patternFill patternType="solid">
        <fgColor theme="7" tint="0.59999389629810485"/>
        <bgColor indexed="64"/>
      </patternFill>
    </fill>
    <fill>
      <patternFill patternType="solid">
        <fgColor rgb="FF66FF33"/>
        <bgColor indexed="64"/>
      </patternFill>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2">
    <xf numFmtId="0" fontId="0" fillId="0" borderId="0"/>
    <xf numFmtId="0" fontId="2" fillId="0" borderId="0"/>
    <xf numFmtId="9" fontId="3" fillId="0" borderId="0" applyFont="0" applyFill="0" applyBorder="0" applyAlignment="0" applyProtection="0"/>
    <xf numFmtId="0" fontId="3" fillId="0" borderId="0">
      <alignment horizontal="left" wrapText="1"/>
    </xf>
    <xf numFmtId="0" fontId="3" fillId="0" borderId="0">
      <alignment horizontal="left" wrapText="1"/>
    </xf>
    <xf numFmtId="0" fontId="4" fillId="0" borderId="0"/>
    <xf numFmtId="0" fontId="4" fillId="0" borderId="0"/>
    <xf numFmtId="0" fontId="1" fillId="0" borderId="0"/>
    <xf numFmtId="164" fontId="1" fillId="0" borderId="0" applyFont="0" applyFill="0" applyBorder="0" applyAlignment="0" applyProtection="0"/>
    <xf numFmtId="0" fontId="21" fillId="0" borderId="0"/>
    <xf numFmtId="164" fontId="1" fillId="0" borderId="0" applyFont="0" applyFill="0" applyBorder="0" applyAlignment="0" applyProtection="0"/>
    <xf numFmtId="0" fontId="2" fillId="0" borderId="0">
      <alignment horizontal="left" wrapText="1"/>
    </xf>
  </cellStyleXfs>
  <cellXfs count="127">
    <xf numFmtId="0" fontId="0" fillId="0" borderId="0" xfId="0"/>
    <xf numFmtId="0" fontId="5" fillId="0" borderId="0" xfId="0" applyFont="1"/>
    <xf numFmtId="0" fontId="5" fillId="19" borderId="0" xfId="0" applyFont="1" applyFill="1"/>
    <xf numFmtId="0" fontId="6" fillId="19" borderId="0" xfId="0" applyFont="1" applyFill="1"/>
    <xf numFmtId="0" fontId="5" fillId="19" borderId="0" xfId="0" applyFont="1" applyFill="1" applyAlignment="1">
      <alignment horizontal="left"/>
    </xf>
    <xf numFmtId="0" fontId="5" fillId="0" borderId="0" xfId="0" applyFont="1" applyBorder="1"/>
    <xf numFmtId="0" fontId="5" fillId="16" borderId="0" xfId="0" applyFont="1" applyFill="1" applyBorder="1"/>
    <xf numFmtId="0" fontId="5" fillId="0" borderId="0" xfId="0" applyFont="1" applyFill="1" applyBorder="1"/>
    <xf numFmtId="0" fontId="7" fillId="0" borderId="0" xfId="0" applyFont="1" applyAlignment="1"/>
    <xf numFmtId="0" fontId="8" fillId="0" borderId="0" xfId="0" applyFont="1" applyAlignment="1" applyProtection="1"/>
    <xf numFmtId="0" fontId="9" fillId="3" borderId="4" xfId="0" applyFont="1" applyFill="1" applyBorder="1" applyAlignment="1" applyProtection="1">
      <alignment vertical="top"/>
    </xf>
    <xf numFmtId="0" fontId="8" fillId="3" borderId="4" xfId="0" applyFont="1" applyFill="1" applyBorder="1" applyAlignment="1" applyProtection="1"/>
    <xf numFmtId="0" fontId="9" fillId="0" borderId="0" xfId="0" applyFont="1" applyFill="1" applyBorder="1" applyAlignment="1" applyProtection="1">
      <alignment vertical="top"/>
    </xf>
    <xf numFmtId="0" fontId="8" fillId="0" borderId="0" xfId="0" applyFont="1" applyFill="1" applyBorder="1" applyAlignment="1" applyProtection="1"/>
    <xf numFmtId="0" fontId="9" fillId="0" borderId="1" xfId="0" applyFont="1" applyFill="1" applyBorder="1" applyAlignment="1" applyProtection="1">
      <alignment vertical="top"/>
    </xf>
    <xf numFmtId="0" fontId="8" fillId="2" borderId="0" xfId="0" applyFont="1" applyFill="1" applyAlignment="1" applyProtection="1"/>
    <xf numFmtId="0" fontId="10" fillId="4" borderId="0" xfId="0" applyFont="1" applyFill="1" applyAlignment="1" applyProtection="1"/>
    <xf numFmtId="0" fontId="8" fillId="5" borderId="0" xfId="0" applyFont="1" applyFill="1" applyAlignment="1" applyProtection="1"/>
    <xf numFmtId="0" fontId="11" fillId="10" borderId="0" xfId="4" applyFont="1" applyFill="1" applyAlignment="1" applyProtection="1">
      <alignment vertical="top"/>
    </xf>
    <xf numFmtId="0" fontId="8" fillId="0" borderId="0" xfId="4" applyFont="1" applyAlignment="1" applyProtection="1"/>
    <xf numFmtId="0" fontId="8" fillId="17" borderId="0" xfId="0" applyFont="1" applyFill="1" applyAlignment="1" applyProtection="1"/>
    <xf numFmtId="0" fontId="8" fillId="6" borderId="0" xfId="0" applyFont="1" applyFill="1" applyAlignment="1" applyProtection="1"/>
    <xf numFmtId="0" fontId="8" fillId="7" borderId="0" xfId="0" applyFont="1" applyFill="1" applyAlignment="1" applyProtection="1"/>
    <xf numFmtId="0" fontId="8" fillId="8" borderId="0" xfId="0" applyFont="1" applyFill="1" applyAlignment="1" applyProtection="1">
      <alignment vertical="top"/>
    </xf>
    <xf numFmtId="0" fontId="11" fillId="9" borderId="0" xfId="3" applyFont="1" applyFill="1" applyAlignment="1" applyProtection="1">
      <alignment vertical="top"/>
    </xf>
    <xf numFmtId="0" fontId="8" fillId="0" borderId="0" xfId="3" applyFont="1" applyProtection="1">
      <alignment horizontal="left" wrapText="1"/>
    </xf>
    <xf numFmtId="0" fontId="9" fillId="0" borderId="1" xfId="0" applyFont="1" applyBorder="1" applyAlignment="1" applyProtection="1">
      <alignment vertical="top"/>
    </xf>
    <xf numFmtId="0" fontId="8" fillId="11" borderId="0" xfId="3" applyFont="1" applyFill="1" applyAlignment="1" applyProtection="1">
      <alignment vertical="top"/>
    </xf>
    <xf numFmtId="0" fontId="8" fillId="0" borderId="0" xfId="3" applyFont="1" applyAlignment="1" applyProtection="1"/>
    <xf numFmtId="0" fontId="8" fillId="15" borderId="0" xfId="3" applyFont="1" applyFill="1" applyAlignment="1" applyProtection="1">
      <alignment vertical="top"/>
    </xf>
    <xf numFmtId="0" fontId="8" fillId="16" borderId="0" xfId="3" applyFont="1" applyFill="1" applyAlignment="1" applyProtection="1">
      <alignment vertical="top"/>
    </xf>
    <xf numFmtId="0" fontId="8" fillId="0" borderId="0" xfId="3" applyFont="1" applyFill="1" applyAlignment="1" applyProtection="1"/>
    <xf numFmtId="0" fontId="8" fillId="20" borderId="0" xfId="3" applyFont="1" applyFill="1" applyAlignment="1" applyProtection="1">
      <alignment vertical="top"/>
    </xf>
    <xf numFmtId="0" fontId="8" fillId="8" borderId="0" xfId="3" applyFont="1" applyFill="1" applyAlignment="1" applyProtection="1">
      <alignment vertical="top"/>
    </xf>
    <xf numFmtId="0" fontId="8" fillId="6" borderId="0" xfId="3" applyFont="1" applyFill="1" applyAlignment="1" applyProtection="1"/>
    <xf numFmtId="0" fontId="8" fillId="18" borderId="0" xfId="3" applyFont="1" applyFill="1" applyAlignment="1" applyProtection="1"/>
    <xf numFmtId="0" fontId="8" fillId="3" borderId="0" xfId="3" applyFont="1" applyFill="1" applyAlignment="1" applyProtection="1"/>
    <xf numFmtId="0" fontId="8" fillId="2" borderId="0" xfId="3" applyFont="1" applyFill="1" applyAlignment="1" applyProtection="1"/>
    <xf numFmtId="0" fontId="5" fillId="12" borderId="0" xfId="0" applyFont="1" applyFill="1"/>
    <xf numFmtId="0" fontId="12" fillId="12" borderId="0" xfId="5" applyFont="1" applyFill="1" applyProtection="1"/>
    <xf numFmtId="0" fontId="12" fillId="12" borderId="0" xfId="5" applyFont="1" applyFill="1" applyAlignment="1" applyProtection="1">
      <alignment horizontal="left" vertical="top"/>
    </xf>
    <xf numFmtId="0" fontId="12" fillId="14" borderId="5" xfId="5" applyFont="1" applyFill="1" applyBorder="1" applyAlignment="1" applyProtection="1">
      <alignment horizontal="left" vertical="top" wrapText="1"/>
      <protection locked="0"/>
    </xf>
    <xf numFmtId="0" fontId="14" fillId="12" borderId="0" xfId="5" applyFont="1" applyFill="1" applyProtection="1"/>
    <xf numFmtId="0" fontId="11" fillId="12" borderId="0" xfId="5" applyFont="1" applyFill="1" applyProtection="1"/>
    <xf numFmtId="0" fontId="8" fillId="12" borderId="0" xfId="5" applyFont="1" applyFill="1" applyProtection="1"/>
    <xf numFmtId="0" fontId="12" fillId="12" borderId="0" xfId="5" applyFont="1" applyFill="1"/>
    <xf numFmtId="0" fontId="8" fillId="12" borderId="0" xfId="6" applyFont="1" applyFill="1" applyBorder="1" applyAlignment="1"/>
    <xf numFmtId="0" fontId="13" fillId="14" borderId="5" xfId="5" applyFont="1" applyFill="1" applyBorder="1"/>
    <xf numFmtId="0" fontId="12" fillId="12" borderId="5" xfId="5" applyFont="1" applyFill="1" applyBorder="1" applyAlignment="1" applyProtection="1">
      <alignment horizontal="left" vertical="top" wrapText="1"/>
      <protection locked="0"/>
    </xf>
    <xf numFmtId="14" fontId="12" fillId="12" borderId="5" xfId="5" applyNumberFormat="1" applyFont="1" applyFill="1" applyBorder="1" applyAlignment="1" applyProtection="1">
      <alignment horizontal="left" vertical="top" wrapText="1"/>
      <protection locked="0"/>
    </xf>
    <xf numFmtId="0" fontId="15" fillId="0" borderId="0" xfId="0" applyFont="1"/>
    <xf numFmtId="0" fontId="16" fillId="0" borderId="0" xfId="0" applyFont="1"/>
    <xf numFmtId="0" fontId="17" fillId="12" borderId="0" xfId="5" applyFont="1" applyFill="1" applyAlignment="1" applyProtection="1">
      <alignment horizontal="left" vertical="top"/>
    </xf>
    <xf numFmtId="0" fontId="17" fillId="12" borderId="0" xfId="5" applyFont="1" applyFill="1" applyAlignment="1" applyProtection="1">
      <alignment vertical="top"/>
    </xf>
    <xf numFmtId="0" fontId="18" fillId="12" borderId="0" xfId="5" applyFont="1" applyFill="1" applyProtection="1"/>
    <xf numFmtId="0" fontId="19" fillId="13" borderId="5" xfId="5" applyFont="1" applyFill="1" applyBorder="1" applyAlignment="1" applyProtection="1">
      <alignment horizontal="center" vertical="center"/>
    </xf>
    <xf numFmtId="0" fontId="15" fillId="12" borderId="0" xfId="0" applyFont="1" applyFill="1"/>
    <xf numFmtId="0" fontId="17" fillId="12" borderId="0" xfId="5" applyFont="1" applyFill="1"/>
    <xf numFmtId="0" fontId="0" fillId="0" borderId="0" xfId="0" applyAlignment="1">
      <alignment horizontal="left"/>
    </xf>
    <xf numFmtId="0" fontId="20" fillId="21" borderId="6" xfId="0" applyFont="1" applyFill="1" applyBorder="1" applyProtection="1">
      <protection locked="0"/>
    </xf>
    <xf numFmtId="0" fontId="20" fillId="21" borderId="5" xfId="0" applyFont="1" applyFill="1" applyBorder="1" applyProtection="1">
      <protection locked="0"/>
    </xf>
    <xf numFmtId="0" fontId="20" fillId="21" borderId="2" xfId="0" applyFont="1" applyFill="1" applyBorder="1" applyProtection="1">
      <protection locked="0"/>
    </xf>
    <xf numFmtId="0" fontId="2" fillId="12" borderId="0" xfId="0" applyFont="1" applyFill="1" applyProtection="1"/>
    <xf numFmtId="0" fontId="22" fillId="0" borderId="0" xfId="0" applyFont="1"/>
    <xf numFmtId="0" fontId="8" fillId="22" borderId="0" xfId="11" applyFont="1" applyFill="1" applyAlignment="1" applyProtection="1"/>
    <xf numFmtId="0" fontId="5" fillId="16" borderId="0" xfId="0" applyFont="1" applyFill="1"/>
    <xf numFmtId="0" fontId="6" fillId="16" borderId="0" xfId="0" applyFont="1" applyFill="1"/>
    <xf numFmtId="0" fontId="5" fillId="16" borderId="0" xfId="0" applyFont="1" applyFill="1" applyAlignment="1">
      <alignment horizontal="left"/>
    </xf>
    <xf numFmtId="0" fontId="5" fillId="22" borderId="0" xfId="0" applyFont="1" applyFill="1" applyBorder="1" applyAlignment="1">
      <alignment horizontal="left"/>
    </xf>
    <xf numFmtId="0" fontId="5" fillId="22" borderId="0" xfId="0" applyFont="1" applyFill="1" applyBorder="1"/>
    <xf numFmtId="0" fontId="5" fillId="0" borderId="0" xfId="0" applyFont="1" applyBorder="1" applyAlignment="1">
      <alignment horizontal="left"/>
    </xf>
    <xf numFmtId="3" fontId="5" fillId="0" borderId="0" xfId="0" applyNumberFormat="1" applyFont="1" applyBorder="1"/>
    <xf numFmtId="0" fontId="23" fillId="22" borderId="0" xfId="0" applyFont="1" applyFill="1" applyBorder="1" applyAlignment="1">
      <alignment horizontal="left"/>
    </xf>
    <xf numFmtId="0" fontId="23" fillId="0" borderId="0" xfId="0" applyFont="1" applyBorder="1"/>
    <xf numFmtId="0" fontId="23" fillId="22" borderId="0" xfId="0" applyFont="1" applyFill="1" applyBorder="1"/>
    <xf numFmtId="0" fontId="8" fillId="22" borderId="0" xfId="3" applyFont="1" applyFill="1" applyAlignment="1" applyProtection="1"/>
    <xf numFmtId="0" fontId="24" fillId="22" borderId="0" xfId="0" applyFont="1" applyFill="1" applyBorder="1"/>
    <xf numFmtId="0" fontId="5" fillId="16" borderId="0" xfId="0" applyFont="1" applyFill="1" applyBorder="1" applyAlignment="1">
      <alignment horizontal="left"/>
    </xf>
    <xf numFmtId="0" fontId="5" fillId="16" borderId="0" xfId="0" applyFont="1" applyFill="1" applyBorder="1" applyAlignment="1">
      <alignment horizontal="right"/>
    </xf>
    <xf numFmtId="0" fontId="8" fillId="22" borderId="0" xfId="0" applyFont="1" applyFill="1" applyBorder="1"/>
    <xf numFmtId="0" fontId="8" fillId="22" borderId="0" xfId="0" applyFont="1" applyFill="1" applyBorder="1" applyAlignment="1">
      <alignment horizontal="left"/>
    </xf>
    <xf numFmtId="0" fontId="8" fillId="0" borderId="0" xfId="0" applyFont="1" applyBorder="1"/>
    <xf numFmtId="0" fontId="8" fillId="0" borderId="0" xfId="0" applyFont="1" applyFill="1" applyBorder="1"/>
    <xf numFmtId="3" fontId="5" fillId="15" borderId="0" xfId="0" applyNumberFormat="1" applyFont="1" applyFill="1" applyBorder="1"/>
    <xf numFmtId="3" fontId="5" fillId="16" borderId="0" xfId="0" applyNumberFormat="1" applyFont="1" applyFill="1" applyBorder="1"/>
    <xf numFmtId="165" fontId="5" fillId="16" borderId="0" xfId="0" applyNumberFormat="1" applyFont="1" applyFill="1" applyBorder="1"/>
    <xf numFmtId="0" fontId="5" fillId="0" borderId="0" xfId="0" applyFont="1" applyBorder="1" applyAlignment="1">
      <alignment horizontal="right"/>
    </xf>
    <xf numFmtId="3" fontId="5" fillId="20" borderId="0" xfId="0" applyNumberFormat="1" applyFont="1" applyFill="1" applyBorder="1"/>
    <xf numFmtId="0" fontId="22" fillId="0" borderId="0" xfId="0" applyFont="1" applyBorder="1" applyAlignment="1">
      <alignment wrapText="1"/>
    </xf>
    <xf numFmtId="3" fontId="23" fillId="0" borderId="0" xfId="0" applyNumberFormat="1" applyFont="1" applyBorder="1"/>
    <xf numFmtId="0" fontId="8" fillId="2" borderId="0" xfId="11" applyFont="1" applyFill="1" applyAlignment="1" applyProtection="1"/>
    <xf numFmtId="0" fontId="5" fillId="23" borderId="0" xfId="0" applyFont="1" applyFill="1"/>
    <xf numFmtId="0" fontId="6" fillId="23" borderId="0" xfId="0" applyFont="1" applyFill="1"/>
    <xf numFmtId="0" fontId="5" fillId="23" borderId="0" xfId="0" applyFont="1" applyFill="1" applyAlignment="1">
      <alignment horizontal="left"/>
    </xf>
    <xf numFmtId="3" fontId="8" fillId="0" borderId="0" xfId="0" applyNumberFormat="1" applyFont="1" applyFill="1" applyBorder="1"/>
    <xf numFmtId="3" fontId="5" fillId="16" borderId="0" xfId="0" applyNumberFormat="1" applyFont="1" applyFill="1" applyBorder="1" applyProtection="1"/>
    <xf numFmtId="0" fontId="5" fillId="24" borderId="0" xfId="0" applyFont="1" applyFill="1" applyBorder="1" applyAlignment="1">
      <alignment horizontal="left"/>
    </xf>
    <xf numFmtId="0" fontId="5" fillId="24" borderId="0" xfId="0" applyFont="1" applyFill="1" applyBorder="1"/>
    <xf numFmtId="3" fontId="5" fillId="24" borderId="0" xfId="0" applyNumberFormat="1" applyFont="1" applyFill="1" applyBorder="1"/>
    <xf numFmtId="3" fontId="5" fillId="25" borderId="0" xfId="0" applyNumberFormat="1" applyFont="1" applyFill="1" applyBorder="1"/>
    <xf numFmtId="0" fontId="22" fillId="25" borderId="0" xfId="0" applyFont="1" applyFill="1"/>
    <xf numFmtId="0" fontId="5" fillId="25" borderId="0" xfId="0" applyFont="1" applyFill="1" applyBorder="1"/>
    <xf numFmtId="0" fontId="8" fillId="25" borderId="0" xfId="11" applyFont="1" applyFill="1" applyAlignment="1" applyProtection="1"/>
    <xf numFmtId="165" fontId="5" fillId="25" borderId="0" xfId="0" applyNumberFormat="1" applyFont="1" applyFill="1" applyBorder="1"/>
    <xf numFmtId="0" fontId="5" fillId="25" borderId="0" xfId="0" applyFont="1" applyFill="1" applyBorder="1" applyAlignment="1">
      <alignment horizontal="left"/>
    </xf>
    <xf numFmtId="0" fontId="5" fillId="25" borderId="0" xfId="0" applyFont="1" applyFill="1"/>
    <xf numFmtId="0" fontId="8" fillId="25" borderId="0" xfId="0" applyFont="1" applyFill="1" applyBorder="1"/>
    <xf numFmtId="0" fontId="23" fillId="25" borderId="0" xfId="0" applyFont="1" applyFill="1" applyBorder="1"/>
    <xf numFmtId="0" fontId="22" fillId="23" borderId="0" xfId="0" applyFont="1" applyFill="1"/>
    <xf numFmtId="0" fontId="5" fillId="23" borderId="0" xfId="0" applyFont="1" applyFill="1" applyBorder="1"/>
    <xf numFmtId="0" fontId="8" fillId="23" borderId="0" xfId="11" applyFont="1" applyFill="1" applyAlignment="1" applyProtection="1"/>
    <xf numFmtId="3" fontId="5" fillId="23" borderId="0" xfId="0" applyNumberFormat="1" applyFont="1" applyFill="1" applyBorder="1"/>
    <xf numFmtId="165" fontId="5" fillId="23" borderId="0" xfId="0" applyNumberFormat="1" applyFont="1" applyFill="1" applyBorder="1"/>
    <xf numFmtId="0" fontId="22" fillId="17" borderId="0" xfId="0" applyFont="1" applyFill="1"/>
    <xf numFmtId="0" fontId="5" fillId="17" borderId="0" xfId="0" applyFont="1" applyFill="1" applyBorder="1"/>
    <xf numFmtId="0" fontId="8" fillId="17" borderId="0" xfId="11" applyFont="1" applyFill="1" applyAlignment="1" applyProtection="1"/>
    <xf numFmtId="3" fontId="5" fillId="17" borderId="0" xfId="0" applyNumberFormat="1" applyFont="1" applyFill="1" applyBorder="1"/>
    <xf numFmtId="165" fontId="5" fillId="17" borderId="0" xfId="0" applyNumberFormat="1" applyFont="1" applyFill="1" applyBorder="1"/>
    <xf numFmtId="0" fontId="22" fillId="26" borderId="0" xfId="0" applyFont="1" applyFill="1"/>
    <xf numFmtId="0" fontId="5" fillId="26" borderId="0" xfId="0" applyFont="1" applyFill="1" applyBorder="1"/>
    <xf numFmtId="0" fontId="8" fillId="26" borderId="0" xfId="11" applyFont="1" applyFill="1" applyAlignment="1" applyProtection="1"/>
    <xf numFmtId="3" fontId="5" fillId="26" borderId="0" xfId="0" applyNumberFormat="1" applyFont="1" applyFill="1" applyBorder="1"/>
    <xf numFmtId="165" fontId="5" fillId="26" borderId="0" xfId="0" applyNumberFormat="1" applyFont="1" applyFill="1" applyBorder="1"/>
    <xf numFmtId="0" fontId="12" fillId="12" borderId="6" xfId="5" applyFont="1" applyFill="1" applyBorder="1" applyAlignment="1" applyProtection="1">
      <alignment horizontal="left" vertical="top" wrapText="1"/>
      <protection locked="0"/>
    </xf>
    <xf numFmtId="0" fontId="12" fillId="12" borderId="3" xfId="5" applyFont="1" applyFill="1" applyBorder="1" applyAlignment="1" applyProtection="1">
      <alignment horizontal="left" vertical="top" wrapText="1"/>
      <protection locked="0"/>
    </xf>
    <xf numFmtId="0" fontId="12" fillId="12" borderId="2" xfId="5" applyFont="1" applyFill="1" applyBorder="1" applyAlignment="1" applyProtection="1">
      <alignment horizontal="left" vertical="top" wrapText="1"/>
      <protection locked="0"/>
    </xf>
    <xf numFmtId="0" fontId="8" fillId="12" borderId="6" xfId="5" applyFont="1" applyFill="1" applyBorder="1" applyAlignment="1" applyProtection="1">
      <alignment horizontal="left" vertical="top" wrapText="1"/>
      <protection locked="0"/>
    </xf>
  </cellXfs>
  <cellStyles count="12">
    <cellStyle name="Komma 2" xfId="8" xr:uid="{8CD2861F-6971-49AD-B84B-E028AC8554B1}"/>
    <cellStyle name="Komma 2 2" xfId="10" xr:uid="{8CD2861F-6971-49AD-B84B-E028AC8554B1}"/>
    <cellStyle name="Normal 4" xfId="6" xr:uid="{3A1FEE30-1651-4CB0-9540-31013C6C9624}"/>
    <cellStyle name="Procent 2" xfId="2" xr:uid="{C2D62AFB-4F42-40B0-BEE6-171AB78EA5A2}"/>
    <cellStyle name="Standaard" xfId="0" builtinId="0"/>
    <cellStyle name="Standaard 15" xfId="5" xr:uid="{F5435B77-6669-49FC-A191-5EB8BC50AC90}"/>
    <cellStyle name="Standaard 2" xfId="1" xr:uid="{017FCFC9-0ACF-4932-A4A1-2618C6FDCFAA}"/>
    <cellStyle name="Standaard 2 2" xfId="9" xr:uid="{00000000-0005-0000-0000-000030000000}"/>
    <cellStyle name="Standaard 3" xfId="7" xr:uid="{00000000-0005-0000-0000-000037000000}"/>
    <cellStyle name="Standaard_Opgave_toetsmarge_aan_ARC_T02_jjjjQq" xfId="3" xr:uid="{997ECDF2-02BD-4C59-997E-9CDF9F0C9BED}"/>
    <cellStyle name="Standaard_Opgave_toetsmarge_aan_ARC_T02_jjjjQq 2" xfId="11" xr:uid="{8D92750B-6D96-4303-9B3F-09A204D07940}"/>
    <cellStyle name="Standaard_SCR_ECAP_Life_T01_jjjjQq" xfId="4" xr:uid="{623A882F-5ED2-4782-BBCB-D7C3C4DF4E68}"/>
  </cellStyles>
  <dxfs count="8">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0"/>
      </font>
      <fill>
        <patternFill>
          <bgColor rgb="FFFFC7CE"/>
        </patternFill>
      </fill>
    </dxf>
  </dxfs>
  <tableStyles count="0" defaultTableStyle="TableStyleMedium2" defaultPivotStyle="PivotStyleLight16"/>
  <colors>
    <mruColors>
      <color rgb="FF66FF33"/>
      <color rgb="FFCCFFCC"/>
      <color rgb="FFC0C0C0"/>
      <color rgb="FFCCFFFF"/>
      <color rgb="FFFFCCCC"/>
      <color rgb="FFFF9999"/>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18"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ustomXml" Target="../customXml/item8.xml"/><Relationship Id="rId7" Type="http://schemas.openxmlformats.org/officeDocument/2006/relationships/externalLink" Target="externalLinks/externalLink1.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19"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ctuariaat/SSC%20Marktwaarde%20Verslaglegging/2018/2018Q4/06.%20ECAP_SCR_QRT/17%20-%20Rapportagesheet/Rapportage_ASR_totaal_T21D_2018Q4_20%20-%20kopi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fesheet%202021Q2%2045%20(plus100bp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rgelijk%20met%20SSC%20per%20modelpu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 Werkmap"/>
      <sheetName val="Versiebeheer"/>
      <sheetName val="Modelcorrecties"/>
      <sheetName val="Controle+Aftekening"/>
      <sheetName val="Invoer"/>
      <sheetName val="Hulpinvoer"/>
      <sheetName val="Input gevoeligheden"/>
      <sheetName val="S1201 Corr Groep"/>
      <sheetName val="S2603 Corr Groep"/>
      <sheetName val="S2801 Corr Groep"/>
      <sheetName val="S2606 Corr Groep"/>
      <sheetName val="S1201 ASR Leven"/>
      <sheetName val="S2603 ASR Leven"/>
      <sheetName val="S2801 ASR Leven"/>
      <sheetName val="S2606 ASR Leven"/>
      <sheetName val="Vervalrisico ECAP"/>
      <sheetName val="Toel. ASR Leven NV na LACTP"/>
      <sheetName val="Toel. ASR Leven tbv Groep"/>
      <sheetName val="Toel. ASR Leven NV"/>
      <sheetName val="Toel. Ardanta"/>
      <sheetName val="Toel. Leven NOM"/>
      <sheetName val="Toel. Leven UL"/>
      <sheetName val="Toel. Leven TOT"/>
      <sheetName val="Toel. Pens. NOM"/>
      <sheetName val="Toel. Pens. UL"/>
      <sheetName val="Toel. Pens. TOT"/>
      <sheetName val="Toel. Totaal"/>
      <sheetName val="Correctie SCR Mass Lapse ECAP"/>
      <sheetName val="Grafiek4"/>
      <sheetName val="Grafiek5"/>
      <sheetName val="Grafiek6"/>
      <sheetName val="Grafiek Geg"/>
      <sheetName val="LoC Recap"/>
      <sheetName val="SCR Corr Groep "/>
      <sheetName val="SCR ASR Leven NV"/>
      <sheetName val="SCR PL Ardanta"/>
      <sheetName val="SCR PL Leven"/>
      <sheetName val="SCR PL Pensioenen"/>
      <sheetName val="LoC SCR x"/>
      <sheetName val="Data SCR-lapse ECAP"/>
      <sheetName val="LoC Data SCR-lapse ECAP"/>
      <sheetName val="Data Risicomarge"/>
      <sheetName val="LoC Data Risicomarge"/>
      <sheetName val="Risicomarges SCR naar Groep"/>
      <sheetName val="LoC Risicomarges SCR naar Groep"/>
      <sheetName val="RM naar HRG SII"/>
      <sheetName val="LoC RM naar HRG SII"/>
      <sheetName val="Premiegegevens"/>
      <sheetName val="LoC Premiegegevens"/>
      <sheetName val="Correctie QRT 26.06"/>
      <sheetName val="LoC Correctie QRT 26.06"/>
      <sheetName val="Balansvoorzieningen"/>
      <sheetName val="LoC Balansvoorzieningen"/>
      <sheetName val="Hand ECAP"/>
      <sheetName val="LoC Hand ECAP"/>
      <sheetName val="Rapp Ecap Scr Qvorig"/>
      <sheetName val="LoC Rapp Ecap Scr Qvorig"/>
      <sheetName val="Herv_Generali"/>
      <sheetName val="LoC Herv_Generali"/>
      <sheetName val="LACTP"/>
      <sheetName val="LoC LACTP"/>
      <sheetName val="Todo VB"/>
      <sheetName val="Namen"/>
      <sheetName val="Outp_Macro_Vindkoppel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5">
          <cell r="C5">
            <v>1000</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orblad"/>
      <sheetName val="Toelichting"/>
      <sheetName val="Versiebeheer"/>
      <sheetName val="Selectie"/>
      <sheetName val="Lifesheet"/>
      <sheetName val="vena.tmp.7EC47338204F4F1F"/>
    </sheetNames>
    <sheetDataSet>
      <sheetData sheetId="0"/>
      <sheetData sheetId="1"/>
      <sheetData sheetId="2"/>
      <sheetData sheetId="3"/>
      <sheetData sheetId="4">
        <row r="39">
          <cell r="EH39">
            <v>247632681.07991254</v>
          </cell>
        </row>
        <row r="203">
          <cell r="CC203">
            <v>181019577.39019701</v>
          </cell>
        </row>
      </sheetData>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
      <sheetName val="202 nominaal"/>
      <sheetName val="202 UL"/>
      <sheetName val="203"/>
      <sheetName val="204"/>
      <sheetName val="205"/>
      <sheetName val="206"/>
      <sheetName val="207 uitvaart"/>
      <sheetName val="207 nominaal"/>
      <sheetName val="207 collectief"/>
      <sheetName val="207 ul"/>
      <sheetName val="208"/>
      <sheetName val="FV t=0 vergelijk"/>
      <sheetName val="Blad3"/>
    </sheetNames>
    <sheetDataSet>
      <sheetData sheetId="0"/>
      <sheetData sheetId="1"/>
      <sheetData sheetId="2"/>
      <sheetData sheetId="3"/>
      <sheetData sheetId="4"/>
      <sheetData sheetId="5"/>
      <sheetData sheetId="6"/>
      <sheetData sheetId="7"/>
      <sheetData sheetId="8"/>
      <sheetData sheetId="9"/>
      <sheetData sheetId="10">
        <row r="1">
          <cell r="H1" t="str">
            <v>EADV</v>
          </cell>
        </row>
        <row r="2">
          <cell r="H2" t="str">
            <v>FRGG</v>
          </cell>
        </row>
        <row r="3">
          <cell r="H3" t="str">
            <v>FRGL</v>
          </cell>
        </row>
        <row r="4">
          <cell r="H4" t="str">
            <v>FRGM</v>
          </cell>
        </row>
        <row r="5">
          <cell r="H5" t="str">
            <v>FRGR</v>
          </cell>
        </row>
        <row r="6">
          <cell r="H6" t="str">
            <v>FRKL</v>
          </cell>
        </row>
        <row r="7">
          <cell r="H7" t="str">
            <v>FRKR</v>
          </cell>
        </row>
        <row r="8">
          <cell r="H8" t="str">
            <v>FRNM</v>
          </cell>
        </row>
        <row r="9">
          <cell r="H9" t="str">
            <v>GAGS</v>
          </cell>
        </row>
        <row r="10">
          <cell r="H10" t="str">
            <v>GASA</v>
          </cell>
        </row>
        <row r="11">
          <cell r="H11" t="str">
            <v>IBNM</v>
          </cell>
        </row>
        <row r="12">
          <cell r="H12" t="str">
            <v>IFNM</v>
          </cell>
        </row>
        <row r="13">
          <cell r="H13" t="str">
            <v>IIUL</v>
          </cell>
        </row>
        <row r="14">
          <cell r="H14" t="str">
            <v>ILNM</v>
          </cell>
        </row>
        <row r="15">
          <cell r="H15" t="str">
            <v>IMNM</v>
          </cell>
        </row>
        <row r="16">
          <cell r="H16" t="str">
            <v>IOUL</v>
          </cell>
        </row>
        <row r="17">
          <cell r="H17" t="str">
            <v>IQUL</v>
          </cell>
        </row>
        <row r="18">
          <cell r="H18" t="str">
            <v>IXKP</v>
          </cell>
        </row>
        <row r="19">
          <cell r="H19" t="str">
            <v>UFGP</v>
          </cell>
        </row>
        <row r="20">
          <cell r="H20" t="str">
            <v>UFGS</v>
          </cell>
        </row>
        <row r="21">
          <cell r="H21" t="str">
            <v>UFPF</v>
          </cell>
        </row>
        <row r="22">
          <cell r="H22" t="str">
            <v>UFSA</v>
          </cell>
        </row>
        <row r="23">
          <cell r="H23" t="str">
            <v>UGGA</v>
          </cell>
        </row>
        <row r="24">
          <cell r="H24" t="str">
            <v>UGNA</v>
          </cell>
        </row>
        <row r="25">
          <cell r="H25" t="str">
            <v>UIGP</v>
          </cell>
        </row>
        <row r="26">
          <cell r="H26" t="str">
            <v>UIGS</v>
          </cell>
        </row>
        <row r="27">
          <cell r="H27" t="str">
            <v>UIPF</v>
          </cell>
        </row>
        <row r="28">
          <cell r="H28" t="str">
            <v>UISA</v>
          </cell>
        </row>
        <row r="29">
          <cell r="H29" t="str">
            <v>ULGP</v>
          </cell>
        </row>
        <row r="30">
          <cell r="H30" t="str">
            <v>ULGS</v>
          </cell>
        </row>
        <row r="31">
          <cell r="H31" t="str">
            <v>ULHP</v>
          </cell>
        </row>
        <row r="32">
          <cell r="H32" t="str">
            <v>ULHS</v>
          </cell>
        </row>
        <row r="33">
          <cell r="H33" t="str">
            <v>ULPF</v>
          </cell>
        </row>
        <row r="34">
          <cell r="H34" t="str">
            <v>ULSA</v>
          </cell>
        </row>
        <row r="35">
          <cell r="H35" t="str">
            <v>UMSA</v>
          </cell>
        </row>
        <row r="36">
          <cell r="H36" t="str">
            <v>UOGP</v>
          </cell>
        </row>
        <row r="37">
          <cell r="H37" t="str">
            <v>UOPF</v>
          </cell>
        </row>
        <row r="38">
          <cell r="H38" t="str">
            <v>UQGP</v>
          </cell>
        </row>
        <row r="39">
          <cell r="H39" t="str">
            <v>UQGS</v>
          </cell>
        </row>
        <row r="40">
          <cell r="H40" t="str">
            <v>UQPF</v>
          </cell>
        </row>
        <row r="41">
          <cell r="H41" t="str">
            <v>UQSA</v>
          </cell>
        </row>
        <row r="42">
          <cell r="H42" t="str">
            <v>URGP</v>
          </cell>
        </row>
        <row r="43">
          <cell r="H43" t="str">
            <v>URGS</v>
          </cell>
        </row>
        <row r="44">
          <cell r="H44" t="str">
            <v>URPF</v>
          </cell>
        </row>
        <row r="45">
          <cell r="H45" t="str">
            <v>URSA</v>
          </cell>
        </row>
        <row r="46">
          <cell r="H46" t="str">
            <v>UVPF</v>
          </cell>
        </row>
        <row r="47">
          <cell r="H47" t="str">
            <v>UVSA</v>
          </cell>
        </row>
        <row r="48">
          <cell r="H48" t="str">
            <v>UZPF</v>
          </cell>
        </row>
        <row r="49">
          <cell r="H49" t="str">
            <v>WPFS</v>
          </cell>
        </row>
        <row r="50">
          <cell r="H50" t="str">
            <v>WPSA</v>
          </cell>
        </row>
      </sheetData>
      <sheetData sheetId="11"/>
      <sheetData sheetId="12"/>
      <sheetData sheetId="13"/>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83D19-07AC-45D0-9CC7-AC795F2D90CA}">
  <sheetPr codeName="Blad1">
    <tabColor theme="0" tint="-0.249977111117893"/>
  </sheetPr>
  <dimension ref="A2:J195"/>
  <sheetViews>
    <sheetView workbookViewId="0"/>
  </sheetViews>
  <sheetFormatPr defaultColWidth="9.140625" defaultRowHeight="12.75" x14ac:dyDescent="0.2"/>
  <cols>
    <col min="1" max="1" width="9.140625" style="39" collapsed="1"/>
    <col min="2" max="2" width="20.28515625" style="39" customWidth="1" collapsed="1"/>
    <col min="3" max="3" width="56.7109375" style="39" customWidth="1" collapsed="1"/>
    <col min="4" max="4" width="9.140625" style="39" collapsed="1"/>
    <col min="5" max="5" width="34.140625" style="39" bestFit="1" customWidth="1" collapsed="1"/>
    <col min="6" max="6" width="13.7109375" style="39" customWidth="1" collapsed="1"/>
    <col min="7" max="16384" width="9.140625" style="38" collapsed="1"/>
  </cols>
  <sheetData>
    <row r="2" spans="1:6" s="56" customFormat="1" ht="15.75" x14ac:dyDescent="0.25">
      <c r="A2" s="54"/>
      <c r="B2" s="52" t="s">
        <v>37</v>
      </c>
      <c r="C2" s="54"/>
      <c r="D2" s="54"/>
      <c r="E2" s="52" t="s">
        <v>38</v>
      </c>
      <c r="F2" s="55" t="str">
        <f>I111</f>
        <v>C</v>
      </c>
    </row>
    <row r="4" spans="1:6" x14ac:dyDescent="0.2">
      <c r="B4" s="40" t="s">
        <v>40</v>
      </c>
      <c r="C4" s="41" t="s">
        <v>41</v>
      </c>
      <c r="E4" s="39" t="s">
        <v>42</v>
      </c>
      <c r="F4" s="59" t="s">
        <v>43</v>
      </c>
    </row>
    <row r="5" spans="1:6" x14ac:dyDescent="0.2">
      <c r="E5" s="39" t="s">
        <v>44</v>
      </c>
      <c r="F5" s="60" t="s">
        <v>45</v>
      </c>
    </row>
    <row r="6" spans="1:6" x14ac:dyDescent="0.2">
      <c r="B6" s="40" t="s">
        <v>46</v>
      </c>
      <c r="C6" s="41" t="s">
        <v>47</v>
      </c>
      <c r="E6" s="39" t="s">
        <v>48</v>
      </c>
      <c r="F6" s="61" t="s">
        <v>49</v>
      </c>
    </row>
    <row r="8" spans="1:6" x14ac:dyDescent="0.2">
      <c r="B8" s="40" t="s">
        <v>50</v>
      </c>
      <c r="C8" s="41" t="s">
        <v>596</v>
      </c>
    </row>
    <row r="10" spans="1:6" x14ac:dyDescent="0.2">
      <c r="B10" s="40" t="s">
        <v>51</v>
      </c>
      <c r="C10" s="41" t="s">
        <v>597</v>
      </c>
    </row>
    <row r="12" spans="1:6" x14ac:dyDescent="0.2">
      <c r="B12" s="40" t="s">
        <v>52</v>
      </c>
      <c r="C12" s="41" t="s">
        <v>598</v>
      </c>
    </row>
    <row r="14" spans="1:6" x14ac:dyDescent="0.2">
      <c r="B14" s="39" t="s">
        <v>54</v>
      </c>
      <c r="C14" s="41" t="s">
        <v>85</v>
      </c>
    </row>
    <row r="18" spans="2:4" ht="15.75" x14ac:dyDescent="0.2">
      <c r="B18" s="53" t="s">
        <v>55</v>
      </c>
      <c r="D18" s="42" t="s">
        <v>56</v>
      </c>
    </row>
    <row r="20" spans="2:4" x14ac:dyDescent="0.2">
      <c r="B20" s="40" t="s">
        <v>57</v>
      </c>
      <c r="C20" s="123" t="s">
        <v>292</v>
      </c>
    </row>
    <row r="21" spans="2:4" x14ac:dyDescent="0.2">
      <c r="C21" s="124"/>
    </row>
    <row r="22" spans="2:4" x14ac:dyDescent="0.2">
      <c r="C22" s="124"/>
    </row>
    <row r="23" spans="2:4" x14ac:dyDescent="0.2">
      <c r="C23" s="124"/>
    </row>
    <row r="24" spans="2:4" x14ac:dyDescent="0.2">
      <c r="C24" s="124"/>
    </row>
    <row r="25" spans="2:4" x14ac:dyDescent="0.2">
      <c r="C25" s="124"/>
    </row>
    <row r="26" spans="2:4" x14ac:dyDescent="0.2">
      <c r="C26" s="125"/>
    </row>
    <row r="28" spans="2:4" x14ac:dyDescent="0.2">
      <c r="B28" s="40" t="s">
        <v>58</v>
      </c>
      <c r="C28" s="123" t="s">
        <v>599</v>
      </c>
    </row>
    <row r="29" spans="2:4" x14ac:dyDescent="0.2">
      <c r="C29" s="124"/>
    </row>
    <row r="30" spans="2:4" x14ac:dyDescent="0.2">
      <c r="C30" s="124"/>
    </row>
    <row r="31" spans="2:4" x14ac:dyDescent="0.2">
      <c r="C31" s="124"/>
    </row>
    <row r="32" spans="2:4" x14ac:dyDescent="0.2">
      <c r="C32" s="124"/>
    </row>
    <row r="33" spans="2:3" x14ac:dyDescent="0.2">
      <c r="C33" s="124"/>
    </row>
    <row r="34" spans="2:3" x14ac:dyDescent="0.2">
      <c r="C34" s="125"/>
    </row>
    <row r="36" spans="2:3" x14ac:dyDescent="0.2">
      <c r="B36" s="40" t="s">
        <v>59</v>
      </c>
      <c r="C36" s="126" t="s">
        <v>109</v>
      </c>
    </row>
    <row r="37" spans="2:3" x14ac:dyDescent="0.2">
      <c r="C37" s="124"/>
    </row>
    <row r="38" spans="2:3" x14ac:dyDescent="0.2">
      <c r="C38" s="124"/>
    </row>
    <row r="39" spans="2:3" x14ac:dyDescent="0.2">
      <c r="C39" s="124"/>
    </row>
    <row r="40" spans="2:3" x14ac:dyDescent="0.2">
      <c r="C40" s="124"/>
    </row>
    <row r="41" spans="2:3" x14ac:dyDescent="0.2">
      <c r="C41" s="124"/>
    </row>
    <row r="42" spans="2:3" x14ac:dyDescent="0.2">
      <c r="C42" s="125"/>
    </row>
    <row r="100" spans="1:10" hidden="1" x14ac:dyDescent="0.2">
      <c r="A100" s="62" t="s">
        <v>60</v>
      </c>
      <c r="B100" s="62" t="s">
        <v>61</v>
      </c>
      <c r="C100" s="62" t="s">
        <v>62</v>
      </c>
      <c r="D100" s="62"/>
      <c r="E100" s="62"/>
      <c r="F100" s="62"/>
      <c r="G100" s="62"/>
      <c r="H100" s="62"/>
      <c r="I100" s="62"/>
      <c r="J100" s="62"/>
    </row>
    <row r="101" spans="1:10" hidden="1" x14ac:dyDescent="0.2">
      <c r="A101" s="62" t="s">
        <v>63</v>
      </c>
      <c r="B101" s="62" t="s">
        <v>64</v>
      </c>
      <c r="C101" s="62" t="s">
        <v>65</v>
      </c>
      <c r="D101" s="62"/>
      <c r="E101" s="62"/>
      <c r="F101" s="62"/>
      <c r="G101" s="62"/>
      <c r="H101" s="62"/>
      <c r="I101" s="62"/>
      <c r="J101" s="62"/>
    </row>
    <row r="102" spans="1:10" hidden="1" x14ac:dyDescent="0.2">
      <c r="A102" s="62" t="s">
        <v>64</v>
      </c>
      <c r="B102" s="62" t="s">
        <v>45</v>
      </c>
      <c r="C102" s="62" t="s">
        <v>49</v>
      </c>
      <c r="D102" s="62"/>
      <c r="E102" s="62"/>
      <c r="F102" s="62"/>
      <c r="G102" s="62"/>
      <c r="H102" s="62"/>
      <c r="I102" s="62"/>
      <c r="J102" s="62"/>
    </row>
    <row r="103" spans="1:10" hidden="1" x14ac:dyDescent="0.2">
      <c r="A103" s="62" t="s">
        <v>66</v>
      </c>
      <c r="B103" s="62"/>
      <c r="C103" s="62" t="s">
        <v>67</v>
      </c>
      <c r="D103" s="62"/>
      <c r="E103" s="62"/>
      <c r="F103" s="62"/>
      <c r="G103" s="62"/>
      <c r="H103" s="62"/>
      <c r="I103" s="62"/>
      <c r="J103" s="62"/>
    </row>
    <row r="104" spans="1:10" hidden="1" x14ac:dyDescent="0.2">
      <c r="A104" s="62" t="s">
        <v>43</v>
      </c>
      <c r="B104" s="62"/>
      <c r="C104" s="62"/>
      <c r="D104" s="62"/>
      <c r="E104" s="62"/>
      <c r="F104" s="62"/>
      <c r="G104" s="62"/>
      <c r="H104" s="62"/>
      <c r="I104" s="62"/>
      <c r="J104" s="62"/>
    </row>
    <row r="105" spans="1:10" hidden="1" x14ac:dyDescent="0.2">
      <c r="A105" s="62"/>
      <c r="B105" s="62"/>
      <c r="C105" s="62"/>
      <c r="D105" s="62"/>
      <c r="E105" s="62"/>
      <c r="F105" s="62"/>
      <c r="G105" s="62"/>
      <c r="H105" s="62"/>
      <c r="I105" s="62"/>
      <c r="J105" s="62"/>
    </row>
    <row r="106" spans="1:10" hidden="1" x14ac:dyDescent="0.2">
      <c r="A106" s="62"/>
      <c r="B106" s="62"/>
      <c r="C106" s="62"/>
      <c r="D106" s="62"/>
      <c r="E106" s="62"/>
      <c r="F106" s="62"/>
      <c r="G106" s="62"/>
      <c r="H106" s="62"/>
      <c r="I106" s="62"/>
      <c r="J106" s="62"/>
    </row>
    <row r="107" spans="1:10" hidden="1" x14ac:dyDescent="0.2">
      <c r="A107" s="62"/>
      <c r="B107" s="62"/>
      <c r="C107" s="62"/>
      <c r="D107" s="62"/>
      <c r="E107" s="62"/>
      <c r="F107" s="62"/>
      <c r="G107" s="62"/>
      <c r="H107" s="62"/>
      <c r="I107" s="62"/>
      <c r="J107" s="62"/>
    </row>
    <row r="108" spans="1:10" hidden="1" x14ac:dyDescent="0.2">
      <c r="A108" s="62"/>
      <c r="B108" s="62"/>
      <c r="C108" s="62"/>
      <c r="D108" s="62"/>
      <c r="E108" s="62"/>
      <c r="F108" s="62"/>
      <c r="G108" s="62"/>
      <c r="H108" s="62"/>
      <c r="I108" s="62"/>
      <c r="J108" s="62"/>
    </row>
    <row r="109" spans="1:10" hidden="1" x14ac:dyDescent="0.2">
      <c r="A109" s="62"/>
      <c r="B109" s="62"/>
      <c r="C109" s="62"/>
      <c r="D109" s="62"/>
      <c r="E109" s="62"/>
      <c r="F109" s="62"/>
      <c r="G109" s="62"/>
      <c r="H109" s="62"/>
      <c r="I109" s="62"/>
      <c r="J109" s="62"/>
    </row>
    <row r="110" spans="1:10" hidden="1" x14ac:dyDescent="0.2">
      <c r="A110" s="62"/>
      <c r="B110" s="62"/>
      <c r="C110" s="62"/>
      <c r="D110" s="62"/>
      <c r="E110" s="62"/>
      <c r="F110" s="62" t="s">
        <v>68</v>
      </c>
      <c r="G110" s="62" t="s">
        <v>106</v>
      </c>
      <c r="H110" s="62" t="s">
        <v>107</v>
      </c>
      <c r="I110" s="62" t="s">
        <v>108</v>
      </c>
      <c r="J110" s="62"/>
    </row>
    <row r="111" spans="1:10" hidden="1" x14ac:dyDescent="0.2">
      <c r="A111" s="62"/>
      <c r="B111" s="62"/>
      <c r="C111" s="62"/>
      <c r="D111" s="62"/>
      <c r="E111" s="62"/>
      <c r="F111" s="62"/>
      <c r="G111" s="62" t="str">
        <f>VLOOKUP(F$4,$A$120:$D$125,VLOOKUP(F$5,$A$129:$B$132,2,FALSE),FALSE)</f>
        <v>Niveau_3</v>
      </c>
      <c r="H111" s="62" t="str">
        <f>F6</f>
        <v xml:space="preserve">Financieel </v>
      </c>
      <c r="I111" s="62" t="str">
        <f>VLOOKUP(H111,$A$137:$D$141,VLOOKUP(G111,$A$144:$B$147,2,FALSE),FALSE)</f>
        <v>C</v>
      </c>
      <c r="J111" s="62"/>
    </row>
    <row r="112" spans="1:10" hidden="1" x14ac:dyDescent="0.2">
      <c r="A112" s="62"/>
      <c r="B112" s="62"/>
      <c r="C112" s="62"/>
      <c r="D112" s="62"/>
      <c r="E112" s="62"/>
      <c r="F112" s="62"/>
      <c r="G112" s="62"/>
      <c r="H112" s="62"/>
      <c r="I112" s="62"/>
      <c r="J112" s="62"/>
    </row>
    <row r="113" spans="1:10" hidden="1" x14ac:dyDescent="0.2">
      <c r="A113" s="62"/>
      <c r="B113" s="62"/>
      <c r="C113" s="62"/>
      <c r="D113" s="62"/>
      <c r="E113" s="62"/>
      <c r="F113" s="62"/>
      <c r="G113" s="62"/>
      <c r="H113" s="62"/>
      <c r="I113" s="62"/>
      <c r="J113" s="62"/>
    </row>
    <row r="114" spans="1:10" hidden="1" x14ac:dyDescent="0.2">
      <c r="A114" s="62"/>
      <c r="B114" s="62"/>
      <c r="C114" s="62"/>
      <c r="D114" s="62"/>
      <c r="E114" s="62"/>
      <c r="F114" s="62"/>
      <c r="G114" s="62"/>
      <c r="H114" s="62"/>
      <c r="I114" s="62"/>
      <c r="J114" s="62"/>
    </row>
    <row r="115" spans="1:10" hidden="1" x14ac:dyDescent="0.2">
      <c r="A115" s="62"/>
      <c r="B115" s="62"/>
      <c r="C115" s="62"/>
      <c r="D115" s="62"/>
      <c r="E115" s="62"/>
      <c r="F115" s="62"/>
      <c r="G115" s="62"/>
      <c r="H115" s="62"/>
      <c r="I115" s="62"/>
      <c r="J115" s="62"/>
    </row>
    <row r="116" spans="1:10" hidden="1" x14ac:dyDescent="0.2">
      <c r="A116" s="62"/>
      <c r="B116" s="62"/>
      <c r="C116" s="62"/>
      <c r="D116" s="62"/>
      <c r="E116" s="62"/>
      <c r="F116" s="62"/>
      <c r="G116" s="62"/>
      <c r="H116" s="62"/>
      <c r="I116" s="62"/>
      <c r="J116" s="62"/>
    </row>
    <row r="117" spans="1:10" hidden="1" x14ac:dyDescent="0.2">
      <c r="A117" s="62"/>
      <c r="B117" s="62"/>
      <c r="C117" s="62"/>
      <c r="D117" s="62"/>
      <c r="E117" s="62"/>
      <c r="F117" s="62"/>
      <c r="G117" s="62"/>
      <c r="H117" s="62"/>
      <c r="I117" s="62"/>
      <c r="J117" s="62"/>
    </row>
    <row r="118" spans="1:10" hidden="1" x14ac:dyDescent="0.2">
      <c r="A118" s="62"/>
      <c r="B118" s="62"/>
      <c r="C118" s="62"/>
      <c r="D118" s="62"/>
      <c r="E118" s="62"/>
      <c r="F118" s="62"/>
      <c r="G118" s="62"/>
      <c r="H118" s="62"/>
      <c r="I118" s="62"/>
      <c r="J118" s="62"/>
    </row>
    <row r="119" spans="1:10" hidden="1" x14ac:dyDescent="0.2">
      <c r="A119" s="62"/>
      <c r="B119" s="62" t="s">
        <v>44</v>
      </c>
      <c r="C119" s="62"/>
      <c r="D119" s="62"/>
      <c r="E119" s="62"/>
      <c r="F119" s="62"/>
      <c r="G119" s="62"/>
      <c r="H119" s="62"/>
      <c r="I119" s="62"/>
      <c r="J119" s="62"/>
    </row>
    <row r="120" spans="1:10" hidden="1" x14ac:dyDescent="0.2">
      <c r="A120" s="62" t="s">
        <v>42</v>
      </c>
      <c r="B120" s="62" t="s">
        <v>61</v>
      </c>
      <c r="C120" s="62" t="s">
        <v>64</v>
      </c>
      <c r="D120" s="62" t="s">
        <v>45</v>
      </c>
      <c r="E120" s="62"/>
      <c r="F120" s="62"/>
      <c r="G120" s="62"/>
      <c r="H120" s="62"/>
      <c r="I120" s="62"/>
      <c r="J120" s="62"/>
    </row>
    <row r="121" spans="1:10" hidden="1" x14ac:dyDescent="0.2">
      <c r="A121" s="62" t="s">
        <v>43</v>
      </c>
      <c r="B121" s="62" t="s">
        <v>69</v>
      </c>
      <c r="C121" s="62" t="s">
        <v>69</v>
      </c>
      <c r="D121" s="62" t="s">
        <v>69</v>
      </c>
      <c r="E121" s="62"/>
      <c r="F121" s="62"/>
      <c r="G121" s="62"/>
      <c r="H121" s="62"/>
      <c r="I121" s="62"/>
      <c r="J121" s="62"/>
    </row>
    <row r="122" spans="1:10" hidden="1" x14ac:dyDescent="0.2">
      <c r="A122" s="62" t="s">
        <v>66</v>
      </c>
      <c r="B122" s="62" t="s">
        <v>70</v>
      </c>
      <c r="C122" s="62" t="s">
        <v>69</v>
      </c>
      <c r="D122" s="62" t="s">
        <v>69</v>
      </c>
      <c r="E122" s="62"/>
      <c r="F122" s="62"/>
      <c r="G122" s="62"/>
      <c r="H122" s="62"/>
      <c r="I122" s="62"/>
      <c r="J122" s="62"/>
    </row>
    <row r="123" spans="1:10" hidden="1" x14ac:dyDescent="0.2">
      <c r="A123" s="62" t="s">
        <v>64</v>
      </c>
      <c r="B123" s="62" t="s">
        <v>70</v>
      </c>
      <c r="C123" s="62" t="s">
        <v>70</v>
      </c>
      <c r="D123" s="62" t="s">
        <v>69</v>
      </c>
      <c r="E123" s="62"/>
      <c r="F123" s="62"/>
      <c r="G123" s="62"/>
      <c r="H123" s="62"/>
      <c r="I123" s="62"/>
      <c r="J123" s="62"/>
    </row>
    <row r="124" spans="1:10" hidden="1" x14ac:dyDescent="0.2">
      <c r="A124" s="62" t="s">
        <v>63</v>
      </c>
      <c r="B124" s="62" t="s">
        <v>71</v>
      </c>
      <c r="C124" s="62" t="s">
        <v>70</v>
      </c>
      <c r="D124" s="62" t="s">
        <v>70</v>
      </c>
      <c r="E124" s="62"/>
      <c r="F124" s="62"/>
      <c r="G124" s="62"/>
      <c r="H124" s="62"/>
      <c r="I124" s="62"/>
      <c r="J124" s="62"/>
    </row>
    <row r="125" spans="1:10" hidden="1" x14ac:dyDescent="0.2">
      <c r="A125" s="62" t="s">
        <v>72</v>
      </c>
      <c r="B125" s="62" t="s">
        <v>71</v>
      </c>
      <c r="C125" s="62" t="s">
        <v>71</v>
      </c>
      <c r="D125" s="62" t="s">
        <v>71</v>
      </c>
      <c r="E125" s="62"/>
      <c r="F125" s="62"/>
      <c r="G125" s="62"/>
      <c r="H125" s="62"/>
      <c r="I125" s="62"/>
      <c r="J125" s="62"/>
    </row>
    <row r="126" spans="1:10" hidden="1" x14ac:dyDescent="0.2">
      <c r="A126" s="62"/>
      <c r="B126" s="62"/>
      <c r="C126" s="62"/>
      <c r="D126" s="62"/>
      <c r="E126" s="62"/>
      <c r="F126" s="62"/>
      <c r="G126" s="62"/>
      <c r="H126" s="62"/>
      <c r="I126" s="62"/>
      <c r="J126" s="62"/>
    </row>
    <row r="127" spans="1:10" hidden="1" x14ac:dyDescent="0.2">
      <c r="A127" s="62"/>
      <c r="B127" s="62"/>
      <c r="C127" s="62"/>
      <c r="D127" s="62"/>
      <c r="E127" s="62"/>
      <c r="F127" s="62"/>
      <c r="G127" s="62"/>
      <c r="H127" s="62"/>
      <c r="I127" s="62"/>
      <c r="J127" s="62"/>
    </row>
    <row r="128" spans="1:10" hidden="1" x14ac:dyDescent="0.2">
      <c r="A128" s="62"/>
      <c r="B128" s="62"/>
      <c r="C128" s="62"/>
      <c r="D128" s="62"/>
      <c r="E128" s="62"/>
      <c r="F128" s="62"/>
      <c r="G128" s="62"/>
      <c r="H128" s="62"/>
      <c r="I128" s="62"/>
      <c r="J128" s="62"/>
    </row>
    <row r="129" spans="1:10" hidden="1" x14ac:dyDescent="0.2">
      <c r="A129" s="62" t="s">
        <v>73</v>
      </c>
      <c r="B129" s="62"/>
      <c r="C129" s="62"/>
      <c r="D129" s="62"/>
      <c r="E129" s="62"/>
      <c r="F129" s="62"/>
      <c r="G129" s="62"/>
      <c r="H129" s="62"/>
      <c r="I129" s="62"/>
      <c r="J129" s="62"/>
    </row>
    <row r="130" spans="1:10" hidden="1" x14ac:dyDescent="0.2">
      <c r="A130" s="62" t="s">
        <v>45</v>
      </c>
      <c r="B130" s="62">
        <v>4</v>
      </c>
      <c r="C130" s="62"/>
      <c r="D130" s="62"/>
      <c r="E130" s="62"/>
      <c r="F130" s="62"/>
      <c r="G130" s="62"/>
      <c r="H130" s="62"/>
      <c r="I130" s="62"/>
      <c r="J130" s="62"/>
    </row>
    <row r="131" spans="1:10" hidden="1" x14ac:dyDescent="0.2">
      <c r="A131" s="62" t="s">
        <v>64</v>
      </c>
      <c r="B131" s="62">
        <v>3</v>
      </c>
      <c r="C131" s="62"/>
      <c r="D131" s="62"/>
      <c r="E131" s="62"/>
      <c r="F131" s="62"/>
      <c r="G131" s="62"/>
      <c r="H131" s="62"/>
      <c r="I131" s="62"/>
      <c r="J131" s="62"/>
    </row>
    <row r="132" spans="1:10" hidden="1" x14ac:dyDescent="0.2">
      <c r="A132" s="62" t="s">
        <v>61</v>
      </c>
      <c r="B132" s="62">
        <v>2</v>
      </c>
      <c r="C132" s="62"/>
      <c r="D132" s="62"/>
      <c r="E132" s="62"/>
      <c r="F132" s="62"/>
      <c r="G132" s="62"/>
      <c r="H132" s="62"/>
      <c r="I132" s="62"/>
      <c r="J132" s="62"/>
    </row>
    <row r="133" spans="1:10" hidden="1" x14ac:dyDescent="0.2">
      <c r="A133" s="62"/>
      <c r="B133" s="62"/>
      <c r="C133" s="62"/>
      <c r="D133" s="62"/>
      <c r="E133" s="62"/>
      <c r="F133" s="62"/>
      <c r="G133" s="62"/>
      <c r="H133" s="62"/>
      <c r="I133" s="62"/>
      <c r="J133" s="62"/>
    </row>
    <row r="134" spans="1:10" hidden="1" x14ac:dyDescent="0.2">
      <c r="A134" s="62"/>
      <c r="B134" s="62"/>
      <c r="C134" s="62"/>
      <c r="D134" s="62"/>
      <c r="E134" s="62"/>
      <c r="F134" s="62"/>
      <c r="G134" s="62"/>
      <c r="H134" s="62"/>
      <c r="I134" s="62"/>
      <c r="J134" s="62"/>
    </row>
    <row r="135" spans="1:10" hidden="1" x14ac:dyDescent="0.2">
      <c r="A135" s="62"/>
      <c r="B135" s="62"/>
      <c r="C135" s="62"/>
      <c r="D135" s="62"/>
      <c r="E135" s="62"/>
      <c r="F135" s="62"/>
      <c r="G135" s="62"/>
      <c r="H135" s="62"/>
      <c r="I135" s="62"/>
      <c r="J135" s="62"/>
    </row>
    <row r="136" spans="1:10" hidden="1" x14ac:dyDescent="0.2">
      <c r="A136" s="62"/>
      <c r="B136" s="62" t="s">
        <v>44</v>
      </c>
      <c r="C136" s="62"/>
      <c r="D136" s="62"/>
      <c r="E136" s="62"/>
      <c r="F136" s="62"/>
      <c r="G136" s="62"/>
      <c r="H136" s="62"/>
      <c r="I136" s="62"/>
      <c r="J136" s="62"/>
    </row>
    <row r="137" spans="1:10" hidden="1" x14ac:dyDescent="0.2">
      <c r="A137" s="62" t="s">
        <v>2</v>
      </c>
      <c r="B137" s="62" t="s">
        <v>71</v>
      </c>
      <c r="C137" s="62" t="s">
        <v>70</v>
      </c>
      <c r="D137" s="62" t="s">
        <v>69</v>
      </c>
      <c r="E137" s="62"/>
      <c r="F137" s="62"/>
      <c r="G137" s="62"/>
      <c r="H137" s="62"/>
      <c r="I137" s="62"/>
      <c r="J137" s="62"/>
    </row>
    <row r="138" spans="1:10" hidden="1" x14ac:dyDescent="0.2">
      <c r="A138" s="62" t="s">
        <v>65</v>
      </c>
      <c r="B138" s="62" t="s">
        <v>74</v>
      </c>
      <c r="C138" s="62" t="s">
        <v>74</v>
      </c>
      <c r="D138" s="62" t="s">
        <v>75</v>
      </c>
      <c r="E138" s="62"/>
      <c r="F138" s="62"/>
      <c r="G138" s="62"/>
      <c r="H138" s="62"/>
      <c r="I138" s="62"/>
      <c r="J138" s="62"/>
    </row>
    <row r="139" spans="1:10" hidden="1" x14ac:dyDescent="0.2">
      <c r="A139" s="62" t="s">
        <v>62</v>
      </c>
      <c r="B139" s="62" t="s">
        <v>74</v>
      </c>
      <c r="C139" s="62" t="s">
        <v>75</v>
      </c>
      <c r="D139" s="62" t="s">
        <v>75</v>
      </c>
      <c r="E139" s="62"/>
      <c r="F139" s="62"/>
      <c r="G139" s="62"/>
      <c r="H139" s="62"/>
      <c r="I139" s="62"/>
      <c r="J139" s="62"/>
    </row>
    <row r="140" spans="1:10" hidden="1" x14ac:dyDescent="0.2">
      <c r="A140" s="62" t="s">
        <v>49</v>
      </c>
      <c r="B140" s="62" t="s">
        <v>75</v>
      </c>
      <c r="C140" s="62" t="s">
        <v>39</v>
      </c>
      <c r="D140" s="62" t="s">
        <v>39</v>
      </c>
      <c r="E140" s="62"/>
      <c r="F140" s="62"/>
      <c r="G140" s="62"/>
      <c r="H140" s="62"/>
      <c r="I140" s="62"/>
      <c r="J140" s="62"/>
    </row>
    <row r="141" spans="1:10" hidden="1" x14ac:dyDescent="0.2">
      <c r="A141" s="62" t="s">
        <v>67</v>
      </c>
      <c r="B141" s="62" t="s">
        <v>39</v>
      </c>
      <c r="C141" s="62" t="s">
        <v>39</v>
      </c>
      <c r="D141" s="62" t="s">
        <v>39</v>
      </c>
      <c r="E141" s="62"/>
      <c r="F141" s="62"/>
      <c r="G141" s="62"/>
      <c r="H141" s="62"/>
      <c r="I141" s="62"/>
      <c r="J141" s="62"/>
    </row>
    <row r="142" spans="1:10" hidden="1" x14ac:dyDescent="0.2">
      <c r="A142" s="62"/>
      <c r="B142" s="62"/>
      <c r="C142" s="62"/>
      <c r="D142" s="62"/>
      <c r="E142" s="62"/>
      <c r="F142" s="62"/>
      <c r="G142" s="62"/>
      <c r="H142" s="62"/>
      <c r="I142" s="62"/>
      <c r="J142" s="62"/>
    </row>
    <row r="143" spans="1:10" hidden="1" x14ac:dyDescent="0.2">
      <c r="A143" s="62"/>
      <c r="B143" s="62"/>
      <c r="C143" s="62"/>
      <c r="D143" s="62"/>
      <c r="E143" s="62"/>
      <c r="F143" s="62"/>
      <c r="G143" s="62"/>
      <c r="H143" s="62"/>
      <c r="I143" s="62"/>
      <c r="J143" s="62"/>
    </row>
    <row r="144" spans="1:10" hidden="1" x14ac:dyDescent="0.2">
      <c r="A144" s="62" t="s">
        <v>73</v>
      </c>
      <c r="B144" s="62"/>
      <c r="C144" s="62"/>
      <c r="D144" s="62"/>
      <c r="E144" s="62"/>
      <c r="F144" s="62"/>
      <c r="G144" s="62"/>
      <c r="H144" s="62"/>
      <c r="I144" s="62"/>
      <c r="J144" s="62"/>
    </row>
    <row r="145" spans="1:10" hidden="1" x14ac:dyDescent="0.2">
      <c r="A145" s="62" t="s">
        <v>71</v>
      </c>
      <c r="B145" s="62">
        <v>2</v>
      </c>
      <c r="C145" s="62"/>
      <c r="D145" s="62"/>
      <c r="E145" s="62"/>
      <c r="F145" s="62"/>
      <c r="G145" s="62"/>
      <c r="H145" s="62"/>
      <c r="I145" s="62"/>
      <c r="J145" s="62"/>
    </row>
    <row r="146" spans="1:10" hidden="1" x14ac:dyDescent="0.2">
      <c r="A146" s="62" t="s">
        <v>70</v>
      </c>
      <c r="B146" s="62">
        <v>3</v>
      </c>
      <c r="C146" s="62"/>
      <c r="D146" s="62"/>
      <c r="E146" s="62"/>
      <c r="F146" s="62"/>
      <c r="G146" s="62"/>
      <c r="H146" s="62"/>
      <c r="I146" s="62"/>
      <c r="J146" s="62"/>
    </row>
    <row r="147" spans="1:10" hidden="1" x14ac:dyDescent="0.2">
      <c r="A147" s="62" t="s">
        <v>69</v>
      </c>
      <c r="B147" s="62">
        <v>4</v>
      </c>
      <c r="C147" s="62"/>
      <c r="D147" s="62"/>
      <c r="E147" s="62"/>
      <c r="F147" s="62"/>
      <c r="G147" s="62"/>
      <c r="H147" s="62"/>
      <c r="I147" s="62"/>
      <c r="J147" s="62"/>
    </row>
    <row r="148" spans="1:10" x14ac:dyDescent="0.2">
      <c r="A148" s="44"/>
      <c r="B148" s="44"/>
      <c r="C148" s="44"/>
      <c r="D148" s="44"/>
      <c r="E148" s="44"/>
      <c r="F148" s="44"/>
    </row>
    <row r="149" spans="1:10" x14ac:dyDescent="0.2">
      <c r="A149" s="44"/>
      <c r="B149" s="44"/>
      <c r="C149" s="44"/>
      <c r="D149" s="44"/>
      <c r="E149" s="44"/>
      <c r="F149" s="44"/>
    </row>
    <row r="150" spans="1:10" x14ac:dyDescent="0.2">
      <c r="A150" s="44"/>
      <c r="B150" s="44"/>
      <c r="C150" s="44"/>
      <c r="D150" s="44"/>
      <c r="E150" s="44"/>
      <c r="F150" s="44"/>
    </row>
    <row r="151" spans="1:10" x14ac:dyDescent="0.2">
      <c r="A151" s="44"/>
      <c r="B151" s="44"/>
      <c r="C151" s="44"/>
      <c r="D151" s="44"/>
      <c r="E151" s="44"/>
      <c r="F151" s="44"/>
    </row>
    <row r="152" spans="1:10" x14ac:dyDescent="0.2">
      <c r="A152" s="44"/>
      <c r="B152" s="44"/>
      <c r="C152" s="44"/>
      <c r="D152" s="44"/>
      <c r="E152" s="44"/>
      <c r="F152" s="44"/>
    </row>
    <row r="153" spans="1:10" x14ac:dyDescent="0.2">
      <c r="A153" s="44"/>
      <c r="B153" s="44"/>
      <c r="C153" s="44"/>
      <c r="D153" s="44"/>
      <c r="E153" s="44"/>
      <c r="F153" s="44"/>
    </row>
    <row r="154" spans="1:10" x14ac:dyDescent="0.2">
      <c r="A154" s="44"/>
      <c r="B154" s="44"/>
      <c r="C154" s="44"/>
      <c r="D154" s="44"/>
      <c r="E154" s="44"/>
      <c r="F154" s="44"/>
    </row>
    <row r="155" spans="1:10" x14ac:dyDescent="0.2">
      <c r="A155" s="44"/>
      <c r="B155" s="44"/>
      <c r="C155" s="44"/>
      <c r="D155" s="44"/>
      <c r="E155" s="44"/>
      <c r="F155" s="44"/>
    </row>
    <row r="156" spans="1:10" x14ac:dyDescent="0.2">
      <c r="A156" s="44"/>
      <c r="B156" s="44"/>
      <c r="C156" s="44"/>
      <c r="D156" s="44"/>
      <c r="E156" s="44"/>
      <c r="F156" s="44"/>
    </row>
    <row r="157" spans="1:10" x14ac:dyDescent="0.2">
      <c r="A157" s="44"/>
      <c r="B157" s="44"/>
      <c r="C157" s="44"/>
      <c r="D157" s="44"/>
      <c r="E157" s="44"/>
      <c r="F157" s="44"/>
    </row>
    <row r="158" spans="1:10" x14ac:dyDescent="0.2">
      <c r="A158" s="44"/>
      <c r="B158" s="44"/>
      <c r="C158" s="44"/>
      <c r="D158" s="44"/>
      <c r="E158" s="44"/>
      <c r="F158" s="44"/>
    </row>
    <row r="159" spans="1:10" x14ac:dyDescent="0.2">
      <c r="A159" s="44"/>
      <c r="B159" s="44"/>
      <c r="C159" s="44"/>
      <c r="D159" s="44"/>
      <c r="E159" s="44"/>
      <c r="F159" s="44"/>
    </row>
    <row r="160" spans="1:10" x14ac:dyDescent="0.2">
      <c r="A160" s="44"/>
      <c r="B160" s="44"/>
      <c r="C160" s="44"/>
      <c r="D160" s="44"/>
      <c r="E160" s="44"/>
      <c r="F160" s="44"/>
    </row>
    <row r="161" spans="1:6" x14ac:dyDescent="0.2">
      <c r="A161" s="44"/>
      <c r="B161" s="44"/>
      <c r="C161" s="44"/>
      <c r="D161" s="44"/>
      <c r="E161" s="44"/>
      <c r="F161" s="44"/>
    </row>
    <row r="162" spans="1:6" x14ac:dyDescent="0.2">
      <c r="A162" s="44"/>
      <c r="B162" s="44"/>
      <c r="C162" s="44"/>
      <c r="D162" s="44"/>
      <c r="E162" s="44"/>
      <c r="F162" s="44"/>
    </row>
    <row r="163" spans="1:6" x14ac:dyDescent="0.2">
      <c r="A163" s="44"/>
      <c r="B163" s="44"/>
      <c r="C163" s="44"/>
      <c r="D163" s="44"/>
      <c r="E163" s="44"/>
      <c r="F163" s="44"/>
    </row>
    <row r="164" spans="1:6" x14ac:dyDescent="0.2">
      <c r="A164" s="44"/>
      <c r="B164" s="44"/>
      <c r="C164" s="44"/>
      <c r="D164" s="44"/>
      <c r="E164" s="44"/>
      <c r="F164" s="44"/>
    </row>
    <row r="165" spans="1:6" x14ac:dyDescent="0.2">
      <c r="A165" s="44"/>
      <c r="B165" s="44"/>
      <c r="C165" s="44"/>
      <c r="D165" s="44"/>
      <c r="E165" s="44"/>
      <c r="F165" s="44"/>
    </row>
    <row r="166" spans="1:6" x14ac:dyDescent="0.2">
      <c r="A166" s="44"/>
      <c r="B166" s="44"/>
      <c r="C166" s="44"/>
      <c r="D166" s="44"/>
      <c r="E166" s="44"/>
      <c r="F166" s="44"/>
    </row>
    <row r="167" spans="1:6" x14ac:dyDescent="0.2">
      <c r="A167" s="44"/>
      <c r="B167" s="44"/>
      <c r="C167" s="44"/>
      <c r="D167" s="44"/>
      <c r="E167" s="44"/>
      <c r="F167" s="44"/>
    </row>
    <row r="168" spans="1:6" x14ac:dyDescent="0.2">
      <c r="A168" s="44"/>
      <c r="B168" s="44"/>
      <c r="C168" s="44"/>
      <c r="D168" s="44"/>
      <c r="E168" s="44"/>
      <c r="F168" s="44"/>
    </row>
    <row r="169" spans="1:6" x14ac:dyDescent="0.2">
      <c r="A169" s="44"/>
      <c r="B169" s="44"/>
      <c r="C169" s="44"/>
      <c r="D169" s="44"/>
      <c r="E169" s="44"/>
      <c r="F169" s="44"/>
    </row>
    <row r="170" spans="1:6" x14ac:dyDescent="0.2">
      <c r="A170" s="44"/>
      <c r="B170" s="44"/>
      <c r="C170" s="44"/>
      <c r="D170" s="44"/>
      <c r="E170" s="44"/>
      <c r="F170" s="44"/>
    </row>
    <row r="171" spans="1:6" x14ac:dyDescent="0.2">
      <c r="A171" s="44"/>
      <c r="B171" s="44"/>
      <c r="C171" s="44"/>
      <c r="D171" s="44"/>
      <c r="E171" s="44"/>
      <c r="F171" s="44"/>
    </row>
    <row r="172" spans="1:6" x14ac:dyDescent="0.2">
      <c r="A172" s="44"/>
      <c r="B172" s="44"/>
      <c r="C172" s="44"/>
      <c r="D172" s="44"/>
      <c r="E172" s="44"/>
      <c r="F172" s="44"/>
    </row>
    <row r="173" spans="1:6" x14ac:dyDescent="0.2">
      <c r="A173" s="44"/>
      <c r="B173" s="44"/>
      <c r="C173" s="44"/>
      <c r="D173" s="44"/>
      <c r="E173" s="44"/>
      <c r="F173" s="44"/>
    </row>
    <row r="174" spans="1:6" x14ac:dyDescent="0.2">
      <c r="A174" s="44"/>
      <c r="B174" s="44"/>
      <c r="C174" s="44"/>
      <c r="D174" s="44"/>
      <c r="E174" s="44"/>
      <c r="F174" s="44"/>
    </row>
    <row r="175" spans="1:6" x14ac:dyDescent="0.2">
      <c r="A175" s="44"/>
      <c r="B175" s="44"/>
      <c r="C175" s="44"/>
      <c r="D175" s="44"/>
      <c r="E175" s="44"/>
      <c r="F175" s="44"/>
    </row>
    <row r="176" spans="1:6" x14ac:dyDescent="0.2">
      <c r="A176" s="44"/>
      <c r="B176" s="44"/>
      <c r="C176" s="44"/>
      <c r="D176" s="44"/>
      <c r="E176" s="44"/>
      <c r="F176" s="44"/>
    </row>
    <row r="177" spans="1:6" x14ac:dyDescent="0.2">
      <c r="A177" s="44"/>
      <c r="B177" s="44"/>
      <c r="C177" s="44"/>
      <c r="D177" s="44"/>
      <c r="E177" s="44"/>
      <c r="F177" s="44"/>
    </row>
    <row r="178" spans="1:6" x14ac:dyDescent="0.2">
      <c r="A178" s="44"/>
      <c r="B178" s="44"/>
      <c r="C178" s="44"/>
      <c r="D178" s="44"/>
      <c r="E178" s="44"/>
      <c r="F178" s="44"/>
    </row>
    <row r="179" spans="1:6" x14ac:dyDescent="0.2">
      <c r="A179" s="44"/>
      <c r="B179" s="44"/>
      <c r="C179" s="44"/>
      <c r="D179" s="44"/>
      <c r="E179" s="44"/>
      <c r="F179" s="44"/>
    </row>
    <row r="180" spans="1:6" x14ac:dyDescent="0.2">
      <c r="A180" s="44"/>
      <c r="B180" s="44"/>
      <c r="C180" s="44"/>
      <c r="D180" s="44"/>
      <c r="E180" s="44"/>
      <c r="F180" s="44"/>
    </row>
    <row r="181" spans="1:6" x14ac:dyDescent="0.2">
      <c r="A181" s="44"/>
      <c r="B181" s="44"/>
      <c r="C181" s="44"/>
      <c r="D181" s="44"/>
      <c r="E181" s="44"/>
      <c r="F181" s="44"/>
    </row>
    <row r="182" spans="1:6" x14ac:dyDescent="0.2">
      <c r="A182" s="44"/>
      <c r="B182" s="44"/>
      <c r="C182" s="44"/>
      <c r="D182" s="44"/>
      <c r="E182" s="44"/>
      <c r="F182" s="44"/>
    </row>
    <row r="183" spans="1:6" x14ac:dyDescent="0.2">
      <c r="A183" s="44"/>
      <c r="B183" s="44"/>
      <c r="C183" s="44"/>
      <c r="D183" s="44"/>
      <c r="E183" s="44"/>
      <c r="F183" s="44"/>
    </row>
    <row r="184" spans="1:6" x14ac:dyDescent="0.2">
      <c r="A184" s="44"/>
      <c r="B184" s="44"/>
      <c r="C184" s="44"/>
      <c r="D184" s="44"/>
      <c r="E184" s="44"/>
      <c r="F184" s="44"/>
    </row>
    <row r="185" spans="1:6" x14ac:dyDescent="0.2">
      <c r="A185" s="44"/>
      <c r="B185" s="44"/>
      <c r="C185" s="44"/>
      <c r="D185" s="44"/>
      <c r="E185" s="44"/>
      <c r="F185" s="44"/>
    </row>
    <row r="186" spans="1:6" x14ac:dyDescent="0.2">
      <c r="A186" s="44"/>
      <c r="B186" s="44"/>
      <c r="C186" s="44"/>
      <c r="D186" s="44"/>
      <c r="E186" s="44"/>
      <c r="F186" s="44"/>
    </row>
    <row r="187" spans="1:6" x14ac:dyDescent="0.2">
      <c r="A187" s="44"/>
      <c r="B187" s="44"/>
      <c r="C187" s="44"/>
      <c r="D187" s="44"/>
      <c r="E187" s="44"/>
      <c r="F187" s="44"/>
    </row>
    <row r="188" spans="1:6" x14ac:dyDescent="0.2">
      <c r="A188" s="44"/>
      <c r="B188" s="44"/>
      <c r="C188" s="44"/>
      <c r="D188" s="44"/>
      <c r="E188" s="44"/>
      <c r="F188" s="44"/>
    </row>
    <row r="189" spans="1:6" x14ac:dyDescent="0.2">
      <c r="A189" s="43"/>
      <c r="B189" s="43"/>
      <c r="C189" s="43"/>
      <c r="D189" s="43"/>
      <c r="E189" s="43"/>
      <c r="F189" s="43"/>
    </row>
    <row r="190" spans="1:6" x14ac:dyDescent="0.2">
      <c r="A190" s="43"/>
      <c r="B190" s="43"/>
      <c r="C190" s="43"/>
      <c r="D190" s="43"/>
      <c r="E190" s="43"/>
      <c r="F190" s="43"/>
    </row>
    <row r="191" spans="1:6" x14ac:dyDescent="0.2">
      <c r="A191" s="43"/>
      <c r="B191" s="43"/>
      <c r="C191" s="43"/>
      <c r="D191" s="43"/>
      <c r="E191" s="43"/>
      <c r="F191" s="43"/>
    </row>
    <row r="192" spans="1:6" x14ac:dyDescent="0.2">
      <c r="A192" s="43"/>
      <c r="B192" s="43"/>
      <c r="C192" s="43"/>
      <c r="D192" s="43"/>
      <c r="E192" s="43"/>
      <c r="F192" s="43"/>
    </row>
    <row r="193" spans="1:6" x14ac:dyDescent="0.2">
      <c r="A193" s="43"/>
      <c r="B193" s="43"/>
      <c r="C193" s="43"/>
      <c r="D193" s="43"/>
      <c r="E193" s="43"/>
      <c r="F193" s="43"/>
    </row>
    <row r="194" spans="1:6" x14ac:dyDescent="0.2">
      <c r="A194" s="43"/>
      <c r="B194" s="43"/>
      <c r="C194" s="43"/>
      <c r="D194" s="43"/>
      <c r="E194" s="43"/>
      <c r="F194" s="43"/>
    </row>
    <row r="195" spans="1:6" x14ac:dyDescent="0.2">
      <c r="A195" s="43"/>
      <c r="B195" s="43"/>
      <c r="C195" s="43"/>
      <c r="D195" s="43"/>
      <c r="E195" s="43"/>
      <c r="F195" s="43"/>
    </row>
  </sheetData>
  <mergeCells count="3">
    <mergeCell ref="C20:C26"/>
    <mergeCell ref="C28:C34"/>
    <mergeCell ref="C36:C42"/>
  </mergeCells>
  <conditionalFormatting sqref="F2">
    <cfRule type="cellIs" dxfId="7" priority="6" operator="equal">
      <formula>"C"</formula>
    </cfRule>
    <cfRule type="cellIs" dxfId="6" priority="7" operator="equal">
      <formula>"B"</formula>
    </cfRule>
    <cfRule type="cellIs" dxfId="5" priority="8" operator="equal">
      <formula>"A"</formula>
    </cfRule>
  </conditionalFormatting>
  <conditionalFormatting sqref="C20:C26">
    <cfRule type="expression" dxfId="4" priority="3">
      <formula>$F$2="C"</formula>
    </cfRule>
    <cfRule type="expression" dxfId="3" priority="4">
      <formula>$F$2="B"</formula>
    </cfRule>
    <cfRule type="expression" dxfId="2" priority="5">
      <formula>$F$2="A"</formula>
    </cfRule>
  </conditionalFormatting>
  <conditionalFormatting sqref="C36:C42">
    <cfRule type="expression" dxfId="1" priority="1">
      <formula>$F$2="C"</formula>
    </cfRule>
  </conditionalFormatting>
  <conditionalFormatting sqref="C28:C34">
    <cfRule type="expression" dxfId="0" priority="2">
      <formula>$F$2="C"</formula>
    </cfRule>
  </conditionalFormatting>
  <dataValidations count="3">
    <dataValidation type="list" allowBlank="1" showInputMessage="1" showErrorMessage="1" sqref="F6" xr:uid="{8A1B894B-1C6C-45DB-9421-930E9A376C8B}">
      <formula1>$C$100:$C$103</formula1>
    </dataValidation>
    <dataValidation type="list" allowBlank="1" showInputMessage="1" showErrorMessage="1" sqref="F5" xr:uid="{718706C5-0C1B-4CFD-8EA0-BDD2359B210E}">
      <formula1>$B$100:$B$102</formula1>
    </dataValidation>
    <dataValidation type="list" allowBlank="1" showInputMessage="1" showErrorMessage="1" sqref="F4" xr:uid="{0A3C48DC-CD51-445B-825E-8CC62E3E63C2}">
      <formula1>$A$100:$A$104</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8833D-25CB-432D-BD18-812110ED2FE1}">
  <sheetPr codeName="Blad3">
    <tabColor theme="0" tint="-0.249977111117893"/>
  </sheetPr>
  <dimension ref="A1:C27"/>
  <sheetViews>
    <sheetView workbookViewId="0">
      <selection activeCell="B25" sqref="B25"/>
    </sheetView>
  </sheetViews>
  <sheetFormatPr defaultColWidth="9.140625" defaultRowHeight="12.75" x14ac:dyDescent="0.2"/>
  <cols>
    <col min="1" max="1" width="29.28515625" style="1" customWidth="1" collapsed="1"/>
    <col min="2" max="2" width="26.28515625" style="1" customWidth="1" collapsed="1"/>
    <col min="3" max="3" width="119.7109375" style="1" bestFit="1" customWidth="1" collapsed="1"/>
    <col min="4" max="16384" width="9.140625" style="1" collapsed="1"/>
  </cols>
  <sheetData>
    <row r="1" spans="1:3" x14ac:dyDescent="0.2">
      <c r="A1" s="8" t="s">
        <v>15</v>
      </c>
      <c r="B1" s="9"/>
      <c r="C1" s="9"/>
    </row>
    <row r="2" spans="1:3" x14ac:dyDescent="0.2">
      <c r="A2" s="9"/>
      <c r="B2" s="9"/>
      <c r="C2" s="9"/>
    </row>
    <row r="3" spans="1:3" x14ac:dyDescent="0.2">
      <c r="A3" s="9"/>
      <c r="B3" s="9"/>
      <c r="C3" s="9"/>
    </row>
    <row r="4" spans="1:3" x14ac:dyDescent="0.2">
      <c r="A4" s="10" t="s">
        <v>16</v>
      </c>
      <c r="B4" s="10"/>
      <c r="C4" s="11"/>
    </row>
    <row r="5" spans="1:3" x14ac:dyDescent="0.2">
      <c r="A5" s="9"/>
      <c r="B5" s="12"/>
      <c r="C5" s="13"/>
    </row>
    <row r="6" spans="1:3" x14ac:dyDescent="0.2">
      <c r="A6" s="14" t="s">
        <v>17</v>
      </c>
      <c r="B6" s="9"/>
      <c r="C6" s="13"/>
    </row>
    <row r="7" spans="1:3" x14ac:dyDescent="0.2">
      <c r="A7" s="9"/>
      <c r="B7" s="15" t="s">
        <v>18</v>
      </c>
      <c r="C7" s="9" t="s">
        <v>19</v>
      </c>
    </row>
    <row r="8" spans="1:3" x14ac:dyDescent="0.2">
      <c r="A8" s="9"/>
      <c r="B8" s="16" t="s">
        <v>20</v>
      </c>
      <c r="C8" s="9" t="s">
        <v>93</v>
      </c>
    </row>
    <row r="9" spans="1:3" x14ac:dyDescent="0.2">
      <c r="A9" s="9"/>
      <c r="B9" s="17" t="s">
        <v>21</v>
      </c>
      <c r="C9" s="9" t="s">
        <v>94</v>
      </c>
    </row>
    <row r="10" spans="1:3" x14ac:dyDescent="0.2">
      <c r="A10" s="9"/>
      <c r="B10" s="18" t="s">
        <v>28</v>
      </c>
      <c r="C10" s="19" t="s">
        <v>95</v>
      </c>
    </row>
    <row r="11" spans="1:3" x14ac:dyDescent="0.2">
      <c r="A11" s="9"/>
      <c r="B11" s="20" t="s">
        <v>35</v>
      </c>
      <c r="C11" s="9" t="s">
        <v>96</v>
      </c>
    </row>
    <row r="12" spans="1:3" x14ac:dyDescent="0.2">
      <c r="A12" s="9"/>
      <c r="B12" s="21" t="s">
        <v>22</v>
      </c>
      <c r="C12" s="9" t="s">
        <v>97</v>
      </c>
    </row>
    <row r="13" spans="1:3" x14ac:dyDescent="0.2">
      <c r="A13" s="9"/>
      <c r="B13" s="22" t="s">
        <v>23</v>
      </c>
      <c r="C13" s="9" t="s">
        <v>98</v>
      </c>
    </row>
    <row r="14" spans="1:3" x14ac:dyDescent="0.2">
      <c r="A14" s="9"/>
      <c r="B14" s="23" t="s">
        <v>24</v>
      </c>
      <c r="C14" s="9" t="s">
        <v>25</v>
      </c>
    </row>
    <row r="15" spans="1:3" x14ac:dyDescent="0.2">
      <c r="A15" s="9"/>
      <c r="B15" s="24" t="s">
        <v>26</v>
      </c>
      <c r="C15" s="25" t="s">
        <v>27</v>
      </c>
    </row>
    <row r="16" spans="1:3" x14ac:dyDescent="0.2">
      <c r="A16" s="9"/>
      <c r="B16" s="9"/>
      <c r="C16" s="25"/>
    </row>
    <row r="17" spans="1:3" x14ac:dyDescent="0.2">
      <c r="A17" s="26" t="s">
        <v>29</v>
      </c>
      <c r="B17" s="9"/>
      <c r="C17" s="9"/>
    </row>
    <row r="18" spans="1:3" x14ac:dyDescent="0.2">
      <c r="A18" s="9"/>
      <c r="B18" s="27" t="s">
        <v>89</v>
      </c>
      <c r="C18" s="28" t="s">
        <v>30</v>
      </c>
    </row>
    <row r="19" spans="1:3" x14ac:dyDescent="0.2">
      <c r="A19" s="9"/>
      <c r="B19" s="29" t="s">
        <v>90</v>
      </c>
      <c r="C19" s="28" t="s">
        <v>83</v>
      </c>
    </row>
    <row r="20" spans="1:3" x14ac:dyDescent="0.2">
      <c r="A20" s="9"/>
      <c r="B20" s="30" t="s">
        <v>91</v>
      </c>
      <c r="C20" s="31" t="s">
        <v>84</v>
      </c>
    </row>
    <row r="21" spans="1:3" x14ac:dyDescent="0.2">
      <c r="A21" s="9"/>
      <c r="B21" s="32" t="s">
        <v>23</v>
      </c>
      <c r="C21" s="31" t="s">
        <v>100</v>
      </c>
    </row>
    <row r="22" spans="1:3" x14ac:dyDescent="0.2">
      <c r="A22" s="9"/>
      <c r="B22" s="33" t="s">
        <v>24</v>
      </c>
      <c r="C22" s="28" t="s">
        <v>31</v>
      </c>
    </row>
    <row r="23" spans="1:3" x14ac:dyDescent="0.2">
      <c r="A23" s="9"/>
      <c r="B23" s="34" t="s">
        <v>22</v>
      </c>
      <c r="C23" s="28" t="s">
        <v>32</v>
      </c>
    </row>
    <row r="24" spans="1:3" x14ac:dyDescent="0.2">
      <c r="A24" s="9"/>
      <c r="B24" s="16" t="s">
        <v>20</v>
      </c>
      <c r="C24" s="28" t="s">
        <v>33</v>
      </c>
    </row>
    <row r="25" spans="1:3" x14ac:dyDescent="0.2">
      <c r="A25" s="9"/>
      <c r="B25" s="35" t="s">
        <v>92</v>
      </c>
      <c r="C25" s="28" t="s">
        <v>34</v>
      </c>
    </row>
    <row r="26" spans="1:3" x14ac:dyDescent="0.2">
      <c r="A26" s="9"/>
      <c r="B26" s="36" t="s">
        <v>35</v>
      </c>
      <c r="C26" s="28" t="s">
        <v>36</v>
      </c>
    </row>
    <row r="27" spans="1:3" x14ac:dyDescent="0.2">
      <c r="B27" s="37" t="s">
        <v>18</v>
      </c>
      <c r="C27" s="28" t="s">
        <v>36</v>
      </c>
    </row>
  </sheetData>
  <sheetProtection algorithmName="SHA-512" hashValue="xVRdRG7HcVmTZc4crOX8S7CZy/3u0n702XecjphpAwFsea8VgVgftB0n6xFPOlaf0Uq8fWoQNRVg6N26Z6MInA==" saltValue="wbsJ12TcNGNL36oqgDvhEg=="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8B82E-D56D-46F2-8DD9-9AE9968DC1EB}">
  <sheetPr codeName="Blad4">
    <tabColor theme="0" tint="-0.249977111117893"/>
  </sheetPr>
  <dimension ref="B2:I54"/>
  <sheetViews>
    <sheetView workbookViewId="0">
      <selection activeCell="C9" sqref="C9"/>
    </sheetView>
  </sheetViews>
  <sheetFormatPr defaultColWidth="9.140625" defaultRowHeight="12.75" x14ac:dyDescent="0.2"/>
  <cols>
    <col min="1" max="2" width="9.140625" style="45" collapsed="1"/>
    <col min="3" max="3" width="15" style="45" customWidth="1" collapsed="1"/>
    <col min="4" max="4" width="45.42578125" style="45" customWidth="1" collapsed="1"/>
    <col min="5" max="5" width="19.5703125" style="45" customWidth="1" collapsed="1"/>
    <col min="6" max="8" width="32.28515625" style="45" customWidth="1" collapsed="1"/>
    <col min="9" max="9" width="45.42578125" style="45" customWidth="1" collapsed="1"/>
    <col min="10" max="16384" width="9.140625" style="45" collapsed="1"/>
  </cols>
  <sheetData>
    <row r="2" spans="2:9" ht="15.75" x14ac:dyDescent="0.25">
      <c r="B2" s="57" t="s">
        <v>76</v>
      </c>
    </row>
    <row r="3" spans="2:9" x14ac:dyDescent="0.2">
      <c r="B3" s="46" t="s">
        <v>77</v>
      </c>
    </row>
    <row r="5" spans="2:9" x14ac:dyDescent="0.2">
      <c r="B5" s="47" t="s">
        <v>54</v>
      </c>
      <c r="C5" s="47" t="s">
        <v>78</v>
      </c>
      <c r="D5" s="47" t="s">
        <v>79</v>
      </c>
      <c r="E5" s="47" t="s">
        <v>80</v>
      </c>
      <c r="F5" s="47" t="s">
        <v>86</v>
      </c>
      <c r="G5" s="47" t="s">
        <v>81</v>
      </c>
      <c r="H5" s="47" t="s">
        <v>52</v>
      </c>
      <c r="I5" s="47" t="s">
        <v>82</v>
      </c>
    </row>
    <row r="6" spans="2:9" x14ac:dyDescent="0.2">
      <c r="B6" s="48">
        <v>1</v>
      </c>
      <c r="C6" s="49">
        <v>43583</v>
      </c>
      <c r="D6" s="48" t="s">
        <v>87</v>
      </c>
      <c r="E6" s="48" t="s">
        <v>88</v>
      </c>
      <c r="F6" s="48" t="s">
        <v>111</v>
      </c>
      <c r="G6" s="48" t="s">
        <v>278</v>
      </c>
      <c r="H6" s="48" t="s">
        <v>53</v>
      </c>
      <c r="I6" s="48"/>
    </row>
    <row r="7" spans="2:9" x14ac:dyDescent="0.2">
      <c r="B7" s="48"/>
      <c r="C7" s="48"/>
      <c r="D7" s="48"/>
      <c r="E7" s="48"/>
      <c r="F7" s="48"/>
      <c r="G7" s="48"/>
      <c r="H7" s="48"/>
      <c r="I7" s="48"/>
    </row>
    <row r="8" spans="2:9" x14ac:dyDescent="0.2">
      <c r="B8" s="48" t="s">
        <v>600</v>
      </c>
      <c r="C8" s="49">
        <v>44078</v>
      </c>
      <c r="D8" s="48" t="s">
        <v>601</v>
      </c>
      <c r="E8" s="48" t="s">
        <v>602</v>
      </c>
      <c r="F8" s="48"/>
      <c r="G8" s="48"/>
      <c r="H8" s="48" t="s">
        <v>598</v>
      </c>
      <c r="I8" s="48"/>
    </row>
    <row r="9" spans="2:9" x14ac:dyDescent="0.2">
      <c r="B9" s="48"/>
      <c r="C9" s="48"/>
      <c r="D9" s="48"/>
      <c r="E9" s="48"/>
      <c r="F9" s="48"/>
      <c r="G9" s="48"/>
      <c r="H9" s="48"/>
      <c r="I9" s="48"/>
    </row>
    <row r="10" spans="2:9" x14ac:dyDescent="0.2">
      <c r="B10" s="48"/>
      <c r="C10" s="48"/>
      <c r="D10" s="48"/>
      <c r="E10" s="48"/>
      <c r="F10" s="48"/>
      <c r="G10" s="48"/>
      <c r="H10" s="48"/>
      <c r="I10" s="48"/>
    </row>
    <row r="11" spans="2:9" x14ac:dyDescent="0.2">
      <c r="B11" s="48"/>
      <c r="C11" s="48"/>
      <c r="D11" s="48"/>
      <c r="E11" s="48"/>
      <c r="F11" s="48"/>
      <c r="G11" s="48"/>
      <c r="H11" s="48"/>
      <c r="I11" s="48"/>
    </row>
    <row r="12" spans="2:9" x14ac:dyDescent="0.2">
      <c r="B12" s="48"/>
      <c r="C12" s="48"/>
      <c r="D12" s="48"/>
      <c r="E12" s="48"/>
      <c r="F12" s="48"/>
      <c r="G12" s="48"/>
      <c r="H12" s="48"/>
      <c r="I12" s="48"/>
    </row>
    <row r="13" spans="2:9" x14ac:dyDescent="0.2">
      <c r="B13" s="48"/>
      <c r="C13" s="48"/>
      <c r="D13" s="48"/>
      <c r="E13" s="48"/>
      <c r="F13" s="48"/>
      <c r="G13" s="48"/>
      <c r="H13" s="48"/>
      <c r="I13" s="48"/>
    </row>
    <row r="14" spans="2:9" x14ac:dyDescent="0.2">
      <c r="B14" s="48"/>
      <c r="C14" s="48"/>
      <c r="D14" s="48"/>
      <c r="E14" s="48"/>
      <c r="F14" s="48"/>
      <c r="G14" s="48"/>
      <c r="H14" s="48"/>
      <c r="I14" s="48"/>
    </row>
    <row r="15" spans="2:9" x14ac:dyDescent="0.2">
      <c r="B15" s="48"/>
      <c r="C15" s="48"/>
      <c r="D15" s="48"/>
      <c r="E15" s="48"/>
      <c r="F15" s="48"/>
      <c r="G15" s="48"/>
      <c r="H15" s="48"/>
      <c r="I15" s="48"/>
    </row>
    <row r="16" spans="2:9" x14ac:dyDescent="0.2">
      <c r="B16" s="48"/>
      <c r="C16" s="48"/>
      <c r="D16" s="48"/>
      <c r="E16" s="48"/>
      <c r="F16" s="48"/>
      <c r="G16" s="48"/>
      <c r="H16" s="48"/>
      <c r="I16" s="48"/>
    </row>
    <row r="17" spans="2:9" x14ac:dyDescent="0.2">
      <c r="B17" s="48"/>
      <c r="C17" s="48"/>
      <c r="D17" s="48"/>
      <c r="E17" s="48"/>
      <c r="F17" s="48"/>
      <c r="G17" s="48"/>
      <c r="H17" s="48"/>
      <c r="I17" s="48"/>
    </row>
    <row r="18" spans="2:9" x14ac:dyDescent="0.2">
      <c r="B18" s="48"/>
      <c r="C18" s="48"/>
      <c r="D18" s="48"/>
      <c r="E18" s="48"/>
      <c r="F18" s="48"/>
      <c r="G18" s="48"/>
      <c r="H18" s="48"/>
      <c r="I18" s="48"/>
    </row>
    <row r="19" spans="2:9" x14ac:dyDescent="0.2">
      <c r="B19" s="48"/>
      <c r="C19" s="48"/>
      <c r="D19" s="48"/>
      <c r="E19" s="48"/>
      <c r="F19" s="48"/>
      <c r="G19" s="48"/>
      <c r="H19" s="48"/>
      <c r="I19" s="48"/>
    </row>
    <row r="20" spans="2:9" x14ac:dyDescent="0.2">
      <c r="B20" s="48"/>
      <c r="C20" s="48"/>
      <c r="D20" s="48"/>
      <c r="E20" s="48"/>
      <c r="F20" s="48"/>
      <c r="G20" s="48"/>
      <c r="H20" s="48"/>
      <c r="I20" s="48"/>
    </row>
    <row r="21" spans="2:9" x14ac:dyDescent="0.2">
      <c r="B21" s="48"/>
      <c r="C21" s="48"/>
      <c r="D21" s="48"/>
      <c r="E21" s="48"/>
      <c r="F21" s="48"/>
      <c r="G21" s="48"/>
      <c r="H21" s="48"/>
      <c r="I21" s="48"/>
    </row>
    <row r="22" spans="2:9" x14ac:dyDescent="0.2">
      <c r="B22" s="48"/>
      <c r="C22" s="48"/>
      <c r="D22" s="48"/>
      <c r="E22" s="48"/>
      <c r="F22" s="48"/>
      <c r="G22" s="48"/>
      <c r="H22" s="48"/>
      <c r="I22" s="48"/>
    </row>
    <row r="23" spans="2:9" x14ac:dyDescent="0.2">
      <c r="B23" s="48"/>
      <c r="C23" s="48"/>
      <c r="D23" s="48"/>
      <c r="E23" s="48"/>
      <c r="F23" s="48"/>
      <c r="G23" s="48"/>
      <c r="H23" s="48"/>
      <c r="I23" s="48"/>
    </row>
    <row r="24" spans="2:9" x14ac:dyDescent="0.2">
      <c r="B24" s="48"/>
      <c r="C24" s="48"/>
      <c r="D24" s="48"/>
      <c r="E24" s="48"/>
      <c r="F24" s="48"/>
      <c r="G24" s="48"/>
      <c r="H24" s="48"/>
      <c r="I24" s="48"/>
    </row>
    <row r="25" spans="2:9" x14ac:dyDescent="0.2">
      <c r="B25" s="48"/>
      <c r="C25" s="48"/>
      <c r="D25" s="48"/>
      <c r="E25" s="48"/>
      <c r="F25" s="48"/>
      <c r="G25" s="48"/>
      <c r="H25" s="48"/>
      <c r="I25" s="48"/>
    </row>
    <row r="26" spans="2:9" x14ac:dyDescent="0.2">
      <c r="B26" s="48"/>
      <c r="C26" s="48"/>
      <c r="D26" s="48"/>
      <c r="E26" s="48"/>
      <c r="F26" s="48"/>
      <c r="G26" s="48"/>
      <c r="H26" s="48"/>
      <c r="I26" s="48"/>
    </row>
    <row r="27" spans="2:9" x14ac:dyDescent="0.2">
      <c r="B27" s="48"/>
      <c r="C27" s="48"/>
      <c r="D27" s="48"/>
      <c r="E27" s="48"/>
      <c r="F27" s="48"/>
      <c r="G27" s="48"/>
      <c r="H27" s="48"/>
      <c r="I27" s="48"/>
    </row>
    <row r="28" spans="2:9" x14ac:dyDescent="0.2">
      <c r="B28" s="48"/>
      <c r="C28" s="48"/>
      <c r="D28" s="48"/>
      <c r="E28" s="48"/>
      <c r="F28" s="48"/>
      <c r="G28" s="48"/>
      <c r="H28" s="48"/>
      <c r="I28" s="48"/>
    </row>
    <row r="29" spans="2:9" x14ac:dyDescent="0.2">
      <c r="B29" s="48"/>
      <c r="C29" s="48"/>
      <c r="D29" s="48"/>
      <c r="E29" s="48"/>
      <c r="F29" s="48"/>
      <c r="G29" s="48"/>
      <c r="H29" s="48"/>
      <c r="I29" s="48"/>
    </row>
    <row r="30" spans="2:9" x14ac:dyDescent="0.2">
      <c r="B30" s="48"/>
      <c r="C30" s="48"/>
      <c r="D30" s="48"/>
      <c r="E30" s="48"/>
      <c r="F30" s="48"/>
      <c r="G30" s="48"/>
      <c r="H30" s="48"/>
      <c r="I30" s="48"/>
    </row>
    <row r="31" spans="2:9" x14ac:dyDescent="0.2">
      <c r="B31" s="48"/>
      <c r="C31" s="48"/>
      <c r="D31" s="48"/>
      <c r="E31" s="48"/>
      <c r="F31" s="48"/>
      <c r="G31" s="48"/>
      <c r="H31" s="48"/>
      <c r="I31" s="48"/>
    </row>
    <row r="32" spans="2:9" x14ac:dyDescent="0.2">
      <c r="B32" s="48"/>
      <c r="C32" s="48"/>
      <c r="D32" s="48"/>
      <c r="E32" s="48"/>
      <c r="F32" s="48"/>
      <c r="G32" s="48"/>
      <c r="H32" s="48"/>
      <c r="I32" s="48"/>
    </row>
    <row r="33" spans="2:9" x14ac:dyDescent="0.2">
      <c r="B33" s="48"/>
      <c r="C33" s="48"/>
      <c r="D33" s="48"/>
      <c r="E33" s="48"/>
      <c r="F33" s="48"/>
      <c r="G33" s="48"/>
      <c r="H33" s="48"/>
      <c r="I33" s="48"/>
    </row>
    <row r="34" spans="2:9" x14ac:dyDescent="0.2">
      <c r="B34" s="48"/>
      <c r="C34" s="48"/>
      <c r="D34" s="48"/>
      <c r="E34" s="48"/>
      <c r="F34" s="48"/>
      <c r="G34" s="48"/>
      <c r="H34" s="48"/>
      <c r="I34" s="48"/>
    </row>
    <row r="35" spans="2:9" x14ac:dyDescent="0.2">
      <c r="B35" s="48"/>
      <c r="C35" s="48"/>
      <c r="D35" s="48"/>
      <c r="E35" s="48"/>
      <c r="F35" s="48"/>
      <c r="G35" s="48"/>
      <c r="H35" s="48"/>
      <c r="I35" s="48"/>
    </row>
    <row r="36" spans="2:9" x14ac:dyDescent="0.2">
      <c r="B36" s="48"/>
      <c r="C36" s="48"/>
      <c r="D36" s="48"/>
      <c r="E36" s="48"/>
      <c r="F36" s="48"/>
      <c r="G36" s="48"/>
      <c r="H36" s="48"/>
      <c r="I36" s="48"/>
    </row>
    <row r="37" spans="2:9" x14ac:dyDescent="0.2">
      <c r="B37" s="48"/>
      <c r="C37" s="48"/>
      <c r="D37" s="48"/>
      <c r="E37" s="48"/>
      <c r="F37" s="48"/>
      <c r="G37" s="48"/>
      <c r="H37" s="48"/>
      <c r="I37" s="48"/>
    </row>
    <row r="38" spans="2:9" x14ac:dyDescent="0.2">
      <c r="B38" s="48"/>
      <c r="C38" s="48"/>
      <c r="D38" s="48"/>
      <c r="E38" s="48"/>
      <c r="F38" s="48"/>
      <c r="G38" s="48"/>
      <c r="H38" s="48"/>
      <c r="I38" s="48"/>
    </row>
    <row r="39" spans="2:9" x14ac:dyDescent="0.2">
      <c r="B39" s="48"/>
      <c r="C39" s="48"/>
      <c r="D39" s="48"/>
      <c r="E39" s="48"/>
      <c r="F39" s="48"/>
      <c r="G39" s="48"/>
      <c r="H39" s="48"/>
      <c r="I39" s="48"/>
    </row>
    <row r="40" spans="2:9" x14ac:dyDescent="0.2">
      <c r="B40" s="48"/>
      <c r="C40" s="48"/>
      <c r="D40" s="48"/>
      <c r="E40" s="48"/>
      <c r="F40" s="48"/>
      <c r="G40" s="48"/>
      <c r="H40" s="48"/>
      <c r="I40" s="48"/>
    </row>
    <row r="41" spans="2:9" x14ac:dyDescent="0.2">
      <c r="B41" s="48"/>
      <c r="C41" s="48"/>
      <c r="D41" s="48"/>
      <c r="E41" s="48"/>
      <c r="F41" s="48"/>
      <c r="G41" s="48"/>
      <c r="H41" s="48"/>
      <c r="I41" s="48"/>
    </row>
    <row r="42" spans="2:9" x14ac:dyDescent="0.2">
      <c r="B42" s="48"/>
      <c r="C42" s="48"/>
      <c r="D42" s="48"/>
      <c r="E42" s="48"/>
      <c r="F42" s="48"/>
      <c r="G42" s="48"/>
      <c r="H42" s="48"/>
      <c r="I42" s="48"/>
    </row>
    <row r="43" spans="2:9" x14ac:dyDescent="0.2">
      <c r="B43" s="48"/>
      <c r="C43" s="48"/>
      <c r="D43" s="48"/>
      <c r="E43" s="48"/>
      <c r="F43" s="48"/>
      <c r="G43" s="48"/>
      <c r="H43" s="48"/>
      <c r="I43" s="48"/>
    </row>
    <row r="44" spans="2:9" x14ac:dyDescent="0.2">
      <c r="B44" s="48"/>
      <c r="C44" s="48"/>
      <c r="D44" s="48"/>
      <c r="E44" s="48"/>
      <c r="F44" s="48"/>
      <c r="G44" s="48"/>
      <c r="H44" s="48"/>
      <c r="I44" s="48"/>
    </row>
    <row r="45" spans="2:9" x14ac:dyDescent="0.2">
      <c r="B45" s="48"/>
      <c r="C45" s="48"/>
      <c r="D45" s="48"/>
      <c r="E45" s="48"/>
      <c r="F45" s="48"/>
      <c r="G45" s="48"/>
      <c r="H45" s="48"/>
      <c r="I45" s="48"/>
    </row>
    <row r="46" spans="2:9" x14ac:dyDescent="0.2">
      <c r="B46" s="48"/>
      <c r="C46" s="48"/>
      <c r="D46" s="48"/>
      <c r="E46" s="48"/>
      <c r="F46" s="48"/>
      <c r="G46" s="48"/>
      <c r="H46" s="48"/>
      <c r="I46" s="48"/>
    </row>
    <row r="47" spans="2:9" x14ac:dyDescent="0.2">
      <c r="B47" s="48"/>
      <c r="C47" s="48"/>
      <c r="D47" s="48"/>
      <c r="E47" s="48"/>
      <c r="F47" s="48"/>
      <c r="G47" s="48"/>
      <c r="H47" s="48"/>
      <c r="I47" s="48"/>
    </row>
    <row r="48" spans="2:9" x14ac:dyDescent="0.2">
      <c r="B48" s="48"/>
      <c r="C48" s="48"/>
      <c r="D48" s="48"/>
      <c r="E48" s="48"/>
      <c r="F48" s="48"/>
      <c r="G48" s="48"/>
      <c r="H48" s="48"/>
      <c r="I48" s="48"/>
    </row>
    <row r="49" spans="2:9" x14ac:dyDescent="0.2">
      <c r="B49" s="48"/>
      <c r="C49" s="48"/>
      <c r="D49" s="48"/>
      <c r="E49" s="48"/>
      <c r="F49" s="48"/>
      <c r="G49" s="48"/>
      <c r="H49" s="48"/>
      <c r="I49" s="48"/>
    </row>
    <row r="50" spans="2:9" x14ac:dyDescent="0.2">
      <c r="B50" s="48"/>
      <c r="C50" s="48"/>
      <c r="D50" s="48"/>
      <c r="E50" s="48"/>
      <c r="F50" s="48"/>
      <c r="G50" s="48"/>
      <c r="H50" s="48"/>
      <c r="I50" s="48"/>
    </row>
    <row r="51" spans="2:9" x14ac:dyDescent="0.2">
      <c r="B51" s="48"/>
      <c r="C51" s="48"/>
      <c r="D51" s="48"/>
      <c r="E51" s="48"/>
      <c r="F51" s="48"/>
      <c r="G51" s="48"/>
      <c r="H51" s="48"/>
      <c r="I51" s="48"/>
    </row>
    <row r="52" spans="2:9" x14ac:dyDescent="0.2">
      <c r="B52" s="48"/>
      <c r="C52" s="48"/>
      <c r="D52" s="48"/>
      <c r="E52" s="48"/>
      <c r="F52" s="48"/>
      <c r="G52" s="48"/>
      <c r="H52" s="48"/>
      <c r="I52" s="48"/>
    </row>
    <row r="53" spans="2:9" x14ac:dyDescent="0.2">
      <c r="B53" s="48"/>
      <c r="C53" s="48"/>
      <c r="D53" s="48"/>
      <c r="E53" s="48"/>
      <c r="F53" s="48"/>
      <c r="G53" s="48"/>
      <c r="H53" s="48"/>
      <c r="I53" s="48"/>
    </row>
    <row r="54" spans="2:9" x14ac:dyDescent="0.2">
      <c r="B54" s="48"/>
      <c r="C54" s="48"/>
      <c r="D54" s="48"/>
      <c r="E54" s="48"/>
      <c r="F54" s="48"/>
      <c r="G54" s="48"/>
      <c r="H54" s="48"/>
      <c r="I54" s="48"/>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9BF46-260B-4FB2-81F9-C604C9820CA4}">
  <sheetPr codeName="Blad5">
    <tabColor rgb="FFFFFF00"/>
  </sheetPr>
  <dimension ref="B2:C4"/>
  <sheetViews>
    <sheetView workbookViewId="0">
      <selection activeCell="C2" sqref="C2"/>
    </sheetView>
  </sheetViews>
  <sheetFormatPr defaultRowHeight="15" x14ac:dyDescent="0.25"/>
  <cols>
    <col min="2" max="2" width="10.85546875" bestFit="1" customWidth="1" collapsed="1"/>
  </cols>
  <sheetData>
    <row r="2" spans="2:3" x14ac:dyDescent="0.25">
      <c r="B2" t="s">
        <v>0</v>
      </c>
      <c r="C2" s="58">
        <v>2021</v>
      </c>
    </row>
    <row r="3" spans="2:3" x14ac:dyDescent="0.25">
      <c r="B3" t="s">
        <v>1</v>
      </c>
      <c r="C3" t="s">
        <v>369</v>
      </c>
    </row>
    <row r="4" spans="2:3" x14ac:dyDescent="0.25">
      <c r="B4" t="s">
        <v>4</v>
      </c>
      <c r="C4" t="s">
        <v>603</v>
      </c>
    </row>
  </sheetData>
  <sheetProtection algorithmName="SHA-512" hashValue="jw9cuHb+aSUvqlGOZltfQ5pcDCvzUDjwuXCzO4cixXr00xcQPOIJQVkMm9vZrojseq1M2Ay7FqkA5s/V+2ppWQ==" saltValue="CdZh93un76TLsqV9OFzaIg==" spinCount="100000" sheet="1" objects="1" scenarios="1" formatColumns="0" formatRow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02EE5-E520-4C41-BE83-A8FAC67BDCC3}">
  <sheetPr codeName="Blad7">
    <tabColor rgb="FF66FF33"/>
  </sheetPr>
  <dimension ref="A1:HS1582"/>
  <sheetViews>
    <sheetView tabSelected="1" topLeftCell="K33" zoomScale="85" zoomScaleNormal="85" workbookViewId="0">
      <pane xSplit="1" ySplit="16" topLeftCell="Y100" activePane="bottomRight" state="frozen"/>
      <selection activeCell="K33" sqref="K33"/>
      <selection pane="topRight" activeCell="L33" sqref="L33"/>
      <selection pane="bottomLeft" activeCell="K49" sqref="K49"/>
      <selection pane="bottomRight" activeCell="Y108" sqref="Y108"/>
    </sheetView>
  </sheetViews>
  <sheetFormatPr defaultColWidth="9.140625" defaultRowHeight="12.75" x14ac:dyDescent="0.2"/>
  <cols>
    <col min="1" max="1" width="9.140625" style="5" hidden="1" customWidth="1" collapsed="1"/>
    <col min="2" max="2" width="10.5703125" style="5" hidden="1" customWidth="1" collapsed="1"/>
    <col min="3" max="3" width="9.7109375" style="5" hidden="1" customWidth="1" collapsed="1"/>
    <col min="4" max="7" width="23.42578125" style="5" hidden="1" customWidth="1" collapsed="1"/>
    <col min="8" max="8" width="32" style="5" hidden="1" customWidth="1" collapsed="1"/>
    <col min="9" max="9" width="47.42578125" style="5" hidden="1" customWidth="1" collapsed="1"/>
    <col min="10" max="10" width="20.7109375" style="5" hidden="1" customWidth="1" collapsed="1"/>
    <col min="11" max="11" width="20.7109375" style="5" customWidth="1" collapsed="1"/>
    <col min="12" max="12" width="20.7109375" style="5" customWidth="1"/>
    <col min="13" max="13" width="22.7109375" style="5" customWidth="1" collapsed="1"/>
    <col min="14" max="18" width="24" style="5" bestFit="1" customWidth="1" collapsed="1"/>
    <col min="19" max="19" width="12.85546875" style="5" customWidth="1" collapsed="1"/>
    <col min="20" max="20" width="9.7109375" style="5" customWidth="1" collapsed="1"/>
    <col min="21" max="21" width="13.140625" style="5" customWidth="1" collapsed="1"/>
    <col min="22" max="22" width="12.5703125" style="5" customWidth="1" collapsed="1"/>
    <col min="23" max="31" width="24" style="5" customWidth="1" collapsed="1"/>
    <col min="32" max="32" width="13.85546875" style="5" bestFit="1" customWidth="1" collapsed="1"/>
    <col min="33" max="33" width="17" style="5" customWidth="1" collapsed="1"/>
    <col min="34" max="34" width="17.28515625" style="5" customWidth="1" collapsed="1"/>
    <col min="35" max="35" width="13.85546875" style="5" customWidth="1" collapsed="1"/>
    <col min="36" max="36" width="18.5703125" style="5" customWidth="1" collapsed="1"/>
    <col min="37" max="37" width="16.140625" style="5" customWidth="1" collapsed="1"/>
    <col min="38" max="38" width="18.28515625" style="5" customWidth="1" collapsed="1"/>
    <col min="39" max="39" width="14.7109375" style="5" customWidth="1" collapsed="1"/>
    <col min="40" max="40" width="13.85546875" style="5" customWidth="1" collapsed="1"/>
    <col min="41" max="41" width="11.28515625" style="5" customWidth="1" collapsed="1"/>
    <col min="42" max="42" width="12.42578125" style="5" customWidth="1" collapsed="1"/>
    <col min="43" max="43" width="13.5703125" style="5" customWidth="1" collapsed="1"/>
    <col min="44" max="44" width="13.85546875" style="5" customWidth="1" collapsed="1"/>
    <col min="45" max="45" width="14.5703125" style="5" bestFit="1" customWidth="1" collapsed="1"/>
    <col min="46" max="46" width="20.42578125" style="5" bestFit="1" customWidth="1" collapsed="1"/>
    <col min="47" max="47" width="14.140625" style="5" bestFit="1" customWidth="1" collapsed="1"/>
    <col min="48" max="48" width="15" style="5" bestFit="1" customWidth="1" collapsed="1"/>
    <col min="49" max="49" width="16.42578125" style="5" bestFit="1" customWidth="1" collapsed="1"/>
    <col min="50" max="50" width="23.7109375" style="5" bestFit="1" customWidth="1" collapsed="1"/>
    <col min="51" max="51" width="13.85546875" style="5" bestFit="1" customWidth="1" collapsed="1"/>
    <col min="52" max="52" width="14.140625" style="5" bestFit="1" customWidth="1" collapsed="1"/>
    <col min="53" max="53" width="23.5703125" style="5" bestFit="1" customWidth="1" collapsed="1"/>
    <col min="54" max="54" width="28" style="5" bestFit="1" customWidth="1" collapsed="1"/>
    <col min="55" max="55" width="32.140625" style="5" bestFit="1" customWidth="1" collapsed="1"/>
    <col min="56" max="56" width="31.7109375" style="5" bestFit="1" customWidth="1" collapsed="1"/>
    <col min="57" max="57" width="9.85546875" style="5" bestFit="1" customWidth="1" collapsed="1"/>
    <col min="58" max="58" width="11.28515625" style="5" bestFit="1" customWidth="1" collapsed="1"/>
    <col min="59" max="60" width="13.85546875" style="5" bestFit="1" customWidth="1" collapsed="1"/>
    <col min="61" max="62" width="13.85546875" style="5" customWidth="1" collapsed="1"/>
    <col min="63" max="63" width="14.140625" style="5" customWidth="1" collapsed="1"/>
    <col min="64" max="66" width="13.85546875" style="5" customWidth="1" collapsed="1"/>
    <col min="67" max="68" width="17.5703125" style="5" customWidth="1" collapsed="1"/>
    <col min="69" max="69" width="27" style="5" customWidth="1" collapsed="1"/>
    <col min="70" max="70" width="31.5703125" style="5" customWidth="1" collapsed="1"/>
    <col min="71" max="71" width="35.5703125" style="5" customWidth="1" collapsed="1"/>
    <col min="72" max="72" width="35.28515625" style="5" customWidth="1" collapsed="1"/>
    <col min="73" max="73" width="13.85546875" style="5" customWidth="1" collapsed="1"/>
    <col min="74" max="74" width="16" style="5" customWidth="1" collapsed="1"/>
    <col min="75" max="75" width="16.28515625" style="5" customWidth="1" collapsed="1"/>
    <col min="76" max="76" width="13.85546875" style="5" customWidth="1" collapsed="1"/>
    <col min="77" max="77" width="17.5703125" style="5" customWidth="1" collapsed="1"/>
    <col min="78" max="78" width="15.140625" style="5" customWidth="1" collapsed="1"/>
    <col min="79" max="80" width="13.85546875" style="5" customWidth="1" collapsed="1"/>
    <col min="81" max="81" width="12.7109375" style="5" bestFit="1" customWidth="1" collapsed="1"/>
    <col min="82" max="82" width="14.7109375" style="5" bestFit="1" customWidth="1" collapsed="1"/>
    <col min="83" max="83" width="15.140625" style="5" customWidth="1" collapsed="1"/>
    <col min="84" max="84" width="12.7109375" style="5" customWidth="1" collapsed="1"/>
    <col min="85" max="85" width="16.28515625" style="5" customWidth="1" collapsed="1"/>
    <col min="86" max="86" width="13.85546875" style="5" customWidth="1" collapsed="1"/>
    <col min="87" max="87" width="16" style="5" customWidth="1" collapsed="1"/>
    <col min="88" max="89" width="12.7109375" style="5" customWidth="1" collapsed="1"/>
    <col min="90" max="90" width="12.5703125" style="5" bestFit="1" customWidth="1" collapsed="1"/>
    <col min="91" max="91" width="12.85546875" style="5" bestFit="1" customWidth="1" collapsed="1"/>
    <col min="92" max="92" width="9.85546875" style="5" bestFit="1" customWidth="1" collapsed="1"/>
    <col min="93" max="93" width="14.28515625" style="5" bestFit="1" customWidth="1" collapsed="1"/>
    <col min="94" max="94" width="11.7109375" style="5" bestFit="1" customWidth="1" collapsed="1"/>
    <col min="95" max="95" width="23.7109375" style="5" bestFit="1" customWidth="1" collapsed="1"/>
    <col min="96" max="96" width="28.140625" style="5" bestFit="1" customWidth="1" collapsed="1"/>
    <col min="97" max="97" width="27.85546875" style="5" bestFit="1" customWidth="1" collapsed="1"/>
    <col min="98" max="98" width="22.42578125" style="5" bestFit="1" customWidth="1" collapsed="1"/>
    <col min="99" max="99" width="13.85546875" style="5" bestFit="1" customWidth="1" collapsed="1"/>
    <col min="100" max="100" width="13.85546875" style="101" customWidth="1"/>
    <col min="101" max="101" width="22.85546875" style="5" bestFit="1" customWidth="1" collapsed="1"/>
    <col min="102" max="102" width="14.5703125" style="5" bestFit="1" customWidth="1" collapsed="1"/>
    <col min="103" max="104" width="11.28515625" style="5" bestFit="1" customWidth="1" collapsed="1"/>
    <col min="105" max="105" width="16.140625" style="5" bestFit="1" customWidth="1" collapsed="1"/>
    <col min="106" max="106" width="16.42578125" style="5" bestFit="1" customWidth="1" collapsed="1"/>
    <col min="107" max="107" width="10.42578125" style="5" bestFit="1" customWidth="1" collapsed="1"/>
    <col min="108" max="108" width="17.85546875" style="5" bestFit="1" customWidth="1" collapsed="1"/>
    <col min="109" max="109" width="15.28515625" style="5" bestFit="1" customWidth="1" collapsed="1"/>
    <col min="110" max="110" width="27.140625" style="5" bestFit="1" customWidth="1" collapsed="1"/>
    <col min="111" max="111" width="31.7109375" style="5" bestFit="1" customWidth="1" collapsed="1"/>
    <col min="112" max="112" width="31.42578125" style="5" bestFit="1" customWidth="1" collapsed="1"/>
    <col min="113" max="113" width="26" style="5" bestFit="1" customWidth="1" collapsed="1"/>
    <col min="114" max="114" width="17.28515625" style="5" bestFit="1" customWidth="1" collapsed="1"/>
    <col min="115" max="115" width="26.42578125" style="5" bestFit="1" customWidth="1" collapsed="1"/>
    <col min="116" max="116" width="17.28515625" style="5" bestFit="1" customWidth="1" collapsed="1"/>
    <col min="117" max="117" width="13.85546875" style="5" bestFit="1" customWidth="1" collapsed="1"/>
    <col min="118" max="118" width="33.85546875" style="5" bestFit="1" customWidth="1" collapsed="1"/>
    <col min="119" max="119" width="20.7109375" style="5" customWidth="1" collapsed="1"/>
    <col min="120" max="120" width="21" style="5" bestFit="1" customWidth="1" collapsed="1"/>
    <col min="121" max="121" width="15" style="5" bestFit="1" customWidth="1" collapsed="1"/>
    <col min="122" max="122" width="22.28515625" style="5" bestFit="1" customWidth="1" collapsed="1"/>
    <col min="123" max="123" width="19.85546875" style="5" bestFit="1" customWidth="1" collapsed="1"/>
    <col min="124" max="124" width="25.5703125" style="5" bestFit="1" customWidth="1" collapsed="1"/>
    <col min="125" max="125" width="30.28515625" style="5" bestFit="1" customWidth="1" collapsed="1"/>
    <col min="126" max="126" width="29.7109375" style="5" bestFit="1" customWidth="1" collapsed="1"/>
    <col min="127" max="127" width="12.28515625" style="5" bestFit="1" customWidth="1" collapsed="1"/>
    <col min="128" max="128" width="9.85546875" style="5" bestFit="1" customWidth="1" collapsed="1"/>
    <col min="129" max="129" width="18.140625" style="5" bestFit="1" customWidth="1" collapsed="1"/>
    <col min="130" max="130" width="18.42578125" style="5" bestFit="1" customWidth="1" collapsed="1"/>
    <col min="131" max="131" width="12.28515625" style="5" bestFit="1" customWidth="1" collapsed="1"/>
    <col min="132" max="132" width="19.5703125" style="5" bestFit="1" customWidth="1" collapsed="1"/>
    <col min="133" max="133" width="17.140625" style="5" bestFit="1" customWidth="1" collapsed="1"/>
    <col min="134" max="134" width="29" style="5" bestFit="1" customWidth="1" collapsed="1"/>
    <col min="135" max="135" width="33.5703125" style="5" bestFit="1" customWidth="1" collapsed="1"/>
    <col min="136" max="136" width="33.28515625" style="5" bestFit="1" customWidth="1" collapsed="1"/>
    <col min="137" max="137" width="15.7109375" style="5" bestFit="1" customWidth="1" collapsed="1"/>
    <col min="138" max="138" width="12.7109375" style="5" bestFit="1" customWidth="1" collapsed="1"/>
    <col min="139" max="139" width="21.28515625" style="5" bestFit="1" customWidth="1" collapsed="1"/>
    <col min="140" max="140" width="21.85546875" style="5" bestFit="1" customWidth="1" collapsed="1"/>
    <col min="141" max="141" width="15.5703125" style="5" bestFit="1" customWidth="1" collapsed="1"/>
    <col min="142" max="142" width="23" style="5" bestFit="1" customWidth="1" collapsed="1"/>
    <col min="143" max="143" width="20.42578125" style="5" bestFit="1" customWidth="1" collapsed="1"/>
    <col min="144" max="144" width="32.42578125" style="5" bestFit="1" customWidth="1" collapsed="1"/>
    <col min="145" max="145" width="37" style="5" bestFit="1" customWidth="1" collapsed="1"/>
    <col min="146" max="146" width="36.5703125" style="5" bestFit="1" customWidth="1" collapsed="1"/>
    <col min="147" max="147" width="31.28515625" style="5" bestFit="1" customWidth="1" collapsed="1"/>
    <col min="148" max="148" width="22.7109375" style="5" bestFit="1" customWidth="1" collapsed="1"/>
    <col min="149" max="149" width="31.5703125" style="5" bestFit="1" customWidth="1" collapsed="1"/>
    <col min="150" max="150" width="22.7109375" style="5" bestFit="1" customWidth="1" collapsed="1"/>
    <col min="151" max="151" width="19.140625" style="5" bestFit="1" customWidth="1" collapsed="1"/>
    <col min="152" max="152" width="16.140625" style="5" bestFit="1" customWidth="1" collapsed="1"/>
    <col min="153" max="153" width="24.85546875" style="5" bestFit="1" customWidth="1" collapsed="1"/>
    <col min="154" max="154" width="25.140625" style="5" bestFit="1" customWidth="1" collapsed="1"/>
    <col min="155" max="155" width="19.140625" style="5" bestFit="1" customWidth="1" collapsed="1"/>
    <col min="156" max="156" width="26.5703125" style="5" bestFit="1" customWidth="1" collapsed="1"/>
    <col min="157" max="157" width="24" style="5" bestFit="1" customWidth="1" collapsed="1"/>
    <col min="158" max="158" width="36" style="5" bestFit="1" customWidth="1" collapsed="1"/>
    <col min="159" max="159" width="40.42578125" style="5" bestFit="1" customWidth="1" collapsed="1"/>
    <col min="160" max="160" width="40.140625" style="5" bestFit="1" customWidth="1" collapsed="1"/>
    <col min="161" max="161" width="34.7109375" style="5" bestFit="1" customWidth="1" collapsed="1"/>
    <col min="162" max="162" width="26.140625" style="5" bestFit="1" customWidth="1" collapsed="1"/>
    <col min="163" max="163" width="35.140625" style="5" bestFit="1" customWidth="1" collapsed="1"/>
    <col min="164" max="164" width="26.140625" style="5" bestFit="1" customWidth="1" collapsed="1"/>
    <col min="165" max="165" width="22.7109375" style="5" bestFit="1" customWidth="1" collapsed="1"/>
    <col min="166" max="166" width="19.5703125" style="5" bestFit="1" customWidth="1" collapsed="1"/>
    <col min="167" max="167" width="14.7109375" style="5" bestFit="1" customWidth="1" collapsed="1"/>
    <col min="168" max="168" width="13.85546875" style="5" bestFit="1" customWidth="1" collapsed="1"/>
    <col min="169" max="170" width="11.7109375" style="5" bestFit="1" customWidth="1" collapsed="1"/>
    <col min="171" max="171" width="12.42578125" style="5" bestFit="1" customWidth="1" collapsed="1"/>
    <col min="172" max="172" width="12.85546875" style="5" bestFit="1" customWidth="1" collapsed="1"/>
    <col min="173" max="173" width="12.7109375" style="5" bestFit="1" customWidth="1" collapsed="1"/>
    <col min="174" max="174" width="14.42578125" style="5" bestFit="1" customWidth="1" collapsed="1"/>
    <col min="175" max="175" width="16.28515625" style="5" bestFit="1" customWidth="1" collapsed="1"/>
    <col min="176" max="176" width="16.140625" style="5" bestFit="1" customWidth="1" collapsed="1"/>
    <col min="177" max="177" width="17.140625" style="5" bestFit="1" customWidth="1" collapsed="1"/>
    <col min="178" max="178" width="13.85546875" style="5" bestFit="1" customWidth="1" collapsed="1"/>
    <col min="179" max="179" width="12.7109375" style="5" bestFit="1" customWidth="1" collapsed="1"/>
    <col min="180" max="182" width="13.85546875" style="5" bestFit="1" customWidth="1" collapsed="1"/>
    <col min="183" max="183" width="11.28515625" style="5" bestFit="1" customWidth="1" collapsed="1"/>
    <col min="184" max="184" width="21" style="5" bestFit="1" customWidth="1" collapsed="1"/>
    <col min="185" max="185" width="20.85546875" style="5" bestFit="1" customWidth="1" collapsed="1"/>
    <col min="186" max="186" width="21" style="5" bestFit="1" customWidth="1" collapsed="1"/>
    <col min="187" max="187" width="22.85546875" style="5" bestFit="1" customWidth="1" collapsed="1"/>
    <col min="188" max="188" width="20.28515625" style="5" bestFit="1" customWidth="1" collapsed="1"/>
    <col min="189" max="189" width="22.7109375" style="5" bestFit="1" customWidth="1" collapsed="1"/>
    <col min="190" max="190" width="20.28515625" style="5" bestFit="1" customWidth="1" collapsed="1"/>
    <col min="191" max="191" width="23.5703125" style="5" bestFit="1" customWidth="1" collapsed="1"/>
    <col min="192" max="192" width="20" style="5" bestFit="1" customWidth="1" collapsed="1"/>
    <col min="193" max="193" width="19.85546875" style="5" bestFit="1" customWidth="1" collapsed="1"/>
    <col min="194" max="194" width="20" style="5" bestFit="1" customWidth="1" collapsed="1"/>
    <col min="195" max="195" width="21.85546875" style="5" bestFit="1" customWidth="1" collapsed="1"/>
    <col min="196" max="196" width="19.28515625" style="5" bestFit="1" customWidth="1" collapsed="1"/>
    <col min="197" max="197" width="21.42578125" style="5" bestFit="1" customWidth="1" collapsed="1"/>
    <col min="198" max="198" width="19.28515625" style="5" bestFit="1" customWidth="1" collapsed="1"/>
    <col min="199" max="199" width="22.42578125" style="5" bestFit="1" customWidth="1" collapsed="1"/>
    <col min="200" max="200" width="19.5703125" style="5" bestFit="1" customWidth="1" collapsed="1"/>
    <col min="201" max="201" width="19.42578125" style="5" bestFit="1" customWidth="1" collapsed="1"/>
    <col min="202" max="202" width="19.5703125" style="5" bestFit="1" customWidth="1" collapsed="1"/>
    <col min="203" max="203" width="21.28515625" style="5" bestFit="1" customWidth="1" collapsed="1"/>
    <col min="204" max="204" width="19" style="5" bestFit="1" customWidth="1" collapsed="1"/>
    <col min="205" max="205" width="21.140625" style="5" bestFit="1" customWidth="1" collapsed="1"/>
    <col min="206" max="206" width="19" style="5" bestFit="1" customWidth="1" collapsed="1"/>
    <col min="207" max="207" width="22.140625" style="5" bestFit="1" customWidth="1" collapsed="1"/>
    <col min="208" max="208" width="18.5703125" style="5" bestFit="1" customWidth="1" collapsed="1"/>
    <col min="209" max="209" width="18.42578125" style="5" bestFit="1" customWidth="1" collapsed="1"/>
    <col min="210" max="210" width="18.5703125" style="5" customWidth="1" collapsed="1"/>
    <col min="211" max="211" width="20.28515625" style="5" bestFit="1" customWidth="1" collapsed="1"/>
    <col min="212" max="212" width="18" style="5" bestFit="1" customWidth="1" collapsed="1"/>
    <col min="213" max="213" width="20.140625" style="5" bestFit="1" customWidth="1" collapsed="1"/>
    <col min="214" max="214" width="18" style="5" bestFit="1" customWidth="1" collapsed="1"/>
    <col min="215" max="215" width="21" style="5" bestFit="1" customWidth="1" collapsed="1"/>
    <col min="216" max="216" width="27.7109375" style="5" bestFit="1" customWidth="1" collapsed="1"/>
    <col min="217" max="217" width="27.5703125" style="5" bestFit="1" customWidth="1" collapsed="1"/>
    <col min="218" max="218" width="27.7109375" style="5" bestFit="1" customWidth="1" collapsed="1"/>
    <col min="219" max="219" width="29.42578125" style="5" bestFit="1" customWidth="1" collapsed="1"/>
    <col min="220" max="220" width="27" style="5" bestFit="1" customWidth="1" collapsed="1"/>
    <col min="221" max="221" width="29.28515625" style="5" bestFit="1" customWidth="1" collapsed="1"/>
    <col min="222" max="222" width="27" style="5" bestFit="1" customWidth="1" collapsed="1"/>
    <col min="223" max="223" width="30.28515625" style="5" bestFit="1" customWidth="1" collapsed="1"/>
    <col min="224" max="225" width="9.140625" style="5"/>
    <col min="226" max="226" width="9.140625" style="5" collapsed="1"/>
    <col min="227" max="227" width="9.140625" style="5"/>
    <col min="228" max="16384" width="9.140625" style="5" collapsed="1"/>
  </cols>
  <sheetData>
    <row r="1" spans="1:118" s="1" customFormat="1" hidden="1" x14ac:dyDescent="0.2">
      <c r="A1" s="63" t="s">
        <v>101</v>
      </c>
      <c r="B1" s="63" t="s">
        <v>102</v>
      </c>
      <c r="C1" s="63" t="s">
        <v>102</v>
      </c>
      <c r="D1" s="63" t="s">
        <v>102</v>
      </c>
      <c r="E1" s="63" t="s">
        <v>102</v>
      </c>
      <c r="F1" s="63" t="s">
        <v>102</v>
      </c>
      <c r="G1" s="63" t="s">
        <v>102</v>
      </c>
      <c r="H1" s="63" t="s">
        <v>102</v>
      </c>
      <c r="I1" s="63" t="s">
        <v>102</v>
      </c>
      <c r="J1" s="63" t="s">
        <v>102</v>
      </c>
      <c r="CV1" s="105"/>
    </row>
    <row r="2" spans="1:118" s="1" customFormat="1" hidden="1" x14ac:dyDescent="0.2">
      <c r="A2" s="63" t="s">
        <v>101</v>
      </c>
      <c r="B2" s="2" t="s">
        <v>10</v>
      </c>
      <c r="C2" s="2" t="s">
        <v>114</v>
      </c>
      <c r="D2" s="2"/>
      <c r="E2" s="65" t="s">
        <v>10</v>
      </c>
      <c r="F2" s="65" t="s">
        <v>115</v>
      </c>
      <c r="G2" s="65"/>
      <c r="H2" s="91" t="s">
        <v>10</v>
      </c>
      <c r="I2" s="91" t="s">
        <v>355</v>
      </c>
      <c r="J2" s="91"/>
      <c r="CV2" s="105"/>
      <c r="DN2" s="5" t="s">
        <v>357</v>
      </c>
    </row>
    <row r="3" spans="1:118" s="1" customFormat="1" hidden="1" x14ac:dyDescent="0.2">
      <c r="A3" s="63" t="s">
        <v>101</v>
      </c>
      <c r="B3" s="3" t="s">
        <v>11</v>
      </c>
      <c r="C3" s="3" t="s">
        <v>12</v>
      </c>
      <c r="D3" s="3" t="s">
        <v>13</v>
      </c>
      <c r="E3" s="66" t="s">
        <v>11</v>
      </c>
      <c r="F3" s="66" t="s">
        <v>12</v>
      </c>
      <c r="G3" s="66" t="s">
        <v>13</v>
      </c>
      <c r="H3" s="92" t="s">
        <v>11</v>
      </c>
      <c r="I3" s="92" t="s">
        <v>12</v>
      </c>
      <c r="J3" s="92" t="s">
        <v>13</v>
      </c>
      <c r="CV3" s="105"/>
      <c r="DN3" s="86" t="e">
        <f ca="1">_xll.VenaSetMemberDisplayStyle("Lifesheet3","B1","Name")</f>
        <v>#NAME?</v>
      </c>
    </row>
    <row r="4" spans="1:118" s="1" customFormat="1" hidden="1" x14ac:dyDescent="0.2">
      <c r="A4" s="63" t="s">
        <v>101</v>
      </c>
      <c r="B4" s="2" t="s">
        <v>0</v>
      </c>
      <c r="C4" s="2" t="s">
        <v>9</v>
      </c>
      <c r="D4" s="4">
        <v>2021</v>
      </c>
      <c r="E4" s="65" t="s">
        <v>0</v>
      </c>
      <c r="F4" s="65" t="s">
        <v>7</v>
      </c>
      <c r="G4" s="67"/>
      <c r="H4" s="91" t="s">
        <v>0</v>
      </c>
      <c r="I4" s="91" t="s">
        <v>7</v>
      </c>
      <c r="J4" s="93"/>
      <c r="CV4" s="105"/>
    </row>
    <row r="5" spans="1:118" s="1" customFormat="1" hidden="1" x14ac:dyDescent="0.2">
      <c r="A5" s="63" t="s">
        <v>101</v>
      </c>
      <c r="B5" s="2" t="s">
        <v>1</v>
      </c>
      <c r="C5" s="2" t="s">
        <v>9</v>
      </c>
      <c r="D5" s="2" t="s">
        <v>369</v>
      </c>
      <c r="E5" s="65" t="s">
        <v>1</v>
      </c>
      <c r="F5" s="65" t="s">
        <v>7</v>
      </c>
      <c r="G5" s="65"/>
      <c r="H5" s="91" t="s">
        <v>1</v>
      </c>
      <c r="I5" s="91" t="s">
        <v>7</v>
      </c>
      <c r="J5" s="91"/>
      <c r="CV5" s="105"/>
    </row>
    <row r="6" spans="1:118" s="1" customFormat="1" hidden="1" x14ac:dyDescent="0.2">
      <c r="A6" s="63" t="s">
        <v>101</v>
      </c>
      <c r="B6" s="2" t="s">
        <v>2</v>
      </c>
      <c r="C6" s="2" t="s">
        <v>9</v>
      </c>
      <c r="D6" s="2" t="s">
        <v>116</v>
      </c>
      <c r="E6" s="65" t="s">
        <v>2</v>
      </c>
      <c r="F6" s="65" t="s">
        <v>8</v>
      </c>
      <c r="G6" s="65"/>
      <c r="H6" s="91" t="s">
        <v>2</v>
      </c>
      <c r="I6" s="91" t="s">
        <v>7</v>
      </c>
      <c r="J6" s="91"/>
      <c r="CV6" s="105"/>
    </row>
    <row r="7" spans="1:118" s="1" customFormat="1" hidden="1" x14ac:dyDescent="0.2">
      <c r="A7" s="63" t="s">
        <v>101</v>
      </c>
      <c r="B7" s="2" t="s">
        <v>3</v>
      </c>
      <c r="C7" s="2" t="s">
        <v>9</v>
      </c>
      <c r="D7" s="2" t="s">
        <v>14</v>
      </c>
      <c r="E7" s="65" t="s">
        <v>3</v>
      </c>
      <c r="F7" s="65" t="s">
        <v>9</v>
      </c>
      <c r="G7" s="65" t="s">
        <v>14</v>
      </c>
      <c r="H7" s="91" t="s">
        <v>3</v>
      </c>
      <c r="I7" s="91" t="s">
        <v>9</v>
      </c>
      <c r="J7" s="91" t="s">
        <v>14</v>
      </c>
      <c r="CV7" s="105"/>
    </row>
    <row r="8" spans="1:118" s="1" customFormat="1" hidden="1" x14ac:dyDescent="0.2">
      <c r="A8" s="63" t="s">
        <v>101</v>
      </c>
      <c r="B8" s="2" t="s">
        <v>4</v>
      </c>
      <c r="C8" s="2" t="s">
        <v>7</v>
      </c>
      <c r="D8" s="2"/>
      <c r="E8" s="65" t="s">
        <v>4</v>
      </c>
      <c r="F8" s="65" t="s">
        <v>7</v>
      </c>
      <c r="G8" s="65"/>
      <c r="H8" s="91" t="s">
        <v>4</v>
      </c>
      <c r="I8" s="91" t="s">
        <v>7</v>
      </c>
      <c r="J8" s="91"/>
      <c r="CV8" s="105"/>
    </row>
    <row r="9" spans="1:118" s="1" customFormat="1" hidden="1" x14ac:dyDescent="0.2">
      <c r="A9" s="63" t="s">
        <v>101</v>
      </c>
      <c r="B9" s="2" t="s">
        <v>5</v>
      </c>
      <c r="C9" s="2" t="s">
        <v>8</v>
      </c>
      <c r="D9" s="2"/>
      <c r="E9" s="65" t="s">
        <v>5</v>
      </c>
      <c r="F9" s="65" t="s">
        <v>7</v>
      </c>
      <c r="G9" s="65"/>
      <c r="H9" s="91" t="s">
        <v>5</v>
      </c>
      <c r="I9" s="91" t="s">
        <v>8</v>
      </c>
      <c r="J9" s="91"/>
      <c r="CV9" s="105"/>
    </row>
    <row r="10" spans="1:118" s="1" customFormat="1" hidden="1" x14ac:dyDescent="0.2">
      <c r="A10" s="63" t="s">
        <v>101</v>
      </c>
      <c r="B10" s="2" t="s">
        <v>6</v>
      </c>
      <c r="C10" s="2" t="s">
        <v>9</v>
      </c>
      <c r="D10" s="2" t="s">
        <v>99</v>
      </c>
      <c r="E10" s="65" t="s">
        <v>6</v>
      </c>
      <c r="F10" s="65" t="s">
        <v>9</v>
      </c>
      <c r="G10" s="65" t="s">
        <v>99</v>
      </c>
      <c r="H10" s="91" t="s">
        <v>6</v>
      </c>
      <c r="I10" s="91" t="s">
        <v>9</v>
      </c>
      <c r="J10" s="91" t="s">
        <v>99</v>
      </c>
      <c r="CV10" s="105"/>
    </row>
    <row r="11" spans="1:118" s="1" customFormat="1" ht="18.75" x14ac:dyDescent="0.3">
      <c r="A11" s="63" t="s">
        <v>102</v>
      </c>
      <c r="K11" s="51" t="s">
        <v>110</v>
      </c>
      <c r="L11" s="51"/>
      <c r="CV11" s="105"/>
    </row>
    <row r="12" spans="1:118" s="1" customFormat="1" ht="15.75" x14ac:dyDescent="0.25">
      <c r="K12" s="50" t="s">
        <v>103</v>
      </c>
      <c r="L12" s="50"/>
      <c r="M12" s="50" t="str">
        <f>Selectie!$C$2&amp;Selectie!$C$3</f>
        <v>2021Q2</v>
      </c>
      <c r="CV12" s="105"/>
    </row>
    <row r="13" spans="1:118" s="1" customFormat="1" ht="15.75" x14ac:dyDescent="0.25">
      <c r="K13" s="50" t="s">
        <v>4</v>
      </c>
      <c r="L13" s="50"/>
      <c r="M13" s="50" t="str">
        <f>Selectie!$C$4</f>
        <v>S20 (Basis)</v>
      </c>
      <c r="CV13" s="105"/>
    </row>
    <row r="14" spans="1:118" s="1" customFormat="1" ht="15.75" x14ac:dyDescent="0.25">
      <c r="A14" s="63"/>
      <c r="K14" s="50"/>
      <c r="L14" s="50"/>
      <c r="M14" s="50"/>
      <c r="CV14" s="105"/>
    </row>
    <row r="15" spans="1:118" s="1" customFormat="1" ht="15.75" hidden="1" x14ac:dyDescent="0.25">
      <c r="A15" s="63" t="s">
        <v>101</v>
      </c>
      <c r="K15" s="50"/>
      <c r="L15" s="50"/>
      <c r="M15" s="50"/>
      <c r="CV15" s="105"/>
    </row>
    <row r="16" spans="1:118" s="1" customFormat="1" ht="15.75" hidden="1" x14ac:dyDescent="0.25">
      <c r="A16" s="63" t="s">
        <v>101</v>
      </c>
      <c r="K16" s="50"/>
      <c r="L16" s="50"/>
      <c r="M16" s="50"/>
      <c r="CV16" s="105"/>
    </row>
    <row r="17" spans="10:213" x14ac:dyDescent="0.2">
      <c r="J17" s="5" t="s">
        <v>199</v>
      </c>
      <c r="K17" s="76" t="s">
        <v>219</v>
      </c>
      <c r="L17" s="76"/>
      <c r="M17" s="37" t="str">
        <f>Selectie!$C$4</f>
        <v>S20 (Basis)</v>
      </c>
      <c r="R17" s="1"/>
    </row>
    <row r="18" spans="10:213" x14ac:dyDescent="0.2">
      <c r="J18" s="86" t="e">
        <f ca="1">_xll.VenaSetMemberDisplayStyle("Lifesheet1","B1","Name")</f>
        <v>#NAME?</v>
      </c>
      <c r="K18" s="75" t="s">
        <v>201</v>
      </c>
      <c r="L18" s="75"/>
      <c r="M18" s="6" t="s">
        <v>104</v>
      </c>
      <c r="N18" s="70">
        <f>IF(M18="RapportageJaar",$D$4,IF($D$5="Q1",$D$4-1,$D$4))</f>
        <v>2021</v>
      </c>
      <c r="R18" s="1"/>
      <c r="S18" s="73"/>
    </row>
    <row r="19" spans="10:213" x14ac:dyDescent="0.2">
      <c r="K19" s="37" t="s">
        <v>202</v>
      </c>
      <c r="L19" s="37"/>
      <c r="M19" s="6" t="s">
        <v>105</v>
      </c>
      <c r="N19" s="5" t="str">
        <f>IF(M19="RapportagePeriode",$D$5,"Q"&amp;IF(RIGHT($D$5,1)="1",4,RIGHT($D$5,1)-1))</f>
        <v>Q2</v>
      </c>
      <c r="R19" s="1"/>
      <c r="S19" s="73"/>
    </row>
    <row r="20" spans="10:213" x14ac:dyDescent="0.2">
      <c r="K20" s="37" t="s">
        <v>203</v>
      </c>
      <c r="L20" s="37"/>
      <c r="M20" s="6" t="s">
        <v>603</v>
      </c>
      <c r="R20" s="1"/>
      <c r="S20" s="73"/>
    </row>
    <row r="21" spans="10:213" x14ac:dyDescent="0.2">
      <c r="K21" s="37" t="s">
        <v>204</v>
      </c>
      <c r="L21" s="37"/>
      <c r="M21" s="6" t="s">
        <v>104</v>
      </c>
      <c r="N21" s="70">
        <f>IF(M21="RapportageJaar",$D$4,IF($D$5="Q1",$D$4-1,$D$4))</f>
        <v>2021</v>
      </c>
      <c r="R21" s="1"/>
      <c r="S21" s="73"/>
    </row>
    <row r="22" spans="10:213" x14ac:dyDescent="0.2">
      <c r="K22" s="37" t="s">
        <v>205</v>
      </c>
      <c r="L22" s="37"/>
      <c r="M22" s="6" t="s">
        <v>105</v>
      </c>
      <c r="N22" s="5" t="str">
        <f>IF(M22="RapportagePeriode",$D$5,"Q"&amp;IF(RIGHT($D$5,1)="1",4,RIGHT($D$5,1)-1))</f>
        <v>Q2</v>
      </c>
      <c r="AH22" s="5">
        <v>147</v>
      </c>
    </row>
    <row r="23" spans="10:213" x14ac:dyDescent="0.2">
      <c r="K23" s="37" t="s">
        <v>206</v>
      </c>
      <c r="L23" s="37"/>
      <c r="M23" s="6" t="s">
        <v>603</v>
      </c>
      <c r="AH23" s="5">
        <v>1095</v>
      </c>
    </row>
    <row r="24" spans="10:213" x14ac:dyDescent="0.2">
      <c r="K24" s="37" t="s">
        <v>207</v>
      </c>
      <c r="L24" s="37"/>
      <c r="M24" s="6" t="s">
        <v>104</v>
      </c>
      <c r="N24" s="70">
        <f>IF(M24="RapportageJaar",$D$4,IF($D$5="Q1",$D$4-1,$D$4))</f>
        <v>2021</v>
      </c>
      <c r="AH24" s="5">
        <v>-1034</v>
      </c>
      <c r="BD24" s="73"/>
    </row>
    <row r="25" spans="10:213" x14ac:dyDescent="0.2">
      <c r="K25" s="37" t="s">
        <v>208</v>
      </c>
      <c r="L25" s="37"/>
      <c r="M25" s="6" t="s">
        <v>105</v>
      </c>
      <c r="N25" s="5" t="str">
        <f>IF(M25="RapportagePeriode",$D$5,"Q"&amp;IF(RIGHT($D$5,1)="1",4,RIGHT($D$5,1)-1))</f>
        <v>Q2</v>
      </c>
      <c r="AH25" s="5">
        <v>163</v>
      </c>
      <c r="BD25" s="73"/>
    </row>
    <row r="26" spans="10:213" x14ac:dyDescent="0.2">
      <c r="K26" s="37" t="s">
        <v>209</v>
      </c>
      <c r="L26" s="37"/>
      <c r="M26" s="6" t="s">
        <v>603</v>
      </c>
      <c r="BD26" s="73"/>
      <c r="BF26" s="7"/>
      <c r="CF26" s="5" t="s">
        <v>624</v>
      </c>
      <c r="CG26" s="71">
        <f>CC202</f>
        <v>254775117.233033</v>
      </c>
    </row>
    <row r="27" spans="10:213" x14ac:dyDescent="0.2">
      <c r="K27" s="69" t="s">
        <v>214</v>
      </c>
      <c r="L27" s="69"/>
      <c r="M27" s="77">
        <v>0</v>
      </c>
      <c r="AH27" s="5">
        <f>40%*(AH22+AH23+AH24-AH25)</f>
        <v>18</v>
      </c>
      <c r="BF27" s="7"/>
      <c r="CF27" s="5" t="s">
        <v>625</v>
      </c>
      <c r="CG27" s="71">
        <f>[2]Lifesheet!$CC$203</f>
        <v>181019577.39019701</v>
      </c>
    </row>
    <row r="28" spans="10:213" x14ac:dyDescent="0.2">
      <c r="K28" s="37" t="s">
        <v>211</v>
      </c>
      <c r="L28" s="37"/>
      <c r="M28" s="6" t="s">
        <v>104</v>
      </c>
      <c r="N28" s="70">
        <f>IF(M28="RapportageJaar",$D$4,IF($D$5="Q1",$D$4-1,$D$4))</f>
        <v>2021</v>
      </c>
      <c r="CF28" s="5" t="s">
        <v>621</v>
      </c>
      <c r="CG28" s="71">
        <f>CG27-CG26</f>
        <v>-73755539.842835993</v>
      </c>
    </row>
    <row r="29" spans="10:213" x14ac:dyDescent="0.2">
      <c r="K29" s="37" t="s">
        <v>212</v>
      </c>
      <c r="L29" s="37"/>
      <c r="M29" s="6" t="s">
        <v>105</v>
      </c>
      <c r="N29" s="5" t="str">
        <f>IF(M29="RapportagePeriode",$D$5,"Q"&amp;IF(RIGHT($D$5,1)="1",4,RIGHT($D$5,1)-1))</f>
        <v>Q2</v>
      </c>
      <c r="CF29" s="5" t="s">
        <v>622</v>
      </c>
      <c r="CG29" s="5">
        <f>1%</f>
        <v>0.01</v>
      </c>
    </row>
    <row r="30" spans="10:213" x14ac:dyDescent="0.2">
      <c r="K30" s="37" t="s">
        <v>213</v>
      </c>
      <c r="L30" s="37"/>
      <c r="M30" s="6" t="s">
        <v>603</v>
      </c>
      <c r="N30" s="73"/>
      <c r="O30" s="73"/>
      <c r="P30" s="73"/>
      <c r="Q30" s="73"/>
      <c r="R30" s="73"/>
      <c r="S30" s="73"/>
      <c r="T30" s="73"/>
      <c r="U30" s="73"/>
      <c r="V30" s="73"/>
      <c r="W30" s="73"/>
      <c r="X30" s="73"/>
      <c r="Y30" s="73"/>
      <c r="Z30" s="73"/>
      <c r="AA30" s="73"/>
      <c r="AB30" s="73"/>
      <c r="AC30" s="73"/>
      <c r="AD30" s="73"/>
      <c r="AQ30" s="73"/>
      <c r="AR30" s="73"/>
      <c r="AS30" s="73"/>
      <c r="AT30" s="73"/>
      <c r="AU30" s="73"/>
      <c r="AV30" s="73"/>
      <c r="AW30" s="73"/>
      <c r="AX30" s="73"/>
      <c r="AY30" s="73"/>
      <c r="AZ30" s="73"/>
      <c r="BA30" s="73"/>
      <c r="BB30" s="73"/>
      <c r="BC30" s="73"/>
      <c r="BD30" s="73"/>
      <c r="BE30" s="73"/>
      <c r="CF30" s="5" t="s">
        <v>623</v>
      </c>
      <c r="CG30" s="5">
        <f>-CG28/CG26/CG29</f>
        <v>28.949271280434594</v>
      </c>
    </row>
    <row r="31" spans="10:213" x14ac:dyDescent="0.2">
      <c r="K31" s="37" t="s">
        <v>266</v>
      </c>
      <c r="L31" s="37"/>
      <c r="M31" s="6" t="s">
        <v>603</v>
      </c>
      <c r="N31" s="73"/>
      <c r="O31" s="73"/>
      <c r="P31" s="73"/>
      <c r="Q31" s="73"/>
      <c r="R31" s="73"/>
      <c r="DU31" s="82"/>
      <c r="DV31" s="82"/>
      <c r="GG31" s="73"/>
      <c r="GW31" s="73"/>
      <c r="HE31" s="73"/>
    </row>
    <row r="32" spans="10:213" x14ac:dyDescent="0.2">
      <c r="K32" s="37" t="s">
        <v>210</v>
      </c>
      <c r="L32" s="37"/>
      <c r="M32" s="6" t="s">
        <v>216</v>
      </c>
      <c r="N32" s="73"/>
      <c r="O32" s="73"/>
      <c r="P32" s="73"/>
      <c r="Q32" s="73"/>
      <c r="R32" s="73"/>
      <c r="S32" s="73"/>
      <c r="T32" s="73"/>
      <c r="U32" s="73"/>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106"/>
      <c r="CW32" s="82"/>
      <c r="CX32" s="82"/>
      <c r="CY32" s="82"/>
      <c r="CZ32" s="82"/>
      <c r="DA32" s="82"/>
      <c r="DB32" s="82"/>
      <c r="DC32" s="82"/>
      <c r="DD32" s="82"/>
      <c r="DE32" s="82"/>
      <c r="DF32" s="82"/>
      <c r="DG32" s="82"/>
      <c r="DH32" s="82"/>
      <c r="DI32" s="82"/>
      <c r="DJ32" s="82"/>
      <c r="DK32" s="82"/>
      <c r="DL32" s="82"/>
      <c r="DM32" s="82"/>
      <c r="DN32" s="82"/>
      <c r="DO32" s="72">
        <f>$N$33</f>
        <v>2021</v>
      </c>
      <c r="DP32" s="72">
        <f t="shared" ref="DP32:DT32" si="0">$N$33</f>
        <v>2021</v>
      </c>
      <c r="DQ32" s="72">
        <f t="shared" si="0"/>
        <v>2021</v>
      </c>
      <c r="DR32" s="72">
        <f t="shared" si="0"/>
        <v>2021</v>
      </c>
      <c r="DS32" s="72">
        <f t="shared" si="0"/>
        <v>2021</v>
      </c>
      <c r="DT32" s="72">
        <f t="shared" si="0"/>
        <v>2021</v>
      </c>
      <c r="DU32" s="72">
        <f t="shared" ref="DU32:DV32" si="1">$N$33</f>
        <v>2021</v>
      </c>
      <c r="DV32" s="72">
        <f t="shared" si="1"/>
        <v>2021</v>
      </c>
      <c r="DY32" s="82"/>
      <c r="DZ32" s="82"/>
      <c r="EA32" s="82"/>
      <c r="EB32" s="82"/>
      <c r="EC32" s="82"/>
      <c r="ED32" s="82"/>
      <c r="EE32" s="82"/>
      <c r="EF32" s="82"/>
      <c r="EG32" s="82"/>
      <c r="EH32" s="82"/>
      <c r="EI32" s="82"/>
      <c r="EJ32" s="82"/>
      <c r="EK32" s="82"/>
      <c r="EL32" s="82"/>
      <c r="EM32" s="82"/>
      <c r="EN32" s="82"/>
      <c r="EO32" s="82"/>
      <c r="EP32" s="82"/>
      <c r="EQ32" s="82"/>
      <c r="ER32" s="82"/>
      <c r="ES32" s="82"/>
      <c r="ET32" s="82"/>
      <c r="EU32" s="82"/>
      <c r="EV32" s="82"/>
      <c r="EW32" s="82"/>
      <c r="EX32" s="82"/>
      <c r="EY32" s="82"/>
      <c r="EZ32" s="82"/>
      <c r="FA32" s="82"/>
      <c r="FB32" s="82"/>
      <c r="FC32" s="82"/>
      <c r="FD32" s="82"/>
      <c r="FE32" s="82"/>
      <c r="FF32" s="82"/>
      <c r="FG32" s="82"/>
      <c r="FH32" s="82"/>
      <c r="FI32" s="82"/>
      <c r="FJ32" s="82"/>
      <c r="FK32" s="82"/>
      <c r="FL32" s="82"/>
      <c r="FM32" s="82"/>
      <c r="FN32" s="82"/>
      <c r="GG32" s="73"/>
      <c r="GW32" s="73"/>
      <c r="HE32" s="73"/>
    </row>
    <row r="33" spans="1:223" x14ac:dyDescent="0.2">
      <c r="K33" s="37" t="s">
        <v>344</v>
      </c>
      <c r="L33" s="37"/>
      <c r="M33" s="6" t="s">
        <v>104</v>
      </c>
      <c r="N33" s="70">
        <f>IF(M33="RapportageJaar",$D$4,IF($D$5="Q1",$D$4-1,$D$4))</f>
        <v>2021</v>
      </c>
      <c r="O33" s="73"/>
      <c r="P33" s="73"/>
      <c r="Q33" s="73"/>
      <c r="R33" s="73"/>
      <c r="S33" s="73"/>
      <c r="T33" s="73"/>
      <c r="U33" s="73"/>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c r="CU33" s="82"/>
      <c r="CV33" s="106"/>
      <c r="CW33" s="82"/>
      <c r="CX33" s="82"/>
      <c r="CY33" s="82"/>
      <c r="CZ33" s="82"/>
      <c r="DA33" s="82"/>
      <c r="DB33" s="82"/>
      <c r="DC33" s="82"/>
      <c r="DD33" s="82"/>
      <c r="DE33" s="82"/>
      <c r="DF33" s="82"/>
      <c r="DG33" s="82"/>
      <c r="DH33" s="82"/>
      <c r="DI33" s="82"/>
      <c r="DJ33" s="82"/>
      <c r="DK33" s="82"/>
      <c r="DL33" s="82"/>
      <c r="DM33" s="82"/>
      <c r="DN33" s="82"/>
      <c r="DO33" s="72" t="str">
        <f>$N$34</f>
        <v>Q2</v>
      </c>
      <c r="DP33" s="72" t="str">
        <f t="shared" ref="DP33:DT33" si="2">$N$34</f>
        <v>Q2</v>
      </c>
      <c r="DQ33" s="72" t="str">
        <f t="shared" si="2"/>
        <v>Q2</v>
      </c>
      <c r="DR33" s="72" t="str">
        <f t="shared" si="2"/>
        <v>Q2</v>
      </c>
      <c r="DS33" s="72" t="str">
        <f t="shared" si="2"/>
        <v>Q2</v>
      </c>
      <c r="DT33" s="72" t="str">
        <f t="shared" si="2"/>
        <v>Q2</v>
      </c>
      <c r="DU33" s="72" t="str">
        <f t="shared" ref="DU33:DV33" si="3">$N$34</f>
        <v>Q2</v>
      </c>
      <c r="DV33" s="72" t="str">
        <f t="shared" si="3"/>
        <v>Q2</v>
      </c>
      <c r="DY33" s="82"/>
      <c r="DZ33" s="82"/>
      <c r="EA33" s="82"/>
      <c r="EB33" s="94"/>
      <c r="EC33" s="82"/>
      <c r="ED33" s="82"/>
      <c r="EE33" s="82"/>
      <c r="EF33" s="82"/>
      <c r="EG33" s="82"/>
      <c r="EH33" s="82"/>
      <c r="EI33" s="82"/>
      <c r="EJ33" s="82"/>
      <c r="EK33" s="82"/>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FN33" s="82"/>
      <c r="GG33" s="73"/>
      <c r="GW33" s="73"/>
      <c r="HE33" s="73"/>
    </row>
    <row r="34" spans="1:223" x14ac:dyDescent="0.2">
      <c r="K34" s="37" t="s">
        <v>346</v>
      </c>
      <c r="L34" s="37"/>
      <c r="M34" s="6" t="s">
        <v>105</v>
      </c>
      <c r="N34" s="5" t="str">
        <f>IF(M34="RapportagePeriode",$D$5,"Q"&amp;IF(RIGHT($D$5,1)="1",4,RIGHT($D$5,1)-1))</f>
        <v>Q2</v>
      </c>
      <c r="O34" s="73"/>
      <c r="P34" s="73"/>
      <c r="Q34" s="73"/>
      <c r="R34" s="73"/>
      <c r="S34" s="73"/>
      <c r="T34" s="73"/>
      <c r="U34" s="73"/>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c r="CU34" s="82"/>
      <c r="CV34" s="106"/>
      <c r="CW34" s="82"/>
      <c r="CX34" s="82"/>
      <c r="CY34" s="82"/>
      <c r="CZ34" s="82"/>
      <c r="DA34" s="82"/>
      <c r="DB34" s="82"/>
      <c r="DC34" s="82"/>
      <c r="DD34" s="82"/>
      <c r="DE34" s="82"/>
      <c r="DF34" s="82"/>
      <c r="DG34" s="82"/>
      <c r="DH34" s="82"/>
      <c r="DI34" s="82"/>
      <c r="DJ34" s="82"/>
      <c r="DK34" s="82"/>
      <c r="DL34" s="82"/>
      <c r="DM34" s="82"/>
      <c r="DN34" s="82"/>
      <c r="DO34" s="72" t="str">
        <f>$M$35</f>
        <v>S20 (Basis)</v>
      </c>
      <c r="DP34" s="72" t="str">
        <f t="shared" ref="DP34:DT34" si="4">$M$35</f>
        <v>S20 (Basis)</v>
      </c>
      <c r="DQ34" s="72" t="str">
        <f t="shared" si="4"/>
        <v>S20 (Basis)</v>
      </c>
      <c r="DR34" s="72" t="str">
        <f t="shared" si="4"/>
        <v>S20 (Basis)</v>
      </c>
      <c r="DS34" s="72" t="str">
        <f t="shared" si="4"/>
        <v>S20 (Basis)</v>
      </c>
      <c r="DT34" s="72" t="str">
        <f t="shared" si="4"/>
        <v>S20 (Basis)</v>
      </c>
      <c r="DU34" s="72" t="str">
        <f t="shared" ref="DU34:DV34" si="5">$M$35</f>
        <v>S20 (Basis)</v>
      </c>
      <c r="DV34" s="72" t="str">
        <f t="shared" si="5"/>
        <v>S20 (Basis)</v>
      </c>
      <c r="DY34" s="82"/>
      <c r="DZ34" s="82"/>
      <c r="EA34" s="82"/>
      <c r="EB34" s="82"/>
      <c r="EC34" s="82"/>
      <c r="ED34" s="82"/>
      <c r="EE34" s="82"/>
      <c r="EF34" s="82"/>
      <c r="EG34" s="82"/>
      <c r="EH34" s="82"/>
      <c r="EI34" s="82"/>
      <c r="EJ34" s="82"/>
      <c r="EK34" s="82"/>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FN34" s="82"/>
      <c r="GG34" s="73"/>
      <c r="GW34" s="73"/>
      <c r="HE34" s="73"/>
    </row>
    <row r="35" spans="1:223" x14ac:dyDescent="0.2">
      <c r="K35" s="37" t="s">
        <v>345</v>
      </c>
      <c r="L35" s="37"/>
      <c r="M35" s="6" t="s">
        <v>603</v>
      </c>
      <c r="N35" s="73"/>
      <c r="O35" s="73"/>
      <c r="P35" s="73"/>
      <c r="Q35" s="73"/>
      <c r="R35" s="73"/>
      <c r="S35" s="73"/>
      <c r="T35" s="73"/>
      <c r="U35" s="73"/>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106"/>
      <c r="CW35" s="82"/>
      <c r="CX35" s="82"/>
      <c r="CY35" s="82"/>
      <c r="CZ35" s="82"/>
      <c r="DA35" s="82"/>
      <c r="DB35" s="82"/>
      <c r="DC35" s="82"/>
      <c r="DD35" s="82"/>
      <c r="DE35" s="82"/>
      <c r="DF35" s="82"/>
      <c r="DG35" s="82"/>
      <c r="DH35" s="82"/>
      <c r="DI35" s="82"/>
      <c r="DJ35" s="82"/>
      <c r="DK35" s="82"/>
      <c r="DL35" s="82"/>
      <c r="DM35" s="82"/>
      <c r="DN35" s="82"/>
      <c r="DO35" s="90" t="s">
        <v>347</v>
      </c>
      <c r="DP35" s="90" t="s">
        <v>348</v>
      </c>
      <c r="DQ35" s="90" t="s">
        <v>349</v>
      </c>
      <c r="DR35" s="90" t="s">
        <v>350</v>
      </c>
      <c r="DS35" s="90" t="s">
        <v>351</v>
      </c>
      <c r="DT35" s="90" t="s">
        <v>352</v>
      </c>
      <c r="DU35" s="90" t="s">
        <v>353</v>
      </c>
      <c r="DV35" s="90" t="s">
        <v>354</v>
      </c>
      <c r="DY35" s="82"/>
      <c r="DZ35" s="82"/>
      <c r="EA35" s="82"/>
      <c r="EB35" s="82"/>
      <c r="EC35" s="82"/>
      <c r="ED35" s="82"/>
      <c r="EE35" s="82"/>
      <c r="EF35" s="82"/>
      <c r="EG35" s="82"/>
      <c r="EH35" s="82"/>
      <c r="EI35" s="82"/>
      <c r="EJ35" s="82"/>
      <c r="EK35" s="82"/>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FN35" s="82"/>
      <c r="GG35" s="73"/>
      <c r="GW35" s="73"/>
      <c r="HE35" s="73"/>
    </row>
    <row r="36" spans="1:223" x14ac:dyDescent="0.2">
      <c r="K36" s="69" t="s">
        <v>221</v>
      </c>
      <c r="L36" s="69"/>
      <c r="M36" s="78">
        <v>74</v>
      </c>
      <c r="N36" s="73"/>
      <c r="O36" s="73"/>
      <c r="P36" s="73"/>
      <c r="Q36" s="73"/>
      <c r="R36" s="73"/>
      <c r="S36" s="73"/>
      <c r="T36" s="73"/>
      <c r="U36" s="73"/>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106"/>
      <c r="CW36" s="82"/>
      <c r="CX36" s="82"/>
      <c r="CY36" s="82"/>
      <c r="CZ36" s="82"/>
      <c r="DA36" s="82"/>
      <c r="DB36" s="82"/>
      <c r="DC36" s="82"/>
      <c r="DD36" s="82"/>
      <c r="DE36" s="82"/>
      <c r="DF36" s="82"/>
      <c r="DG36" s="82"/>
      <c r="DH36" s="82"/>
      <c r="DI36" s="82"/>
      <c r="DJ36" s="82"/>
      <c r="DK36" s="82"/>
      <c r="DL36" s="82"/>
      <c r="DM36" s="82"/>
      <c r="DN36" s="90" t="s">
        <v>356</v>
      </c>
      <c r="DO36" s="95"/>
      <c r="DP36" s="95">
        <v>73267385.484626397</v>
      </c>
      <c r="DQ36" s="95"/>
      <c r="DR36" s="95">
        <v>-9764452.8853807598</v>
      </c>
      <c r="DS36" s="95">
        <v>-9764452.8853807598</v>
      </c>
      <c r="DT36" s="95">
        <v>-9764452.8853807598</v>
      </c>
      <c r="DU36" s="95">
        <v>23170581.351081099</v>
      </c>
      <c r="DV36" s="95"/>
      <c r="DY36" s="82"/>
      <c r="DZ36" s="82"/>
      <c r="EA36" s="82"/>
      <c r="EB36" s="82"/>
      <c r="EC36" s="82"/>
      <c r="ED36" s="82"/>
      <c r="EE36" s="82"/>
      <c r="EF36" s="82"/>
      <c r="EG36" s="82"/>
      <c r="EH36" s="82"/>
      <c r="EI36" s="82"/>
      <c r="EJ36" s="82"/>
      <c r="EK36" s="82"/>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FN36" s="82"/>
      <c r="GG36" s="73"/>
      <c r="GW36" s="73"/>
      <c r="HE36" s="73"/>
    </row>
    <row r="37" spans="1:223" x14ac:dyDescent="0.2">
      <c r="K37" s="69" t="s">
        <v>222</v>
      </c>
      <c r="L37" s="69"/>
      <c r="M37" s="78">
        <v>40</v>
      </c>
      <c r="N37" s="73"/>
      <c r="O37" s="73"/>
      <c r="P37" s="73"/>
      <c r="Q37" s="73"/>
      <c r="R37" s="73"/>
      <c r="S37" s="73"/>
      <c r="T37" s="73"/>
      <c r="U37" s="73"/>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106"/>
      <c r="CW37" s="82"/>
      <c r="CX37" s="82"/>
      <c r="CY37" s="82"/>
      <c r="CZ37" s="82"/>
      <c r="DA37" s="82"/>
      <c r="DB37" s="82"/>
      <c r="DC37" s="82"/>
      <c r="DD37" s="82"/>
      <c r="DE37" s="82"/>
      <c r="DF37" s="82"/>
      <c r="DG37" s="82"/>
      <c r="DH37" s="82"/>
      <c r="DI37" s="82"/>
      <c r="DJ37" s="82"/>
      <c r="DK37" s="82"/>
      <c r="DL37" s="82"/>
      <c r="DM37" s="82"/>
      <c r="DN37" s="82"/>
      <c r="DO37" s="82"/>
      <c r="DP37" s="82"/>
      <c r="DQ37" s="82"/>
      <c r="DR37" s="82"/>
      <c r="DS37" s="82"/>
      <c r="DT37" s="82"/>
      <c r="DU37" s="82"/>
      <c r="DV37" s="82"/>
      <c r="DW37" s="82"/>
      <c r="DX37" s="82"/>
      <c r="DY37" s="82"/>
      <c r="DZ37" s="82"/>
      <c r="EA37" s="82"/>
      <c r="EB37" s="82"/>
      <c r="EC37" s="82"/>
      <c r="ED37" s="82"/>
      <c r="EE37" s="82"/>
      <c r="EF37" s="82"/>
      <c r="EG37" s="82"/>
      <c r="EH37" s="82"/>
      <c r="EI37" s="82"/>
      <c r="EJ37" s="82"/>
      <c r="EK37" s="82"/>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FN37" s="82"/>
      <c r="GE37" s="71"/>
      <c r="GG37" s="89"/>
      <c r="GW37" s="89"/>
      <c r="HE37" s="89"/>
    </row>
    <row r="38" spans="1:223" x14ac:dyDescent="0.2">
      <c r="K38" s="69" t="s">
        <v>223</v>
      </c>
      <c r="L38" s="69"/>
      <c r="M38" s="78">
        <v>70</v>
      </c>
      <c r="N38" s="73"/>
      <c r="O38" s="73"/>
      <c r="P38" s="73"/>
      <c r="Q38" s="73"/>
      <c r="R38" s="73"/>
      <c r="S38" s="73"/>
      <c r="T38" s="73"/>
      <c r="U38" s="73"/>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106"/>
      <c r="CW38" s="82"/>
      <c r="CX38" s="82"/>
      <c r="CY38" s="82"/>
      <c r="CZ38" s="82"/>
      <c r="DA38" s="82"/>
      <c r="DB38" s="82"/>
      <c r="DC38" s="82"/>
      <c r="DD38" s="82"/>
      <c r="DE38" s="82"/>
      <c r="DF38" s="82"/>
      <c r="DG38" s="82"/>
      <c r="DH38" s="82"/>
      <c r="DI38" s="82"/>
      <c r="DJ38" s="82"/>
      <c r="DK38" s="82"/>
      <c r="DL38" s="82"/>
      <c r="DM38" s="82"/>
      <c r="DN38" s="82"/>
      <c r="DO38" s="82"/>
      <c r="DP38" s="82"/>
      <c r="DQ38" s="82"/>
      <c r="DR38" s="82"/>
      <c r="DS38" s="82"/>
      <c r="DT38" s="82"/>
      <c r="DU38" s="82"/>
      <c r="DV38" s="82"/>
      <c r="DW38" s="82"/>
      <c r="DX38" s="82"/>
      <c r="DY38" s="82"/>
      <c r="DZ38" s="82"/>
      <c r="EA38" s="82"/>
      <c r="EB38" s="82"/>
      <c r="EC38" s="82"/>
      <c r="ED38" s="82"/>
      <c r="EE38" s="82"/>
      <c r="EF38" s="82"/>
      <c r="EG38" s="82"/>
      <c r="EH38" s="82"/>
      <c r="EI38" s="82"/>
      <c r="EJ38" s="82"/>
      <c r="ET38" s="82"/>
      <c r="EU38" s="82"/>
      <c r="EV38" s="82"/>
      <c r="EW38" s="82"/>
      <c r="EX38" s="82"/>
      <c r="EY38" s="82"/>
      <c r="EZ38" s="82"/>
      <c r="FA38" s="82"/>
      <c r="FB38" s="82"/>
      <c r="FC38" s="82"/>
      <c r="FD38" s="82"/>
      <c r="FE38" s="82"/>
      <c r="FF38" s="82"/>
      <c r="FH38" s="82"/>
      <c r="FI38" s="82"/>
      <c r="FJ38" s="82"/>
      <c r="FK38" s="82"/>
      <c r="FL38" s="82"/>
      <c r="FM38" s="82"/>
      <c r="FN38" s="82"/>
      <c r="FO38" s="82"/>
      <c r="FP38" s="82"/>
      <c r="FQ38" s="82"/>
      <c r="FR38" s="82"/>
      <c r="FS38" s="82"/>
      <c r="FT38" s="82"/>
      <c r="FU38" s="82"/>
      <c r="FV38" s="82"/>
      <c r="FW38" s="82"/>
      <c r="GB38" s="88"/>
      <c r="GC38" s="88"/>
      <c r="GD38" s="88"/>
      <c r="GE38" s="88"/>
      <c r="GF38" s="88"/>
      <c r="GG38" s="88"/>
      <c r="GH38" s="88"/>
      <c r="GI38" s="88"/>
      <c r="GV38" s="71"/>
      <c r="HF38" s="71"/>
    </row>
    <row r="39" spans="1:223" x14ac:dyDescent="0.2">
      <c r="K39" s="73"/>
      <c r="L39" s="73"/>
      <c r="M39" s="73"/>
      <c r="N39" s="73"/>
      <c r="O39" s="73"/>
      <c r="P39" s="73"/>
      <c r="Q39" s="73"/>
      <c r="R39" s="73"/>
      <c r="S39" s="73"/>
      <c r="T39" s="69" t="s">
        <v>249</v>
      </c>
      <c r="U39" s="87">
        <f t="shared" ref="U39:CF39" si="6">SUM(U48:U291)</f>
        <v>0</v>
      </c>
      <c r="V39" s="87">
        <f t="shared" si="6"/>
        <v>0</v>
      </c>
      <c r="W39" s="87">
        <f t="shared" si="6"/>
        <v>242</v>
      </c>
      <c r="X39" s="87">
        <f t="shared" si="6"/>
        <v>242</v>
      </c>
      <c r="Y39" s="87">
        <f t="shared" si="6"/>
        <v>242</v>
      </c>
      <c r="Z39" s="87">
        <f t="shared" si="6"/>
        <v>242</v>
      </c>
      <c r="AA39" s="87">
        <f t="shared" si="6"/>
        <v>242</v>
      </c>
      <c r="AB39" s="87">
        <f t="shared" si="6"/>
        <v>242</v>
      </c>
      <c r="AC39" s="87">
        <f t="shared" si="6"/>
        <v>242</v>
      </c>
      <c r="AD39" s="87">
        <f t="shared" si="6"/>
        <v>242</v>
      </c>
      <c r="AE39" s="87">
        <f t="shared" si="6"/>
        <v>242</v>
      </c>
      <c r="AF39" s="87">
        <f t="shared" si="6"/>
        <v>46953749576.815376</v>
      </c>
      <c r="AG39" s="87">
        <f t="shared" si="6"/>
        <v>46398399298.235153</v>
      </c>
      <c r="AH39" s="87">
        <f t="shared" si="6"/>
        <v>47865551654.854836</v>
      </c>
      <c r="AI39" s="87">
        <f t="shared" si="6"/>
        <v>46962187573.699066</v>
      </c>
      <c r="AJ39" s="87">
        <f t="shared" si="6"/>
        <v>47163427770.646507</v>
      </c>
      <c r="AK39" s="87">
        <f t="shared" si="6"/>
        <v>46805356499.666908</v>
      </c>
      <c r="AL39" s="87">
        <f t="shared" si="6"/>
        <v>47189270341.77195</v>
      </c>
      <c r="AM39" s="87">
        <f t="shared" si="6"/>
        <v>47626640297.33136</v>
      </c>
      <c r="AN39" s="87">
        <f t="shared" si="6"/>
        <v>47033447970.308327</v>
      </c>
      <c r="AO39" s="87">
        <f t="shared" si="6"/>
        <v>515441479.40350115</v>
      </c>
      <c r="AP39" s="87">
        <f t="shared" si="6"/>
        <v>0</v>
      </c>
      <c r="AQ39" s="87">
        <f t="shared" si="6"/>
        <v>836336756.23998308</v>
      </c>
      <c r="AR39" s="87">
        <f t="shared" si="6"/>
        <v>11314477971.318407</v>
      </c>
      <c r="AS39" s="87">
        <f t="shared" si="6"/>
        <v>11314477971.318407</v>
      </c>
      <c r="AT39" s="87">
        <f t="shared" si="6"/>
        <v>12103838361.817663</v>
      </c>
      <c r="AU39" s="87">
        <f t="shared" si="6"/>
        <v>5143748187.2191668</v>
      </c>
      <c r="AV39" s="87">
        <f t="shared" si="6"/>
        <v>40658201765.489975</v>
      </c>
      <c r="AW39" s="87">
        <f t="shared" si="6"/>
        <v>40658201765.489975</v>
      </c>
      <c r="AX39" s="87">
        <f t="shared" si="6"/>
        <v>-1988391864.4247248</v>
      </c>
      <c r="AY39" s="87">
        <f t="shared" si="6"/>
        <v>41494538521.729927</v>
      </c>
      <c r="AZ39" s="87">
        <f t="shared" si="6"/>
        <v>22672295379.949223</v>
      </c>
      <c r="BA39" s="87">
        <f t="shared" si="6"/>
        <v>47486778397.844887</v>
      </c>
      <c r="BB39" s="87">
        <f t="shared" si="6"/>
        <v>47733729542.900368</v>
      </c>
      <c r="BC39" s="87">
        <f t="shared" si="6"/>
        <v>47722108248.268661</v>
      </c>
      <c r="BD39" s="87">
        <f t="shared" si="6"/>
        <v>47733729542.900368</v>
      </c>
      <c r="BE39" s="87">
        <f t="shared" si="6"/>
        <v>0</v>
      </c>
      <c r="BF39" s="87">
        <f t="shared" si="6"/>
        <v>0</v>
      </c>
      <c r="BG39" s="87">
        <f t="shared" si="6"/>
        <v>47469191056.21888</v>
      </c>
      <c r="BH39" s="87">
        <f t="shared" si="6"/>
        <v>46913840777.63868</v>
      </c>
      <c r="BI39" s="87">
        <f t="shared" si="6"/>
        <v>48380993134.258385</v>
      </c>
      <c r="BJ39" s="87">
        <f t="shared" si="6"/>
        <v>47477629053.10257</v>
      </c>
      <c r="BK39" s="87">
        <f t="shared" si="6"/>
        <v>47678869250.050003</v>
      </c>
      <c r="BL39" s="87">
        <f t="shared" si="6"/>
        <v>47320797979.070419</v>
      </c>
      <c r="BM39" s="87">
        <f t="shared" si="6"/>
        <v>48142081776.734833</v>
      </c>
      <c r="BN39" s="87">
        <f t="shared" si="6"/>
        <v>47548889449.7118</v>
      </c>
      <c r="BO39" s="87">
        <f t="shared" si="6"/>
        <v>5143748187.2191668</v>
      </c>
      <c r="BP39" s="87">
        <f t="shared" si="6"/>
        <v>22672295379.949223</v>
      </c>
      <c r="BQ39" s="87">
        <f t="shared" si="6"/>
        <v>47486778397.844887</v>
      </c>
      <c r="BR39" s="87">
        <f t="shared" si="6"/>
        <v>47733729542.900368</v>
      </c>
      <c r="BS39" s="87">
        <f t="shared" si="6"/>
        <v>47722108248.268661</v>
      </c>
      <c r="BT39" s="87">
        <f t="shared" si="6"/>
        <v>47733729542.900368</v>
      </c>
      <c r="BU39" s="87">
        <f t="shared" si="6"/>
        <v>47469191056.21888</v>
      </c>
      <c r="BV39" s="87">
        <f t="shared" si="6"/>
        <v>46913840777.63868</v>
      </c>
      <c r="BW39" s="87">
        <f t="shared" si="6"/>
        <v>48380993134.258385</v>
      </c>
      <c r="BX39" s="87">
        <f t="shared" si="6"/>
        <v>47477629053.10257</v>
      </c>
      <c r="BY39" s="87">
        <f t="shared" si="6"/>
        <v>47678869250.050003</v>
      </c>
      <c r="BZ39" s="87">
        <f t="shared" si="6"/>
        <v>47320797979.070419</v>
      </c>
      <c r="CA39" s="87">
        <f t="shared" si="6"/>
        <v>48142081776.734833</v>
      </c>
      <c r="CB39" s="87">
        <f t="shared" si="6"/>
        <v>47548889449.7118</v>
      </c>
      <c r="CC39" s="87">
        <f t="shared" si="6"/>
        <v>789360390.49925518</v>
      </c>
      <c r="CD39" s="87">
        <f t="shared" si="6"/>
        <v>787032235.10812092</v>
      </c>
      <c r="CE39" s="87">
        <f t="shared" si="6"/>
        <v>792487164.01309538</v>
      </c>
      <c r="CF39" s="87">
        <f t="shared" si="6"/>
        <v>789360390.49925518</v>
      </c>
      <c r="CG39" s="87">
        <f t="shared" ref="CG39:ES39" si="7">SUM(CG48:CG291)</f>
        <v>1001356353.1978905</v>
      </c>
      <c r="CH39" s="87">
        <f t="shared" si="7"/>
        <v>637303742.64568877</v>
      </c>
      <c r="CI39" s="87">
        <f t="shared" si="7"/>
        <v>789360390.49925518</v>
      </c>
      <c r="CJ39" s="87">
        <f t="shared" si="7"/>
        <v>789360390.49925518</v>
      </c>
      <c r="CK39" s="87">
        <f t="shared" si="7"/>
        <v>787452540.37674069</v>
      </c>
      <c r="CL39" s="98">
        <f t="shared" si="7"/>
        <v>255948358.85772848</v>
      </c>
      <c r="CM39" s="98">
        <f t="shared" si="7"/>
        <v>1288694460.7766275</v>
      </c>
      <c r="CN39" s="98">
        <f t="shared" si="7"/>
        <v>8460504.7629073169</v>
      </c>
      <c r="CO39" s="98">
        <f t="shared" si="7"/>
        <v>96045732.587016463</v>
      </c>
      <c r="CP39" s="98">
        <f t="shared" si="7"/>
        <v>78978920.972363248</v>
      </c>
      <c r="CQ39" s="87">
        <f t="shared" si="7"/>
        <v>17587341.625995066</v>
      </c>
      <c r="CR39" s="87">
        <f t="shared" si="7"/>
        <v>264538486.68149206</v>
      </c>
      <c r="CS39" s="87">
        <f t="shared" si="7"/>
        <v>264538486.68149206</v>
      </c>
      <c r="CT39" s="87">
        <f t="shared" si="7"/>
        <v>282125828.30748695</v>
      </c>
      <c r="CU39" s="98">
        <f t="shared" si="7"/>
        <v>282125828.30748695</v>
      </c>
      <c r="CV39" s="99"/>
      <c r="CW39" s="87">
        <f t="shared" si="7"/>
        <v>376090559.55016845</v>
      </c>
      <c r="CX39" s="98">
        <f t="shared" si="7"/>
        <v>282125828.30748695</v>
      </c>
      <c r="CY39" s="98">
        <f t="shared" si="7"/>
        <v>672890720.51593173</v>
      </c>
      <c r="CZ39" s="98">
        <f t="shared" si="7"/>
        <v>111079217.2947313</v>
      </c>
      <c r="DA39" s="87">
        <f t="shared" si="7"/>
        <v>255948358.85772848</v>
      </c>
      <c r="DB39" s="87">
        <f t="shared" si="7"/>
        <v>1288694460.7766275</v>
      </c>
      <c r="DC39" s="87">
        <f t="shared" si="7"/>
        <v>8460504.7629073169</v>
      </c>
      <c r="DD39" s="87">
        <f t="shared" si="7"/>
        <v>96045732.587016463</v>
      </c>
      <c r="DE39" s="87">
        <f t="shared" si="7"/>
        <v>78978920.972363248</v>
      </c>
      <c r="DF39" s="87">
        <f t="shared" si="7"/>
        <v>17587341.625995066</v>
      </c>
      <c r="DG39" s="87">
        <f t="shared" si="7"/>
        <v>264538486.68149206</v>
      </c>
      <c r="DH39" s="87">
        <f t="shared" si="7"/>
        <v>264538486.68149206</v>
      </c>
      <c r="DI39" s="87">
        <f t="shared" si="7"/>
        <v>282125828.30748695</v>
      </c>
      <c r="DJ39" s="87">
        <f t="shared" si="7"/>
        <v>282125828.30748695</v>
      </c>
      <c r="DK39" s="87">
        <f t="shared" si="7"/>
        <v>376090559.55016845</v>
      </c>
      <c r="DL39" s="87">
        <f t="shared" si="7"/>
        <v>282125828.30748695</v>
      </c>
      <c r="DM39" s="87">
        <f t="shared" si="7"/>
        <v>672890720.51593173</v>
      </c>
      <c r="DN39" s="87">
        <f t="shared" si="7"/>
        <v>111079217.2947313</v>
      </c>
      <c r="DO39" s="87">
        <f t="shared" si="7"/>
        <v>0</v>
      </c>
      <c r="DP39" s="87">
        <f t="shared" si="7"/>
        <v>73267385.484626338</v>
      </c>
      <c r="DQ39" s="87">
        <f t="shared" si="7"/>
        <v>0</v>
      </c>
      <c r="DR39" s="87">
        <f t="shared" si="7"/>
        <v>-9764452.8853807636</v>
      </c>
      <c r="DS39" s="87">
        <f t="shared" si="7"/>
        <v>-9764452.8853807598</v>
      </c>
      <c r="DT39" s="87">
        <f t="shared" si="7"/>
        <v>-608702.75407381833</v>
      </c>
      <c r="DU39" s="87">
        <f t="shared" si="7"/>
        <v>-9155750.1313069407</v>
      </c>
      <c r="DV39" s="87">
        <f t="shared" si="7"/>
        <v>-9155750.1313069407</v>
      </c>
      <c r="DW39" s="87">
        <f t="shared" si="7"/>
        <v>23170581.351081103</v>
      </c>
      <c r="DX39" s="87">
        <f t="shared" si="7"/>
        <v>0</v>
      </c>
      <c r="DY39" s="87">
        <f t="shared" si="7"/>
        <v>0</v>
      </c>
      <c r="DZ39" s="87">
        <f t="shared" si="7"/>
        <v>73267385.484626338</v>
      </c>
      <c r="EA39" s="87">
        <f t="shared" si="7"/>
        <v>0</v>
      </c>
      <c r="EB39" s="87">
        <f t="shared" si="7"/>
        <v>-9764452.8853807636</v>
      </c>
      <c r="EC39" s="87">
        <f t="shared" si="7"/>
        <v>-9764452.8853807598</v>
      </c>
      <c r="ED39" s="87">
        <f t="shared" si="7"/>
        <v>-608702.75407381833</v>
      </c>
      <c r="EE39" s="87">
        <f t="shared" si="7"/>
        <v>-9155750.1313069407</v>
      </c>
      <c r="EF39" s="87">
        <f t="shared" si="7"/>
        <v>-9155750.1313069407</v>
      </c>
      <c r="EG39" s="87">
        <f t="shared" si="7"/>
        <v>23170581.351081103</v>
      </c>
      <c r="EH39" s="87">
        <f t="shared" si="7"/>
        <v>0</v>
      </c>
      <c r="EI39" s="98">
        <f t="shared" si="7"/>
        <v>255948358.85772848</v>
      </c>
      <c r="EJ39" s="98">
        <f t="shared" si="7"/>
        <v>1215427075.2920008</v>
      </c>
      <c r="EK39" s="98">
        <f t="shared" si="7"/>
        <v>8460504.7629073169</v>
      </c>
      <c r="EL39" s="98">
        <f t="shared" si="7"/>
        <v>105810185.47239727</v>
      </c>
      <c r="EM39" s="98">
        <f t="shared" si="7"/>
        <v>88743373.857743993</v>
      </c>
      <c r="EN39" s="87">
        <f t="shared" si="7"/>
        <v>18196044.380068887</v>
      </c>
      <c r="EO39" s="87">
        <f t="shared" si="7"/>
        <v>273694236.81279892</v>
      </c>
      <c r="EP39" s="87">
        <f t="shared" si="7"/>
        <v>273694236.81279892</v>
      </c>
      <c r="EQ39" s="87">
        <f t="shared" si="7"/>
        <v>291890281.19286793</v>
      </c>
      <c r="ER39" s="98">
        <f t="shared" si="7"/>
        <v>291890281.19286793</v>
      </c>
      <c r="ES39" s="87">
        <f t="shared" si="7"/>
        <v>395683513.85550284</v>
      </c>
      <c r="ET39" s="98">
        <f t="shared" ref="ET39:HE39" si="8">SUM(ET48:ET291)</f>
        <v>291890281.19286793</v>
      </c>
      <c r="EU39" s="98">
        <f t="shared" si="8"/>
        <v>649720139.16484976</v>
      </c>
      <c r="EV39" s="98">
        <f t="shared" si="8"/>
        <v>111079217.2947313</v>
      </c>
      <c r="EW39" s="87">
        <f t="shared" si="8"/>
        <v>255948358.85772848</v>
      </c>
      <c r="EX39" s="87">
        <f t="shared" si="8"/>
        <v>1215427075.2920008</v>
      </c>
      <c r="EY39" s="87">
        <f t="shared" si="8"/>
        <v>8460504.7629073169</v>
      </c>
      <c r="EZ39" s="87">
        <f t="shared" si="8"/>
        <v>105810185.47239727</v>
      </c>
      <c r="FA39" s="87">
        <f t="shared" si="8"/>
        <v>88743373.857743993</v>
      </c>
      <c r="FB39" s="87">
        <f t="shared" si="8"/>
        <v>18196044.380068887</v>
      </c>
      <c r="FC39" s="87">
        <f t="shared" si="8"/>
        <v>273694236.81279892</v>
      </c>
      <c r="FD39" s="87">
        <f t="shared" si="8"/>
        <v>273694236.81279892</v>
      </c>
      <c r="FE39" s="87">
        <f t="shared" si="8"/>
        <v>291890281.19286793</v>
      </c>
      <c r="FF39" s="87">
        <f t="shared" si="8"/>
        <v>291890281.19286793</v>
      </c>
      <c r="FG39" s="87">
        <f t="shared" si="8"/>
        <v>395683513.85550284</v>
      </c>
      <c r="FH39" s="87">
        <f t="shared" si="8"/>
        <v>291890281.19286793</v>
      </c>
      <c r="FI39" s="87">
        <f t="shared" si="8"/>
        <v>649720139.16484976</v>
      </c>
      <c r="FJ39" s="87">
        <f t="shared" si="8"/>
        <v>111079217.2947313</v>
      </c>
      <c r="FK39" s="87">
        <f t="shared" si="8"/>
        <v>2077930325.3365827</v>
      </c>
      <c r="FL39" s="87">
        <f t="shared" si="8"/>
        <v>388800345.69747013</v>
      </c>
      <c r="FM39" s="87">
        <f t="shared" si="8"/>
        <v>-103835084.43470159</v>
      </c>
      <c r="FN39" s="87">
        <f t="shared" si="8"/>
        <v>-103835084.43470159</v>
      </c>
      <c r="FO39" s="87">
        <f t="shared" si="8"/>
        <v>0</v>
      </c>
      <c r="FP39" s="87">
        <f t="shared" si="8"/>
        <v>284965261.26276892</v>
      </c>
      <c r="FQ39" s="87">
        <f t="shared" si="8"/>
        <v>5886642749.0420113</v>
      </c>
      <c r="FR39" s="87">
        <f t="shared" si="8"/>
        <v>50115087067.803986</v>
      </c>
      <c r="FS39" s="87">
        <f t="shared" si="8"/>
        <v>50313888329.518837</v>
      </c>
      <c r="FT39" s="87">
        <f t="shared" si="8"/>
        <v>198801261.71487331</v>
      </c>
      <c r="FU39" s="87">
        <f t="shared" si="8"/>
        <v>46790141167.076157</v>
      </c>
      <c r="FV39" s="87">
        <f t="shared" si="8"/>
        <v>13789747996.650562</v>
      </c>
      <c r="FW39" s="87">
        <f t="shared" si="8"/>
        <v>1516597918.7778149</v>
      </c>
      <c r="FX39" s="87">
        <f t="shared" si="8"/>
        <v>11897662111.81798</v>
      </c>
      <c r="FY39" s="87">
        <f t="shared" si="8"/>
        <v>129073809481.18004</v>
      </c>
      <c r="FZ39" s="87">
        <f t="shared" si="8"/>
        <v>128183024071.82234</v>
      </c>
      <c r="GA39" s="87">
        <f t="shared" si="8"/>
        <v>163608409.73923352</v>
      </c>
      <c r="GB39" s="87">
        <f t="shared" si="8"/>
        <v>1738087960.7779264</v>
      </c>
      <c r="GC39" s="87">
        <f t="shared" si="8"/>
        <v>1623054178.4013288</v>
      </c>
      <c r="GD39" s="87">
        <f t="shared" si="8"/>
        <v>3359534612.8434749</v>
      </c>
      <c r="GE39" s="87">
        <f t="shared" si="8"/>
        <v>1131283419.6751723</v>
      </c>
      <c r="GF39" s="87">
        <f t="shared" si="8"/>
        <v>2455037169.9542546</v>
      </c>
      <c r="GG39" s="87">
        <f t="shared" si="8"/>
        <v>3336742291.1181002</v>
      </c>
      <c r="GH39" s="87">
        <f t="shared" si="8"/>
        <v>3361142139.179255</v>
      </c>
      <c r="GI39" s="87">
        <f t="shared" si="8"/>
        <v>1738087960.7779264</v>
      </c>
      <c r="GJ39" s="87">
        <f t="shared" si="8"/>
        <v>14795436989.795206</v>
      </c>
      <c r="GK39" s="87">
        <f t="shared" si="8"/>
        <v>32480150672.422283</v>
      </c>
      <c r="GL39" s="87">
        <f t="shared" si="8"/>
        <v>34565902878.438454</v>
      </c>
      <c r="GM39" s="87">
        <f t="shared" si="8"/>
        <v>8739506709.8965149</v>
      </c>
      <c r="GN39" s="87">
        <f t="shared" si="8"/>
        <v>9838432214.2964649</v>
      </c>
      <c r="GO39" s="87">
        <f t="shared" si="8"/>
        <v>10784567510.774704</v>
      </c>
      <c r="GP39" s="87">
        <f t="shared" si="8"/>
        <v>47425236540.446068</v>
      </c>
      <c r="GQ39" s="87">
        <f t="shared" si="8"/>
        <v>14581327100.101364</v>
      </c>
      <c r="GR39" s="87">
        <f t="shared" si="8"/>
        <v>1736635214.4613361</v>
      </c>
      <c r="GS39" s="87">
        <f t="shared" si="8"/>
        <v>1624229588.9427218</v>
      </c>
      <c r="GT39" s="87">
        <f t="shared" si="8"/>
        <v>3359534612.8434749</v>
      </c>
      <c r="GU39" s="87">
        <f t="shared" si="8"/>
        <v>1231448048.0500534</v>
      </c>
      <c r="GV39" s="87">
        <f t="shared" si="8"/>
        <v>2353276427.5389419</v>
      </c>
      <c r="GW39" s="87">
        <f t="shared" si="8"/>
        <v>3325120996.486383</v>
      </c>
      <c r="GX39" s="87">
        <f t="shared" si="8"/>
        <v>3361142139.179255</v>
      </c>
      <c r="GY39" s="87">
        <f t="shared" si="8"/>
        <v>1736897598.302974</v>
      </c>
      <c r="GZ39" s="87">
        <f t="shared" si="8"/>
        <v>15049932602.336342</v>
      </c>
      <c r="HA39" s="87">
        <f t="shared" si="8"/>
        <v>33770020543.740292</v>
      </c>
      <c r="HB39" s="87">
        <f t="shared" si="8"/>
        <v>34574363383.201355</v>
      </c>
      <c r="HC39" s="87">
        <f t="shared" si="8"/>
        <v>8935717070.8584099</v>
      </c>
      <c r="HD39" s="87">
        <f t="shared" si="8"/>
        <v>9815650392.8535137</v>
      </c>
      <c r="HE39" s="87">
        <f t="shared" si="8"/>
        <v>11055072044.450476</v>
      </c>
      <c r="HF39" s="87">
        <f t="shared" ref="HF39:HO39" si="9">SUM(HF48:HF291)</f>
        <v>48098127260.962021</v>
      </c>
      <c r="HG39" s="87">
        <f t="shared" si="9"/>
        <v>14691215954.921141</v>
      </c>
      <c r="HH39" s="87">
        <f t="shared" si="9"/>
        <v>15049932602.336342</v>
      </c>
      <c r="HI39" s="87">
        <f t="shared" si="9"/>
        <v>33696753158.255661</v>
      </c>
      <c r="HJ39" s="87">
        <f t="shared" si="9"/>
        <v>34574363383.201355</v>
      </c>
      <c r="HK39" s="87">
        <f t="shared" si="9"/>
        <v>8945481523.7437916</v>
      </c>
      <c r="HL39" s="87">
        <f t="shared" si="9"/>
        <v>9825414845.7388916</v>
      </c>
      <c r="HM39" s="87">
        <f t="shared" si="9"/>
        <v>11064836497.335854</v>
      </c>
      <c r="HN39" s="87">
        <f t="shared" si="9"/>
        <v>48074956679.610962</v>
      </c>
      <c r="HO39" s="87">
        <f t="shared" si="9"/>
        <v>14691215954.921141</v>
      </c>
    </row>
    <row r="40" spans="1:223" x14ac:dyDescent="0.2">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107"/>
      <c r="CW40" s="73"/>
      <c r="CX40" s="73"/>
      <c r="CY40" s="73"/>
      <c r="CZ40" s="73"/>
      <c r="DA40" s="73"/>
      <c r="DB40" s="73"/>
      <c r="DC40" s="73"/>
      <c r="DD40" s="73"/>
      <c r="DE40" s="73"/>
      <c r="DF40" s="73"/>
      <c r="DG40" s="73"/>
      <c r="DH40" s="73"/>
      <c r="DI40" s="73"/>
      <c r="DJ40" s="73"/>
      <c r="DK40" s="73"/>
      <c r="DL40" s="73"/>
      <c r="DM40" s="73"/>
      <c r="DN40" s="73"/>
      <c r="DO40" s="73">
        <v>202</v>
      </c>
      <c r="DP40" s="73">
        <v>203</v>
      </c>
      <c r="DQ40" s="73">
        <v>204</v>
      </c>
      <c r="DR40" s="73">
        <v>205</v>
      </c>
      <c r="DS40" s="73">
        <v>206</v>
      </c>
      <c r="DT40" s="73">
        <v>207</v>
      </c>
      <c r="DU40" s="73">
        <v>208</v>
      </c>
      <c r="DV40" s="73">
        <v>209</v>
      </c>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O40" s="71"/>
    </row>
    <row r="41" spans="1:223" x14ac:dyDescent="0.2">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89"/>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107"/>
      <c r="CW41" s="73"/>
      <c r="CX41" s="68" t="s">
        <v>285</v>
      </c>
      <c r="CY41" s="73"/>
      <c r="CZ41" s="73"/>
      <c r="DA41" s="73"/>
      <c r="DB41" s="73"/>
      <c r="DC41" s="73"/>
      <c r="DD41" s="73"/>
      <c r="DE41" s="73"/>
      <c r="DF41" s="73"/>
      <c r="DG41" s="73"/>
      <c r="DH41" s="73"/>
      <c r="DI41" s="73"/>
      <c r="DJ41" s="73"/>
      <c r="DK41" s="73"/>
      <c r="DL41" s="68" t="s">
        <v>285</v>
      </c>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68" t="s">
        <v>285</v>
      </c>
      <c r="EU41" s="73"/>
      <c r="EV41" s="73"/>
      <c r="EW41" s="73"/>
      <c r="EX41" s="73"/>
      <c r="EY41" s="73"/>
      <c r="EZ41" s="73"/>
      <c r="FA41" s="73"/>
      <c r="FB41" s="73"/>
      <c r="FC41" s="73"/>
      <c r="FD41" s="73"/>
      <c r="FE41" s="73"/>
      <c r="FF41" s="73"/>
      <c r="FG41" s="73"/>
      <c r="FH41" s="68" t="s">
        <v>285</v>
      </c>
      <c r="FI41" s="73"/>
      <c r="FJ41" s="73"/>
      <c r="FK41" s="73"/>
      <c r="FL41" s="73"/>
      <c r="FM41" s="73"/>
      <c r="FN41" s="73"/>
      <c r="FO41" s="73"/>
      <c r="FP41" s="73"/>
      <c r="FQ41" s="73"/>
      <c r="FR41" s="73"/>
      <c r="FS41" s="73"/>
      <c r="FT41" s="73"/>
      <c r="FU41" s="73"/>
      <c r="FV41" s="73"/>
      <c r="FW41" s="73"/>
      <c r="FX41" s="73"/>
      <c r="FY41" s="73"/>
      <c r="FZ41" s="73"/>
      <c r="GA41" s="73"/>
    </row>
    <row r="42" spans="1:223" x14ac:dyDescent="0.2">
      <c r="A42" s="63"/>
      <c r="K42" s="73"/>
      <c r="L42" s="73"/>
      <c r="M42" s="73"/>
      <c r="N42" s="73"/>
      <c r="O42" s="73"/>
      <c r="P42" s="73"/>
      <c r="Q42" s="73"/>
      <c r="R42" s="73"/>
      <c r="S42" s="73"/>
      <c r="T42" s="73"/>
      <c r="U42" s="73"/>
      <c r="V42" s="73"/>
      <c r="W42" s="73"/>
      <c r="X42" s="73"/>
      <c r="Y42" s="73"/>
      <c r="Z42" s="73"/>
      <c r="AA42" s="73"/>
      <c r="AB42" s="73"/>
      <c r="AC42" s="73"/>
      <c r="AD42" s="73"/>
      <c r="AE42" s="73"/>
      <c r="AM42" s="73"/>
      <c r="AO42" s="73"/>
      <c r="AP42" s="73"/>
      <c r="AQ42" s="73"/>
      <c r="AR42" s="73"/>
      <c r="AS42" s="73"/>
      <c r="AT42" s="73"/>
      <c r="AU42" s="73"/>
      <c r="AV42" s="73"/>
      <c r="AW42" s="73"/>
      <c r="AX42" s="73"/>
      <c r="AY42" s="73"/>
      <c r="AZ42" s="73"/>
      <c r="BA42" s="73"/>
      <c r="BB42" s="73"/>
      <c r="BC42" s="73"/>
      <c r="BD42" s="73"/>
      <c r="BE42" s="73"/>
      <c r="BF42" s="73"/>
      <c r="CX42" s="87" t="str">
        <f>IF(AND($CU$39&gt;$CP$39,$CU$39&gt;$CO$39),$CU$47,IF(AND($CP$39&gt;$CU$39,$CP$39&gt;$CO$39),$CP$47,$CO$47))</f>
        <v>SCR_LapseMass</v>
      </c>
      <c r="DL42" s="87" t="str">
        <f>IF(AND($DJ$39&gt;$DE$39,$DJ$39&gt;$DD$39),$DJ$47,IF(AND($DE$39&gt;$DJ$39,$DE$39&gt;$DD$39),$DE$47,$DD$47))</f>
        <v>SCR_RM_LapseMass</v>
      </c>
      <c r="DO42" s="73"/>
      <c r="DP42" s="73"/>
      <c r="DQ42" s="73"/>
      <c r="DR42" s="73"/>
      <c r="DS42" s="73"/>
      <c r="DT42" s="73"/>
      <c r="DU42" s="73"/>
      <c r="DV42" s="73"/>
      <c r="DW42" s="73"/>
      <c r="DX42" s="73"/>
      <c r="DY42" s="73"/>
      <c r="DZ42" s="73"/>
      <c r="EA42" s="73"/>
      <c r="EB42" s="73"/>
      <c r="EC42" s="73"/>
      <c r="ED42" s="73"/>
      <c r="EE42" s="73"/>
      <c r="EF42" s="73"/>
      <c r="EG42" s="73"/>
      <c r="EH42" s="73"/>
      <c r="EI42" s="5">
        <v>202</v>
      </c>
      <c r="EJ42" s="5">
        <v>203</v>
      </c>
      <c r="EK42" s="5">
        <v>204</v>
      </c>
      <c r="EL42" s="5">
        <v>205</v>
      </c>
      <c r="EM42" s="5">
        <v>206</v>
      </c>
      <c r="EN42" s="82"/>
      <c r="EO42" s="82"/>
      <c r="EP42" s="82"/>
      <c r="EQ42" s="82"/>
      <c r="ER42" s="82"/>
      <c r="ES42" s="82"/>
      <c r="ET42" s="87" t="str">
        <f>IF(AND($ER$39&gt;$EM$39,$ER$39&gt;$EL$39),$ER$47,IF(AND($EM$39&gt;$ER$39,$EM$39&gt;$EL$39),$EM$47,$EL$47))</f>
        <v>SCR_na_LACTP_LapseMass</v>
      </c>
      <c r="FH42" s="87" t="str">
        <f>IF(AND($FF$39&gt;$FA$39,$FF$39&gt;$EZ$39),$FF$47,IF(AND($FA$39&gt;$FF$39,$FA$39&gt;$EZ$39),$FA$47,$EZ$47))</f>
        <v>SCR_RM_na_LACTP_LapseMass</v>
      </c>
    </row>
    <row r="43" spans="1:223" hidden="1" x14ac:dyDescent="0.2">
      <c r="A43" s="63" t="s">
        <v>101</v>
      </c>
      <c r="K43" s="86" t="e">
        <f ca="1">_xll.VenaSetMemberDisplayStyle("Lifesheet2","B1","Name")</f>
        <v>#NAME?</v>
      </c>
      <c r="L43" s="86"/>
      <c r="M43" s="5" t="s">
        <v>162</v>
      </c>
      <c r="N43" s="5" t="s">
        <v>162</v>
      </c>
      <c r="O43" s="5" t="s">
        <v>162</v>
      </c>
      <c r="P43" s="5" t="s">
        <v>162</v>
      </c>
      <c r="Q43" s="5" t="s">
        <v>162</v>
      </c>
      <c r="R43" s="5" t="s">
        <v>162</v>
      </c>
      <c r="S43" s="5" t="s">
        <v>233</v>
      </c>
      <c r="T43" s="5" t="s">
        <v>233</v>
      </c>
      <c r="U43" s="5" t="s">
        <v>162</v>
      </c>
      <c r="V43" s="5" t="s">
        <v>162</v>
      </c>
      <c r="W43" s="5" t="s">
        <v>162</v>
      </c>
      <c r="X43" s="5" t="s">
        <v>162</v>
      </c>
      <c r="Y43" s="5" t="s">
        <v>162</v>
      </c>
      <c r="Z43" s="5" t="s">
        <v>162</v>
      </c>
      <c r="AA43" s="5" t="s">
        <v>162</v>
      </c>
      <c r="AB43" s="5" t="s">
        <v>162</v>
      </c>
      <c r="AC43" s="5" t="s">
        <v>162</v>
      </c>
      <c r="AD43" s="5" t="s">
        <v>162</v>
      </c>
      <c r="AE43" s="5" t="s">
        <v>162</v>
      </c>
      <c r="AF43" s="5" t="s">
        <v>162</v>
      </c>
      <c r="AG43" s="5" t="s">
        <v>162</v>
      </c>
      <c r="AH43" s="5" t="s">
        <v>162</v>
      </c>
      <c r="AI43" s="5" t="s">
        <v>162</v>
      </c>
      <c r="AJ43" s="5" t="s">
        <v>162</v>
      </c>
      <c r="AK43" s="5" t="s">
        <v>162</v>
      </c>
      <c r="AL43" s="5" t="s">
        <v>162</v>
      </c>
      <c r="AM43" s="5" t="s">
        <v>162</v>
      </c>
      <c r="AN43" s="5" t="s">
        <v>162</v>
      </c>
      <c r="AO43" s="5" t="s">
        <v>162</v>
      </c>
      <c r="AP43" s="5" t="s">
        <v>162</v>
      </c>
      <c r="AQ43" s="5" t="s">
        <v>162</v>
      </c>
      <c r="AR43" s="5" t="s">
        <v>162</v>
      </c>
      <c r="AS43" s="5" t="s">
        <v>163</v>
      </c>
      <c r="AT43" s="5" t="s">
        <v>163</v>
      </c>
      <c r="AU43" s="5" t="s">
        <v>163</v>
      </c>
      <c r="AV43" s="5" t="s">
        <v>162</v>
      </c>
      <c r="AW43" s="5" t="s">
        <v>162</v>
      </c>
      <c r="AX43" s="5" t="s">
        <v>162</v>
      </c>
      <c r="AY43" s="81" t="s">
        <v>163</v>
      </c>
      <c r="AZ43" s="81" t="s">
        <v>163</v>
      </c>
      <c r="BA43" s="81" t="s">
        <v>163</v>
      </c>
      <c r="BB43" s="81" t="s">
        <v>163</v>
      </c>
      <c r="BC43" s="81" t="s">
        <v>163</v>
      </c>
      <c r="BD43" s="81" t="s">
        <v>163</v>
      </c>
      <c r="BE43" s="5" t="s">
        <v>163</v>
      </c>
      <c r="BF43" s="5" t="s">
        <v>163</v>
      </c>
      <c r="BG43" s="5" t="s">
        <v>163</v>
      </c>
      <c r="BH43" s="5" t="s">
        <v>163</v>
      </c>
      <c r="BI43" s="5" t="s">
        <v>163</v>
      </c>
      <c r="BJ43" s="5" t="s">
        <v>163</v>
      </c>
      <c r="BK43" s="5" t="s">
        <v>163</v>
      </c>
      <c r="BL43" s="5" t="s">
        <v>163</v>
      </c>
      <c r="BM43" s="5" t="s">
        <v>163</v>
      </c>
      <c r="BN43" s="5" t="s">
        <v>163</v>
      </c>
      <c r="BO43" s="5" t="s">
        <v>163</v>
      </c>
      <c r="BP43" s="5" t="s">
        <v>163</v>
      </c>
      <c r="BQ43" s="5" t="s">
        <v>163</v>
      </c>
      <c r="BR43" s="5" t="s">
        <v>163</v>
      </c>
      <c r="BS43" s="5" t="s">
        <v>163</v>
      </c>
      <c r="BT43" s="5" t="s">
        <v>163</v>
      </c>
      <c r="BU43" s="5" t="s">
        <v>163</v>
      </c>
      <c r="BV43" s="5" t="s">
        <v>163</v>
      </c>
      <c r="BW43" s="5" t="s">
        <v>163</v>
      </c>
      <c r="BX43" s="5" t="s">
        <v>163</v>
      </c>
      <c r="BY43" s="5" t="s">
        <v>163</v>
      </c>
      <c r="BZ43" s="5" t="s">
        <v>163</v>
      </c>
      <c r="CA43" s="5" t="s">
        <v>163</v>
      </c>
      <c r="CB43" s="5" t="s">
        <v>163</v>
      </c>
      <c r="CC43" s="5" t="s">
        <v>162</v>
      </c>
      <c r="CD43" s="5" t="s">
        <v>162</v>
      </c>
      <c r="CE43" s="5" t="s">
        <v>162</v>
      </c>
      <c r="CF43" s="5" t="s">
        <v>162</v>
      </c>
      <c r="CG43" s="5" t="s">
        <v>162</v>
      </c>
      <c r="CH43" s="5" t="s">
        <v>162</v>
      </c>
      <c r="CI43" s="5" t="s">
        <v>162</v>
      </c>
      <c r="CJ43" s="5" t="s">
        <v>162</v>
      </c>
      <c r="CK43" s="5" t="s">
        <v>162</v>
      </c>
      <c r="CL43" s="5" t="s">
        <v>163</v>
      </c>
      <c r="CM43" s="5" t="s">
        <v>163</v>
      </c>
      <c r="CN43" s="5" t="s">
        <v>163</v>
      </c>
      <c r="CO43" s="5" t="s">
        <v>163</v>
      </c>
      <c r="CP43" s="5" t="s">
        <v>163</v>
      </c>
      <c r="CQ43" s="5" t="s">
        <v>163</v>
      </c>
      <c r="CR43" s="5" t="s">
        <v>163</v>
      </c>
      <c r="CS43" s="5" t="s">
        <v>163</v>
      </c>
      <c r="CT43" s="5" t="s">
        <v>233</v>
      </c>
      <c r="CU43" s="5" t="s">
        <v>233</v>
      </c>
      <c r="CW43" s="5" t="s">
        <v>233</v>
      </c>
      <c r="CX43" s="5" t="s">
        <v>233</v>
      </c>
      <c r="CY43" s="5" t="s">
        <v>163</v>
      </c>
      <c r="CZ43" s="5" t="s">
        <v>163</v>
      </c>
      <c r="DA43" s="5" t="s">
        <v>163</v>
      </c>
      <c r="DB43" s="5" t="s">
        <v>163</v>
      </c>
      <c r="DC43" s="5" t="s">
        <v>163</v>
      </c>
      <c r="DD43" s="5" t="s">
        <v>163</v>
      </c>
      <c r="DE43" s="5" t="s">
        <v>163</v>
      </c>
      <c r="DF43" s="5" t="s">
        <v>163</v>
      </c>
      <c r="DG43" s="5" t="s">
        <v>163</v>
      </c>
      <c r="DH43" s="5" t="s">
        <v>163</v>
      </c>
      <c r="DI43" s="5" t="s">
        <v>233</v>
      </c>
      <c r="DJ43" s="5" t="s">
        <v>233</v>
      </c>
      <c r="DK43" s="5" t="s">
        <v>233</v>
      </c>
      <c r="DL43" s="5" t="s">
        <v>233</v>
      </c>
      <c r="DM43" s="5" t="s">
        <v>163</v>
      </c>
      <c r="DN43" s="5" t="s">
        <v>163</v>
      </c>
      <c r="DO43" s="5" t="s">
        <v>163</v>
      </c>
      <c r="DP43" s="5" t="s">
        <v>163</v>
      </c>
      <c r="DQ43" s="5" t="s">
        <v>163</v>
      </c>
      <c r="DR43" s="5" t="s">
        <v>163</v>
      </c>
      <c r="DS43" s="5" t="s">
        <v>163</v>
      </c>
      <c r="DT43" s="5" t="s">
        <v>163</v>
      </c>
      <c r="DU43" s="5" t="s">
        <v>163</v>
      </c>
      <c r="DV43" s="5" t="s">
        <v>163</v>
      </c>
      <c r="DW43" s="5" t="s">
        <v>163</v>
      </c>
      <c r="DX43" s="5" t="s">
        <v>163</v>
      </c>
      <c r="DY43" s="5" t="s">
        <v>163</v>
      </c>
      <c r="DZ43" s="5" t="s">
        <v>163</v>
      </c>
      <c r="EA43" s="5" t="s">
        <v>163</v>
      </c>
      <c r="EB43" s="5" t="s">
        <v>163</v>
      </c>
      <c r="EC43" s="5" t="s">
        <v>163</v>
      </c>
      <c r="ED43" s="5" t="s">
        <v>163</v>
      </c>
      <c r="EE43" s="5" t="s">
        <v>163</v>
      </c>
      <c r="EF43" s="5" t="s">
        <v>163</v>
      </c>
      <c r="EG43" s="5" t="s">
        <v>163</v>
      </c>
      <c r="EH43" s="5" t="s">
        <v>163</v>
      </c>
      <c r="EI43" s="5" t="s">
        <v>163</v>
      </c>
      <c r="EJ43" s="5" t="s">
        <v>163</v>
      </c>
      <c r="EK43" s="5" t="s">
        <v>163</v>
      </c>
      <c r="EL43" s="5" t="s">
        <v>163</v>
      </c>
      <c r="EM43" s="5" t="s">
        <v>163</v>
      </c>
      <c r="EN43" s="5" t="s">
        <v>163</v>
      </c>
      <c r="EO43" s="5" t="s">
        <v>163</v>
      </c>
      <c r="EP43" s="5" t="s">
        <v>163</v>
      </c>
      <c r="EQ43" s="5" t="s">
        <v>233</v>
      </c>
      <c r="ER43" s="5" t="s">
        <v>233</v>
      </c>
      <c r="ES43" s="5" t="s">
        <v>233</v>
      </c>
      <c r="ET43" s="5" t="s">
        <v>233</v>
      </c>
      <c r="EU43" s="5" t="s">
        <v>163</v>
      </c>
      <c r="EV43" s="5" t="s">
        <v>163</v>
      </c>
      <c r="EW43" s="5" t="s">
        <v>163</v>
      </c>
      <c r="EX43" s="5" t="s">
        <v>163</v>
      </c>
      <c r="EY43" s="5" t="s">
        <v>163</v>
      </c>
      <c r="EZ43" s="5" t="s">
        <v>163</v>
      </c>
      <c r="FA43" s="5" t="s">
        <v>163</v>
      </c>
      <c r="FB43" s="5" t="s">
        <v>163</v>
      </c>
      <c r="FC43" s="5" t="s">
        <v>163</v>
      </c>
      <c r="FD43" s="5" t="s">
        <v>163</v>
      </c>
      <c r="FE43" s="5" t="s">
        <v>233</v>
      </c>
      <c r="FF43" s="5" t="s">
        <v>233</v>
      </c>
      <c r="FG43" s="5" t="s">
        <v>233</v>
      </c>
      <c r="FH43" s="5" t="s">
        <v>233</v>
      </c>
      <c r="FI43" s="5" t="s">
        <v>163</v>
      </c>
      <c r="FJ43" s="5" t="s">
        <v>163</v>
      </c>
      <c r="FK43" s="5" t="s">
        <v>162</v>
      </c>
      <c r="FL43" s="5" t="s">
        <v>162</v>
      </c>
      <c r="FM43" s="5" t="s">
        <v>162</v>
      </c>
      <c r="FN43" s="5" t="s">
        <v>163</v>
      </c>
      <c r="FO43" s="5" t="s">
        <v>163</v>
      </c>
      <c r="FP43" s="5" t="s">
        <v>163</v>
      </c>
      <c r="FQ43" s="5" t="s">
        <v>162</v>
      </c>
      <c r="FR43" s="5" t="s">
        <v>162</v>
      </c>
      <c r="FS43" s="5" t="s">
        <v>163</v>
      </c>
      <c r="FT43" s="5" t="s">
        <v>163</v>
      </c>
      <c r="FU43" s="5" t="s">
        <v>162</v>
      </c>
      <c r="FV43" s="5" t="s">
        <v>163</v>
      </c>
      <c r="FW43" s="5" t="s">
        <v>163</v>
      </c>
      <c r="FX43" s="5" t="s">
        <v>163</v>
      </c>
      <c r="FY43" s="5" t="s">
        <v>162</v>
      </c>
      <c r="FZ43" s="5" t="s">
        <v>163</v>
      </c>
      <c r="GA43" s="5" t="s">
        <v>163</v>
      </c>
      <c r="GB43" s="5" t="s">
        <v>163</v>
      </c>
      <c r="GC43" s="5" t="s">
        <v>163</v>
      </c>
      <c r="GD43" s="5" t="s">
        <v>163</v>
      </c>
      <c r="GE43" s="5" t="s">
        <v>163</v>
      </c>
      <c r="GF43" s="5" t="s">
        <v>163</v>
      </c>
      <c r="GG43" s="5" t="s">
        <v>163</v>
      </c>
      <c r="GH43" s="5" t="s">
        <v>163</v>
      </c>
      <c r="GI43" s="5" t="s">
        <v>163</v>
      </c>
      <c r="GJ43" s="5" t="s">
        <v>163</v>
      </c>
      <c r="GK43" s="5" t="s">
        <v>163</v>
      </c>
      <c r="GL43" s="5" t="s">
        <v>163</v>
      </c>
      <c r="GM43" s="5" t="s">
        <v>163</v>
      </c>
      <c r="GN43" s="5" t="s">
        <v>163</v>
      </c>
      <c r="GO43" s="5" t="s">
        <v>163</v>
      </c>
      <c r="GP43" s="5" t="s">
        <v>163</v>
      </c>
      <c r="GQ43" s="5" t="s">
        <v>163</v>
      </c>
      <c r="GR43" s="5" t="s">
        <v>163</v>
      </c>
      <c r="GS43" s="5" t="s">
        <v>163</v>
      </c>
      <c r="GT43" s="5" t="s">
        <v>163</v>
      </c>
      <c r="GU43" s="5" t="s">
        <v>163</v>
      </c>
      <c r="GV43" s="5" t="s">
        <v>163</v>
      </c>
      <c r="GW43" s="5" t="s">
        <v>163</v>
      </c>
      <c r="GX43" s="5" t="s">
        <v>163</v>
      </c>
      <c r="GY43" s="5" t="s">
        <v>163</v>
      </c>
      <c r="GZ43" s="5" t="s">
        <v>163</v>
      </c>
      <c r="HA43" s="5" t="s">
        <v>163</v>
      </c>
      <c r="HB43" s="5" t="s">
        <v>163</v>
      </c>
      <c r="HC43" s="5" t="s">
        <v>163</v>
      </c>
      <c r="HD43" s="5" t="s">
        <v>163</v>
      </c>
      <c r="HE43" s="5" t="s">
        <v>163</v>
      </c>
      <c r="HF43" s="5" t="s">
        <v>163</v>
      </c>
      <c r="HG43" s="5" t="s">
        <v>163</v>
      </c>
      <c r="HH43" s="5" t="s">
        <v>163</v>
      </c>
      <c r="HI43" s="5" t="s">
        <v>163</v>
      </c>
      <c r="HJ43" s="5" t="s">
        <v>163</v>
      </c>
      <c r="HK43" s="5" t="s">
        <v>163</v>
      </c>
      <c r="HL43" s="5" t="s">
        <v>163</v>
      </c>
      <c r="HM43" s="5" t="s">
        <v>163</v>
      </c>
      <c r="HN43" s="5" t="s">
        <v>163</v>
      </c>
      <c r="HO43" s="5" t="s">
        <v>163</v>
      </c>
    </row>
    <row r="44" spans="1:223" x14ac:dyDescent="0.2">
      <c r="M44" s="68">
        <f>Selectie!$C$2</f>
        <v>2021</v>
      </c>
      <c r="N44" s="68">
        <f>Selectie!$C$2</f>
        <v>2021</v>
      </c>
      <c r="O44" s="68">
        <f>Selectie!$C$2</f>
        <v>2021</v>
      </c>
      <c r="P44" s="68">
        <f>Selectie!$C$2</f>
        <v>2021</v>
      </c>
      <c r="Q44" s="68">
        <f>Selectie!$C$2</f>
        <v>2021</v>
      </c>
      <c r="R44" s="68">
        <f>Selectie!$C$2</f>
        <v>2021</v>
      </c>
      <c r="S44" s="68">
        <f>Selectie!$C$2</f>
        <v>2021</v>
      </c>
      <c r="T44" s="80">
        <f>Selectie!$C$2</f>
        <v>2021</v>
      </c>
      <c r="U44" s="72">
        <f>$N$24</f>
        <v>2021</v>
      </c>
      <c r="V44" s="72">
        <f>$N$24</f>
        <v>2021</v>
      </c>
      <c r="W44" s="68">
        <f>Selectie!$C$2</f>
        <v>2021</v>
      </c>
      <c r="X44" s="68">
        <f>Selectie!$C$2</f>
        <v>2021</v>
      </c>
      <c r="Y44" s="68">
        <f>Selectie!$C$2</f>
        <v>2021</v>
      </c>
      <c r="Z44" s="68">
        <f>Selectie!$C$2</f>
        <v>2021</v>
      </c>
      <c r="AA44" s="68">
        <f>Selectie!$C$2</f>
        <v>2021</v>
      </c>
      <c r="AB44" s="68">
        <f>Selectie!$C$2</f>
        <v>2021</v>
      </c>
      <c r="AC44" s="68">
        <f>Selectie!$C$2</f>
        <v>2021</v>
      </c>
      <c r="AD44" s="68">
        <f>Selectie!$C$2</f>
        <v>2021</v>
      </c>
      <c r="AE44" s="68">
        <f>Selectie!$C$2</f>
        <v>2021</v>
      </c>
      <c r="AF44" s="68">
        <f>Selectie!$C$2</f>
        <v>2021</v>
      </c>
      <c r="AG44" s="68">
        <f>Selectie!$C$2</f>
        <v>2021</v>
      </c>
      <c r="AH44" s="68">
        <f>Selectie!$C$2</f>
        <v>2021</v>
      </c>
      <c r="AI44" s="68">
        <f>Selectie!$C$2</f>
        <v>2021</v>
      </c>
      <c r="AJ44" s="68">
        <f>Selectie!$C$2</f>
        <v>2021</v>
      </c>
      <c r="AK44" s="68">
        <f>Selectie!$C$2</f>
        <v>2021</v>
      </c>
      <c r="AL44" s="68">
        <f>Selectie!$C$2</f>
        <v>2021</v>
      </c>
      <c r="AM44" s="68">
        <f>Selectie!$C$2</f>
        <v>2021</v>
      </c>
      <c r="AN44" s="68">
        <f>Selectie!$C$2</f>
        <v>2021</v>
      </c>
      <c r="AO44" s="72">
        <f>$N$21</f>
        <v>2021</v>
      </c>
      <c r="AP44" s="72">
        <f>$N$21</f>
        <v>2021</v>
      </c>
      <c r="AQ44" s="72">
        <f>$N$21</f>
        <v>2021</v>
      </c>
      <c r="AR44" s="72">
        <f>$N$18</f>
        <v>2021</v>
      </c>
      <c r="AS44" s="80">
        <f>Selectie!$C$2</f>
        <v>2021</v>
      </c>
      <c r="AT44" s="80">
        <f>Selectie!$C$2</f>
        <v>2021</v>
      </c>
      <c r="AU44" s="80">
        <f>Selectie!$C$2</f>
        <v>2021</v>
      </c>
      <c r="AV44" s="80">
        <f>Selectie!$C$2</f>
        <v>2021</v>
      </c>
      <c r="AW44" s="80">
        <f>Selectie!$C$2</f>
        <v>2021</v>
      </c>
      <c r="AX44" s="72">
        <f>$N$28</f>
        <v>2021</v>
      </c>
      <c r="AY44" s="80">
        <f>Selectie!$C$2</f>
        <v>2021</v>
      </c>
      <c r="AZ44" s="80">
        <f>Selectie!$C$2</f>
        <v>2021</v>
      </c>
      <c r="BA44" s="68">
        <f>Selectie!$C$2</f>
        <v>2021</v>
      </c>
      <c r="BB44" s="68">
        <f>Selectie!$C$2</f>
        <v>2021</v>
      </c>
      <c r="BC44" s="68">
        <f>Selectie!$C$2</f>
        <v>2021</v>
      </c>
      <c r="BD44" s="68">
        <f>Selectie!$C$2</f>
        <v>2021</v>
      </c>
      <c r="BE44" s="80">
        <f>Selectie!$C$2</f>
        <v>2021</v>
      </c>
      <c r="BF44" s="80">
        <f>Selectie!$C$2</f>
        <v>2021</v>
      </c>
      <c r="BG44" s="68">
        <f>Selectie!$C$2</f>
        <v>2021</v>
      </c>
      <c r="BH44" s="68">
        <f>Selectie!$C$2</f>
        <v>2021</v>
      </c>
      <c r="BI44" s="68">
        <f>Selectie!$C$2</f>
        <v>2021</v>
      </c>
      <c r="BJ44" s="68">
        <f>Selectie!$C$2</f>
        <v>2021</v>
      </c>
      <c r="BK44" s="68">
        <f>Selectie!$C$2</f>
        <v>2021</v>
      </c>
      <c r="BL44" s="68">
        <f>Selectie!$C$2</f>
        <v>2021</v>
      </c>
      <c r="BM44" s="68">
        <f>Selectie!$C$2</f>
        <v>2021</v>
      </c>
      <c r="BN44" s="68">
        <f>Selectie!$C$2</f>
        <v>2021</v>
      </c>
      <c r="BO44" s="68">
        <f>Selectie!$C$2</f>
        <v>2021</v>
      </c>
      <c r="BP44" s="68">
        <f>Selectie!$C$2</f>
        <v>2021</v>
      </c>
      <c r="BQ44" s="68">
        <f>Selectie!$C$2</f>
        <v>2021</v>
      </c>
      <c r="BR44" s="68">
        <f>Selectie!$C$2</f>
        <v>2021</v>
      </c>
      <c r="BS44" s="68">
        <f>Selectie!$C$2</f>
        <v>2021</v>
      </c>
      <c r="BT44" s="68">
        <f>Selectie!$C$2</f>
        <v>2021</v>
      </c>
      <c r="BU44" s="68">
        <f>Selectie!$C$2</f>
        <v>2021</v>
      </c>
      <c r="BV44" s="68">
        <f>Selectie!$C$2</f>
        <v>2021</v>
      </c>
      <c r="BW44" s="68">
        <f>Selectie!$C$2</f>
        <v>2021</v>
      </c>
      <c r="BX44" s="68">
        <f>Selectie!$C$2</f>
        <v>2021</v>
      </c>
      <c r="BY44" s="68">
        <f>Selectie!$C$2</f>
        <v>2021</v>
      </c>
      <c r="BZ44" s="68">
        <f>Selectie!$C$2</f>
        <v>2021</v>
      </c>
      <c r="CA44" s="68">
        <f>Selectie!$C$2</f>
        <v>2021</v>
      </c>
      <c r="CB44" s="68">
        <f>Selectie!$C$2</f>
        <v>2021</v>
      </c>
      <c r="CC44" s="68">
        <f>Selectie!$C$2</f>
        <v>2021</v>
      </c>
      <c r="CD44" s="68">
        <f>Selectie!$C$2</f>
        <v>2021</v>
      </c>
      <c r="CE44" s="68">
        <f>Selectie!$C$2</f>
        <v>2021</v>
      </c>
      <c r="CF44" s="68">
        <f>Selectie!$C$2</f>
        <v>2021</v>
      </c>
      <c r="CG44" s="68">
        <f>Selectie!$C$2</f>
        <v>2021</v>
      </c>
      <c r="CH44" s="68">
        <f>Selectie!$C$2</f>
        <v>2021</v>
      </c>
      <c r="CI44" s="68">
        <f>Selectie!$C$2</f>
        <v>2021</v>
      </c>
      <c r="CJ44" s="68">
        <f>Selectie!$C$2</f>
        <v>2021</v>
      </c>
      <c r="CK44" s="68">
        <f>Selectie!$C$2</f>
        <v>2021</v>
      </c>
      <c r="CL44" s="96">
        <f>Selectie!$C$2</f>
        <v>2021</v>
      </c>
      <c r="CM44" s="96">
        <f>Selectie!$C$2</f>
        <v>2021</v>
      </c>
      <c r="CN44" s="96">
        <f>Selectie!$C$2</f>
        <v>2021</v>
      </c>
      <c r="CO44" s="96">
        <f>Selectie!$C$2</f>
        <v>2021</v>
      </c>
      <c r="CP44" s="96">
        <f>Selectie!$C$2</f>
        <v>2021</v>
      </c>
      <c r="CQ44" s="68">
        <f>Selectie!$C$2</f>
        <v>2021</v>
      </c>
      <c r="CR44" s="68">
        <f>Selectie!$C$2</f>
        <v>2021</v>
      </c>
      <c r="CS44" s="68">
        <f>Selectie!$C$2</f>
        <v>2021</v>
      </c>
      <c r="CT44" s="68">
        <f>Selectie!$C$2</f>
        <v>2021</v>
      </c>
      <c r="CU44" s="96">
        <f>Selectie!$C$2</f>
        <v>2021</v>
      </c>
      <c r="CV44" s="104"/>
      <c r="CW44" s="68">
        <f>Selectie!$C$2</f>
        <v>2021</v>
      </c>
      <c r="CX44" s="96">
        <f>Selectie!$C$2</f>
        <v>2021</v>
      </c>
      <c r="CY44" s="96">
        <f>Selectie!$C$2</f>
        <v>2021</v>
      </c>
      <c r="CZ44" s="96">
        <f>Selectie!$C$2</f>
        <v>2021</v>
      </c>
      <c r="DA44" s="68">
        <f>Selectie!$C$2</f>
        <v>2021</v>
      </c>
      <c r="DB44" s="68">
        <f>Selectie!$C$2</f>
        <v>2021</v>
      </c>
      <c r="DC44" s="68">
        <f>Selectie!$C$2</f>
        <v>2021</v>
      </c>
      <c r="DD44" s="68">
        <f>Selectie!$C$2</f>
        <v>2021</v>
      </c>
      <c r="DE44" s="68">
        <f>Selectie!$C$2</f>
        <v>2021</v>
      </c>
      <c r="DF44" s="68">
        <f>Selectie!$C$2</f>
        <v>2021</v>
      </c>
      <c r="DG44" s="68">
        <f>Selectie!$C$2</f>
        <v>2021</v>
      </c>
      <c r="DH44" s="68">
        <f>Selectie!$C$2</f>
        <v>2021</v>
      </c>
      <c r="DI44" s="68">
        <f>Selectie!$C$2</f>
        <v>2021</v>
      </c>
      <c r="DJ44" s="68">
        <f>Selectie!$C$2</f>
        <v>2021</v>
      </c>
      <c r="DK44" s="68">
        <f>Selectie!$C$2</f>
        <v>2021</v>
      </c>
      <c r="DL44" s="68">
        <f>Selectie!$C$2</f>
        <v>2021</v>
      </c>
      <c r="DM44" s="68">
        <f>Selectie!$C$2</f>
        <v>2021</v>
      </c>
      <c r="DN44" s="68">
        <f>Selectie!$C$2</f>
        <v>2021</v>
      </c>
      <c r="DO44" s="68">
        <f>Selectie!$C$2</f>
        <v>2021</v>
      </c>
      <c r="DP44" s="68">
        <f>Selectie!$C$2</f>
        <v>2021</v>
      </c>
      <c r="DQ44" s="68">
        <f>Selectie!$C$2</f>
        <v>2021</v>
      </c>
      <c r="DR44" s="68">
        <f>Selectie!$C$2</f>
        <v>2021</v>
      </c>
      <c r="DS44" s="68">
        <f>Selectie!$C$2</f>
        <v>2021</v>
      </c>
      <c r="DT44" s="68">
        <f>Selectie!$C$2</f>
        <v>2021</v>
      </c>
      <c r="DU44" s="68">
        <f>Selectie!$C$2</f>
        <v>2021</v>
      </c>
      <c r="DV44" s="68">
        <f>Selectie!$C$2</f>
        <v>2021</v>
      </c>
      <c r="DW44" s="68">
        <f>Selectie!$C$2</f>
        <v>2021</v>
      </c>
      <c r="DX44" s="68">
        <f>Selectie!$C$2</f>
        <v>2021</v>
      </c>
      <c r="DY44" s="68">
        <f>Selectie!$C$2</f>
        <v>2021</v>
      </c>
      <c r="DZ44" s="68">
        <f>Selectie!$C$2</f>
        <v>2021</v>
      </c>
      <c r="EA44" s="68">
        <f>Selectie!$C$2</f>
        <v>2021</v>
      </c>
      <c r="EB44" s="68">
        <f>Selectie!$C$2</f>
        <v>2021</v>
      </c>
      <c r="EC44" s="68">
        <f>Selectie!$C$2</f>
        <v>2021</v>
      </c>
      <c r="ED44" s="68">
        <f>Selectie!$C$2</f>
        <v>2021</v>
      </c>
      <c r="EE44" s="68">
        <f>Selectie!$C$2</f>
        <v>2021</v>
      </c>
      <c r="EF44" s="68">
        <f>Selectie!$C$2</f>
        <v>2021</v>
      </c>
      <c r="EG44" s="68">
        <f>Selectie!$C$2</f>
        <v>2021</v>
      </c>
      <c r="EH44" s="68">
        <f>Selectie!$C$2</f>
        <v>2021</v>
      </c>
      <c r="EI44" s="96">
        <f>Selectie!$C$2</f>
        <v>2021</v>
      </c>
      <c r="EJ44" s="96">
        <f>Selectie!$C$2</f>
        <v>2021</v>
      </c>
      <c r="EK44" s="96">
        <f>Selectie!$C$2</f>
        <v>2021</v>
      </c>
      <c r="EL44" s="96">
        <f>Selectie!$C$2</f>
        <v>2021</v>
      </c>
      <c r="EM44" s="96">
        <f>Selectie!$C$2</f>
        <v>2021</v>
      </c>
      <c r="EN44" s="68">
        <f>Selectie!$C$2</f>
        <v>2021</v>
      </c>
      <c r="EO44" s="68">
        <f>Selectie!$C$2</f>
        <v>2021</v>
      </c>
      <c r="EP44" s="68">
        <f>Selectie!$C$2</f>
        <v>2021</v>
      </c>
      <c r="EQ44" s="68">
        <f>Selectie!$C$2</f>
        <v>2021</v>
      </c>
      <c r="ER44" s="96">
        <f>Selectie!$C$2</f>
        <v>2021</v>
      </c>
      <c r="ES44" s="68">
        <f>Selectie!$C$2</f>
        <v>2021</v>
      </c>
      <c r="ET44" s="96">
        <f>Selectie!$C$2</f>
        <v>2021</v>
      </c>
      <c r="EU44" s="96">
        <f>Selectie!$C$2</f>
        <v>2021</v>
      </c>
      <c r="EV44" s="96">
        <f>Selectie!$C$2</f>
        <v>2021</v>
      </c>
      <c r="EW44" s="68">
        <f>Selectie!$C$2</f>
        <v>2021</v>
      </c>
      <c r="EX44" s="68">
        <f>Selectie!$C$2</f>
        <v>2021</v>
      </c>
      <c r="EY44" s="68">
        <f>Selectie!$C$2</f>
        <v>2021</v>
      </c>
      <c r="EZ44" s="68">
        <f>Selectie!$C$2</f>
        <v>2021</v>
      </c>
      <c r="FA44" s="68">
        <f>Selectie!$C$2</f>
        <v>2021</v>
      </c>
      <c r="FB44" s="68">
        <f>Selectie!$C$2</f>
        <v>2021</v>
      </c>
      <c r="FC44" s="68">
        <f>Selectie!$C$2</f>
        <v>2021</v>
      </c>
      <c r="FD44" s="68">
        <f>Selectie!$C$2</f>
        <v>2021</v>
      </c>
      <c r="FE44" s="68">
        <f>Selectie!$C$2</f>
        <v>2021</v>
      </c>
      <c r="FF44" s="68">
        <f>Selectie!$C$2</f>
        <v>2021</v>
      </c>
      <c r="FG44" s="68">
        <f>Selectie!$C$2</f>
        <v>2021</v>
      </c>
      <c r="FH44" s="68">
        <f>Selectie!$C$2</f>
        <v>2021</v>
      </c>
      <c r="FI44" s="68">
        <f>Selectie!$C$2</f>
        <v>2021</v>
      </c>
      <c r="FJ44" s="68">
        <f>Selectie!$C$2</f>
        <v>2021</v>
      </c>
      <c r="FK44" s="68">
        <f>Selectie!$C$2</f>
        <v>2021</v>
      </c>
      <c r="FL44" s="68">
        <f>Selectie!$C$2</f>
        <v>2021</v>
      </c>
      <c r="FM44" s="68">
        <f>Selectie!$C$2</f>
        <v>2021</v>
      </c>
      <c r="FN44" s="68">
        <f>Selectie!$C$2</f>
        <v>2021</v>
      </c>
      <c r="FO44" s="68">
        <f>Selectie!$C$2</f>
        <v>2021</v>
      </c>
      <c r="FP44" s="68">
        <f>Selectie!$C$2</f>
        <v>2021</v>
      </c>
      <c r="FQ44" s="68">
        <f>Selectie!$C$2</f>
        <v>2021</v>
      </c>
      <c r="FR44" s="68">
        <f>Selectie!$C$2</f>
        <v>2021</v>
      </c>
      <c r="FS44" s="68">
        <f>Selectie!$C$2</f>
        <v>2021</v>
      </c>
      <c r="FT44" s="68">
        <f>Selectie!$C$2</f>
        <v>2021</v>
      </c>
      <c r="FU44" s="68">
        <f>Selectie!$C$2</f>
        <v>2021</v>
      </c>
      <c r="FV44" s="68">
        <f>Selectie!$C$2</f>
        <v>2021</v>
      </c>
      <c r="FW44" s="68">
        <f>Selectie!$C$2</f>
        <v>2021</v>
      </c>
      <c r="FX44" s="68">
        <f>Selectie!$C$2</f>
        <v>2021</v>
      </c>
      <c r="FY44" s="80">
        <f>Selectie!$C$2</f>
        <v>2021</v>
      </c>
      <c r="FZ44" s="68">
        <f>Selectie!$C$2</f>
        <v>2021</v>
      </c>
      <c r="GA44" s="68">
        <f>Selectie!$C$2</f>
        <v>2021</v>
      </c>
      <c r="GB44" s="68">
        <f>Selectie!$C$2</f>
        <v>2021</v>
      </c>
      <c r="GC44" s="68">
        <f>Selectie!$C$2</f>
        <v>2021</v>
      </c>
      <c r="GD44" s="68">
        <f>Selectie!$C$2</f>
        <v>2021</v>
      </c>
      <c r="GE44" s="68">
        <f>Selectie!$C$2</f>
        <v>2021</v>
      </c>
      <c r="GF44" s="68">
        <f>Selectie!$C$2</f>
        <v>2021</v>
      </c>
      <c r="GG44" s="68">
        <f>Selectie!$C$2</f>
        <v>2021</v>
      </c>
      <c r="GH44" s="68">
        <f>Selectie!$C$2</f>
        <v>2021</v>
      </c>
      <c r="GI44" s="68">
        <f>Selectie!$C$2</f>
        <v>2021</v>
      </c>
      <c r="GJ44" s="68">
        <f>Selectie!$C$2</f>
        <v>2021</v>
      </c>
      <c r="GK44" s="68">
        <f>Selectie!$C$2</f>
        <v>2021</v>
      </c>
      <c r="GL44" s="68">
        <f>Selectie!$C$2</f>
        <v>2021</v>
      </c>
      <c r="GM44" s="68">
        <f>Selectie!$C$2</f>
        <v>2021</v>
      </c>
      <c r="GN44" s="68">
        <f>Selectie!$C$2</f>
        <v>2021</v>
      </c>
      <c r="GO44" s="68">
        <f>Selectie!$C$2</f>
        <v>2021</v>
      </c>
      <c r="GP44" s="68">
        <f>Selectie!$C$2</f>
        <v>2021</v>
      </c>
      <c r="GQ44" s="68">
        <f>Selectie!$C$2</f>
        <v>2021</v>
      </c>
      <c r="GR44" s="68">
        <f>Selectie!$C$2</f>
        <v>2021</v>
      </c>
      <c r="GS44" s="68">
        <f>Selectie!$C$2</f>
        <v>2021</v>
      </c>
      <c r="GT44" s="68">
        <f>Selectie!$C$2</f>
        <v>2021</v>
      </c>
      <c r="GU44" s="68">
        <f>Selectie!$C$2</f>
        <v>2021</v>
      </c>
      <c r="GV44" s="68">
        <f>Selectie!$C$2</f>
        <v>2021</v>
      </c>
      <c r="GW44" s="68">
        <f>Selectie!$C$2</f>
        <v>2021</v>
      </c>
      <c r="GX44" s="68">
        <f>Selectie!$C$2</f>
        <v>2021</v>
      </c>
      <c r="GY44" s="68">
        <f>Selectie!$C$2</f>
        <v>2021</v>
      </c>
      <c r="GZ44" s="68">
        <f>Selectie!$C$2</f>
        <v>2021</v>
      </c>
      <c r="HA44" s="68">
        <f>Selectie!$C$2</f>
        <v>2021</v>
      </c>
      <c r="HB44" s="68">
        <f>Selectie!$C$2</f>
        <v>2021</v>
      </c>
      <c r="HC44" s="68">
        <f>Selectie!$C$2</f>
        <v>2021</v>
      </c>
      <c r="HD44" s="68">
        <f>Selectie!$C$2</f>
        <v>2021</v>
      </c>
      <c r="HE44" s="68">
        <f>Selectie!$C$2</f>
        <v>2021</v>
      </c>
      <c r="HF44" s="68">
        <f>Selectie!$C$2</f>
        <v>2021</v>
      </c>
      <c r="HG44" s="68">
        <f>Selectie!$C$2</f>
        <v>2021</v>
      </c>
      <c r="HH44" s="68">
        <f>Selectie!$C$2</f>
        <v>2021</v>
      </c>
      <c r="HI44" s="68">
        <f>Selectie!$C$2</f>
        <v>2021</v>
      </c>
      <c r="HJ44" s="68">
        <f>Selectie!$C$2</f>
        <v>2021</v>
      </c>
      <c r="HK44" s="68">
        <f>Selectie!$C$2</f>
        <v>2021</v>
      </c>
      <c r="HL44" s="68">
        <f>Selectie!$C$2</f>
        <v>2021</v>
      </c>
      <c r="HM44" s="68">
        <f>Selectie!$C$2</f>
        <v>2021</v>
      </c>
      <c r="HN44" s="68">
        <f>Selectie!$C$2</f>
        <v>2021</v>
      </c>
      <c r="HO44" s="68">
        <f>Selectie!$C$2</f>
        <v>2021</v>
      </c>
    </row>
    <row r="45" spans="1:223" x14ac:dyDescent="0.2">
      <c r="M45" s="69" t="str">
        <f>Selectie!$C$3</f>
        <v>Q2</v>
      </c>
      <c r="N45" s="69" t="str">
        <f>Selectie!$C$3</f>
        <v>Q2</v>
      </c>
      <c r="O45" s="68" t="str">
        <f>Selectie!$C$3</f>
        <v>Q2</v>
      </c>
      <c r="P45" s="68" t="str">
        <f>Selectie!$C$3</f>
        <v>Q2</v>
      </c>
      <c r="Q45" s="68" t="str">
        <f>Selectie!$C$3</f>
        <v>Q2</v>
      </c>
      <c r="R45" s="68" t="str">
        <f>Selectie!$C$3</f>
        <v>Q2</v>
      </c>
      <c r="S45" s="68" t="str">
        <f>Selectie!$C$3</f>
        <v>Q2</v>
      </c>
      <c r="T45" s="80" t="str">
        <f>Selectie!$C$3</f>
        <v>Q2</v>
      </c>
      <c r="U45" s="74" t="str">
        <f>$N$25</f>
        <v>Q2</v>
      </c>
      <c r="V45" s="74" t="str">
        <f>$N$25</f>
        <v>Q2</v>
      </c>
      <c r="W45" s="68" t="str">
        <f>Selectie!$C$3</f>
        <v>Q2</v>
      </c>
      <c r="X45" s="68" t="str">
        <f>Selectie!$C$3</f>
        <v>Q2</v>
      </c>
      <c r="Y45" s="68" t="str">
        <f>Selectie!$C$3</f>
        <v>Q2</v>
      </c>
      <c r="Z45" s="68" t="str">
        <f>Selectie!$C$3</f>
        <v>Q2</v>
      </c>
      <c r="AA45" s="68" t="str">
        <f>Selectie!$C$3</f>
        <v>Q2</v>
      </c>
      <c r="AB45" s="68" t="str">
        <f>Selectie!$C$3</f>
        <v>Q2</v>
      </c>
      <c r="AC45" s="68" t="str">
        <f>Selectie!$C$3</f>
        <v>Q2</v>
      </c>
      <c r="AD45" s="68" t="str">
        <f>Selectie!$C$3</f>
        <v>Q2</v>
      </c>
      <c r="AE45" s="68" t="str">
        <f>Selectie!$C$3</f>
        <v>Q2</v>
      </c>
      <c r="AF45" s="69" t="str">
        <f>Selectie!$C$3</f>
        <v>Q2</v>
      </c>
      <c r="AG45" s="69" t="str">
        <f>Selectie!$C$3</f>
        <v>Q2</v>
      </c>
      <c r="AH45" s="69" t="str">
        <f>Selectie!$C$3</f>
        <v>Q2</v>
      </c>
      <c r="AI45" s="69" t="str">
        <f>Selectie!$C$3</f>
        <v>Q2</v>
      </c>
      <c r="AJ45" s="69" t="str">
        <f>Selectie!$C$3</f>
        <v>Q2</v>
      </c>
      <c r="AK45" s="69" t="str">
        <f>Selectie!$C$3</f>
        <v>Q2</v>
      </c>
      <c r="AL45" s="69" t="str">
        <f>Selectie!$C$3</f>
        <v>Q2</v>
      </c>
      <c r="AM45" s="69" t="str">
        <f>Selectie!$C$3</f>
        <v>Q2</v>
      </c>
      <c r="AN45" s="69" t="str">
        <f>Selectie!$C$3</f>
        <v>Q2</v>
      </c>
      <c r="AO45" s="74" t="str">
        <f>$N$22</f>
        <v>Q2</v>
      </c>
      <c r="AP45" s="74" t="str">
        <f>$N$22</f>
        <v>Q2</v>
      </c>
      <c r="AQ45" s="74" t="str">
        <f>$N$22</f>
        <v>Q2</v>
      </c>
      <c r="AR45" s="74" t="str">
        <f>$N$19</f>
        <v>Q2</v>
      </c>
      <c r="AS45" s="80" t="str">
        <f>Selectie!$C$3</f>
        <v>Q2</v>
      </c>
      <c r="AT45" s="80" t="str">
        <f>Selectie!$C$3</f>
        <v>Q2</v>
      </c>
      <c r="AU45" s="80" t="str">
        <f>Selectie!$C$3</f>
        <v>Q2</v>
      </c>
      <c r="AV45" s="80" t="str">
        <f>Selectie!$C$3</f>
        <v>Q2</v>
      </c>
      <c r="AW45" s="80" t="str">
        <f>Selectie!$C$3</f>
        <v>Q2</v>
      </c>
      <c r="AX45" s="72" t="str">
        <f>$N$29</f>
        <v>Q2</v>
      </c>
      <c r="AY45" s="80" t="str">
        <f>Selectie!$C$3</f>
        <v>Q2</v>
      </c>
      <c r="AZ45" s="80" t="str">
        <f>Selectie!$C$3</f>
        <v>Q2</v>
      </c>
      <c r="BA45" s="69" t="str">
        <f>Selectie!$C$3</f>
        <v>Q2</v>
      </c>
      <c r="BB45" s="69" t="str">
        <f>Selectie!$C$3</f>
        <v>Q2</v>
      </c>
      <c r="BC45" s="69" t="str">
        <f>Selectie!$C$3</f>
        <v>Q2</v>
      </c>
      <c r="BD45" s="69" t="str">
        <f>Selectie!$C$3</f>
        <v>Q2</v>
      </c>
      <c r="BE45" s="80" t="str">
        <f>Selectie!$C$3</f>
        <v>Q2</v>
      </c>
      <c r="BF45" s="80" t="str">
        <f>Selectie!$C$3</f>
        <v>Q2</v>
      </c>
      <c r="BG45" s="69" t="str">
        <f>Selectie!$C$3</f>
        <v>Q2</v>
      </c>
      <c r="BH45" s="69" t="str">
        <f>Selectie!$C$3</f>
        <v>Q2</v>
      </c>
      <c r="BI45" s="69" t="str">
        <f>Selectie!$C$3</f>
        <v>Q2</v>
      </c>
      <c r="BJ45" s="69" t="str">
        <f>Selectie!$C$3</f>
        <v>Q2</v>
      </c>
      <c r="BK45" s="69" t="str">
        <f>Selectie!$C$3</f>
        <v>Q2</v>
      </c>
      <c r="BL45" s="69" t="str">
        <f>Selectie!$C$3</f>
        <v>Q2</v>
      </c>
      <c r="BM45" s="69" t="str">
        <f>Selectie!$C$3</f>
        <v>Q2</v>
      </c>
      <c r="BN45" s="69" t="str">
        <f>Selectie!$C$3</f>
        <v>Q2</v>
      </c>
      <c r="BO45" s="69" t="str">
        <f>Selectie!$C$3</f>
        <v>Q2</v>
      </c>
      <c r="BP45" s="69" t="str">
        <f>Selectie!$C$3</f>
        <v>Q2</v>
      </c>
      <c r="BQ45" s="69" t="str">
        <f>Selectie!$C$3</f>
        <v>Q2</v>
      </c>
      <c r="BR45" s="69" t="str">
        <f>Selectie!$C$3</f>
        <v>Q2</v>
      </c>
      <c r="BS45" s="69" t="str">
        <f>Selectie!$C$3</f>
        <v>Q2</v>
      </c>
      <c r="BT45" s="69" t="str">
        <f>Selectie!$C$3</f>
        <v>Q2</v>
      </c>
      <c r="BU45" s="69" t="str">
        <f>Selectie!$C$3</f>
        <v>Q2</v>
      </c>
      <c r="BV45" s="69" t="str">
        <f>Selectie!$C$3</f>
        <v>Q2</v>
      </c>
      <c r="BW45" s="69" t="str">
        <f>Selectie!$C$3</f>
        <v>Q2</v>
      </c>
      <c r="BX45" s="69" t="str">
        <f>Selectie!$C$3</f>
        <v>Q2</v>
      </c>
      <c r="BY45" s="69" t="str">
        <f>Selectie!$C$3</f>
        <v>Q2</v>
      </c>
      <c r="BZ45" s="69" t="str">
        <f>Selectie!$C$3</f>
        <v>Q2</v>
      </c>
      <c r="CA45" s="69" t="str">
        <f>Selectie!$C$3</f>
        <v>Q2</v>
      </c>
      <c r="CB45" s="69" t="str">
        <f>Selectie!$C$3</f>
        <v>Q2</v>
      </c>
      <c r="CC45" s="69" t="str">
        <f>Selectie!$C$3</f>
        <v>Q2</v>
      </c>
      <c r="CD45" s="69" t="str">
        <f>Selectie!$C$3</f>
        <v>Q2</v>
      </c>
      <c r="CE45" s="69" t="str">
        <f>Selectie!$C$3</f>
        <v>Q2</v>
      </c>
      <c r="CF45" s="69" t="str">
        <f>Selectie!$C$3</f>
        <v>Q2</v>
      </c>
      <c r="CG45" s="69" t="str">
        <f>Selectie!$C$3</f>
        <v>Q2</v>
      </c>
      <c r="CH45" s="69" t="str">
        <f>Selectie!$C$3</f>
        <v>Q2</v>
      </c>
      <c r="CI45" s="69" t="str">
        <f>Selectie!$C$3</f>
        <v>Q2</v>
      </c>
      <c r="CJ45" s="69" t="str">
        <f>Selectie!$C$3</f>
        <v>Q2</v>
      </c>
      <c r="CK45" s="69" t="str">
        <f>Selectie!$C$3</f>
        <v>Q2</v>
      </c>
      <c r="CL45" s="97" t="str">
        <f>Selectie!$C$3</f>
        <v>Q2</v>
      </c>
      <c r="CM45" s="97" t="str">
        <f>Selectie!$C$3</f>
        <v>Q2</v>
      </c>
      <c r="CN45" s="97" t="str">
        <f>Selectie!$C$3</f>
        <v>Q2</v>
      </c>
      <c r="CO45" s="97" t="str">
        <f>Selectie!$C$3</f>
        <v>Q2</v>
      </c>
      <c r="CP45" s="97" t="str">
        <f>Selectie!$C$3</f>
        <v>Q2</v>
      </c>
      <c r="CQ45" s="69" t="str">
        <f>Selectie!$C$3</f>
        <v>Q2</v>
      </c>
      <c r="CR45" s="69" t="str">
        <f>Selectie!$C$3</f>
        <v>Q2</v>
      </c>
      <c r="CS45" s="69" t="str">
        <f>Selectie!$C$3</f>
        <v>Q2</v>
      </c>
      <c r="CT45" s="69" t="str">
        <f>Selectie!$C$3</f>
        <v>Q2</v>
      </c>
      <c r="CU45" s="97" t="str">
        <f>Selectie!$C$3</f>
        <v>Q2</v>
      </c>
      <c r="CW45" s="69" t="str">
        <f>Selectie!$C$3</f>
        <v>Q2</v>
      </c>
      <c r="CX45" s="97" t="str">
        <f>Selectie!$C$3</f>
        <v>Q2</v>
      </c>
      <c r="CY45" s="97" t="str">
        <f>Selectie!$C$3</f>
        <v>Q2</v>
      </c>
      <c r="CZ45" s="97" t="str">
        <f>Selectie!$C$3</f>
        <v>Q2</v>
      </c>
      <c r="DA45" s="69" t="str">
        <f>Selectie!$C$3</f>
        <v>Q2</v>
      </c>
      <c r="DB45" s="69" t="str">
        <f>Selectie!$C$3</f>
        <v>Q2</v>
      </c>
      <c r="DC45" s="69" t="str">
        <f>Selectie!$C$3</f>
        <v>Q2</v>
      </c>
      <c r="DD45" s="69" t="str">
        <f>Selectie!$C$3</f>
        <v>Q2</v>
      </c>
      <c r="DE45" s="69" t="str">
        <f>Selectie!$C$3</f>
        <v>Q2</v>
      </c>
      <c r="DF45" s="69" t="str">
        <f>Selectie!$C$3</f>
        <v>Q2</v>
      </c>
      <c r="DG45" s="69" t="str">
        <f>Selectie!$C$3</f>
        <v>Q2</v>
      </c>
      <c r="DH45" s="69" t="str">
        <f>Selectie!$C$3</f>
        <v>Q2</v>
      </c>
      <c r="DI45" s="69" t="str">
        <f>Selectie!$C$3</f>
        <v>Q2</v>
      </c>
      <c r="DJ45" s="69" t="str">
        <f>Selectie!$C$3</f>
        <v>Q2</v>
      </c>
      <c r="DK45" s="69" t="str">
        <f>Selectie!$C$3</f>
        <v>Q2</v>
      </c>
      <c r="DL45" s="69" t="str">
        <f>Selectie!$C$3</f>
        <v>Q2</v>
      </c>
      <c r="DM45" s="69" t="str">
        <f>Selectie!$C$3</f>
        <v>Q2</v>
      </c>
      <c r="DN45" s="69" t="str">
        <f>Selectie!$C$3</f>
        <v>Q2</v>
      </c>
      <c r="DO45" s="69" t="str">
        <f>Selectie!$C$3</f>
        <v>Q2</v>
      </c>
      <c r="DP45" s="69" t="str">
        <f>Selectie!$C$3</f>
        <v>Q2</v>
      </c>
      <c r="DQ45" s="69" t="str">
        <f>Selectie!$C$3</f>
        <v>Q2</v>
      </c>
      <c r="DR45" s="69" t="str">
        <f>Selectie!$C$3</f>
        <v>Q2</v>
      </c>
      <c r="DS45" s="69" t="str">
        <f>Selectie!$C$3</f>
        <v>Q2</v>
      </c>
      <c r="DT45" s="69" t="str">
        <f>Selectie!$C$3</f>
        <v>Q2</v>
      </c>
      <c r="DU45" s="69" t="str">
        <f>Selectie!$C$3</f>
        <v>Q2</v>
      </c>
      <c r="DV45" s="69" t="str">
        <f>Selectie!$C$3</f>
        <v>Q2</v>
      </c>
      <c r="DW45" s="69" t="str">
        <f>Selectie!$C$3</f>
        <v>Q2</v>
      </c>
      <c r="DX45" s="69" t="str">
        <f>Selectie!$C$3</f>
        <v>Q2</v>
      </c>
      <c r="DY45" s="69" t="str">
        <f>Selectie!$C$3</f>
        <v>Q2</v>
      </c>
      <c r="DZ45" s="69" t="str">
        <f>Selectie!$C$3</f>
        <v>Q2</v>
      </c>
      <c r="EA45" s="69" t="str">
        <f>Selectie!$C$3</f>
        <v>Q2</v>
      </c>
      <c r="EB45" s="69" t="str">
        <f>Selectie!$C$3</f>
        <v>Q2</v>
      </c>
      <c r="EC45" s="69" t="str">
        <f>Selectie!$C$3</f>
        <v>Q2</v>
      </c>
      <c r="ED45" s="69" t="str">
        <f>Selectie!$C$3</f>
        <v>Q2</v>
      </c>
      <c r="EE45" s="69" t="str">
        <f>Selectie!$C$3</f>
        <v>Q2</v>
      </c>
      <c r="EF45" s="69" t="str">
        <f>Selectie!$C$3</f>
        <v>Q2</v>
      </c>
      <c r="EG45" s="69" t="str">
        <f>Selectie!$C$3</f>
        <v>Q2</v>
      </c>
      <c r="EH45" s="69" t="str">
        <f>Selectie!$C$3</f>
        <v>Q2</v>
      </c>
      <c r="EI45" s="97" t="str">
        <f>Selectie!$C$3</f>
        <v>Q2</v>
      </c>
      <c r="EJ45" s="97" t="str">
        <f>Selectie!$C$3</f>
        <v>Q2</v>
      </c>
      <c r="EK45" s="97" t="str">
        <f>Selectie!$C$3</f>
        <v>Q2</v>
      </c>
      <c r="EL45" s="97" t="str">
        <f>Selectie!$C$3</f>
        <v>Q2</v>
      </c>
      <c r="EM45" s="97" t="str">
        <f>Selectie!$C$3</f>
        <v>Q2</v>
      </c>
      <c r="EN45" s="69" t="str">
        <f>Selectie!$C$3</f>
        <v>Q2</v>
      </c>
      <c r="EO45" s="69" t="str">
        <f>Selectie!$C$3</f>
        <v>Q2</v>
      </c>
      <c r="EP45" s="69" t="str">
        <f>Selectie!$C$3</f>
        <v>Q2</v>
      </c>
      <c r="EQ45" s="69" t="str">
        <f>Selectie!$C$3</f>
        <v>Q2</v>
      </c>
      <c r="ER45" s="97" t="str">
        <f>Selectie!$C$3</f>
        <v>Q2</v>
      </c>
      <c r="ES45" s="69" t="str">
        <f>Selectie!$C$3</f>
        <v>Q2</v>
      </c>
      <c r="ET45" s="97" t="str">
        <f>Selectie!$C$3</f>
        <v>Q2</v>
      </c>
      <c r="EU45" s="97" t="str">
        <f>Selectie!$C$3</f>
        <v>Q2</v>
      </c>
      <c r="EV45" s="97" t="str">
        <f>Selectie!$C$3</f>
        <v>Q2</v>
      </c>
      <c r="EW45" s="69" t="str">
        <f>Selectie!$C$3</f>
        <v>Q2</v>
      </c>
      <c r="EX45" s="69" t="str">
        <f>Selectie!$C$3</f>
        <v>Q2</v>
      </c>
      <c r="EY45" s="69" t="str">
        <f>Selectie!$C$3</f>
        <v>Q2</v>
      </c>
      <c r="EZ45" s="69" t="str">
        <f>Selectie!$C$3</f>
        <v>Q2</v>
      </c>
      <c r="FA45" s="69" t="str">
        <f>Selectie!$C$3</f>
        <v>Q2</v>
      </c>
      <c r="FB45" s="69" t="str">
        <f>Selectie!$C$3</f>
        <v>Q2</v>
      </c>
      <c r="FC45" s="69" t="str">
        <f>Selectie!$C$3</f>
        <v>Q2</v>
      </c>
      <c r="FD45" s="69" t="str">
        <f>Selectie!$C$3</f>
        <v>Q2</v>
      </c>
      <c r="FE45" s="69" t="str">
        <f>Selectie!$C$3</f>
        <v>Q2</v>
      </c>
      <c r="FF45" s="69" t="str">
        <f>Selectie!$C$3</f>
        <v>Q2</v>
      </c>
      <c r="FG45" s="69" t="str">
        <f>Selectie!$C$3</f>
        <v>Q2</v>
      </c>
      <c r="FH45" s="69" t="str">
        <f>Selectie!$C$3</f>
        <v>Q2</v>
      </c>
      <c r="FI45" s="69" t="str">
        <f>Selectie!$C$3</f>
        <v>Q2</v>
      </c>
      <c r="FJ45" s="69" t="str">
        <f>Selectie!$C$3</f>
        <v>Q2</v>
      </c>
      <c r="FK45" s="68" t="str">
        <f>Selectie!$C$3</f>
        <v>Q2</v>
      </c>
      <c r="FL45" s="68" t="str">
        <f>Selectie!$C$3</f>
        <v>Q2</v>
      </c>
      <c r="FM45" s="68" t="str">
        <f>Selectie!$C$3</f>
        <v>Q2</v>
      </c>
      <c r="FN45" s="68" t="str">
        <f>Selectie!$C$3</f>
        <v>Q2</v>
      </c>
      <c r="FO45" s="68" t="str">
        <f>Selectie!$C$3</f>
        <v>Q2</v>
      </c>
      <c r="FP45" s="68" t="str">
        <f>Selectie!$C$3</f>
        <v>Q2</v>
      </c>
      <c r="FQ45" s="68" t="str">
        <f>Selectie!$C$3</f>
        <v>Q2</v>
      </c>
      <c r="FR45" s="68" t="str">
        <f>Selectie!$C$3</f>
        <v>Q2</v>
      </c>
      <c r="FS45" s="68" t="str">
        <f>Selectie!$C$3</f>
        <v>Q2</v>
      </c>
      <c r="FT45" s="68" t="str">
        <f>Selectie!$C$3</f>
        <v>Q2</v>
      </c>
      <c r="FU45" s="68" t="str">
        <f>Selectie!$C$3</f>
        <v>Q2</v>
      </c>
      <c r="FV45" s="68" t="str">
        <f>Selectie!$C$3</f>
        <v>Q2</v>
      </c>
      <c r="FW45" s="68" t="str">
        <f>Selectie!$C$3</f>
        <v>Q2</v>
      </c>
      <c r="FX45" s="68" t="str">
        <f>Selectie!$C$3</f>
        <v>Q2</v>
      </c>
      <c r="FY45" s="80" t="str">
        <f>Selectie!$C$3</f>
        <v>Q2</v>
      </c>
      <c r="FZ45" s="68" t="str">
        <f>Selectie!$C$3</f>
        <v>Q2</v>
      </c>
      <c r="GA45" s="68" t="str">
        <f>Selectie!$C$3</f>
        <v>Q2</v>
      </c>
      <c r="GB45" s="68" t="str">
        <f>Selectie!$C$3</f>
        <v>Q2</v>
      </c>
      <c r="GC45" s="68" t="str">
        <f>Selectie!$C$3</f>
        <v>Q2</v>
      </c>
      <c r="GD45" s="68" t="str">
        <f>Selectie!$C$3</f>
        <v>Q2</v>
      </c>
      <c r="GE45" s="68" t="str">
        <f>Selectie!$C$3</f>
        <v>Q2</v>
      </c>
      <c r="GF45" s="68" t="str">
        <f>Selectie!$C$3</f>
        <v>Q2</v>
      </c>
      <c r="GG45" s="68" t="str">
        <f>Selectie!$C$3</f>
        <v>Q2</v>
      </c>
      <c r="GH45" s="68" t="str">
        <f>Selectie!$C$3</f>
        <v>Q2</v>
      </c>
      <c r="GI45" s="68" t="str">
        <f>Selectie!$C$3</f>
        <v>Q2</v>
      </c>
      <c r="GJ45" s="68" t="str">
        <f>Selectie!$C$3</f>
        <v>Q2</v>
      </c>
      <c r="GK45" s="68" t="str">
        <f>Selectie!$C$3</f>
        <v>Q2</v>
      </c>
      <c r="GL45" s="68" t="str">
        <f>Selectie!$C$3</f>
        <v>Q2</v>
      </c>
      <c r="GM45" s="68" t="str">
        <f>Selectie!$C$3</f>
        <v>Q2</v>
      </c>
      <c r="GN45" s="68" t="str">
        <f>Selectie!$C$3</f>
        <v>Q2</v>
      </c>
      <c r="GO45" s="68" t="str">
        <f>Selectie!$C$3</f>
        <v>Q2</v>
      </c>
      <c r="GP45" s="68" t="str">
        <f>Selectie!$C$3</f>
        <v>Q2</v>
      </c>
      <c r="GQ45" s="68" t="str">
        <f>Selectie!$C$3</f>
        <v>Q2</v>
      </c>
      <c r="GR45" s="68" t="str">
        <f>Selectie!$C$3</f>
        <v>Q2</v>
      </c>
      <c r="GS45" s="68" t="str">
        <f>Selectie!$C$3</f>
        <v>Q2</v>
      </c>
      <c r="GT45" s="68" t="str">
        <f>Selectie!$C$3</f>
        <v>Q2</v>
      </c>
      <c r="GU45" s="68" t="str">
        <f>Selectie!$C$3</f>
        <v>Q2</v>
      </c>
      <c r="GV45" s="68" t="str">
        <f>Selectie!$C$3</f>
        <v>Q2</v>
      </c>
      <c r="GW45" s="68" t="str">
        <f>Selectie!$C$3</f>
        <v>Q2</v>
      </c>
      <c r="GX45" s="68" t="str">
        <f>Selectie!$C$3</f>
        <v>Q2</v>
      </c>
      <c r="GY45" s="68" t="str">
        <f>Selectie!$C$3</f>
        <v>Q2</v>
      </c>
      <c r="GZ45" s="68" t="str">
        <f>Selectie!$C$3</f>
        <v>Q2</v>
      </c>
      <c r="HA45" s="68" t="str">
        <f>Selectie!$C$3</f>
        <v>Q2</v>
      </c>
      <c r="HB45" s="68" t="str">
        <f>Selectie!$C$3</f>
        <v>Q2</v>
      </c>
      <c r="HC45" s="68" t="str">
        <f>Selectie!$C$3</f>
        <v>Q2</v>
      </c>
      <c r="HD45" s="68" t="str">
        <f>Selectie!$C$3</f>
        <v>Q2</v>
      </c>
      <c r="HE45" s="68" t="str">
        <f>Selectie!$C$3</f>
        <v>Q2</v>
      </c>
      <c r="HF45" s="68" t="str">
        <f>Selectie!$C$3</f>
        <v>Q2</v>
      </c>
      <c r="HG45" s="68" t="str">
        <f>Selectie!$C$3</f>
        <v>Q2</v>
      </c>
      <c r="HH45" s="68" t="str">
        <f>Selectie!$C$3</f>
        <v>Q2</v>
      </c>
      <c r="HI45" s="68" t="str">
        <f>Selectie!$C$3</f>
        <v>Q2</v>
      </c>
      <c r="HJ45" s="68" t="str">
        <f>Selectie!$C$3</f>
        <v>Q2</v>
      </c>
      <c r="HK45" s="68" t="str">
        <f>Selectie!$C$3</f>
        <v>Q2</v>
      </c>
      <c r="HL45" s="68" t="str">
        <f>Selectie!$C$3</f>
        <v>Q2</v>
      </c>
      <c r="HM45" s="68" t="str">
        <f>Selectie!$C$3</f>
        <v>Q2</v>
      </c>
      <c r="HN45" s="68" t="str">
        <f>Selectie!$C$3</f>
        <v>Q2</v>
      </c>
      <c r="HO45" s="68" t="str">
        <f>Selectie!$C$3</f>
        <v>Q2</v>
      </c>
    </row>
    <row r="46" spans="1:223" x14ac:dyDescent="0.2">
      <c r="A46" s="63"/>
      <c r="M46" s="74" t="s">
        <v>216</v>
      </c>
      <c r="N46" s="74" t="s">
        <v>216</v>
      </c>
      <c r="O46" s="72" t="s">
        <v>216</v>
      </c>
      <c r="P46" s="72" t="s">
        <v>216</v>
      </c>
      <c r="Q46" s="74" t="s">
        <v>216</v>
      </c>
      <c r="R46" s="74" t="s">
        <v>216</v>
      </c>
      <c r="S46" s="68" t="str">
        <f>Selectie!$C$4</f>
        <v>S20 (Basis)</v>
      </c>
      <c r="T46" s="79" t="str">
        <f>Selectie!$C$4</f>
        <v>S20 (Basis)</v>
      </c>
      <c r="U46" s="74" t="str">
        <f>$M$26</f>
        <v>S20 (Basis)</v>
      </c>
      <c r="V46" s="74" t="str">
        <f>$M$26</f>
        <v>S20 (Basis)</v>
      </c>
      <c r="W46" s="72" t="str">
        <f>$M$32</f>
        <v>Scenario niet gespecificeerd</v>
      </c>
      <c r="X46" s="72" t="str">
        <f t="shared" ref="X46:AE46" si="10">$M$32</f>
        <v>Scenario niet gespecificeerd</v>
      </c>
      <c r="Y46" s="72" t="str">
        <f t="shared" si="10"/>
        <v>Scenario niet gespecificeerd</v>
      </c>
      <c r="Z46" s="72" t="str">
        <f t="shared" si="10"/>
        <v>Scenario niet gespecificeerd</v>
      </c>
      <c r="AA46" s="72" t="str">
        <f t="shared" si="10"/>
        <v>Scenario niet gespecificeerd</v>
      </c>
      <c r="AB46" s="72" t="str">
        <f t="shared" si="10"/>
        <v>Scenario niet gespecificeerd</v>
      </c>
      <c r="AC46" s="72" t="str">
        <f t="shared" si="10"/>
        <v>Scenario niet gespecificeerd</v>
      </c>
      <c r="AD46" s="72" t="str">
        <f t="shared" si="10"/>
        <v>Scenario niet gespecificeerd</v>
      </c>
      <c r="AE46" s="72" t="str">
        <f t="shared" si="10"/>
        <v>Scenario niet gespecificeerd</v>
      </c>
      <c r="AF46" s="69" t="str">
        <f>Selectie!$C$4</f>
        <v>S20 (Basis)</v>
      </c>
      <c r="AG46" s="69" t="str">
        <f>Selectie!$C$4</f>
        <v>S20 (Basis)</v>
      </c>
      <c r="AH46" s="69" t="str">
        <f>Selectie!$C$4</f>
        <v>S20 (Basis)</v>
      </c>
      <c r="AI46" s="69" t="str">
        <f>Selectie!$C$4</f>
        <v>S20 (Basis)</v>
      </c>
      <c r="AJ46" s="69" t="str">
        <f>Selectie!$C$4</f>
        <v>S20 (Basis)</v>
      </c>
      <c r="AK46" s="69" t="str">
        <f>Selectie!$C$4</f>
        <v>S20 (Basis)</v>
      </c>
      <c r="AL46" s="69" t="str">
        <f>Selectie!$C$4</f>
        <v>S20 (Basis)</v>
      </c>
      <c r="AM46" s="69" t="str">
        <f>Selectie!$C$4</f>
        <v>S20 (Basis)</v>
      </c>
      <c r="AN46" s="69" t="str">
        <f>Selectie!$C$4</f>
        <v>S20 (Basis)</v>
      </c>
      <c r="AO46" s="74" t="str">
        <f>$M$23</f>
        <v>S20 (Basis)</v>
      </c>
      <c r="AP46" s="74" t="str">
        <f>$M$23</f>
        <v>S20 (Basis)</v>
      </c>
      <c r="AQ46" s="74" t="str">
        <f>$M$23</f>
        <v>S20 (Basis)</v>
      </c>
      <c r="AR46" s="74" t="str">
        <f>$M$20</f>
        <v>S20 (Basis)</v>
      </c>
      <c r="AS46" s="80" t="str">
        <f>Selectie!$C$4</f>
        <v>S20 (Basis)</v>
      </c>
      <c r="AT46" s="80" t="str">
        <f>Selectie!$C$4</f>
        <v>S20 (Basis)</v>
      </c>
      <c r="AU46" s="80" t="str">
        <f>Selectie!$C$4</f>
        <v>S20 (Basis)</v>
      </c>
      <c r="AV46" s="72" t="str">
        <f>$M$31</f>
        <v>S20 (Basis)</v>
      </c>
      <c r="AW46" s="80" t="str">
        <f>Selectie!$C$4</f>
        <v>S20 (Basis)</v>
      </c>
      <c r="AX46" s="72" t="str">
        <f>$M$30</f>
        <v>S20 (Basis)</v>
      </c>
      <c r="AY46" s="80" t="str">
        <f>Selectie!$C$4</f>
        <v>S20 (Basis)</v>
      </c>
      <c r="AZ46" s="80" t="str">
        <f>Selectie!$C$4</f>
        <v>S20 (Basis)</v>
      </c>
      <c r="BA46" s="69" t="str">
        <f>Selectie!$C$4</f>
        <v>S20 (Basis)</v>
      </c>
      <c r="BB46" s="69" t="str">
        <f>Selectie!$C$4</f>
        <v>S20 (Basis)</v>
      </c>
      <c r="BC46" s="69" t="str">
        <f>Selectie!$C$4</f>
        <v>S20 (Basis)</v>
      </c>
      <c r="BD46" s="69" t="str">
        <f>Selectie!$C$4</f>
        <v>S20 (Basis)</v>
      </c>
      <c r="BE46" s="80" t="str">
        <f>Selectie!$C$4</f>
        <v>S20 (Basis)</v>
      </c>
      <c r="BF46" s="80" t="str">
        <f>Selectie!$C$4</f>
        <v>S20 (Basis)</v>
      </c>
      <c r="BG46" s="69" t="str">
        <f>Selectie!$C$4</f>
        <v>S20 (Basis)</v>
      </c>
      <c r="BH46" s="69" t="str">
        <f>Selectie!$C$4</f>
        <v>S20 (Basis)</v>
      </c>
      <c r="BI46" s="69" t="str">
        <f>Selectie!$C$4</f>
        <v>S20 (Basis)</v>
      </c>
      <c r="BJ46" s="69" t="str">
        <f>Selectie!$C$4</f>
        <v>S20 (Basis)</v>
      </c>
      <c r="BK46" s="69" t="str">
        <f>Selectie!$C$4</f>
        <v>S20 (Basis)</v>
      </c>
      <c r="BL46" s="69" t="str">
        <f>Selectie!$C$4</f>
        <v>S20 (Basis)</v>
      </c>
      <c r="BM46" s="69" t="str">
        <f>Selectie!$C$4</f>
        <v>S20 (Basis)</v>
      </c>
      <c r="BN46" s="69" t="str">
        <f>Selectie!$C$4</f>
        <v>S20 (Basis)</v>
      </c>
      <c r="BO46" s="69" t="str">
        <f>Selectie!$C$4</f>
        <v>S20 (Basis)</v>
      </c>
      <c r="BP46" s="69" t="str">
        <f>Selectie!$C$4</f>
        <v>S20 (Basis)</v>
      </c>
      <c r="BQ46" s="69" t="str">
        <f>Selectie!$C$4</f>
        <v>S20 (Basis)</v>
      </c>
      <c r="BR46" s="69" t="str">
        <f>Selectie!$C$4</f>
        <v>S20 (Basis)</v>
      </c>
      <c r="BS46" s="69" t="str">
        <f>Selectie!$C$4</f>
        <v>S20 (Basis)</v>
      </c>
      <c r="BT46" s="69" t="str">
        <f>Selectie!$C$4</f>
        <v>S20 (Basis)</v>
      </c>
      <c r="BU46" s="69" t="str">
        <f>Selectie!$C$4</f>
        <v>S20 (Basis)</v>
      </c>
      <c r="BV46" s="69" t="str">
        <f>Selectie!$C$4</f>
        <v>S20 (Basis)</v>
      </c>
      <c r="BW46" s="69" t="str">
        <f>Selectie!$C$4</f>
        <v>S20 (Basis)</v>
      </c>
      <c r="BX46" s="69" t="str">
        <f>Selectie!$C$4</f>
        <v>S20 (Basis)</v>
      </c>
      <c r="BY46" s="69" t="str">
        <f>Selectie!$C$4</f>
        <v>S20 (Basis)</v>
      </c>
      <c r="BZ46" s="69" t="str">
        <f>Selectie!$C$4</f>
        <v>S20 (Basis)</v>
      </c>
      <c r="CA46" s="69" t="str">
        <f>Selectie!$C$4</f>
        <v>S20 (Basis)</v>
      </c>
      <c r="CB46" s="69" t="str">
        <f>Selectie!$C$4</f>
        <v>S20 (Basis)</v>
      </c>
      <c r="CC46" s="69" t="str">
        <f>Selectie!$C$4</f>
        <v>S20 (Basis)</v>
      </c>
      <c r="CD46" s="69" t="str">
        <f>Selectie!$C$4</f>
        <v>S20 (Basis)</v>
      </c>
      <c r="CE46" s="69" t="str">
        <f>Selectie!$C$4</f>
        <v>S20 (Basis)</v>
      </c>
      <c r="CF46" s="69" t="str">
        <f>Selectie!$C$4</f>
        <v>S20 (Basis)</v>
      </c>
      <c r="CG46" s="69" t="str">
        <f>Selectie!$C$4</f>
        <v>S20 (Basis)</v>
      </c>
      <c r="CH46" s="69" t="str">
        <f>Selectie!$C$4</f>
        <v>S20 (Basis)</v>
      </c>
      <c r="CI46" s="69" t="str">
        <f>Selectie!$C$4</f>
        <v>S20 (Basis)</v>
      </c>
      <c r="CJ46" s="69" t="str">
        <f>Selectie!$C$4</f>
        <v>S20 (Basis)</v>
      </c>
      <c r="CK46" s="69" t="str">
        <f>Selectie!$C$4</f>
        <v>S20 (Basis)</v>
      </c>
      <c r="CL46" s="97" t="str">
        <f>Selectie!$C$4</f>
        <v>S20 (Basis)</v>
      </c>
      <c r="CM46" s="97" t="str">
        <f>Selectie!$C$4</f>
        <v>S20 (Basis)</v>
      </c>
      <c r="CN46" s="97" t="str">
        <f>Selectie!$C$4</f>
        <v>S20 (Basis)</v>
      </c>
      <c r="CO46" s="97" t="str">
        <f>Selectie!$C$4</f>
        <v>S20 (Basis)</v>
      </c>
      <c r="CP46" s="97" t="str">
        <f>Selectie!$C$4</f>
        <v>S20 (Basis)</v>
      </c>
      <c r="CQ46" s="69" t="str">
        <f>Selectie!$C$4</f>
        <v>S20 (Basis)</v>
      </c>
      <c r="CR46" s="69" t="str">
        <f>Selectie!$C$4</f>
        <v>S20 (Basis)</v>
      </c>
      <c r="CS46" s="69" t="str">
        <f>Selectie!$C$4</f>
        <v>S20 (Basis)</v>
      </c>
      <c r="CT46" s="69" t="str">
        <f>Selectie!$C$4</f>
        <v>S20 (Basis)</v>
      </c>
      <c r="CU46" s="97" t="str">
        <f>Selectie!$C$4</f>
        <v>S20 (Basis)</v>
      </c>
      <c r="CW46" s="69" t="str">
        <f>Selectie!$C$4</f>
        <v>S20 (Basis)</v>
      </c>
      <c r="CX46" s="97" t="str">
        <f>Selectie!$C$4</f>
        <v>S20 (Basis)</v>
      </c>
      <c r="CY46" s="97" t="str">
        <f>Selectie!$C$4</f>
        <v>S20 (Basis)</v>
      </c>
      <c r="CZ46" s="97" t="str">
        <f>Selectie!$C$4</f>
        <v>S20 (Basis)</v>
      </c>
      <c r="DA46" s="69" t="str">
        <f>Selectie!$C$4</f>
        <v>S20 (Basis)</v>
      </c>
      <c r="DB46" s="69" t="str">
        <f>Selectie!$C$4</f>
        <v>S20 (Basis)</v>
      </c>
      <c r="DC46" s="69" t="str">
        <f>Selectie!$C$4</f>
        <v>S20 (Basis)</v>
      </c>
      <c r="DD46" s="69" t="str">
        <f>Selectie!$C$4</f>
        <v>S20 (Basis)</v>
      </c>
      <c r="DE46" s="69" t="str">
        <f>Selectie!$C$4</f>
        <v>S20 (Basis)</v>
      </c>
      <c r="DF46" s="69" t="str">
        <f>Selectie!$C$4</f>
        <v>S20 (Basis)</v>
      </c>
      <c r="DG46" s="69" t="str">
        <f>Selectie!$C$4</f>
        <v>S20 (Basis)</v>
      </c>
      <c r="DH46" s="69" t="str">
        <f>Selectie!$C$4</f>
        <v>S20 (Basis)</v>
      </c>
      <c r="DI46" s="69" t="str">
        <f>Selectie!$C$4</f>
        <v>S20 (Basis)</v>
      </c>
      <c r="DJ46" s="69" t="str">
        <f>Selectie!$C$4</f>
        <v>S20 (Basis)</v>
      </c>
      <c r="DK46" s="69" t="str">
        <f>Selectie!$C$4</f>
        <v>S20 (Basis)</v>
      </c>
      <c r="DL46" s="69" t="str">
        <f>Selectie!$C$4</f>
        <v>S20 (Basis)</v>
      </c>
      <c r="DM46" s="69" t="str">
        <f>Selectie!$C$4</f>
        <v>S20 (Basis)</v>
      </c>
      <c r="DN46" s="69" t="str">
        <f>Selectie!$C$4</f>
        <v>S20 (Basis)</v>
      </c>
      <c r="DO46" s="69" t="str">
        <f>Selectie!$C$4</f>
        <v>S20 (Basis)</v>
      </c>
      <c r="DP46" s="69" t="str">
        <f>Selectie!$C$4</f>
        <v>S20 (Basis)</v>
      </c>
      <c r="DQ46" s="69" t="str">
        <f>Selectie!$C$4</f>
        <v>S20 (Basis)</v>
      </c>
      <c r="DR46" s="69" t="str">
        <f>Selectie!$C$4</f>
        <v>S20 (Basis)</v>
      </c>
      <c r="DS46" s="69" t="str">
        <f>Selectie!$C$4</f>
        <v>S20 (Basis)</v>
      </c>
      <c r="DT46" s="69" t="str">
        <f>Selectie!$C$4</f>
        <v>S20 (Basis)</v>
      </c>
      <c r="DU46" s="69" t="str">
        <f>Selectie!$C$4</f>
        <v>S20 (Basis)</v>
      </c>
      <c r="DV46" s="69" t="str">
        <f>Selectie!$C$4</f>
        <v>S20 (Basis)</v>
      </c>
      <c r="DW46" s="69" t="str">
        <f>Selectie!$C$4</f>
        <v>S20 (Basis)</v>
      </c>
      <c r="DX46" s="69" t="str">
        <f>Selectie!$C$4</f>
        <v>S20 (Basis)</v>
      </c>
      <c r="DY46" s="69" t="str">
        <f>Selectie!$C$4</f>
        <v>S20 (Basis)</v>
      </c>
      <c r="DZ46" s="69" t="str">
        <f>Selectie!$C$4</f>
        <v>S20 (Basis)</v>
      </c>
      <c r="EA46" s="69" t="str">
        <f>Selectie!$C$4</f>
        <v>S20 (Basis)</v>
      </c>
      <c r="EB46" s="69" t="str">
        <f>Selectie!$C$4</f>
        <v>S20 (Basis)</v>
      </c>
      <c r="EC46" s="69" t="str">
        <f>Selectie!$C$4</f>
        <v>S20 (Basis)</v>
      </c>
      <c r="ED46" s="69" t="str">
        <f>Selectie!$C$4</f>
        <v>S20 (Basis)</v>
      </c>
      <c r="EE46" s="69" t="str">
        <f>Selectie!$C$4</f>
        <v>S20 (Basis)</v>
      </c>
      <c r="EF46" s="69" t="str">
        <f>Selectie!$C$4</f>
        <v>S20 (Basis)</v>
      </c>
      <c r="EG46" s="69" t="str">
        <f>Selectie!$C$4</f>
        <v>S20 (Basis)</v>
      </c>
      <c r="EH46" s="69" t="str">
        <f>Selectie!$C$4</f>
        <v>S20 (Basis)</v>
      </c>
      <c r="EI46" s="97" t="str">
        <f>Selectie!$C$4</f>
        <v>S20 (Basis)</v>
      </c>
      <c r="EJ46" s="97" t="str">
        <f>Selectie!$C$4</f>
        <v>S20 (Basis)</v>
      </c>
      <c r="EK46" s="97" t="str">
        <f>Selectie!$C$4</f>
        <v>S20 (Basis)</v>
      </c>
      <c r="EL46" s="97" t="str">
        <f>Selectie!$C$4</f>
        <v>S20 (Basis)</v>
      </c>
      <c r="EM46" s="97" t="str">
        <f>Selectie!$C$4</f>
        <v>S20 (Basis)</v>
      </c>
      <c r="EN46" s="69" t="str">
        <f>Selectie!$C$4</f>
        <v>S20 (Basis)</v>
      </c>
      <c r="EO46" s="69" t="str">
        <f>Selectie!$C$4</f>
        <v>S20 (Basis)</v>
      </c>
      <c r="EP46" s="69" t="str">
        <f>Selectie!$C$4</f>
        <v>S20 (Basis)</v>
      </c>
      <c r="EQ46" s="69" t="str">
        <f>Selectie!$C$4</f>
        <v>S20 (Basis)</v>
      </c>
      <c r="ER46" s="97" t="str">
        <f>Selectie!$C$4</f>
        <v>S20 (Basis)</v>
      </c>
      <c r="ES46" s="69" t="str">
        <f>Selectie!$C$4</f>
        <v>S20 (Basis)</v>
      </c>
      <c r="ET46" s="97" t="str">
        <f>Selectie!$C$4</f>
        <v>S20 (Basis)</v>
      </c>
      <c r="EU46" s="97" t="str">
        <f>Selectie!$C$4</f>
        <v>S20 (Basis)</v>
      </c>
      <c r="EV46" s="97" t="str">
        <f>Selectie!$C$4</f>
        <v>S20 (Basis)</v>
      </c>
      <c r="EW46" s="69" t="str">
        <f>Selectie!$C$4</f>
        <v>S20 (Basis)</v>
      </c>
      <c r="EX46" s="69" t="str">
        <f>Selectie!$C$4</f>
        <v>S20 (Basis)</v>
      </c>
      <c r="EY46" s="69" t="str">
        <f>Selectie!$C$4</f>
        <v>S20 (Basis)</v>
      </c>
      <c r="EZ46" s="69" t="str">
        <f>Selectie!$C$4</f>
        <v>S20 (Basis)</v>
      </c>
      <c r="FA46" s="69" t="str">
        <f>Selectie!$C$4</f>
        <v>S20 (Basis)</v>
      </c>
      <c r="FB46" s="69" t="str">
        <f>Selectie!$C$4</f>
        <v>S20 (Basis)</v>
      </c>
      <c r="FC46" s="69" t="str">
        <f>Selectie!$C$4</f>
        <v>S20 (Basis)</v>
      </c>
      <c r="FD46" s="69" t="str">
        <f>Selectie!$C$4</f>
        <v>S20 (Basis)</v>
      </c>
      <c r="FE46" s="69" t="str">
        <f>Selectie!$C$4</f>
        <v>S20 (Basis)</v>
      </c>
      <c r="FF46" s="69" t="str">
        <f>Selectie!$C$4</f>
        <v>S20 (Basis)</v>
      </c>
      <c r="FG46" s="69" t="str">
        <f>Selectie!$C$4</f>
        <v>S20 (Basis)</v>
      </c>
      <c r="FH46" s="69" t="str">
        <f>Selectie!$C$4</f>
        <v>S20 (Basis)</v>
      </c>
      <c r="FI46" s="69" t="str">
        <f>Selectie!$C$4</f>
        <v>S20 (Basis)</v>
      </c>
      <c r="FJ46" s="69" t="str">
        <f>Selectie!$C$4</f>
        <v>S20 (Basis)</v>
      </c>
      <c r="FK46" s="68" t="str">
        <f>Selectie!$C$4</f>
        <v>S20 (Basis)</v>
      </c>
      <c r="FL46" s="68" t="str">
        <f>Selectie!$C$4</f>
        <v>S20 (Basis)</v>
      </c>
      <c r="FM46" s="68" t="str">
        <f>Selectie!$C$4</f>
        <v>S20 (Basis)</v>
      </c>
      <c r="FN46" s="68" t="str">
        <f>Selectie!$C$4</f>
        <v>S20 (Basis)</v>
      </c>
      <c r="FO46" s="68" t="str">
        <f>Selectie!$C$4</f>
        <v>S20 (Basis)</v>
      </c>
      <c r="FP46" s="68" t="str">
        <f>Selectie!$C$4</f>
        <v>S20 (Basis)</v>
      </c>
      <c r="FQ46" s="68" t="str">
        <f>Selectie!$C$4</f>
        <v>S20 (Basis)</v>
      </c>
      <c r="FR46" s="68" t="str">
        <f>Selectie!$C$4</f>
        <v>S20 (Basis)</v>
      </c>
      <c r="FS46" s="68" t="str">
        <f>Selectie!$C$4</f>
        <v>S20 (Basis)</v>
      </c>
      <c r="FT46" s="68" t="str">
        <f>Selectie!$C$4</f>
        <v>S20 (Basis)</v>
      </c>
      <c r="FU46" s="68" t="str">
        <f>Selectie!$C$4</f>
        <v>S20 (Basis)</v>
      </c>
      <c r="FV46" s="68" t="str">
        <f>Selectie!$C$4</f>
        <v>S20 (Basis)</v>
      </c>
      <c r="FW46" s="68" t="str">
        <f>Selectie!$C$4</f>
        <v>S20 (Basis)</v>
      </c>
      <c r="FX46" s="68" t="str">
        <f>Selectie!$C$4</f>
        <v>S20 (Basis)</v>
      </c>
      <c r="FY46" s="72" t="str">
        <f>$M$31</f>
        <v>S20 (Basis)</v>
      </c>
      <c r="FZ46" s="68" t="str">
        <f>Selectie!$C$4</f>
        <v>S20 (Basis)</v>
      </c>
      <c r="GA46" s="68" t="str">
        <f>Selectie!$C$4</f>
        <v>S20 (Basis)</v>
      </c>
      <c r="GB46" s="68" t="str">
        <f>Selectie!$C$4</f>
        <v>S20 (Basis)</v>
      </c>
      <c r="GC46" s="68" t="str">
        <f>Selectie!$C$4</f>
        <v>S20 (Basis)</v>
      </c>
      <c r="GD46" s="68" t="str">
        <f>Selectie!$C$4</f>
        <v>S20 (Basis)</v>
      </c>
      <c r="GE46" s="68" t="str">
        <f>Selectie!$C$4</f>
        <v>S20 (Basis)</v>
      </c>
      <c r="GF46" s="68" t="str">
        <f>Selectie!$C$4</f>
        <v>S20 (Basis)</v>
      </c>
      <c r="GG46" s="68" t="str">
        <f>Selectie!$C$4</f>
        <v>S20 (Basis)</v>
      </c>
      <c r="GH46" s="68" t="str">
        <f>Selectie!$C$4</f>
        <v>S20 (Basis)</v>
      </c>
      <c r="GI46" s="68" t="str">
        <f>Selectie!$C$4</f>
        <v>S20 (Basis)</v>
      </c>
      <c r="GJ46" s="68" t="str">
        <f>Selectie!$C$4</f>
        <v>S20 (Basis)</v>
      </c>
      <c r="GK46" s="68" t="str">
        <f>Selectie!$C$4</f>
        <v>S20 (Basis)</v>
      </c>
      <c r="GL46" s="68" t="str">
        <f>Selectie!$C$4</f>
        <v>S20 (Basis)</v>
      </c>
      <c r="GM46" s="68" t="str">
        <f>Selectie!$C$4</f>
        <v>S20 (Basis)</v>
      </c>
      <c r="GN46" s="68" t="str">
        <f>Selectie!$C$4</f>
        <v>S20 (Basis)</v>
      </c>
      <c r="GO46" s="68" t="str">
        <f>Selectie!$C$4</f>
        <v>S20 (Basis)</v>
      </c>
      <c r="GP46" s="68" t="str">
        <f>Selectie!$C$4</f>
        <v>S20 (Basis)</v>
      </c>
      <c r="GQ46" s="68" t="str">
        <f>Selectie!$C$4</f>
        <v>S20 (Basis)</v>
      </c>
      <c r="GR46" s="68" t="str">
        <f>Selectie!$C$4</f>
        <v>S20 (Basis)</v>
      </c>
      <c r="GS46" s="68" t="str">
        <f>Selectie!$C$4</f>
        <v>S20 (Basis)</v>
      </c>
      <c r="GT46" s="68" t="str">
        <f>Selectie!$C$4</f>
        <v>S20 (Basis)</v>
      </c>
      <c r="GU46" s="68" t="str">
        <f>Selectie!$C$4</f>
        <v>S20 (Basis)</v>
      </c>
      <c r="GV46" s="68" t="str">
        <f>Selectie!$C$4</f>
        <v>S20 (Basis)</v>
      </c>
      <c r="GW46" s="68" t="str">
        <f>Selectie!$C$4</f>
        <v>S20 (Basis)</v>
      </c>
      <c r="GX46" s="68" t="str">
        <f>Selectie!$C$4</f>
        <v>S20 (Basis)</v>
      </c>
      <c r="GY46" s="68" t="str">
        <f>Selectie!$C$4</f>
        <v>S20 (Basis)</v>
      </c>
      <c r="GZ46" s="68" t="str">
        <f>Selectie!$C$4</f>
        <v>S20 (Basis)</v>
      </c>
      <c r="HA46" s="68" t="str">
        <f>Selectie!$C$4</f>
        <v>S20 (Basis)</v>
      </c>
      <c r="HB46" s="68" t="str">
        <f>Selectie!$C$4</f>
        <v>S20 (Basis)</v>
      </c>
      <c r="HC46" s="68" t="str">
        <f>Selectie!$C$4</f>
        <v>S20 (Basis)</v>
      </c>
      <c r="HD46" s="68" t="str">
        <f>Selectie!$C$4</f>
        <v>S20 (Basis)</v>
      </c>
      <c r="HE46" s="68" t="str">
        <f>Selectie!$C$4</f>
        <v>S20 (Basis)</v>
      </c>
      <c r="HF46" s="68" t="str">
        <f>Selectie!$C$4</f>
        <v>S20 (Basis)</v>
      </c>
      <c r="HG46" s="68" t="str">
        <f>Selectie!$C$4</f>
        <v>S20 (Basis)</v>
      </c>
      <c r="HH46" s="68" t="str">
        <f>Selectie!$C$4</f>
        <v>S20 (Basis)</v>
      </c>
      <c r="HI46" s="68" t="str">
        <f>Selectie!$C$4</f>
        <v>S20 (Basis)</v>
      </c>
      <c r="HJ46" s="68" t="str">
        <f>Selectie!$C$4</f>
        <v>S20 (Basis)</v>
      </c>
      <c r="HK46" s="68" t="str">
        <f>Selectie!$C$4</f>
        <v>S20 (Basis)</v>
      </c>
      <c r="HL46" s="68" t="str">
        <f>Selectie!$C$4</f>
        <v>S20 (Basis)</v>
      </c>
      <c r="HM46" s="68" t="str">
        <f>Selectie!$C$4</f>
        <v>S20 (Basis)</v>
      </c>
      <c r="HN46" s="68" t="str">
        <f>Selectie!$C$4</f>
        <v>S20 (Basis)</v>
      </c>
      <c r="HO46" s="68" t="str">
        <f>Selectie!$C$4</f>
        <v>S20 (Basis)</v>
      </c>
    </row>
    <row r="47" spans="1:223" x14ac:dyDescent="0.2">
      <c r="J47" s="5" t="s">
        <v>200</v>
      </c>
      <c r="K47" s="64" t="s">
        <v>112</v>
      </c>
      <c r="L47" s="64"/>
      <c r="M47" s="64" t="s">
        <v>358</v>
      </c>
      <c r="N47" s="69" t="s">
        <v>232</v>
      </c>
      <c r="O47" s="64" t="s">
        <v>265</v>
      </c>
      <c r="P47" s="69" t="s">
        <v>228</v>
      </c>
      <c r="Q47" s="69" t="s">
        <v>226</v>
      </c>
      <c r="R47" s="69" t="s">
        <v>217</v>
      </c>
      <c r="S47" s="69" t="s">
        <v>238</v>
      </c>
      <c r="T47" s="69" t="s">
        <v>214</v>
      </c>
      <c r="U47" s="69" t="s">
        <v>215</v>
      </c>
      <c r="V47" s="69" t="s">
        <v>218</v>
      </c>
      <c r="W47" s="69" t="s">
        <v>190</v>
      </c>
      <c r="X47" s="69" t="s">
        <v>191</v>
      </c>
      <c r="Y47" s="69" t="s">
        <v>192</v>
      </c>
      <c r="Z47" s="69" t="s">
        <v>193</v>
      </c>
      <c r="AA47" s="69" t="s">
        <v>194</v>
      </c>
      <c r="AB47" s="69" t="s">
        <v>195</v>
      </c>
      <c r="AC47" s="69" t="s">
        <v>196</v>
      </c>
      <c r="AD47" s="69" t="s">
        <v>197</v>
      </c>
      <c r="AE47" s="69" t="s">
        <v>198</v>
      </c>
      <c r="AF47" s="69" t="s">
        <v>113</v>
      </c>
      <c r="AG47" s="69" t="s">
        <v>182</v>
      </c>
      <c r="AH47" s="69" t="s">
        <v>183</v>
      </c>
      <c r="AI47" s="69" t="s">
        <v>184</v>
      </c>
      <c r="AJ47" s="69" t="s">
        <v>185</v>
      </c>
      <c r="AK47" s="69" t="s">
        <v>186</v>
      </c>
      <c r="AL47" s="69" t="s">
        <v>187</v>
      </c>
      <c r="AM47" s="69" t="s">
        <v>188</v>
      </c>
      <c r="AN47" s="69" t="s">
        <v>189</v>
      </c>
      <c r="AO47" s="69" t="s">
        <v>172</v>
      </c>
      <c r="AP47" s="69" t="s">
        <v>224</v>
      </c>
      <c r="AQ47" s="69" t="s">
        <v>225</v>
      </c>
      <c r="AR47" s="69" t="s">
        <v>227</v>
      </c>
      <c r="AS47" s="69" t="s">
        <v>229</v>
      </c>
      <c r="AT47" s="69" t="s">
        <v>230</v>
      </c>
      <c r="AU47" s="69" t="s">
        <v>231</v>
      </c>
      <c r="AV47" s="69" t="s">
        <v>234</v>
      </c>
      <c r="AW47" s="69" t="s">
        <v>235</v>
      </c>
      <c r="AX47" s="69" t="s">
        <v>236</v>
      </c>
      <c r="AY47" s="69" t="s">
        <v>343</v>
      </c>
      <c r="AZ47" s="69" t="s">
        <v>237</v>
      </c>
      <c r="BA47" s="69" t="s">
        <v>239</v>
      </c>
      <c r="BB47" s="69" t="s">
        <v>240</v>
      </c>
      <c r="BC47" s="69" t="s">
        <v>241</v>
      </c>
      <c r="BD47" s="69" t="s">
        <v>242</v>
      </c>
      <c r="BE47" s="69" t="s">
        <v>173</v>
      </c>
      <c r="BF47" s="69" t="s">
        <v>220</v>
      </c>
      <c r="BG47" s="69" t="s">
        <v>164</v>
      </c>
      <c r="BH47" s="69" t="s">
        <v>165</v>
      </c>
      <c r="BI47" s="69" t="s">
        <v>166</v>
      </c>
      <c r="BJ47" s="69" t="s">
        <v>167</v>
      </c>
      <c r="BK47" s="69" t="s">
        <v>168</v>
      </c>
      <c r="BL47" s="69" t="s">
        <v>169</v>
      </c>
      <c r="BM47" s="69" t="s">
        <v>170</v>
      </c>
      <c r="BN47" s="69" t="s">
        <v>171</v>
      </c>
      <c r="BO47" s="69" t="s">
        <v>337</v>
      </c>
      <c r="BP47" s="69" t="s">
        <v>338</v>
      </c>
      <c r="BQ47" s="69" t="s">
        <v>339</v>
      </c>
      <c r="BR47" s="69" t="s">
        <v>340</v>
      </c>
      <c r="BS47" s="69" t="s">
        <v>341</v>
      </c>
      <c r="BT47" s="69" t="s">
        <v>342</v>
      </c>
      <c r="BU47" s="69" t="s">
        <v>174</v>
      </c>
      <c r="BV47" s="69" t="s">
        <v>175</v>
      </c>
      <c r="BW47" s="69" t="s">
        <v>176</v>
      </c>
      <c r="BX47" s="69" t="s">
        <v>177</v>
      </c>
      <c r="BY47" s="69" t="s">
        <v>178</v>
      </c>
      <c r="BZ47" s="69" t="s">
        <v>179</v>
      </c>
      <c r="CA47" s="69" t="s">
        <v>180</v>
      </c>
      <c r="CB47" s="69" t="s">
        <v>181</v>
      </c>
      <c r="CC47" s="69" t="s">
        <v>153</v>
      </c>
      <c r="CD47" s="69" t="s">
        <v>154</v>
      </c>
      <c r="CE47" s="69" t="s">
        <v>155</v>
      </c>
      <c r="CF47" s="69" t="s">
        <v>156</v>
      </c>
      <c r="CG47" s="69" t="s">
        <v>157</v>
      </c>
      <c r="CH47" s="69" t="s">
        <v>158</v>
      </c>
      <c r="CI47" s="69" t="s">
        <v>159</v>
      </c>
      <c r="CJ47" s="69" t="s">
        <v>160</v>
      </c>
      <c r="CK47" s="69" t="s">
        <v>161</v>
      </c>
      <c r="CL47" s="97" t="s">
        <v>139</v>
      </c>
      <c r="CM47" s="97" t="s">
        <v>140</v>
      </c>
      <c r="CN47" s="97" t="s">
        <v>141</v>
      </c>
      <c r="CO47" s="97" t="s">
        <v>142</v>
      </c>
      <c r="CP47" s="97" t="s">
        <v>143</v>
      </c>
      <c r="CQ47" s="69" t="s">
        <v>243</v>
      </c>
      <c r="CR47" s="69" t="s">
        <v>244</v>
      </c>
      <c r="CS47" s="69" t="s">
        <v>248</v>
      </c>
      <c r="CT47" s="69" t="s">
        <v>286</v>
      </c>
      <c r="CU47" s="97" t="s">
        <v>279</v>
      </c>
      <c r="CW47" s="69" t="s">
        <v>295</v>
      </c>
      <c r="CX47" s="97" t="s">
        <v>284</v>
      </c>
      <c r="CY47" s="97" t="s">
        <v>144</v>
      </c>
      <c r="CZ47" s="97" t="s">
        <v>145</v>
      </c>
      <c r="DA47" s="69" t="s">
        <v>146</v>
      </c>
      <c r="DB47" s="69" t="s">
        <v>147</v>
      </c>
      <c r="DC47" s="69" t="s">
        <v>148</v>
      </c>
      <c r="DD47" s="69" t="s">
        <v>149</v>
      </c>
      <c r="DE47" s="69" t="s">
        <v>150</v>
      </c>
      <c r="DF47" s="69" t="s">
        <v>245</v>
      </c>
      <c r="DG47" s="69" t="s">
        <v>247</v>
      </c>
      <c r="DH47" s="69" t="s">
        <v>246</v>
      </c>
      <c r="DI47" s="69" t="s">
        <v>287</v>
      </c>
      <c r="DJ47" s="69" t="s">
        <v>280</v>
      </c>
      <c r="DK47" s="69" t="s">
        <v>293</v>
      </c>
      <c r="DL47" s="69" t="s">
        <v>290</v>
      </c>
      <c r="DM47" s="69" t="s">
        <v>151</v>
      </c>
      <c r="DN47" s="69" t="s">
        <v>152</v>
      </c>
      <c r="DO47" s="69" t="s">
        <v>118</v>
      </c>
      <c r="DP47" s="69" t="s">
        <v>119</v>
      </c>
      <c r="DQ47" s="69" t="s">
        <v>120</v>
      </c>
      <c r="DR47" s="69" t="s">
        <v>121</v>
      </c>
      <c r="DS47" s="69" t="s">
        <v>122</v>
      </c>
      <c r="DT47" s="69" t="s">
        <v>267</v>
      </c>
      <c r="DU47" s="69" t="s">
        <v>269</v>
      </c>
      <c r="DV47" s="69" t="s">
        <v>270</v>
      </c>
      <c r="DW47" s="69" t="s">
        <v>123</v>
      </c>
      <c r="DX47" s="69" t="s">
        <v>124</v>
      </c>
      <c r="DY47" s="69" t="s">
        <v>359</v>
      </c>
      <c r="DZ47" s="69" t="s">
        <v>360</v>
      </c>
      <c r="EA47" s="69" t="s">
        <v>361</v>
      </c>
      <c r="EB47" s="69" t="s">
        <v>362</v>
      </c>
      <c r="EC47" s="69" t="s">
        <v>363</v>
      </c>
      <c r="ED47" s="69" t="s">
        <v>364</v>
      </c>
      <c r="EE47" s="69" t="s">
        <v>365</v>
      </c>
      <c r="EF47" s="69" t="s">
        <v>366</v>
      </c>
      <c r="EG47" s="69" t="s">
        <v>367</v>
      </c>
      <c r="EH47" s="69" t="s">
        <v>368</v>
      </c>
      <c r="EI47" s="97" t="s">
        <v>125</v>
      </c>
      <c r="EJ47" s="97" t="s">
        <v>126</v>
      </c>
      <c r="EK47" s="97" t="s">
        <v>127</v>
      </c>
      <c r="EL47" s="97" t="s">
        <v>128</v>
      </c>
      <c r="EM47" s="97" t="s">
        <v>129</v>
      </c>
      <c r="EN47" s="69" t="s">
        <v>268</v>
      </c>
      <c r="EO47" s="69" t="s">
        <v>271</v>
      </c>
      <c r="EP47" s="69" t="s">
        <v>272</v>
      </c>
      <c r="EQ47" s="69" t="s">
        <v>289</v>
      </c>
      <c r="ER47" s="97" t="s">
        <v>282</v>
      </c>
      <c r="ES47" s="69" t="s">
        <v>296</v>
      </c>
      <c r="ET47" s="97" t="s">
        <v>283</v>
      </c>
      <c r="EU47" s="97" t="s">
        <v>130</v>
      </c>
      <c r="EV47" s="97" t="s">
        <v>131</v>
      </c>
      <c r="EW47" s="69" t="s">
        <v>132</v>
      </c>
      <c r="EX47" s="69" t="s">
        <v>133</v>
      </c>
      <c r="EY47" s="69" t="s">
        <v>138</v>
      </c>
      <c r="EZ47" s="69" t="s">
        <v>134</v>
      </c>
      <c r="FA47" s="69" t="s">
        <v>135</v>
      </c>
      <c r="FB47" s="69" t="s">
        <v>275</v>
      </c>
      <c r="FC47" s="69" t="s">
        <v>273</v>
      </c>
      <c r="FD47" s="69" t="s">
        <v>274</v>
      </c>
      <c r="FE47" s="69" t="s">
        <v>288</v>
      </c>
      <c r="FF47" s="69" t="s">
        <v>281</v>
      </c>
      <c r="FG47" s="69" t="s">
        <v>294</v>
      </c>
      <c r="FH47" s="69" t="s">
        <v>291</v>
      </c>
      <c r="FI47" s="69" t="s">
        <v>136</v>
      </c>
      <c r="FJ47" s="69" t="s">
        <v>137</v>
      </c>
      <c r="FK47" s="69" t="s">
        <v>277</v>
      </c>
      <c r="FL47" s="69" t="s">
        <v>276</v>
      </c>
      <c r="FM47" s="69" t="s">
        <v>250</v>
      </c>
      <c r="FN47" s="69" t="s">
        <v>251</v>
      </c>
      <c r="FO47" s="69" t="s">
        <v>252</v>
      </c>
      <c r="FP47" s="69" t="s">
        <v>253</v>
      </c>
      <c r="FQ47" s="69" t="s">
        <v>254</v>
      </c>
      <c r="FR47" s="69" t="s">
        <v>255</v>
      </c>
      <c r="FS47" s="69" t="s">
        <v>256</v>
      </c>
      <c r="FT47" s="69" t="s">
        <v>257</v>
      </c>
      <c r="FU47" s="69" t="s">
        <v>258</v>
      </c>
      <c r="FV47" s="69" t="s">
        <v>259</v>
      </c>
      <c r="FW47" s="69" t="s">
        <v>260</v>
      </c>
      <c r="FX47" s="69" t="s">
        <v>261</v>
      </c>
      <c r="FY47" s="69" t="s">
        <v>262</v>
      </c>
      <c r="FZ47" s="69" t="s">
        <v>263</v>
      </c>
      <c r="GA47" s="69" t="s">
        <v>264</v>
      </c>
      <c r="GB47" s="69" t="s">
        <v>297</v>
      </c>
      <c r="GC47" s="69" t="s">
        <v>298</v>
      </c>
      <c r="GD47" s="69" t="s">
        <v>299</v>
      </c>
      <c r="GE47" s="69" t="s">
        <v>300</v>
      </c>
      <c r="GF47" s="69" t="s">
        <v>301</v>
      </c>
      <c r="GG47" s="69" t="s">
        <v>302</v>
      </c>
      <c r="GH47" s="69" t="s">
        <v>303</v>
      </c>
      <c r="GI47" s="69" t="s">
        <v>304</v>
      </c>
      <c r="GJ47" s="69" t="s">
        <v>305</v>
      </c>
      <c r="GK47" s="69" t="s">
        <v>306</v>
      </c>
      <c r="GL47" s="69" t="s">
        <v>307</v>
      </c>
      <c r="GM47" s="69" t="s">
        <v>308</v>
      </c>
      <c r="GN47" s="69" t="s">
        <v>309</v>
      </c>
      <c r="GO47" s="69" t="s">
        <v>310</v>
      </c>
      <c r="GP47" s="69" t="s">
        <v>311</v>
      </c>
      <c r="GQ47" s="69" t="s">
        <v>312</v>
      </c>
      <c r="GR47" s="69" t="s">
        <v>313</v>
      </c>
      <c r="GS47" s="69" t="s">
        <v>314</v>
      </c>
      <c r="GT47" s="69" t="s">
        <v>315</v>
      </c>
      <c r="GU47" s="69" t="s">
        <v>316</v>
      </c>
      <c r="GV47" s="69" t="s">
        <v>317</v>
      </c>
      <c r="GW47" s="69" t="s">
        <v>318</v>
      </c>
      <c r="GX47" s="69" t="s">
        <v>319</v>
      </c>
      <c r="GY47" s="69" t="s">
        <v>320</v>
      </c>
      <c r="GZ47" s="69" t="s">
        <v>321</v>
      </c>
      <c r="HA47" s="69" t="s">
        <v>322</v>
      </c>
      <c r="HB47" s="69" t="s">
        <v>323</v>
      </c>
      <c r="HC47" s="69" t="s">
        <v>324</v>
      </c>
      <c r="HD47" s="69" t="s">
        <v>325</v>
      </c>
      <c r="HE47" s="69" t="s">
        <v>326</v>
      </c>
      <c r="HF47" s="69" t="s">
        <v>327</v>
      </c>
      <c r="HG47" s="69" t="s">
        <v>328</v>
      </c>
      <c r="HH47" s="69" t="s">
        <v>329</v>
      </c>
      <c r="HI47" s="69" t="s">
        <v>330</v>
      </c>
      <c r="HJ47" s="69" t="s">
        <v>331</v>
      </c>
      <c r="HK47" s="69" t="s">
        <v>332</v>
      </c>
      <c r="HL47" s="69" t="s">
        <v>333</v>
      </c>
      <c r="HM47" s="69" t="s">
        <v>334</v>
      </c>
      <c r="HN47" s="69" t="s">
        <v>335</v>
      </c>
      <c r="HO47" s="69" t="s">
        <v>336</v>
      </c>
    </row>
    <row r="48" spans="1:223" x14ac:dyDescent="0.2">
      <c r="A48" s="63" t="s">
        <v>101</v>
      </c>
      <c r="K48" s="64" t="s">
        <v>117</v>
      </c>
      <c r="L48" s="64" t="s">
        <v>620</v>
      </c>
      <c r="M48" s="84"/>
      <c r="N48" s="84"/>
      <c r="O48" s="84"/>
      <c r="P48" s="84"/>
      <c r="Q48" s="84"/>
      <c r="R48" s="84"/>
      <c r="S48" s="83">
        <f>IF($M48=1,IF($N48=3,$M$38,$M$37),0)</f>
        <v>0</v>
      </c>
      <c r="T48" s="87">
        <f>$M$27</f>
        <v>0</v>
      </c>
      <c r="U48" s="84"/>
      <c r="V48" s="84"/>
      <c r="W48" s="85"/>
      <c r="X48" s="85"/>
      <c r="Y48" s="85"/>
      <c r="Z48" s="85"/>
      <c r="AA48" s="85"/>
      <c r="AB48" s="85"/>
      <c r="AC48" s="85"/>
      <c r="AD48" s="85"/>
      <c r="AE48" s="85"/>
      <c r="AF48" s="84"/>
      <c r="AG48" s="84"/>
      <c r="AH48" s="84"/>
      <c r="AI48" s="84"/>
      <c r="AJ48" s="84"/>
      <c r="AK48" s="84"/>
      <c r="AL48" s="84"/>
      <c r="AM48" s="84"/>
      <c r="AN48" s="84"/>
      <c r="AO48" s="84"/>
      <c r="AP48" s="84"/>
      <c r="AQ48" s="84"/>
      <c r="AR48" s="84"/>
      <c r="AS48" s="83">
        <f>$AR48+$AP48</f>
        <v>0</v>
      </c>
      <c r="AT48" s="83">
        <f t="shared" ref="AT48:AT111" si="11">$AS48+$CC48</f>
        <v>0</v>
      </c>
      <c r="AU48" s="83">
        <f>IF($R48=2,$AL48,0)</f>
        <v>0</v>
      </c>
      <c r="AV48" s="84"/>
      <c r="AW48" s="84"/>
      <c r="AX48" s="84"/>
      <c r="AY48" s="83">
        <f t="shared" ref="AY48:AY111" si="12">$AV48+$AP48+$AQ48</f>
        <v>0</v>
      </c>
      <c r="AZ48" s="83">
        <f t="shared" ref="AZ48:AZ111" si="13">IF($R48=3,$BG48,IF($N48=3,$AV48+$AX48,0))</f>
        <v>0</v>
      </c>
      <c r="BA48" s="83">
        <f t="shared" ref="BA48:BA111" si="14">IF($N48=3,MAX($S48/100*($AT48+$AU48+$AZ48-$BG48),0),0)+$BG48</f>
        <v>0</v>
      </c>
      <c r="BB48" s="83">
        <f t="shared" ref="BB48:BB111" si="15">IF($N48&lt;&gt;3,MAX($S48/100*($AT48+$AU48+$AZ48-($BG48-$BE48)),0),0)+($BG48-$BE48)</f>
        <v>0</v>
      </c>
      <c r="BC48" s="83">
        <f t="shared" ref="BC48:BC111" si="16">MAX($S48/100*IF($N48&lt;&gt;3,($AS48+$AU48+$AZ48-($BG48-$BE48)),0)+($BG48-$BE48),($BG48-$BE48))-$BF48</f>
        <v>0</v>
      </c>
      <c r="BD48" s="83">
        <f t="shared" ref="BD48:BD111" si="17">IF($N48&lt;&gt;3,MAX($S48/100*($AT48+$AU48+$AZ48-($BG48-$BE48)),0),0)+($BG48-$BE48)-$BF48</f>
        <v>0</v>
      </c>
      <c r="BE48" s="83">
        <f t="shared" ref="BE48:BE111" si="18">$M$27*$U48</f>
        <v>0</v>
      </c>
      <c r="BF48" s="83">
        <f t="shared" ref="BF48:BF111" si="19">$M$27*$M$36/100*$V48</f>
        <v>0</v>
      </c>
      <c r="BG48" s="99">
        <f t="shared" ref="BG48:BG111" si="20">$AF48+$AO48+$BE48-($AW48-$AV48)</f>
        <v>0</v>
      </c>
      <c r="BH48" s="99">
        <f t="shared" ref="BH48:BH111" si="21">$AG48+$AO48+$BE48-($AW48-$AV48)</f>
        <v>0</v>
      </c>
      <c r="BI48" s="83">
        <f t="shared" ref="BI48:BI111" si="22">$AH48+$AO48+$BE48-($AW48-$AV48)</f>
        <v>0</v>
      </c>
      <c r="BJ48" s="83">
        <f t="shared" ref="BJ48:BJ111" si="23">$AI48+$AO48+$BE48-($AW48-$AV48)</f>
        <v>0</v>
      </c>
      <c r="BK48" s="83">
        <f t="shared" ref="BK48:BK111" si="24">$AJ48+$AO48+$BE48-($AW48-$AV48)</f>
        <v>0</v>
      </c>
      <c r="BL48" s="83">
        <f t="shared" ref="BL48:BL111" si="25">$AK48+$AO48+$BE48-($AW48-$AV48)</f>
        <v>0</v>
      </c>
      <c r="BM48" s="83">
        <f t="shared" ref="BM48:BM111" si="26">$AM48+$AO48+$BE48-($AW48-$AV48)</f>
        <v>0</v>
      </c>
      <c r="BN48" s="83">
        <f t="shared" ref="BN48:BN111" si="27">$AN48+$AO48+$BE48-($AW48-$AV48)</f>
        <v>0</v>
      </c>
      <c r="BO48" s="83">
        <f>IF($R48=2,$AC48*$AL48,0)</f>
        <v>0</v>
      </c>
      <c r="BP48" s="83">
        <f t="shared" ref="BP48:BP111" si="28">IF($R48=3,$BU48,IF($N48=3,$AV48+$AX48,0))</f>
        <v>0</v>
      </c>
      <c r="BQ48" s="83">
        <f t="shared" ref="BQ48:BQ111" si="29">IF($N48=3,MAX($S48/100*($AT48+$BO48+$BP48-$BU48),0),0)+$BU48</f>
        <v>0</v>
      </c>
      <c r="BR48" s="83">
        <f t="shared" ref="BR48:BR111" si="30">IF($N48&lt;&gt;3,MAX($S48/100*($AT48+$BO48+$BP48-($BU48-$BE48)),0),0)+($BU48-$BE48)</f>
        <v>0</v>
      </c>
      <c r="BS48" s="83">
        <f t="shared" ref="BS48:BS111" si="31">MAX($S48/100*IF($N48&lt;&gt;3,($AS48+$BO48+$BP48-($BU48-$BE48)),0)+($BU48-$BE48),($BU48-$BE48))-$BF48</f>
        <v>0</v>
      </c>
      <c r="BT48" s="83">
        <f t="shared" ref="BT48:BT111" si="32">IF($N48&lt;&gt;3,MAX($S48/100*($AT48+$BO48+$BP48-($BU48-$BE48)),0),0)+($BU48-$BE48)-$BF48</f>
        <v>0</v>
      </c>
      <c r="BU48" s="83">
        <f t="shared" ref="BU48:BU111" si="33">$W48*$AF48+$AO48+$BE48-($AW48-$AV48)</f>
        <v>0</v>
      </c>
      <c r="BV48" s="83">
        <f t="shared" ref="BV48:BV111" si="34">$X48*$AG48+$AO48+$BE48-($AW48-$AV48)</f>
        <v>0</v>
      </c>
      <c r="BW48" s="83">
        <f t="shared" ref="BW48:BW111" si="35">$Y48*$AH48+$AO48+$BE48-($AW48-$AV48)</f>
        <v>0</v>
      </c>
      <c r="BX48" s="83">
        <f t="shared" ref="BX48:BX111" si="36">$Z48*$AI48+$AO48+$BE48-($AW48-$AV48)</f>
        <v>0</v>
      </c>
      <c r="BY48" s="83">
        <f t="shared" ref="BY48:BY111" si="37">$AA48*$AJ48+$AO48+$BE48-($AW48-$AV48)</f>
        <v>0</v>
      </c>
      <c r="BZ48" s="83">
        <f t="shared" ref="BZ48:BZ111" si="38">$AB48*$AK48+$AO48+$BE48-($AW48-$AV48)</f>
        <v>0</v>
      </c>
      <c r="CA48" s="83">
        <f t="shared" ref="CA48:CA111" si="39">$AD48*$AM48+$AO48+$BE48-($AW48-$AV48)</f>
        <v>0</v>
      </c>
      <c r="CB48" s="83">
        <f t="shared" ref="CB48:CB111" si="40">$AE48*$AN48+$AO48+$BE48-($AW48-$AV48)</f>
        <v>0</v>
      </c>
      <c r="CC48" s="84"/>
      <c r="CD48" s="84"/>
      <c r="CE48" s="84"/>
      <c r="CF48" s="84"/>
      <c r="CG48" s="84"/>
      <c r="CH48" s="84"/>
      <c r="CI48" s="84"/>
      <c r="CJ48" s="84"/>
      <c r="CK48" s="84"/>
      <c r="CL48" s="83">
        <f t="shared" ref="CL48:CL80" si="41">MAX($BH48-$BG48-($CD48-$CC48),0)</f>
        <v>0</v>
      </c>
      <c r="CM48" s="83">
        <f t="shared" ref="CM48:CM80" si="42">MAX($BI48-$BG48-($CE48-$CC48),0)</f>
        <v>0</v>
      </c>
      <c r="CN48" s="83">
        <f t="shared" ref="CN48:CN80" si="43">MAX($BJ48-$BG48-($CF48-$CC48),0)</f>
        <v>0</v>
      </c>
      <c r="CO48" s="83">
        <f t="shared" ref="CO48:CO111" si="44">IF($R48=3,0,MAX($BK48-$BG48-($CG48-$CC48),0))</f>
        <v>0</v>
      </c>
      <c r="CP48" s="83">
        <f t="shared" ref="CP48:CP111" si="45">IF($R48=3,0,MAX($BL48-$BG48-($CH48-$CC48),0))</f>
        <v>0</v>
      </c>
      <c r="CQ48" s="83">
        <f t="shared" ref="CQ48:CQ111" si="46">IF($R48=3,0,$BA48-$BG48)</f>
        <v>0</v>
      </c>
      <c r="CR48" s="83">
        <f t="shared" ref="CR48:CR111" si="47">IF($R48=3,0,IF(AND($BB48-($BG48-$BE48)=0,$BE48&gt;0),1,$BB48-($BG48-$BE48)))</f>
        <v>0</v>
      </c>
      <c r="CS48" s="83">
        <f t="shared" ref="CS48:CS111" si="48">IF($R48=3,0,$BD48-($BG48-$BE48))</f>
        <v>0</v>
      </c>
      <c r="CT48" s="83">
        <f t="shared" ref="CT48:CT111" si="49">IF($N48=3,$CQ48,$CR48)</f>
        <v>0</v>
      </c>
      <c r="CU48" s="83">
        <f t="shared" ref="CU48:CU111" si="50">IF($N48=3,$CQ48,$CS48)</f>
        <v>0</v>
      </c>
      <c r="CV48" s="99"/>
      <c r="CW48" s="83">
        <f>MAX($CO48,$CP48,$CU48)</f>
        <v>0</v>
      </c>
      <c r="CX48" s="83">
        <f t="shared" ref="CX48:CX111" si="51">INDEX($CO:$CU,ROW(),MATCH($CX$42,$CO$47:$CU$47,0))</f>
        <v>0</v>
      </c>
      <c r="CY48" s="83">
        <f t="shared" ref="CY48:CY80" si="52">MAX($BM48-$BG48-($CJ48-$CC48),0)</f>
        <v>0</v>
      </c>
      <c r="CZ48" s="83">
        <f t="shared" ref="CZ48:CZ80" si="53">MAX($BN48-$BG48-($CK48-$CC48),0)</f>
        <v>0</v>
      </c>
      <c r="DA48" s="83">
        <f>MAX($BV48-$BU48-($CD48-$CC48),0)</f>
        <v>0</v>
      </c>
      <c r="DB48" s="83">
        <f>MAX($BW48-$BU48-($CE48-$CC48),0)</f>
        <v>0</v>
      </c>
      <c r="DC48" s="83">
        <f>MAX($BX48-$BU48-($CF48-$CC48),0)</f>
        <v>0</v>
      </c>
      <c r="DD48" s="83">
        <f t="shared" ref="DD48:DD111" si="54">IF($R48=3,0,MAX($BY48-$BU48-($CG48-$CC48),0))</f>
        <v>0</v>
      </c>
      <c r="DE48" s="83">
        <f t="shared" ref="DE48:DE111" si="55">IF($R48=3,0,MAX($BZ48-$BU48-($CH48-$CC48),0))</f>
        <v>0</v>
      </c>
      <c r="DF48" s="83">
        <f t="shared" ref="DF48:DF111" si="56">IF($R48=3,0,$BQ48-$BU48)</f>
        <v>0</v>
      </c>
      <c r="DG48" s="83">
        <f t="shared" ref="DG48:DG111" si="57">IF($R48=3,0,IF(AND($BR48-($BU48-$BE48)=0,$BE48&gt;0),1,$BR48-($BU48-$BE48)))</f>
        <v>0</v>
      </c>
      <c r="DH48" s="83">
        <f t="shared" ref="DH48:DH111" si="58">IF($R48=3,0,$BT48-($BU48-$BE48))</f>
        <v>0</v>
      </c>
      <c r="DI48" s="83">
        <f t="shared" ref="DI48:DI111" si="59">IF($N48=3,$DF48,$DG48)</f>
        <v>0</v>
      </c>
      <c r="DJ48" s="83">
        <f t="shared" ref="DJ48:DJ111" si="60">IF($N48=3,$DF48,$DH48)</f>
        <v>0</v>
      </c>
      <c r="DK48" s="83">
        <f>MAX($DD48,$DE48,$DJ48)</f>
        <v>0</v>
      </c>
      <c r="DL48" s="83">
        <f t="shared" ref="DL48:DL111" si="61">INDEX($DD:$DJ,ROW(),MATCH($DL$42,$DD$47:$DJ$47,0))</f>
        <v>0</v>
      </c>
      <c r="DM48" s="83">
        <f>MAX($CA48-$BU48-($CJ48-$CC48),0)</f>
        <v>0</v>
      </c>
      <c r="DN48" s="83">
        <f>MAX($CB48-$BU48-($CK48-$CC48),0)</f>
        <v>0</v>
      </c>
      <c r="DO48" s="83">
        <f t="shared" ref="DO48:DO111" si="62">$DO$36/$CL$39*$CL48</f>
        <v>0</v>
      </c>
      <c r="DP48" s="83">
        <f t="shared" ref="DP48:DP111" si="63">$DP$36/$CM$39*$CM48</f>
        <v>0</v>
      </c>
      <c r="DQ48" s="83">
        <f t="shared" ref="DQ48:DQ111" si="64">$DQ$36/$CN$39*$CN48</f>
        <v>0</v>
      </c>
      <c r="DR48" s="83">
        <f t="shared" ref="DR48:DR111" si="65">$DR$36/$CO$39*$CO48</f>
        <v>0</v>
      </c>
      <c r="DS48" s="83">
        <f t="shared" ref="DS48:DS111" si="66">$DS$36/$CP$39*$CP48</f>
        <v>0</v>
      </c>
      <c r="DT48" s="83">
        <f t="shared" ref="DT48:DT111" si="67">$DT$36/($CQ$39+$CR$39)*$CQ48</f>
        <v>0</v>
      </c>
      <c r="DU48" s="83">
        <f t="shared" ref="DU48:DU111" si="68">$DT$36/($CQ$39+$CR$39)*$CR48</f>
        <v>0</v>
      </c>
      <c r="DV48" s="83">
        <f t="shared" ref="DV48:DV111" si="69">$DU$39/$CS$39*$CS48</f>
        <v>0</v>
      </c>
      <c r="DW48" s="83">
        <f>$DU$36/$CY$39*$CY48</f>
        <v>0</v>
      </c>
      <c r="DX48" s="83">
        <f>$DV$36/$CZ$39*$CZ48</f>
        <v>0</v>
      </c>
      <c r="DY48" s="83">
        <f>$DO$36/$DA$39*$DA48</f>
        <v>0</v>
      </c>
      <c r="DZ48" s="83">
        <f>$DP$36/$DB$39*$DB48</f>
        <v>0</v>
      </c>
      <c r="EA48" s="83">
        <f>$DQ$36/$DC$39*$DC48</f>
        <v>0</v>
      </c>
      <c r="EB48" s="83">
        <f>$DR$36/$DD$39*$DD48</f>
        <v>0</v>
      </c>
      <c r="EC48" s="83">
        <f>$DS$36/$DE$39*$DE48</f>
        <v>0</v>
      </c>
      <c r="ED48" s="83">
        <f>$DT$36/($DF$39+$DG$39)*$DF48</f>
        <v>0</v>
      </c>
      <c r="EE48" s="83">
        <f>$DT$36/($DF$39+$DG$39)*$DG48</f>
        <v>0</v>
      </c>
      <c r="EF48" s="83">
        <f>$EE$39/$DH$39*$DH48</f>
        <v>0</v>
      </c>
      <c r="EG48" s="83">
        <f>$DU$36/$DM$39*$DM48</f>
        <v>0</v>
      </c>
      <c r="EH48" s="83">
        <f>$DV$36/$DN$39*$DN48</f>
        <v>0</v>
      </c>
      <c r="EI48" s="83">
        <f t="shared" ref="EI48:EI111" si="70">$CL48-$DO48</f>
        <v>0</v>
      </c>
      <c r="EJ48" s="83">
        <f t="shared" ref="EJ48:EJ111" si="71">$CM48-$DP48</f>
        <v>0</v>
      </c>
      <c r="EK48" s="83">
        <f t="shared" ref="EK48:EK111" si="72">$CN48-$DQ48</f>
        <v>0</v>
      </c>
      <c r="EL48" s="83">
        <f t="shared" ref="EL48:EL111" si="73">$CO48-$DR48</f>
        <v>0</v>
      </c>
      <c r="EM48" s="83">
        <f t="shared" ref="EM48:EM111" si="74">$CP48-$DS48</f>
        <v>0</v>
      </c>
      <c r="EN48" s="83">
        <f t="shared" ref="EN48:EN111" si="75">$CQ48-$DT48</f>
        <v>0</v>
      </c>
      <c r="EO48" s="83">
        <f t="shared" ref="EO48:EO111" si="76">$CR48-$DU48</f>
        <v>0</v>
      </c>
      <c r="EP48" s="83">
        <f t="shared" ref="EP48:EP111" si="77">$CS48-$DV48</f>
        <v>0</v>
      </c>
      <c r="EQ48" s="83">
        <f t="shared" ref="EQ48:EQ111" si="78">IF($N48=3,$EN48,$EO48)</f>
        <v>0</v>
      </c>
      <c r="ER48" s="83">
        <f t="shared" ref="ER48:ER111" si="79">IF($N48=3,$EN48,$EP48)</f>
        <v>0</v>
      </c>
      <c r="ES48" s="83">
        <f>MAX($EL48,$EM48,$ER48)</f>
        <v>0</v>
      </c>
      <c r="ET48" s="83">
        <f t="shared" ref="ET48:ET111" si="80">INDEX($EL:$ER,ROW(),MATCH($ET$42,$EL$47:$ER$47,0))</f>
        <v>0</v>
      </c>
      <c r="EU48" s="83">
        <f>$CY48-$DW48</f>
        <v>0</v>
      </c>
      <c r="EV48" s="83">
        <f>$CZ48-$DX48</f>
        <v>0</v>
      </c>
      <c r="EW48" s="83">
        <f>$DA48-$DY48</f>
        <v>0</v>
      </c>
      <c r="EX48" s="83">
        <f>$DB48-$DZ48</f>
        <v>0</v>
      </c>
      <c r="EY48" s="83">
        <f>$DC48-$EA48</f>
        <v>0</v>
      </c>
      <c r="EZ48" s="83">
        <f>$DD48-$EB48</f>
        <v>0</v>
      </c>
      <c r="FA48" s="83">
        <f>$DE48-$EC48</f>
        <v>0</v>
      </c>
      <c r="FB48" s="83">
        <f>$DF48-$ED48</f>
        <v>0</v>
      </c>
      <c r="FC48" s="83">
        <f>$DG48-$EE48</f>
        <v>0</v>
      </c>
      <c r="FD48" s="83">
        <f>$DH48-$EF48</f>
        <v>0</v>
      </c>
      <c r="FE48" s="83">
        <f t="shared" ref="FE48:FE111" si="81">IF($N48=3,$FB48,$FC48)</f>
        <v>0</v>
      </c>
      <c r="FF48" s="83">
        <f t="shared" ref="FF48:FF111" si="82">IF($N48=3,$FB48,$FD48)</f>
        <v>0</v>
      </c>
      <c r="FG48" s="83">
        <f>MAX($EZ48,$FA48,$FF48)</f>
        <v>0</v>
      </c>
      <c r="FH48" s="83">
        <f t="shared" ref="FH48:FH111" si="83">INDEX($EZ:$FF,ROW(),MATCH($FH$42,$EZ$47:$FF$47,0))</f>
        <v>0</v>
      </c>
      <c r="FI48" s="83">
        <f>$DM48-$EG48</f>
        <v>0</v>
      </c>
      <c r="FJ48" s="83">
        <f>$DN48-$EH48</f>
        <v>0</v>
      </c>
      <c r="FK48" s="84"/>
      <c r="FL48" s="84"/>
      <c r="FM48" s="84"/>
      <c r="FN48" s="83">
        <f t="shared" ref="FN48:FN111" si="84">(1-$O48)*$FM48</f>
        <v>0</v>
      </c>
      <c r="FO48" s="83">
        <f t="shared" ref="FO48:FO111" si="85">$O48*$FM48</f>
        <v>0</v>
      </c>
      <c r="FP48" s="83">
        <f>$FL48+$FM48</f>
        <v>0</v>
      </c>
      <c r="FQ48" s="84"/>
      <c r="FR48" s="84"/>
      <c r="FS48" s="83">
        <f>$FU48-($FK48+$FL48+$FM48-$FQ48)</f>
        <v>0</v>
      </c>
      <c r="FT48" s="83">
        <f>$FS48-$FR48</f>
        <v>0</v>
      </c>
      <c r="FU48" s="84"/>
      <c r="FV48" s="83">
        <f t="shared" ref="FV48:FV111" si="86">$BG48*$Q48</f>
        <v>0</v>
      </c>
      <c r="FW48" s="83">
        <f t="shared" ref="FW48:FW111" si="87">$BG48*$P48</f>
        <v>0</v>
      </c>
      <c r="FX48" s="83">
        <f t="shared" ref="FX48:FX111" si="88">IF($Q48=1,$AT48+$AZ48,0)</f>
        <v>0</v>
      </c>
      <c r="FY48" s="84"/>
      <c r="FZ48" s="83">
        <f t="shared" ref="FZ48:FZ111" si="89">MAX($FY48+$AY48-$BG48,0)</f>
        <v>0</v>
      </c>
      <c r="GA48" s="83">
        <f t="shared" ref="GA48:GA111" si="90">$AF48-$FU48</f>
        <v>0</v>
      </c>
      <c r="GB48" s="83">
        <f>IF(AND($CL48&gt;0,$CC48&gt;0),$AY48+$CC48,0)</f>
        <v>0</v>
      </c>
      <c r="GC48" s="83">
        <f>IF(AND($CM48&gt;0,$CC48&gt;0),$AY48+$CC48,0)</f>
        <v>0</v>
      </c>
      <c r="GD48" s="83">
        <f>IF(AND($CN48&gt;0,$CC48&gt;0),$AY48+$CC48,0)</f>
        <v>0</v>
      </c>
      <c r="GE48" s="83">
        <f>IF(AND($CO48&gt;0,$CC48&gt;0),$AY48+$CC48,0)</f>
        <v>0</v>
      </c>
      <c r="GF48" s="83">
        <f>IF(AND($CP48&gt;0,$CC48&gt;0),$AY48+$CC48,0)</f>
        <v>0</v>
      </c>
      <c r="GG48" s="83">
        <f>IF(AND($CT48&gt;0,$CC48&gt;0),$AY48+$CC48,0)</f>
        <v>0</v>
      </c>
      <c r="GH48" s="83">
        <f t="shared" ref="GH48:GH111" si="91">IF(AND($CY48&gt;0,$CC48&gt;0),$AY48+$CC48,0)</f>
        <v>0</v>
      </c>
      <c r="GI48" s="83">
        <f t="shared" ref="GI48:GI111" si="92">IF(AND($CZ48&gt;0,$CC48&gt;0),$AY48+$CC48,0)</f>
        <v>0</v>
      </c>
      <c r="GJ48" s="83">
        <f>IF($CL48&gt;0,$BG48,0)</f>
        <v>0</v>
      </c>
      <c r="GK48" s="83">
        <f>IF($CM48&gt;0,$BG48,0)</f>
        <v>0</v>
      </c>
      <c r="GL48" s="83">
        <f>IF($CN48&gt;0,$BG48,0)</f>
        <v>0</v>
      </c>
      <c r="GM48" s="83">
        <f>IF($CO48&gt;0,$BG48,0)</f>
        <v>0</v>
      </c>
      <c r="GN48" s="83">
        <f>IF($CP48&gt;0,$BG48,0)</f>
        <v>0</v>
      </c>
      <c r="GO48" s="83">
        <f>IF($CQ48&gt;0,$BG48,IF($CR48&gt;0,$BG48-$BE48,0))</f>
        <v>0</v>
      </c>
      <c r="GP48" s="83">
        <f t="shared" ref="GP48:GP111" si="93">IF($CY48&gt;0,$BG48,0)</f>
        <v>0</v>
      </c>
      <c r="GQ48" s="83">
        <f t="shared" ref="GQ48:GQ111" si="94">IF($CZ48&gt;0,$BG48,0)</f>
        <v>0</v>
      </c>
      <c r="GR48" s="83">
        <f>IF(AND($CL48&gt;0,$CC48&gt;0),$AY48+$CD48,0)</f>
        <v>0</v>
      </c>
      <c r="GS48" s="83">
        <f>IF(AND($CM48&gt;0,$CC48&gt;0),$AY48+$CE48,0)</f>
        <v>0</v>
      </c>
      <c r="GT48" s="83">
        <f>IF(AND($CN48&gt;0,$CC48&gt;0),$AY48+$CF48,0)</f>
        <v>0</v>
      </c>
      <c r="GU48" s="83">
        <f>IF(AND($CO48&gt;0,$CC48&gt;0),$AY48+$CG48,0)</f>
        <v>0</v>
      </c>
      <c r="GV48" s="83">
        <f>IF(AND($CP48&gt;0,$CC48&gt;0),$AY48+$CH48,0)</f>
        <v>0</v>
      </c>
      <c r="GW48" s="83">
        <f>IF(AND($CT48&gt;0,$CC48&gt;0),$AY48+$CI48+$BC48-$BD48,0)</f>
        <v>0</v>
      </c>
      <c r="GX48" s="83">
        <f t="shared" ref="GX48:GX111" si="95">IF(AND($CY48&gt;0,$CC48&gt;0),$AY48+$CJ48,0)</f>
        <v>0</v>
      </c>
      <c r="GY48" s="83">
        <f t="shared" ref="GY48:GY111" si="96">IF(AND($CZ48&gt;0,$CC48&gt;0),$AY48+$CK48,0)</f>
        <v>0</v>
      </c>
      <c r="GZ48" s="83">
        <f>IF($CL48&gt;0,$BH48,0)</f>
        <v>0</v>
      </c>
      <c r="HA48" s="83">
        <f>IF($CM48&gt;0,$BI48,0)</f>
        <v>0</v>
      </c>
      <c r="HB48" s="83">
        <f>IF($CN48&gt;0,$BJ48,0)</f>
        <v>0</v>
      </c>
      <c r="HC48" s="83">
        <f>IF($CO48&gt;0,$BK48,0)</f>
        <v>0</v>
      </c>
      <c r="HD48" s="83">
        <f>IF($CP48&gt;0,$BL48,0)</f>
        <v>0</v>
      </c>
      <c r="HE48" s="83">
        <f>IF($CQ48&gt;0,$BA48,IF($CR48&gt;0,$BC48,0))</f>
        <v>0</v>
      </c>
      <c r="HF48" s="83">
        <f t="shared" ref="HF48:HF111" si="97">IF($CY48&gt;0,$BM48,0)</f>
        <v>0</v>
      </c>
      <c r="HG48" s="83">
        <f t="shared" ref="HG48:HG111" si="98">IF($CZ48&gt;0,$BN48,0)</f>
        <v>0</v>
      </c>
      <c r="HH48" s="83">
        <f t="shared" ref="HH48:HH111" si="99">IF($EI48&gt;0,$BH48-$DY48,0)</f>
        <v>0</v>
      </c>
      <c r="HI48" s="83">
        <f t="shared" ref="HI48:HI111" si="100">IF($EJ48&gt;0,$BI48-$DZ48,0)</f>
        <v>0</v>
      </c>
      <c r="HJ48" s="83">
        <f t="shared" ref="HJ48:HJ111" si="101">IF($EK48&gt;0,$BJ48-$EA48,0)</f>
        <v>0</v>
      </c>
      <c r="HK48" s="83">
        <f t="shared" ref="HK48:HK111" si="102">IF($EL48&gt;0,$BK48-$EB48,0)</f>
        <v>0</v>
      </c>
      <c r="HL48" s="83">
        <f t="shared" ref="HL48:HL111" si="103">IF($EM48&gt;0,$BL48-$EC48,0)</f>
        <v>0</v>
      </c>
      <c r="HM48" s="83">
        <f t="shared" ref="HM48:HM111" si="104">IF($EN48&gt;0,$BA48-$ED48,IF($EO48&gt;0,$BC48-$EF48,0))</f>
        <v>0</v>
      </c>
      <c r="HN48" s="83">
        <f t="shared" ref="HN48:HN111" si="105">IF($EU48&gt;0,$BM48-$EG48,0)</f>
        <v>0</v>
      </c>
      <c r="HO48" s="83">
        <f t="shared" ref="HO48:HO111" si="106">IF($EV48&gt;0,$BN48-$EH48,0)</f>
        <v>0</v>
      </c>
    </row>
    <row r="49" spans="1:223" x14ac:dyDescent="0.2">
      <c r="A49" s="63"/>
      <c r="K49" s="64" t="s">
        <v>604</v>
      </c>
      <c r="L49" s="102" t="e">
        <f>IF(VLOOKUP(K49,'[3]207 ul'!$H:$H,1,0)=K49,1,0)</f>
        <v>#N/A</v>
      </c>
      <c r="M49" s="84">
        <v>1</v>
      </c>
      <c r="N49" s="84">
        <v>3</v>
      </c>
      <c r="O49" s="84"/>
      <c r="P49" s="84"/>
      <c r="Q49" s="84"/>
      <c r="R49" s="84">
        <v>1</v>
      </c>
      <c r="S49" s="83">
        <f t="shared" ref="S49:S81" si="107">IF($M49=1,IF($N49=3,$M$38,$M$37),0)</f>
        <v>70</v>
      </c>
      <c r="T49" s="87">
        <f t="shared" ref="T49:T81" si="108">$M$27</f>
        <v>0</v>
      </c>
      <c r="U49" s="84"/>
      <c r="V49" s="84"/>
      <c r="W49" s="85">
        <v>1</v>
      </c>
      <c r="X49" s="85">
        <v>1</v>
      </c>
      <c r="Y49" s="85">
        <v>1</v>
      </c>
      <c r="Z49" s="85">
        <v>1</v>
      </c>
      <c r="AA49" s="85">
        <v>1</v>
      </c>
      <c r="AB49" s="85">
        <v>1</v>
      </c>
      <c r="AC49" s="85">
        <v>1</v>
      </c>
      <c r="AD49" s="85">
        <v>1</v>
      </c>
      <c r="AE49" s="85">
        <v>1</v>
      </c>
      <c r="AF49" s="84">
        <v>542251.53754809697</v>
      </c>
      <c r="AG49" s="84">
        <v>596639.56646607304</v>
      </c>
      <c r="AH49" s="84">
        <v>468773.39858352399</v>
      </c>
      <c r="AI49" s="84">
        <v>542251.53754809697</v>
      </c>
      <c r="AJ49" s="84">
        <v>542251.53754809697</v>
      </c>
      <c r="AK49" s="84">
        <v>542251.53754809697</v>
      </c>
      <c r="AL49" s="84">
        <v>542251.53754809697</v>
      </c>
      <c r="AM49" s="84">
        <v>689837.75053342001</v>
      </c>
      <c r="AN49" s="84">
        <v>10054864.089364599</v>
      </c>
      <c r="AO49" s="84"/>
      <c r="AP49" s="84"/>
      <c r="AQ49" s="84"/>
      <c r="AR49" s="84"/>
      <c r="AS49" s="83">
        <f t="shared" ref="AS49:AS81" si="109">$AR49+$AP49</f>
        <v>0</v>
      </c>
      <c r="AT49" s="83">
        <f t="shared" si="11"/>
        <v>0</v>
      </c>
      <c r="AU49" s="83">
        <f t="shared" ref="AU49:AU81" si="110">IF($R49=2,$AL49,0)</f>
        <v>0</v>
      </c>
      <c r="AV49" s="84">
        <v>1621363.02</v>
      </c>
      <c r="AW49" s="84">
        <v>1621363.02</v>
      </c>
      <c r="AX49" s="84"/>
      <c r="AY49" s="83">
        <f t="shared" si="12"/>
        <v>1621363.02</v>
      </c>
      <c r="AZ49" s="83">
        <f t="shared" si="13"/>
        <v>1621363.02</v>
      </c>
      <c r="BA49" s="83">
        <f t="shared" si="14"/>
        <v>1297629.5752644292</v>
      </c>
      <c r="BB49" s="83">
        <f t="shared" si="15"/>
        <v>542251.53754809697</v>
      </c>
      <c r="BC49" s="83">
        <f t="shared" si="16"/>
        <v>542251.53754809697</v>
      </c>
      <c r="BD49" s="83">
        <f t="shared" si="17"/>
        <v>542251.53754809697</v>
      </c>
      <c r="BE49" s="83">
        <f t="shared" si="18"/>
        <v>0</v>
      </c>
      <c r="BF49" s="83">
        <f t="shared" si="19"/>
        <v>0</v>
      </c>
      <c r="BG49" s="99">
        <f t="shared" si="20"/>
        <v>542251.53754809697</v>
      </c>
      <c r="BH49" s="99">
        <f t="shared" si="21"/>
        <v>596639.56646607304</v>
      </c>
      <c r="BI49" s="83">
        <f t="shared" si="22"/>
        <v>468773.39858352399</v>
      </c>
      <c r="BJ49" s="83">
        <f t="shared" si="23"/>
        <v>542251.53754809697</v>
      </c>
      <c r="BK49" s="83">
        <f t="shared" si="24"/>
        <v>542251.53754809697</v>
      </c>
      <c r="BL49" s="83">
        <f t="shared" si="25"/>
        <v>542251.53754809697</v>
      </c>
      <c r="BM49" s="83">
        <f t="shared" si="26"/>
        <v>689837.75053342001</v>
      </c>
      <c r="BN49" s="83">
        <f t="shared" si="27"/>
        <v>10054864.089364599</v>
      </c>
      <c r="BO49" s="83">
        <f t="shared" ref="BO49:BO81" si="111">IF($R49=2,$AC49*$AL49,0)</f>
        <v>0</v>
      </c>
      <c r="BP49" s="83">
        <f t="shared" si="28"/>
        <v>1621363.02</v>
      </c>
      <c r="BQ49" s="83">
        <f t="shared" si="29"/>
        <v>1297629.5752644292</v>
      </c>
      <c r="BR49" s="83">
        <f t="shared" si="30"/>
        <v>542251.53754809697</v>
      </c>
      <c r="BS49" s="83">
        <f t="shared" si="31"/>
        <v>542251.53754809697</v>
      </c>
      <c r="BT49" s="83">
        <f t="shared" si="32"/>
        <v>542251.53754809697</v>
      </c>
      <c r="BU49" s="83">
        <f t="shared" si="33"/>
        <v>542251.53754809697</v>
      </c>
      <c r="BV49" s="83">
        <f t="shared" si="34"/>
        <v>596639.56646607304</v>
      </c>
      <c r="BW49" s="83">
        <f t="shared" si="35"/>
        <v>468773.39858352399</v>
      </c>
      <c r="BX49" s="83">
        <f t="shared" si="36"/>
        <v>542251.53754809697</v>
      </c>
      <c r="BY49" s="83">
        <f t="shared" si="37"/>
        <v>542251.53754809697</v>
      </c>
      <c r="BZ49" s="83">
        <f t="shared" si="38"/>
        <v>542251.53754809697</v>
      </c>
      <c r="CA49" s="83">
        <f t="shared" si="39"/>
        <v>689837.75053342001</v>
      </c>
      <c r="CB49" s="83">
        <f t="shared" si="40"/>
        <v>10054864.089364599</v>
      </c>
      <c r="CC49" s="84"/>
      <c r="CD49" s="84"/>
      <c r="CE49" s="84"/>
      <c r="CF49" s="84"/>
      <c r="CG49" s="84"/>
      <c r="CH49" s="84"/>
      <c r="CI49" s="84"/>
      <c r="CJ49" s="84"/>
      <c r="CK49" s="84"/>
      <c r="CL49" s="83">
        <f>MAX($BH49-$BG49-($CD49-$CC49),0)</f>
        <v>54388.028917976073</v>
      </c>
      <c r="CM49" s="83">
        <f t="shared" si="42"/>
        <v>0</v>
      </c>
      <c r="CN49" s="83">
        <f t="shared" si="43"/>
        <v>0</v>
      </c>
      <c r="CO49" s="83">
        <f t="shared" si="44"/>
        <v>0</v>
      </c>
      <c r="CP49" s="83">
        <f t="shared" si="45"/>
        <v>0</v>
      </c>
      <c r="CQ49" s="83">
        <f t="shared" si="46"/>
        <v>755378.03771633224</v>
      </c>
      <c r="CR49" s="83">
        <f t="shared" si="47"/>
        <v>0</v>
      </c>
      <c r="CS49" s="83">
        <f t="shared" si="48"/>
        <v>0</v>
      </c>
      <c r="CT49" s="83">
        <f t="shared" si="49"/>
        <v>755378.03771633224</v>
      </c>
      <c r="CU49" s="83">
        <f t="shared" si="50"/>
        <v>755378.03771633224</v>
      </c>
      <c r="CV49" s="99"/>
      <c r="CW49" s="83">
        <f t="shared" ref="CW49:CW81" si="112">MAX($CO49,$CP49,$CU49)</f>
        <v>755378.03771633224</v>
      </c>
      <c r="CX49" s="83">
        <f t="shared" si="51"/>
        <v>755378.03771633224</v>
      </c>
      <c r="CY49" s="83">
        <f t="shared" si="52"/>
        <v>147586.21298532304</v>
      </c>
      <c r="CZ49" s="83">
        <f>MAX($BN49-$BG49-($CK49-$CC49),0)</f>
        <v>9512612.5518165026</v>
      </c>
      <c r="DA49" s="83">
        <f t="shared" ref="DA49:DA81" si="113">MAX($BV49-$BU49-($CD49-$CC49),0)</f>
        <v>54388.028917976073</v>
      </c>
      <c r="DB49" s="83">
        <f t="shared" ref="DB49:DB81" si="114">MAX($BW49-$BU49-($CE49-$CC49),0)</f>
        <v>0</v>
      </c>
      <c r="DC49" s="83">
        <f t="shared" ref="DC49:DC81" si="115">MAX($BX49-$BU49-($CF49-$CC49),0)</f>
        <v>0</v>
      </c>
      <c r="DD49" s="83">
        <f t="shared" si="54"/>
        <v>0</v>
      </c>
      <c r="DE49" s="83">
        <f t="shared" si="55"/>
        <v>0</v>
      </c>
      <c r="DF49" s="83">
        <f t="shared" si="56"/>
        <v>755378.03771633224</v>
      </c>
      <c r="DG49" s="83">
        <f t="shared" si="57"/>
        <v>0</v>
      </c>
      <c r="DH49" s="83">
        <f t="shared" si="58"/>
        <v>0</v>
      </c>
      <c r="DI49" s="83">
        <f t="shared" si="59"/>
        <v>755378.03771633224</v>
      </c>
      <c r="DJ49" s="83">
        <f t="shared" si="60"/>
        <v>755378.03771633224</v>
      </c>
      <c r="DK49" s="83">
        <f t="shared" ref="DK49:DK81" si="116">MAX($DD49,$DE49,$DJ49)</f>
        <v>755378.03771633224</v>
      </c>
      <c r="DL49" s="83">
        <f t="shared" si="61"/>
        <v>755378.03771633224</v>
      </c>
      <c r="DM49" s="83">
        <f t="shared" ref="DM49:DM81" si="117">MAX($CA49-$BU49-($CJ49-$CC49),0)</f>
        <v>147586.21298532304</v>
      </c>
      <c r="DN49" s="83">
        <f t="shared" ref="DN49:DN81" si="118">MAX($CB49-$BU49-($CK49-$CC49),0)</f>
        <v>9512612.5518165026</v>
      </c>
      <c r="DO49" s="83">
        <f>$DO$36/$CL$39*$CL49</f>
        <v>0</v>
      </c>
      <c r="DP49" s="83">
        <f t="shared" si="63"/>
        <v>0</v>
      </c>
      <c r="DQ49" s="83">
        <f t="shared" si="64"/>
        <v>0</v>
      </c>
      <c r="DR49" s="83">
        <f t="shared" si="65"/>
        <v>0</v>
      </c>
      <c r="DS49" s="83">
        <f t="shared" si="66"/>
        <v>0</v>
      </c>
      <c r="DT49" s="83">
        <f t="shared" si="67"/>
        <v>-26143.842639935829</v>
      </c>
      <c r="DU49" s="83">
        <f t="shared" si="68"/>
        <v>0</v>
      </c>
      <c r="DV49" s="83">
        <f t="shared" si="69"/>
        <v>0</v>
      </c>
      <c r="DW49" s="83">
        <f t="shared" ref="DW49:DW81" si="119">$DU$36/$CY$39*$CY49</f>
        <v>5082.0411844176169</v>
      </c>
      <c r="DX49" s="83">
        <f t="shared" ref="DX49:DX81" si="120">$DV$36/$CZ$39*$CZ49</f>
        <v>0</v>
      </c>
      <c r="DY49" s="83">
        <f t="shared" ref="DY49:DY81" si="121">$DO$36/$DA$39*$DA49</f>
        <v>0</v>
      </c>
      <c r="DZ49" s="83">
        <f t="shared" ref="DZ49:DZ81" si="122">$DP$36/$DB$39*$DB49</f>
        <v>0</v>
      </c>
      <c r="EA49" s="83">
        <f t="shared" ref="EA49:EA81" si="123">$DQ$36/$DC$39*$DC49</f>
        <v>0</v>
      </c>
      <c r="EB49" s="83">
        <f t="shared" ref="EB49:EB81" si="124">$DR$36/$DD$39*$DD49</f>
        <v>0</v>
      </c>
      <c r="EC49" s="83">
        <f t="shared" ref="EC49:EC81" si="125">$DS$36/$DE$39*$DE49</f>
        <v>0</v>
      </c>
      <c r="ED49" s="83">
        <f t="shared" ref="ED49:ED81" si="126">$DT$36/($DF$39+$DG$39)*$DF49</f>
        <v>-26143.842639935829</v>
      </c>
      <c r="EE49" s="83">
        <f t="shared" ref="EE49:EE81" si="127">$DT$36/($DF$39+$DG$39)*$DG49</f>
        <v>0</v>
      </c>
      <c r="EF49" s="83">
        <f t="shared" ref="EF49:EF81" si="128">$EE$39/$DH$39*$DH49</f>
        <v>0</v>
      </c>
      <c r="EG49" s="83">
        <f t="shared" ref="EG49:EG81" si="129">$DU$36/$DM$39*$DM49</f>
        <v>5082.0411844176169</v>
      </c>
      <c r="EH49" s="83">
        <f t="shared" ref="EH49:EH81" si="130">$DV$36/$DN$39*$DN49</f>
        <v>0</v>
      </c>
      <c r="EI49" s="83">
        <f>$CL49-$DO49</f>
        <v>54388.028917976073</v>
      </c>
      <c r="EJ49" s="83">
        <f t="shared" si="71"/>
        <v>0</v>
      </c>
      <c r="EK49" s="83">
        <f t="shared" si="72"/>
        <v>0</v>
      </c>
      <c r="EL49" s="83">
        <f t="shared" si="73"/>
        <v>0</v>
      </c>
      <c r="EM49" s="83">
        <f t="shared" si="74"/>
        <v>0</v>
      </c>
      <c r="EN49" s="83">
        <f t="shared" si="75"/>
        <v>781521.88035626803</v>
      </c>
      <c r="EO49" s="83">
        <f t="shared" si="76"/>
        <v>0</v>
      </c>
      <c r="EP49" s="83">
        <f t="shared" si="77"/>
        <v>0</v>
      </c>
      <c r="EQ49" s="83">
        <f t="shared" si="78"/>
        <v>781521.88035626803</v>
      </c>
      <c r="ER49" s="83">
        <f t="shared" si="79"/>
        <v>781521.88035626803</v>
      </c>
      <c r="ES49" s="83">
        <f t="shared" ref="ES49:ES81" si="131">MAX($EL49,$EM49,$ER49)</f>
        <v>781521.88035626803</v>
      </c>
      <c r="ET49" s="83">
        <f t="shared" si="80"/>
        <v>781521.88035626803</v>
      </c>
      <c r="EU49" s="83">
        <f t="shared" ref="EU49:EU81" si="132">$CY49-$DW49</f>
        <v>142504.17180090543</v>
      </c>
      <c r="EV49" s="83">
        <f t="shared" ref="EV49:EV81" si="133">$CZ49-$DX49</f>
        <v>9512612.5518165026</v>
      </c>
      <c r="EW49" s="83">
        <f t="shared" ref="EW49:EW81" si="134">$DA49-$DY49</f>
        <v>54388.028917976073</v>
      </c>
      <c r="EX49" s="83">
        <f t="shared" ref="EX49:EX81" si="135">$DB49-$DZ49</f>
        <v>0</v>
      </c>
      <c r="EY49" s="83">
        <f t="shared" ref="EY49:EY81" si="136">$DC49-$EA49</f>
        <v>0</v>
      </c>
      <c r="EZ49" s="83">
        <f t="shared" ref="EZ49:EZ81" si="137">$DD49-$EB49</f>
        <v>0</v>
      </c>
      <c r="FA49" s="83">
        <f t="shared" ref="FA49:FA81" si="138">$DE49-$EC49</f>
        <v>0</v>
      </c>
      <c r="FB49" s="83">
        <f t="shared" ref="FB49:FB81" si="139">$DF49-$ED49</f>
        <v>781521.88035626803</v>
      </c>
      <c r="FC49" s="83">
        <f t="shared" ref="FC49:FC81" si="140">$DG49-$EE49</f>
        <v>0</v>
      </c>
      <c r="FD49" s="83">
        <f t="shared" ref="FD49:FD81" si="141">$DH49-$EF49</f>
        <v>0</v>
      </c>
      <c r="FE49" s="83">
        <f t="shared" si="81"/>
        <v>781521.88035626803</v>
      </c>
      <c r="FF49" s="83">
        <f t="shared" si="82"/>
        <v>781521.88035626803</v>
      </c>
      <c r="FG49" s="83">
        <f t="shared" ref="FG49:FG81" si="142">MAX($EZ49,$FA49,$FF49)</f>
        <v>781521.88035626803</v>
      </c>
      <c r="FH49" s="83">
        <f t="shared" si="83"/>
        <v>781521.88035626803</v>
      </c>
      <c r="FI49" s="83">
        <f t="shared" ref="FI49:FI81" si="143">$DM49-$EG49</f>
        <v>142504.17180090543</v>
      </c>
      <c r="FJ49" s="83">
        <f t="shared" ref="FJ49:FJ81" si="144">$DN49-$EH49</f>
        <v>9512612.5518165026</v>
      </c>
      <c r="FK49" s="84">
        <v>1230539.7690081899</v>
      </c>
      <c r="FL49" s="84">
        <v>5643.66146573285</v>
      </c>
      <c r="FM49" s="84"/>
      <c r="FN49" s="83">
        <f t="shared" si="84"/>
        <v>0</v>
      </c>
      <c r="FO49" s="83">
        <f t="shared" si="85"/>
        <v>0</v>
      </c>
      <c r="FP49" s="83">
        <f t="shared" ref="FP49:FP81" si="145">$FL49+$FM49</f>
        <v>5643.66146573285</v>
      </c>
      <c r="FQ49" s="84">
        <v>11408340.157336799</v>
      </c>
      <c r="FR49" s="84">
        <v>10714458.661587199</v>
      </c>
      <c r="FS49" s="83">
        <f t="shared" ref="FS49:FS81" si="146">$FU49-($FK49+$FL49+$FM49-$FQ49)</f>
        <v>10714458.661587263</v>
      </c>
      <c r="FT49" s="83">
        <f t="shared" ref="FT49:FT81" si="147">$FS49-$FR49</f>
        <v>6.3329935073852539E-8</v>
      </c>
      <c r="FU49" s="84">
        <v>542301.93472438504</v>
      </c>
      <c r="FV49" s="83">
        <f t="shared" si="86"/>
        <v>0</v>
      </c>
      <c r="FW49" s="83">
        <f t="shared" si="87"/>
        <v>0</v>
      </c>
      <c r="FX49" s="83">
        <f t="shared" si="88"/>
        <v>0</v>
      </c>
      <c r="FY49" s="84">
        <v>6341741701.21</v>
      </c>
      <c r="FZ49" s="83">
        <f t="shared" si="89"/>
        <v>6342820812.6924524</v>
      </c>
      <c r="GA49" s="83">
        <f t="shared" si="90"/>
        <v>-50.397176288068295</v>
      </c>
      <c r="GB49" s="83">
        <f t="shared" ref="GB49:GB81" si="148">IF(AND($CL49&gt;0,$CC49&gt;0),$AY49+$CC49,0)</f>
        <v>0</v>
      </c>
      <c r="GC49" s="83">
        <f t="shared" ref="GC49:GC81" si="149">IF(AND($CM49&gt;0,$CC49&gt;0),$AY49+$CC49,0)</f>
        <v>0</v>
      </c>
      <c r="GD49" s="83">
        <f t="shared" ref="GD49:GD81" si="150">IF(AND($CN49&gt;0,$CC49&gt;0),$AY49+$CC49,0)</f>
        <v>0</v>
      </c>
      <c r="GE49" s="83">
        <f t="shared" ref="GE49:GE81" si="151">IF(AND($CO49&gt;0,$CC49&gt;0),$AY49+$CC49,0)</f>
        <v>0</v>
      </c>
      <c r="GF49" s="83">
        <f t="shared" ref="GF49:GF81" si="152">IF(AND($CP49&gt;0,$CC49&gt;0),$AY49+$CC49,0)</f>
        <v>0</v>
      </c>
      <c r="GG49" s="83">
        <f t="shared" ref="GG49:GG81" si="153">IF(AND($CT49&gt;0,$CC49&gt;0),$AY49+$CC49,0)</f>
        <v>0</v>
      </c>
      <c r="GH49" s="83">
        <f t="shared" si="91"/>
        <v>0</v>
      </c>
      <c r="GI49" s="83">
        <f t="shared" si="92"/>
        <v>0</v>
      </c>
      <c r="GJ49" s="83">
        <f t="shared" ref="GJ49:GJ81" si="154">IF($CL49&gt;0,$BG49,0)</f>
        <v>542251.53754809697</v>
      </c>
      <c r="GK49" s="83">
        <f t="shared" ref="GK49:GK81" si="155">IF($CM49&gt;0,$BG49,0)</f>
        <v>0</v>
      </c>
      <c r="GL49" s="83">
        <f t="shared" ref="GL49:GL81" si="156">IF($CN49&gt;0,$BG49,0)</f>
        <v>0</v>
      </c>
      <c r="GM49" s="83">
        <f t="shared" ref="GM49:GM81" si="157">IF($CO49&gt;0,$BG49,0)</f>
        <v>0</v>
      </c>
      <c r="GN49" s="83">
        <f t="shared" ref="GN49:GN81" si="158">IF($CP49&gt;0,$BG49,0)</f>
        <v>0</v>
      </c>
      <c r="GO49" s="83">
        <f t="shared" ref="GO49:GO81" si="159">IF($CQ49&gt;0,$BG49,IF($CR49&gt;0,$BG49-$BE49,0))</f>
        <v>542251.53754809697</v>
      </c>
      <c r="GP49" s="83">
        <f t="shared" si="93"/>
        <v>542251.53754809697</v>
      </c>
      <c r="GQ49" s="83">
        <f t="shared" si="94"/>
        <v>542251.53754809697</v>
      </c>
      <c r="GR49" s="83">
        <f t="shared" ref="GR49:GR81" si="160">IF(AND($CL49&gt;0,$CC49&gt;0),$AY49+$CD49,0)</f>
        <v>0</v>
      </c>
      <c r="GS49" s="83">
        <f t="shared" ref="GS49:GS81" si="161">IF(AND($CM49&gt;0,$CC49&gt;0),$AY49+$CE49,0)</f>
        <v>0</v>
      </c>
      <c r="GT49" s="83">
        <f t="shared" ref="GT49:GT81" si="162">IF(AND($CN49&gt;0,$CC49&gt;0),$AY49+$CF49,0)</f>
        <v>0</v>
      </c>
      <c r="GU49" s="83">
        <f t="shared" ref="GU49:GU81" si="163">IF(AND($CO49&gt;0,$CC49&gt;0),$AY49+$CG49,0)</f>
        <v>0</v>
      </c>
      <c r="GV49" s="83">
        <f t="shared" ref="GV49:GV81" si="164">IF(AND($CP49&gt;0,$CC49&gt;0),$AY49+$CH49,0)</f>
        <v>0</v>
      </c>
      <c r="GW49" s="83">
        <f t="shared" ref="GW49:GW81" si="165">IF(AND($CT49&gt;0,$CC49&gt;0),$AY49+$CI49+$BC49-$BD49,0)</f>
        <v>0</v>
      </c>
      <c r="GX49" s="83">
        <f t="shared" si="95"/>
        <v>0</v>
      </c>
      <c r="GY49" s="83">
        <f t="shared" si="96"/>
        <v>0</v>
      </c>
      <c r="GZ49" s="83">
        <f t="shared" ref="GZ49:GZ81" si="166">IF($CL49&gt;0,$BH49,0)</f>
        <v>596639.56646607304</v>
      </c>
      <c r="HA49" s="83">
        <f t="shared" ref="HA49:HA81" si="167">IF($CM49&gt;0,$BI49,0)</f>
        <v>0</v>
      </c>
      <c r="HB49" s="83">
        <f t="shared" ref="HB49:HB81" si="168">IF($CN49&gt;0,$BJ49,0)</f>
        <v>0</v>
      </c>
      <c r="HC49" s="83">
        <f t="shared" ref="HC49:HC81" si="169">IF($CO49&gt;0,$BK49,0)</f>
        <v>0</v>
      </c>
      <c r="HD49" s="83">
        <f t="shared" ref="HD49:HD81" si="170">IF($CP49&gt;0,$BL49,0)</f>
        <v>0</v>
      </c>
      <c r="HE49" s="83">
        <f t="shared" ref="HE49:HE81" si="171">IF($CQ49&gt;0,$BA49,IF($CR49&gt;0,$BC49,0))</f>
        <v>1297629.5752644292</v>
      </c>
      <c r="HF49" s="83">
        <f t="shared" si="97"/>
        <v>689837.75053342001</v>
      </c>
      <c r="HG49" s="83">
        <f t="shared" si="98"/>
        <v>10054864.089364599</v>
      </c>
      <c r="HH49" s="83">
        <f t="shared" si="99"/>
        <v>596639.56646607304</v>
      </c>
      <c r="HI49" s="83">
        <f t="shared" si="100"/>
        <v>0</v>
      </c>
      <c r="HJ49" s="83">
        <f t="shared" si="101"/>
        <v>0</v>
      </c>
      <c r="HK49" s="83">
        <f t="shared" si="102"/>
        <v>0</v>
      </c>
      <c r="HL49" s="83">
        <f t="shared" si="103"/>
        <v>0</v>
      </c>
      <c r="HM49" s="83">
        <f t="shared" si="104"/>
        <v>1323773.4179043651</v>
      </c>
      <c r="HN49" s="83">
        <f t="shared" si="105"/>
        <v>684755.70934900234</v>
      </c>
      <c r="HO49" s="83">
        <f t="shared" si="106"/>
        <v>10054864.089364599</v>
      </c>
    </row>
    <row r="50" spans="1:223" x14ac:dyDescent="0.2">
      <c r="A50" s="63"/>
      <c r="K50" s="64" t="s">
        <v>370</v>
      </c>
      <c r="L50" s="102" t="e">
        <f>IF(VLOOKUP(K50,'[3]207 ul'!$H:$H,1,0)=K50,1,0)</f>
        <v>#N/A</v>
      </c>
      <c r="M50" s="84">
        <v>1</v>
      </c>
      <c r="N50" s="84">
        <v>3</v>
      </c>
      <c r="O50" s="84"/>
      <c r="P50" s="84"/>
      <c r="Q50" s="84"/>
      <c r="R50" s="84">
        <v>1</v>
      </c>
      <c r="S50" s="83">
        <f t="shared" si="107"/>
        <v>70</v>
      </c>
      <c r="T50" s="87">
        <f t="shared" si="108"/>
        <v>0</v>
      </c>
      <c r="U50" s="84"/>
      <c r="V50" s="84"/>
      <c r="W50" s="85">
        <v>1</v>
      </c>
      <c r="X50" s="85">
        <v>1</v>
      </c>
      <c r="Y50" s="85">
        <v>1</v>
      </c>
      <c r="Z50" s="85">
        <v>1</v>
      </c>
      <c r="AA50" s="85">
        <v>1</v>
      </c>
      <c r="AB50" s="85">
        <v>1</v>
      </c>
      <c r="AC50" s="85">
        <v>1</v>
      </c>
      <c r="AD50" s="85">
        <v>1</v>
      </c>
      <c r="AE50" s="85">
        <v>1</v>
      </c>
      <c r="AF50" s="84">
        <v>7.2342568861298595E-4</v>
      </c>
      <c r="AG50" s="84">
        <v>7.2342568861298595E-4</v>
      </c>
      <c r="AH50" s="84">
        <v>7.2342568861298595E-4</v>
      </c>
      <c r="AI50" s="84">
        <v>7.2342568861298595E-4</v>
      </c>
      <c r="AJ50" s="84">
        <v>7.2342568861298595E-4</v>
      </c>
      <c r="AK50" s="84">
        <v>7.2342568861298595E-4</v>
      </c>
      <c r="AL50" s="84">
        <v>7.2342568861298595E-4</v>
      </c>
      <c r="AM50" s="84">
        <v>7.9576818567742198E-4</v>
      </c>
      <c r="AN50" s="84">
        <v>7.2342568861298595E-4</v>
      </c>
      <c r="AO50" s="84">
        <v>-3.9883197658577303E-3</v>
      </c>
      <c r="AP50" s="84"/>
      <c r="AQ50" s="84"/>
      <c r="AR50" s="84"/>
      <c r="AS50" s="83">
        <f t="shared" si="109"/>
        <v>0</v>
      </c>
      <c r="AT50" s="83">
        <f t="shared" si="11"/>
        <v>0</v>
      </c>
      <c r="AU50" s="83">
        <f t="shared" si="110"/>
        <v>0</v>
      </c>
      <c r="AV50" s="84">
        <v>1</v>
      </c>
      <c r="AW50" s="84">
        <v>1</v>
      </c>
      <c r="AX50" s="84"/>
      <c r="AY50" s="83">
        <f t="shared" si="12"/>
        <v>1</v>
      </c>
      <c r="AZ50" s="83">
        <f t="shared" si="13"/>
        <v>1</v>
      </c>
      <c r="BA50" s="83">
        <f t="shared" si="14"/>
        <v>0.69902053177682666</v>
      </c>
      <c r="BB50" s="83">
        <f t="shared" si="15"/>
        <v>-3.2648940772447444E-3</v>
      </c>
      <c r="BC50" s="83">
        <f t="shared" si="16"/>
        <v>-3.2648940772447444E-3</v>
      </c>
      <c r="BD50" s="83">
        <f t="shared" si="17"/>
        <v>-3.2648940772447444E-3</v>
      </c>
      <c r="BE50" s="83">
        <f t="shared" si="18"/>
        <v>0</v>
      </c>
      <c r="BF50" s="83">
        <f t="shared" si="19"/>
        <v>0</v>
      </c>
      <c r="BG50" s="99">
        <f t="shared" si="20"/>
        <v>-3.2648940772447444E-3</v>
      </c>
      <c r="BH50" s="99">
        <f t="shared" si="21"/>
        <v>-3.2648940772447444E-3</v>
      </c>
      <c r="BI50" s="83">
        <f t="shared" si="22"/>
        <v>-3.2648940772447444E-3</v>
      </c>
      <c r="BJ50" s="83">
        <f t="shared" si="23"/>
        <v>-3.2648940772447444E-3</v>
      </c>
      <c r="BK50" s="83">
        <f t="shared" si="24"/>
        <v>-3.2648940772447444E-3</v>
      </c>
      <c r="BL50" s="83">
        <f t="shared" si="25"/>
        <v>-3.2648940772447444E-3</v>
      </c>
      <c r="BM50" s="83">
        <f t="shared" si="26"/>
        <v>-3.1925515801803084E-3</v>
      </c>
      <c r="BN50" s="83">
        <f t="shared" si="27"/>
        <v>-3.2648940772447444E-3</v>
      </c>
      <c r="BO50" s="83">
        <f t="shared" si="111"/>
        <v>0</v>
      </c>
      <c r="BP50" s="83">
        <f t="shared" si="28"/>
        <v>1</v>
      </c>
      <c r="BQ50" s="83">
        <f t="shared" si="29"/>
        <v>0.69902053177682666</v>
      </c>
      <c r="BR50" s="83">
        <f t="shared" si="30"/>
        <v>-3.2648940772447444E-3</v>
      </c>
      <c r="BS50" s="83">
        <f t="shared" si="31"/>
        <v>-3.2648940772447444E-3</v>
      </c>
      <c r="BT50" s="83">
        <f t="shared" si="32"/>
        <v>-3.2648940772447444E-3</v>
      </c>
      <c r="BU50" s="83">
        <f t="shared" si="33"/>
        <v>-3.2648940772447444E-3</v>
      </c>
      <c r="BV50" s="83">
        <f t="shared" si="34"/>
        <v>-3.2648940772447444E-3</v>
      </c>
      <c r="BW50" s="83">
        <f t="shared" si="35"/>
        <v>-3.2648940772447444E-3</v>
      </c>
      <c r="BX50" s="83">
        <f t="shared" si="36"/>
        <v>-3.2648940772447444E-3</v>
      </c>
      <c r="BY50" s="83">
        <f t="shared" si="37"/>
        <v>-3.2648940772447444E-3</v>
      </c>
      <c r="BZ50" s="83">
        <f t="shared" si="38"/>
        <v>-3.2648940772447444E-3</v>
      </c>
      <c r="CA50" s="83">
        <f t="shared" si="39"/>
        <v>-3.1925515801803084E-3</v>
      </c>
      <c r="CB50" s="83">
        <f t="shared" si="40"/>
        <v>-3.2648940772447444E-3</v>
      </c>
      <c r="CC50" s="84"/>
      <c r="CD50" s="84"/>
      <c r="CE50" s="84"/>
      <c r="CF50" s="84"/>
      <c r="CG50" s="84"/>
      <c r="CH50" s="84"/>
      <c r="CI50" s="84"/>
      <c r="CJ50" s="84"/>
      <c r="CK50" s="84"/>
      <c r="CL50" s="83">
        <f t="shared" si="41"/>
        <v>0</v>
      </c>
      <c r="CM50" s="83">
        <f t="shared" si="42"/>
        <v>0</v>
      </c>
      <c r="CN50" s="83">
        <f t="shared" si="43"/>
        <v>0</v>
      </c>
      <c r="CO50" s="83">
        <f t="shared" si="44"/>
        <v>0</v>
      </c>
      <c r="CP50" s="83">
        <f t="shared" si="45"/>
        <v>0</v>
      </c>
      <c r="CQ50" s="83">
        <f t="shared" si="46"/>
        <v>0.70228542585407139</v>
      </c>
      <c r="CR50" s="83">
        <f t="shared" si="47"/>
        <v>0</v>
      </c>
      <c r="CS50" s="83">
        <f t="shared" si="48"/>
        <v>0</v>
      </c>
      <c r="CT50" s="83">
        <f t="shared" si="49"/>
        <v>0.70228542585407139</v>
      </c>
      <c r="CU50" s="83">
        <f t="shared" si="50"/>
        <v>0.70228542585407139</v>
      </c>
      <c r="CV50" s="99"/>
      <c r="CW50" s="83">
        <f t="shared" si="112"/>
        <v>0.70228542585407139</v>
      </c>
      <c r="CX50" s="83">
        <f t="shared" si="51"/>
        <v>0.70228542585407139</v>
      </c>
      <c r="CY50" s="83">
        <f t="shared" si="52"/>
        <v>7.2342497064436032E-5</v>
      </c>
      <c r="CZ50" s="83">
        <f t="shared" si="53"/>
        <v>0</v>
      </c>
      <c r="DA50" s="83">
        <f t="shared" si="113"/>
        <v>0</v>
      </c>
      <c r="DB50" s="83">
        <f t="shared" si="114"/>
        <v>0</v>
      </c>
      <c r="DC50" s="83">
        <f t="shared" si="115"/>
        <v>0</v>
      </c>
      <c r="DD50" s="83">
        <f t="shared" si="54"/>
        <v>0</v>
      </c>
      <c r="DE50" s="83">
        <f t="shared" si="55"/>
        <v>0</v>
      </c>
      <c r="DF50" s="83">
        <f t="shared" si="56"/>
        <v>0.70228542585407139</v>
      </c>
      <c r="DG50" s="83">
        <f t="shared" si="57"/>
        <v>0</v>
      </c>
      <c r="DH50" s="83">
        <f t="shared" si="58"/>
        <v>0</v>
      </c>
      <c r="DI50" s="83">
        <f t="shared" si="59"/>
        <v>0.70228542585407139</v>
      </c>
      <c r="DJ50" s="83">
        <f t="shared" si="60"/>
        <v>0.70228542585407139</v>
      </c>
      <c r="DK50" s="83">
        <f t="shared" si="116"/>
        <v>0.70228542585407139</v>
      </c>
      <c r="DL50" s="83">
        <f t="shared" si="61"/>
        <v>0.70228542585407139</v>
      </c>
      <c r="DM50" s="83">
        <f t="shared" si="117"/>
        <v>7.2342497064436032E-5</v>
      </c>
      <c r="DN50" s="83">
        <f t="shared" si="118"/>
        <v>0</v>
      </c>
      <c r="DO50" s="83">
        <f t="shared" si="62"/>
        <v>0</v>
      </c>
      <c r="DP50" s="83">
        <f t="shared" si="63"/>
        <v>0</v>
      </c>
      <c r="DQ50" s="83">
        <f t="shared" si="64"/>
        <v>0</v>
      </c>
      <c r="DR50" s="83">
        <f t="shared" si="65"/>
        <v>0</v>
      </c>
      <c r="DS50" s="83">
        <f t="shared" si="66"/>
        <v>0</v>
      </c>
      <c r="DT50" s="83">
        <f t="shared" si="67"/>
        <v>-2.430629267082832E-2</v>
      </c>
      <c r="DU50" s="83">
        <f t="shared" si="68"/>
        <v>0</v>
      </c>
      <c r="DV50" s="83">
        <f t="shared" si="69"/>
        <v>0</v>
      </c>
      <c r="DW50" s="83">
        <f t="shared" si="119"/>
        <v>2.4910697417355359E-6</v>
      </c>
      <c r="DX50" s="83">
        <f t="shared" si="120"/>
        <v>0</v>
      </c>
      <c r="DY50" s="83">
        <f t="shared" si="121"/>
        <v>0</v>
      </c>
      <c r="DZ50" s="83">
        <f t="shared" si="122"/>
        <v>0</v>
      </c>
      <c r="EA50" s="83">
        <f t="shared" si="123"/>
        <v>0</v>
      </c>
      <c r="EB50" s="83">
        <f t="shared" si="124"/>
        <v>0</v>
      </c>
      <c r="EC50" s="83">
        <f t="shared" si="125"/>
        <v>0</v>
      </c>
      <c r="ED50" s="83">
        <f t="shared" si="126"/>
        <v>-2.430629267082832E-2</v>
      </c>
      <c r="EE50" s="83">
        <f t="shared" si="127"/>
        <v>0</v>
      </c>
      <c r="EF50" s="83">
        <f t="shared" si="128"/>
        <v>0</v>
      </c>
      <c r="EG50" s="83">
        <f t="shared" si="129"/>
        <v>2.4910697417355359E-6</v>
      </c>
      <c r="EH50" s="83">
        <f t="shared" si="130"/>
        <v>0</v>
      </c>
      <c r="EI50" s="83">
        <f t="shared" si="70"/>
        <v>0</v>
      </c>
      <c r="EJ50" s="83">
        <f t="shared" si="71"/>
        <v>0</v>
      </c>
      <c r="EK50" s="83">
        <f t="shared" si="72"/>
        <v>0</v>
      </c>
      <c r="EL50" s="83">
        <f t="shared" si="73"/>
        <v>0</v>
      </c>
      <c r="EM50" s="83">
        <f t="shared" si="74"/>
        <v>0</v>
      </c>
      <c r="EN50" s="83">
        <f t="shared" si="75"/>
        <v>0.72659171852489968</v>
      </c>
      <c r="EO50" s="83">
        <f t="shared" si="76"/>
        <v>0</v>
      </c>
      <c r="EP50" s="83">
        <f t="shared" si="77"/>
        <v>0</v>
      </c>
      <c r="EQ50" s="83">
        <f t="shared" si="78"/>
        <v>0.72659171852489968</v>
      </c>
      <c r="ER50" s="83">
        <f t="shared" si="79"/>
        <v>0.72659171852489968</v>
      </c>
      <c r="ES50" s="83">
        <f t="shared" si="131"/>
        <v>0.72659171852489968</v>
      </c>
      <c r="ET50" s="83">
        <f t="shared" si="80"/>
        <v>0.72659171852489968</v>
      </c>
      <c r="EU50" s="83">
        <f t="shared" si="132"/>
        <v>6.9851427322700492E-5</v>
      </c>
      <c r="EV50" s="83">
        <f t="shared" si="133"/>
        <v>0</v>
      </c>
      <c r="EW50" s="83">
        <f t="shared" si="134"/>
        <v>0</v>
      </c>
      <c r="EX50" s="83">
        <f t="shared" si="135"/>
        <v>0</v>
      </c>
      <c r="EY50" s="83">
        <f t="shared" si="136"/>
        <v>0</v>
      </c>
      <c r="EZ50" s="83">
        <f t="shared" si="137"/>
        <v>0</v>
      </c>
      <c r="FA50" s="83">
        <f t="shared" si="138"/>
        <v>0</v>
      </c>
      <c r="FB50" s="83">
        <f t="shared" si="139"/>
        <v>0.72659171852489968</v>
      </c>
      <c r="FC50" s="83">
        <f t="shared" si="140"/>
        <v>0</v>
      </c>
      <c r="FD50" s="83">
        <f t="shared" si="141"/>
        <v>0</v>
      </c>
      <c r="FE50" s="83">
        <f t="shared" si="81"/>
        <v>0.72659171852489968</v>
      </c>
      <c r="FF50" s="83">
        <f t="shared" si="82"/>
        <v>0.72659171852489968</v>
      </c>
      <c r="FG50" s="83">
        <f t="shared" si="142"/>
        <v>0.72659171852489968</v>
      </c>
      <c r="FH50" s="83">
        <f t="shared" si="83"/>
        <v>0.72659171852489968</v>
      </c>
      <c r="FI50" s="83">
        <f t="shared" si="143"/>
        <v>6.9851427322700492E-5</v>
      </c>
      <c r="FJ50" s="83">
        <f t="shared" si="144"/>
        <v>0</v>
      </c>
      <c r="FK50" s="84"/>
      <c r="FL50" s="84">
        <v>7.2342497064436303E-4</v>
      </c>
      <c r="FM50" s="84"/>
      <c r="FN50" s="83">
        <f t="shared" si="84"/>
        <v>0</v>
      </c>
      <c r="FO50" s="83">
        <f t="shared" si="85"/>
        <v>0</v>
      </c>
      <c r="FP50" s="83">
        <f t="shared" si="145"/>
        <v>7.2342497064436303E-4</v>
      </c>
      <c r="FQ50" s="84"/>
      <c r="FR50" s="84"/>
      <c r="FS50" s="83">
        <f t="shared" si="146"/>
        <v>0</v>
      </c>
      <c r="FT50" s="83">
        <f t="shared" si="147"/>
        <v>0</v>
      </c>
      <c r="FU50" s="84">
        <v>7.2342497064436303E-4</v>
      </c>
      <c r="FV50" s="83">
        <f t="shared" si="86"/>
        <v>0</v>
      </c>
      <c r="FW50" s="83">
        <f t="shared" si="87"/>
        <v>0</v>
      </c>
      <c r="FX50" s="83">
        <f t="shared" si="88"/>
        <v>0</v>
      </c>
      <c r="FY50" s="84"/>
      <c r="FZ50" s="83">
        <f t="shared" si="89"/>
        <v>1.0032648940772448</v>
      </c>
      <c r="GA50" s="83">
        <f t="shared" si="90"/>
        <v>7.1796862292222707E-10</v>
      </c>
      <c r="GB50" s="83">
        <f t="shared" si="148"/>
        <v>0</v>
      </c>
      <c r="GC50" s="83">
        <f t="shared" si="149"/>
        <v>0</v>
      </c>
      <c r="GD50" s="83">
        <f t="shared" si="150"/>
        <v>0</v>
      </c>
      <c r="GE50" s="83">
        <f t="shared" si="151"/>
        <v>0</v>
      </c>
      <c r="GF50" s="83">
        <f t="shared" si="152"/>
        <v>0</v>
      </c>
      <c r="GG50" s="83">
        <f t="shared" si="153"/>
        <v>0</v>
      </c>
      <c r="GH50" s="83">
        <f t="shared" si="91"/>
        <v>0</v>
      </c>
      <c r="GI50" s="83">
        <f t="shared" si="92"/>
        <v>0</v>
      </c>
      <c r="GJ50" s="83">
        <f t="shared" si="154"/>
        <v>0</v>
      </c>
      <c r="GK50" s="83">
        <f t="shared" si="155"/>
        <v>0</v>
      </c>
      <c r="GL50" s="83">
        <f t="shared" si="156"/>
        <v>0</v>
      </c>
      <c r="GM50" s="83">
        <f t="shared" si="157"/>
        <v>0</v>
      </c>
      <c r="GN50" s="83">
        <f t="shared" si="158"/>
        <v>0</v>
      </c>
      <c r="GO50" s="83">
        <f t="shared" si="159"/>
        <v>-3.2648940772447444E-3</v>
      </c>
      <c r="GP50" s="83">
        <f t="shared" si="93"/>
        <v>-3.2648940772447444E-3</v>
      </c>
      <c r="GQ50" s="83">
        <f t="shared" si="94"/>
        <v>0</v>
      </c>
      <c r="GR50" s="83">
        <f t="shared" si="160"/>
        <v>0</v>
      </c>
      <c r="GS50" s="83">
        <f t="shared" si="161"/>
        <v>0</v>
      </c>
      <c r="GT50" s="83">
        <f t="shared" si="162"/>
        <v>0</v>
      </c>
      <c r="GU50" s="83">
        <f t="shared" si="163"/>
        <v>0</v>
      </c>
      <c r="GV50" s="83">
        <f t="shared" si="164"/>
        <v>0</v>
      </c>
      <c r="GW50" s="83">
        <f t="shared" si="165"/>
        <v>0</v>
      </c>
      <c r="GX50" s="83">
        <f t="shared" si="95"/>
        <v>0</v>
      </c>
      <c r="GY50" s="83">
        <f t="shared" si="96"/>
        <v>0</v>
      </c>
      <c r="GZ50" s="83">
        <f t="shared" si="166"/>
        <v>0</v>
      </c>
      <c r="HA50" s="83">
        <f t="shared" si="167"/>
        <v>0</v>
      </c>
      <c r="HB50" s="83">
        <f t="shared" si="168"/>
        <v>0</v>
      </c>
      <c r="HC50" s="83">
        <f t="shared" si="169"/>
        <v>0</v>
      </c>
      <c r="HD50" s="83">
        <f t="shared" si="170"/>
        <v>0</v>
      </c>
      <c r="HE50" s="83">
        <f t="shared" si="171"/>
        <v>0.69902053177682666</v>
      </c>
      <c r="HF50" s="83">
        <f t="shared" si="97"/>
        <v>-3.1925515801803084E-3</v>
      </c>
      <c r="HG50" s="83">
        <f t="shared" si="98"/>
        <v>0</v>
      </c>
      <c r="HH50" s="83">
        <f t="shared" si="99"/>
        <v>0</v>
      </c>
      <c r="HI50" s="83">
        <f t="shared" si="100"/>
        <v>0</v>
      </c>
      <c r="HJ50" s="83">
        <f t="shared" si="101"/>
        <v>0</v>
      </c>
      <c r="HK50" s="83">
        <f t="shared" si="102"/>
        <v>0</v>
      </c>
      <c r="HL50" s="83">
        <f t="shared" si="103"/>
        <v>0</v>
      </c>
      <c r="HM50" s="83">
        <f t="shared" si="104"/>
        <v>0.72332682444765495</v>
      </c>
      <c r="HN50" s="83">
        <f t="shared" si="105"/>
        <v>-3.1950426499220441E-3</v>
      </c>
      <c r="HO50" s="83">
        <f t="shared" si="106"/>
        <v>0</v>
      </c>
    </row>
    <row r="51" spans="1:223" x14ac:dyDescent="0.2">
      <c r="A51" s="63"/>
      <c r="K51" s="64" t="s">
        <v>371</v>
      </c>
      <c r="L51" s="102" t="e">
        <f>IF(VLOOKUP(K51,'[3]207 ul'!$H:$H,1,0)=K51,1,0)</f>
        <v>#N/A</v>
      </c>
      <c r="M51" s="84">
        <v>1</v>
      </c>
      <c r="N51" s="84">
        <v>3</v>
      </c>
      <c r="O51" s="84"/>
      <c r="P51" s="84"/>
      <c r="Q51" s="84"/>
      <c r="R51" s="84">
        <v>1</v>
      </c>
      <c r="S51" s="83">
        <f t="shared" si="107"/>
        <v>70</v>
      </c>
      <c r="T51" s="87">
        <f t="shared" si="108"/>
        <v>0</v>
      </c>
      <c r="U51" s="84"/>
      <c r="V51" s="84"/>
      <c r="W51" s="85">
        <v>1</v>
      </c>
      <c r="X51" s="85">
        <v>1</v>
      </c>
      <c r="Y51" s="85">
        <v>1</v>
      </c>
      <c r="Z51" s="85">
        <v>1</v>
      </c>
      <c r="AA51" s="85">
        <v>1</v>
      </c>
      <c r="AB51" s="85">
        <v>1</v>
      </c>
      <c r="AC51" s="85">
        <v>1</v>
      </c>
      <c r="AD51" s="85">
        <v>1</v>
      </c>
      <c r="AE51" s="85">
        <v>1</v>
      </c>
      <c r="AF51" s="84">
        <v>7.2342568861298595E-4</v>
      </c>
      <c r="AG51" s="84">
        <v>7.2342568861298595E-4</v>
      </c>
      <c r="AH51" s="84">
        <v>7.2342568861298595E-4</v>
      </c>
      <c r="AI51" s="84">
        <v>7.2342568861298595E-4</v>
      </c>
      <c r="AJ51" s="84">
        <v>7.2342568861298595E-4</v>
      </c>
      <c r="AK51" s="84">
        <v>7.2342568861298595E-4</v>
      </c>
      <c r="AL51" s="84">
        <v>7.2342568861298595E-4</v>
      </c>
      <c r="AM51" s="84">
        <v>7.9576818567742198E-4</v>
      </c>
      <c r="AN51" s="84">
        <v>7.2342568861298595E-4</v>
      </c>
      <c r="AO51" s="84">
        <v>-3.9883197658577303E-3</v>
      </c>
      <c r="AP51" s="84"/>
      <c r="AQ51" s="84"/>
      <c r="AR51" s="84"/>
      <c r="AS51" s="83">
        <f t="shared" si="109"/>
        <v>0</v>
      </c>
      <c r="AT51" s="83">
        <f t="shared" si="11"/>
        <v>0</v>
      </c>
      <c r="AU51" s="83">
        <f t="shared" si="110"/>
        <v>0</v>
      </c>
      <c r="AV51" s="84">
        <v>1</v>
      </c>
      <c r="AW51" s="84">
        <v>1</v>
      </c>
      <c r="AX51" s="84"/>
      <c r="AY51" s="83">
        <f t="shared" si="12"/>
        <v>1</v>
      </c>
      <c r="AZ51" s="83">
        <f t="shared" si="13"/>
        <v>1</v>
      </c>
      <c r="BA51" s="83">
        <f t="shared" si="14"/>
        <v>0.69902053177682666</v>
      </c>
      <c r="BB51" s="83">
        <f t="shared" si="15"/>
        <v>-3.2648940772447444E-3</v>
      </c>
      <c r="BC51" s="83">
        <f t="shared" si="16"/>
        <v>-3.2648940772447444E-3</v>
      </c>
      <c r="BD51" s="83">
        <f t="shared" si="17"/>
        <v>-3.2648940772447444E-3</v>
      </c>
      <c r="BE51" s="83">
        <f t="shared" si="18"/>
        <v>0</v>
      </c>
      <c r="BF51" s="83">
        <f t="shared" si="19"/>
        <v>0</v>
      </c>
      <c r="BG51" s="99">
        <f t="shared" si="20"/>
        <v>-3.2648940772447444E-3</v>
      </c>
      <c r="BH51" s="99">
        <f t="shared" si="21"/>
        <v>-3.2648940772447444E-3</v>
      </c>
      <c r="BI51" s="83">
        <f t="shared" si="22"/>
        <v>-3.2648940772447444E-3</v>
      </c>
      <c r="BJ51" s="83">
        <f t="shared" si="23"/>
        <v>-3.2648940772447444E-3</v>
      </c>
      <c r="BK51" s="83">
        <f t="shared" si="24"/>
        <v>-3.2648940772447444E-3</v>
      </c>
      <c r="BL51" s="83">
        <f t="shared" si="25"/>
        <v>-3.2648940772447444E-3</v>
      </c>
      <c r="BM51" s="83">
        <f t="shared" si="26"/>
        <v>-3.1925515801803084E-3</v>
      </c>
      <c r="BN51" s="83">
        <f t="shared" si="27"/>
        <v>-3.2648940772447444E-3</v>
      </c>
      <c r="BO51" s="83">
        <f t="shared" si="111"/>
        <v>0</v>
      </c>
      <c r="BP51" s="83">
        <f t="shared" si="28"/>
        <v>1</v>
      </c>
      <c r="BQ51" s="83">
        <f t="shared" si="29"/>
        <v>0.69902053177682666</v>
      </c>
      <c r="BR51" s="83">
        <f t="shared" si="30"/>
        <v>-3.2648940772447444E-3</v>
      </c>
      <c r="BS51" s="83">
        <f t="shared" si="31"/>
        <v>-3.2648940772447444E-3</v>
      </c>
      <c r="BT51" s="83">
        <f t="shared" si="32"/>
        <v>-3.2648940772447444E-3</v>
      </c>
      <c r="BU51" s="83">
        <f t="shared" si="33"/>
        <v>-3.2648940772447444E-3</v>
      </c>
      <c r="BV51" s="83">
        <f t="shared" si="34"/>
        <v>-3.2648940772447444E-3</v>
      </c>
      <c r="BW51" s="83">
        <f t="shared" si="35"/>
        <v>-3.2648940772447444E-3</v>
      </c>
      <c r="BX51" s="83">
        <f t="shared" si="36"/>
        <v>-3.2648940772447444E-3</v>
      </c>
      <c r="BY51" s="83">
        <f t="shared" si="37"/>
        <v>-3.2648940772447444E-3</v>
      </c>
      <c r="BZ51" s="83">
        <f t="shared" si="38"/>
        <v>-3.2648940772447444E-3</v>
      </c>
      <c r="CA51" s="83">
        <f t="shared" si="39"/>
        <v>-3.1925515801803084E-3</v>
      </c>
      <c r="CB51" s="83">
        <f t="shared" si="40"/>
        <v>-3.2648940772447444E-3</v>
      </c>
      <c r="CC51" s="84"/>
      <c r="CD51" s="84"/>
      <c r="CE51" s="84"/>
      <c r="CF51" s="84"/>
      <c r="CG51" s="84"/>
      <c r="CH51" s="84"/>
      <c r="CI51" s="84"/>
      <c r="CJ51" s="84"/>
      <c r="CK51" s="84"/>
      <c r="CL51" s="83">
        <f t="shared" si="41"/>
        <v>0</v>
      </c>
      <c r="CM51" s="83">
        <f t="shared" si="42"/>
        <v>0</v>
      </c>
      <c r="CN51" s="83">
        <f t="shared" si="43"/>
        <v>0</v>
      </c>
      <c r="CO51" s="83">
        <f t="shared" si="44"/>
        <v>0</v>
      </c>
      <c r="CP51" s="83">
        <f t="shared" si="45"/>
        <v>0</v>
      </c>
      <c r="CQ51" s="83">
        <f t="shared" si="46"/>
        <v>0.70228542585407139</v>
      </c>
      <c r="CR51" s="83">
        <f t="shared" si="47"/>
        <v>0</v>
      </c>
      <c r="CS51" s="83">
        <f t="shared" si="48"/>
        <v>0</v>
      </c>
      <c r="CT51" s="83">
        <f t="shared" si="49"/>
        <v>0.70228542585407139</v>
      </c>
      <c r="CU51" s="83">
        <f t="shared" si="50"/>
        <v>0.70228542585407139</v>
      </c>
      <c r="CV51" s="99"/>
      <c r="CW51" s="83">
        <f t="shared" si="112"/>
        <v>0.70228542585407139</v>
      </c>
      <c r="CX51" s="83">
        <f t="shared" si="51"/>
        <v>0.70228542585407139</v>
      </c>
      <c r="CY51" s="83">
        <f t="shared" si="52"/>
        <v>7.2342497064436032E-5</v>
      </c>
      <c r="CZ51" s="83">
        <f t="shared" si="53"/>
        <v>0</v>
      </c>
      <c r="DA51" s="83">
        <f t="shared" si="113"/>
        <v>0</v>
      </c>
      <c r="DB51" s="83">
        <f t="shared" si="114"/>
        <v>0</v>
      </c>
      <c r="DC51" s="83">
        <f t="shared" si="115"/>
        <v>0</v>
      </c>
      <c r="DD51" s="83">
        <f t="shared" si="54"/>
        <v>0</v>
      </c>
      <c r="DE51" s="83">
        <f t="shared" si="55"/>
        <v>0</v>
      </c>
      <c r="DF51" s="83">
        <f t="shared" si="56"/>
        <v>0.70228542585407139</v>
      </c>
      <c r="DG51" s="83">
        <f t="shared" si="57"/>
        <v>0</v>
      </c>
      <c r="DH51" s="83">
        <f t="shared" si="58"/>
        <v>0</v>
      </c>
      <c r="DI51" s="83">
        <f t="shared" si="59"/>
        <v>0.70228542585407139</v>
      </c>
      <c r="DJ51" s="83">
        <f t="shared" si="60"/>
        <v>0.70228542585407139</v>
      </c>
      <c r="DK51" s="83">
        <f t="shared" si="116"/>
        <v>0.70228542585407139</v>
      </c>
      <c r="DL51" s="83">
        <f t="shared" si="61"/>
        <v>0.70228542585407139</v>
      </c>
      <c r="DM51" s="83">
        <f t="shared" si="117"/>
        <v>7.2342497064436032E-5</v>
      </c>
      <c r="DN51" s="83">
        <f t="shared" si="118"/>
        <v>0</v>
      </c>
      <c r="DO51" s="83">
        <f t="shared" si="62"/>
        <v>0</v>
      </c>
      <c r="DP51" s="83">
        <f t="shared" si="63"/>
        <v>0</v>
      </c>
      <c r="DQ51" s="83">
        <f t="shared" si="64"/>
        <v>0</v>
      </c>
      <c r="DR51" s="83">
        <f t="shared" si="65"/>
        <v>0</v>
      </c>
      <c r="DS51" s="83">
        <f t="shared" si="66"/>
        <v>0</v>
      </c>
      <c r="DT51" s="83">
        <f t="shared" si="67"/>
        <v>-2.430629267082832E-2</v>
      </c>
      <c r="DU51" s="83">
        <f t="shared" si="68"/>
        <v>0</v>
      </c>
      <c r="DV51" s="83">
        <f t="shared" si="69"/>
        <v>0</v>
      </c>
      <c r="DW51" s="83">
        <f t="shared" si="119"/>
        <v>2.4910697417355359E-6</v>
      </c>
      <c r="DX51" s="83">
        <f t="shared" si="120"/>
        <v>0</v>
      </c>
      <c r="DY51" s="83">
        <f t="shared" si="121"/>
        <v>0</v>
      </c>
      <c r="DZ51" s="83">
        <f t="shared" si="122"/>
        <v>0</v>
      </c>
      <c r="EA51" s="83">
        <f t="shared" si="123"/>
        <v>0</v>
      </c>
      <c r="EB51" s="83">
        <f t="shared" si="124"/>
        <v>0</v>
      </c>
      <c r="EC51" s="83">
        <f t="shared" si="125"/>
        <v>0</v>
      </c>
      <c r="ED51" s="83">
        <f t="shared" si="126"/>
        <v>-2.430629267082832E-2</v>
      </c>
      <c r="EE51" s="83">
        <f t="shared" si="127"/>
        <v>0</v>
      </c>
      <c r="EF51" s="83">
        <f t="shared" si="128"/>
        <v>0</v>
      </c>
      <c r="EG51" s="83">
        <f t="shared" si="129"/>
        <v>2.4910697417355359E-6</v>
      </c>
      <c r="EH51" s="83">
        <f t="shared" si="130"/>
        <v>0</v>
      </c>
      <c r="EI51" s="83">
        <f t="shared" si="70"/>
        <v>0</v>
      </c>
      <c r="EJ51" s="83">
        <f t="shared" si="71"/>
        <v>0</v>
      </c>
      <c r="EK51" s="83">
        <f t="shared" si="72"/>
        <v>0</v>
      </c>
      <c r="EL51" s="83">
        <f t="shared" si="73"/>
        <v>0</v>
      </c>
      <c r="EM51" s="83">
        <f t="shared" si="74"/>
        <v>0</v>
      </c>
      <c r="EN51" s="83">
        <f t="shared" si="75"/>
        <v>0.72659171852489968</v>
      </c>
      <c r="EO51" s="83">
        <f t="shared" si="76"/>
        <v>0</v>
      </c>
      <c r="EP51" s="83">
        <f t="shared" si="77"/>
        <v>0</v>
      </c>
      <c r="EQ51" s="83">
        <f t="shared" si="78"/>
        <v>0.72659171852489968</v>
      </c>
      <c r="ER51" s="83">
        <f t="shared" si="79"/>
        <v>0.72659171852489968</v>
      </c>
      <c r="ES51" s="83">
        <f t="shared" si="131"/>
        <v>0.72659171852489968</v>
      </c>
      <c r="ET51" s="83">
        <f t="shared" si="80"/>
        <v>0.72659171852489968</v>
      </c>
      <c r="EU51" s="83">
        <f t="shared" si="132"/>
        <v>6.9851427322700492E-5</v>
      </c>
      <c r="EV51" s="83">
        <f t="shared" si="133"/>
        <v>0</v>
      </c>
      <c r="EW51" s="83">
        <f t="shared" si="134"/>
        <v>0</v>
      </c>
      <c r="EX51" s="83">
        <f t="shared" si="135"/>
        <v>0</v>
      </c>
      <c r="EY51" s="83">
        <f t="shared" si="136"/>
        <v>0</v>
      </c>
      <c r="EZ51" s="83">
        <f t="shared" si="137"/>
        <v>0</v>
      </c>
      <c r="FA51" s="83">
        <f t="shared" si="138"/>
        <v>0</v>
      </c>
      <c r="FB51" s="83">
        <f t="shared" si="139"/>
        <v>0.72659171852489968</v>
      </c>
      <c r="FC51" s="83">
        <f t="shared" si="140"/>
        <v>0</v>
      </c>
      <c r="FD51" s="83">
        <f t="shared" si="141"/>
        <v>0</v>
      </c>
      <c r="FE51" s="83">
        <f t="shared" si="81"/>
        <v>0.72659171852489968</v>
      </c>
      <c r="FF51" s="83">
        <f t="shared" si="82"/>
        <v>0.72659171852489968</v>
      </c>
      <c r="FG51" s="83">
        <f t="shared" si="142"/>
        <v>0.72659171852489968</v>
      </c>
      <c r="FH51" s="83">
        <f t="shared" si="83"/>
        <v>0.72659171852489968</v>
      </c>
      <c r="FI51" s="83">
        <f t="shared" si="143"/>
        <v>6.9851427322700492E-5</v>
      </c>
      <c r="FJ51" s="83">
        <f t="shared" si="144"/>
        <v>0</v>
      </c>
      <c r="FK51" s="84"/>
      <c r="FL51" s="84">
        <v>7.2342497064436303E-4</v>
      </c>
      <c r="FM51" s="84"/>
      <c r="FN51" s="83">
        <f t="shared" si="84"/>
        <v>0</v>
      </c>
      <c r="FO51" s="83">
        <f t="shared" si="85"/>
        <v>0</v>
      </c>
      <c r="FP51" s="83">
        <f t="shared" si="145"/>
        <v>7.2342497064436303E-4</v>
      </c>
      <c r="FQ51" s="84"/>
      <c r="FR51" s="84"/>
      <c r="FS51" s="83">
        <f t="shared" si="146"/>
        <v>0</v>
      </c>
      <c r="FT51" s="83">
        <f t="shared" si="147"/>
        <v>0</v>
      </c>
      <c r="FU51" s="84">
        <v>7.2342497064436303E-4</v>
      </c>
      <c r="FV51" s="83">
        <f t="shared" si="86"/>
        <v>0</v>
      </c>
      <c r="FW51" s="83">
        <f t="shared" si="87"/>
        <v>0</v>
      </c>
      <c r="FX51" s="83">
        <f t="shared" si="88"/>
        <v>0</v>
      </c>
      <c r="FY51" s="84"/>
      <c r="FZ51" s="83">
        <f t="shared" si="89"/>
        <v>1.0032648940772448</v>
      </c>
      <c r="GA51" s="83">
        <f t="shared" si="90"/>
        <v>7.1796862292222707E-10</v>
      </c>
      <c r="GB51" s="83">
        <f t="shared" si="148"/>
        <v>0</v>
      </c>
      <c r="GC51" s="83">
        <f t="shared" si="149"/>
        <v>0</v>
      </c>
      <c r="GD51" s="83">
        <f t="shared" si="150"/>
        <v>0</v>
      </c>
      <c r="GE51" s="83">
        <f t="shared" si="151"/>
        <v>0</v>
      </c>
      <c r="GF51" s="83">
        <f t="shared" si="152"/>
        <v>0</v>
      </c>
      <c r="GG51" s="83">
        <f t="shared" si="153"/>
        <v>0</v>
      </c>
      <c r="GH51" s="83">
        <f t="shared" si="91"/>
        <v>0</v>
      </c>
      <c r="GI51" s="83">
        <f t="shared" si="92"/>
        <v>0</v>
      </c>
      <c r="GJ51" s="83">
        <f t="shared" si="154"/>
        <v>0</v>
      </c>
      <c r="GK51" s="83">
        <f t="shared" si="155"/>
        <v>0</v>
      </c>
      <c r="GL51" s="83">
        <f t="shared" si="156"/>
        <v>0</v>
      </c>
      <c r="GM51" s="83">
        <f t="shared" si="157"/>
        <v>0</v>
      </c>
      <c r="GN51" s="83">
        <f t="shared" si="158"/>
        <v>0</v>
      </c>
      <c r="GO51" s="83">
        <f t="shared" si="159"/>
        <v>-3.2648940772447444E-3</v>
      </c>
      <c r="GP51" s="83">
        <f t="shared" si="93"/>
        <v>-3.2648940772447444E-3</v>
      </c>
      <c r="GQ51" s="83">
        <f t="shared" si="94"/>
        <v>0</v>
      </c>
      <c r="GR51" s="83">
        <f t="shared" si="160"/>
        <v>0</v>
      </c>
      <c r="GS51" s="83">
        <f t="shared" si="161"/>
        <v>0</v>
      </c>
      <c r="GT51" s="83">
        <f t="shared" si="162"/>
        <v>0</v>
      </c>
      <c r="GU51" s="83">
        <f t="shared" si="163"/>
        <v>0</v>
      </c>
      <c r="GV51" s="83">
        <f t="shared" si="164"/>
        <v>0</v>
      </c>
      <c r="GW51" s="83">
        <f t="shared" si="165"/>
        <v>0</v>
      </c>
      <c r="GX51" s="83">
        <f t="shared" si="95"/>
        <v>0</v>
      </c>
      <c r="GY51" s="83">
        <f t="shared" si="96"/>
        <v>0</v>
      </c>
      <c r="GZ51" s="83">
        <f t="shared" si="166"/>
        <v>0</v>
      </c>
      <c r="HA51" s="83">
        <f t="shared" si="167"/>
        <v>0</v>
      </c>
      <c r="HB51" s="83">
        <f t="shared" si="168"/>
        <v>0</v>
      </c>
      <c r="HC51" s="83">
        <f t="shared" si="169"/>
        <v>0</v>
      </c>
      <c r="HD51" s="83">
        <f t="shared" si="170"/>
        <v>0</v>
      </c>
      <c r="HE51" s="83">
        <f t="shared" si="171"/>
        <v>0.69902053177682666</v>
      </c>
      <c r="HF51" s="83">
        <f t="shared" si="97"/>
        <v>-3.1925515801803084E-3</v>
      </c>
      <c r="HG51" s="83">
        <f t="shared" si="98"/>
        <v>0</v>
      </c>
      <c r="HH51" s="83">
        <f t="shared" si="99"/>
        <v>0</v>
      </c>
      <c r="HI51" s="83">
        <f t="shared" si="100"/>
        <v>0</v>
      </c>
      <c r="HJ51" s="83">
        <f t="shared" si="101"/>
        <v>0</v>
      </c>
      <c r="HK51" s="83">
        <f t="shared" si="102"/>
        <v>0</v>
      </c>
      <c r="HL51" s="83">
        <f t="shared" si="103"/>
        <v>0</v>
      </c>
      <c r="HM51" s="83">
        <f t="shared" si="104"/>
        <v>0.72332682444765495</v>
      </c>
      <c r="HN51" s="83">
        <f t="shared" si="105"/>
        <v>-3.1950426499220441E-3</v>
      </c>
      <c r="HO51" s="83">
        <f t="shared" si="106"/>
        <v>0</v>
      </c>
    </row>
    <row r="52" spans="1:223" x14ac:dyDescent="0.2">
      <c r="A52" s="63"/>
      <c r="K52" s="64" t="s">
        <v>372</v>
      </c>
      <c r="L52" s="102" t="e">
        <f>IF(VLOOKUP(K52,'[3]207 ul'!$H:$H,1,0)=K52,1,0)</f>
        <v>#N/A</v>
      </c>
      <c r="M52" s="84">
        <v>1</v>
      </c>
      <c r="N52" s="84">
        <v>3</v>
      </c>
      <c r="O52" s="84"/>
      <c r="P52" s="84"/>
      <c r="Q52" s="84"/>
      <c r="R52" s="84">
        <v>1</v>
      </c>
      <c r="S52" s="83">
        <f t="shared" si="107"/>
        <v>70</v>
      </c>
      <c r="T52" s="87">
        <f t="shared" si="108"/>
        <v>0</v>
      </c>
      <c r="U52" s="84"/>
      <c r="V52" s="84"/>
      <c r="W52" s="85">
        <v>1</v>
      </c>
      <c r="X52" s="85">
        <v>1</v>
      </c>
      <c r="Y52" s="85">
        <v>1</v>
      </c>
      <c r="Z52" s="85">
        <v>1</v>
      </c>
      <c r="AA52" s="85">
        <v>1</v>
      </c>
      <c r="AB52" s="85">
        <v>1</v>
      </c>
      <c r="AC52" s="85">
        <v>1</v>
      </c>
      <c r="AD52" s="85">
        <v>1</v>
      </c>
      <c r="AE52" s="85">
        <v>1</v>
      </c>
      <c r="AF52" s="84">
        <v>7.2342568861298595E-4</v>
      </c>
      <c r="AG52" s="84">
        <v>7.2342568861298595E-4</v>
      </c>
      <c r="AH52" s="84">
        <v>7.2342568861298595E-4</v>
      </c>
      <c r="AI52" s="84">
        <v>7.2342568861298595E-4</v>
      </c>
      <c r="AJ52" s="84">
        <v>7.2342568861298595E-4</v>
      </c>
      <c r="AK52" s="84">
        <v>7.2342568861298595E-4</v>
      </c>
      <c r="AL52" s="84">
        <v>7.2342568861298595E-4</v>
      </c>
      <c r="AM52" s="84">
        <v>7.9576818567742198E-4</v>
      </c>
      <c r="AN52" s="84">
        <v>7.2342568861298595E-4</v>
      </c>
      <c r="AO52" s="84">
        <v>-3.9883197658577303E-3</v>
      </c>
      <c r="AP52" s="84"/>
      <c r="AQ52" s="84"/>
      <c r="AR52" s="84"/>
      <c r="AS52" s="83">
        <f t="shared" si="109"/>
        <v>0</v>
      </c>
      <c r="AT52" s="83">
        <f t="shared" si="11"/>
        <v>0</v>
      </c>
      <c r="AU52" s="83">
        <f t="shared" si="110"/>
        <v>0</v>
      </c>
      <c r="AV52" s="84">
        <v>1</v>
      </c>
      <c r="AW52" s="84">
        <v>1</v>
      </c>
      <c r="AX52" s="84"/>
      <c r="AY52" s="83">
        <f t="shared" si="12"/>
        <v>1</v>
      </c>
      <c r="AZ52" s="83">
        <f t="shared" si="13"/>
        <v>1</v>
      </c>
      <c r="BA52" s="83">
        <f t="shared" si="14"/>
        <v>0.69902053177682666</v>
      </c>
      <c r="BB52" s="83">
        <f t="shared" si="15"/>
        <v>-3.2648940772447444E-3</v>
      </c>
      <c r="BC52" s="83">
        <f t="shared" si="16"/>
        <v>-3.2648940772447444E-3</v>
      </c>
      <c r="BD52" s="83">
        <f t="shared" si="17"/>
        <v>-3.2648940772447444E-3</v>
      </c>
      <c r="BE52" s="83">
        <f t="shared" si="18"/>
        <v>0</v>
      </c>
      <c r="BF52" s="83">
        <f t="shared" si="19"/>
        <v>0</v>
      </c>
      <c r="BG52" s="99">
        <f t="shared" si="20"/>
        <v>-3.2648940772447444E-3</v>
      </c>
      <c r="BH52" s="99">
        <f t="shared" si="21"/>
        <v>-3.2648940772447444E-3</v>
      </c>
      <c r="BI52" s="83">
        <f t="shared" si="22"/>
        <v>-3.2648940772447444E-3</v>
      </c>
      <c r="BJ52" s="83">
        <f t="shared" si="23"/>
        <v>-3.2648940772447444E-3</v>
      </c>
      <c r="BK52" s="83">
        <f t="shared" si="24"/>
        <v>-3.2648940772447444E-3</v>
      </c>
      <c r="BL52" s="83">
        <f t="shared" si="25"/>
        <v>-3.2648940772447444E-3</v>
      </c>
      <c r="BM52" s="83">
        <f t="shared" si="26"/>
        <v>-3.1925515801803084E-3</v>
      </c>
      <c r="BN52" s="83">
        <f t="shared" si="27"/>
        <v>-3.2648940772447444E-3</v>
      </c>
      <c r="BO52" s="83">
        <f t="shared" si="111"/>
        <v>0</v>
      </c>
      <c r="BP52" s="83">
        <f t="shared" si="28"/>
        <v>1</v>
      </c>
      <c r="BQ52" s="83">
        <f t="shared" si="29"/>
        <v>0.69902053177682666</v>
      </c>
      <c r="BR52" s="83">
        <f t="shared" si="30"/>
        <v>-3.2648940772447444E-3</v>
      </c>
      <c r="BS52" s="83">
        <f t="shared" si="31"/>
        <v>-3.2648940772447444E-3</v>
      </c>
      <c r="BT52" s="83">
        <f t="shared" si="32"/>
        <v>-3.2648940772447444E-3</v>
      </c>
      <c r="BU52" s="83">
        <f t="shared" si="33"/>
        <v>-3.2648940772447444E-3</v>
      </c>
      <c r="BV52" s="83">
        <f t="shared" si="34"/>
        <v>-3.2648940772447444E-3</v>
      </c>
      <c r="BW52" s="83">
        <f t="shared" si="35"/>
        <v>-3.2648940772447444E-3</v>
      </c>
      <c r="BX52" s="83">
        <f t="shared" si="36"/>
        <v>-3.2648940772447444E-3</v>
      </c>
      <c r="BY52" s="83">
        <f t="shared" si="37"/>
        <v>-3.2648940772447444E-3</v>
      </c>
      <c r="BZ52" s="83">
        <f t="shared" si="38"/>
        <v>-3.2648940772447444E-3</v>
      </c>
      <c r="CA52" s="83">
        <f t="shared" si="39"/>
        <v>-3.1925515801803084E-3</v>
      </c>
      <c r="CB52" s="83">
        <f t="shared" si="40"/>
        <v>-3.2648940772447444E-3</v>
      </c>
      <c r="CC52" s="84"/>
      <c r="CD52" s="84"/>
      <c r="CE52" s="84"/>
      <c r="CF52" s="84"/>
      <c r="CG52" s="84"/>
      <c r="CH52" s="84"/>
      <c r="CI52" s="84"/>
      <c r="CJ52" s="84"/>
      <c r="CK52" s="84"/>
      <c r="CL52" s="83">
        <f t="shared" si="41"/>
        <v>0</v>
      </c>
      <c r="CM52" s="83">
        <f t="shared" si="42"/>
        <v>0</v>
      </c>
      <c r="CN52" s="83">
        <f t="shared" si="43"/>
        <v>0</v>
      </c>
      <c r="CO52" s="83">
        <f t="shared" si="44"/>
        <v>0</v>
      </c>
      <c r="CP52" s="83">
        <f t="shared" si="45"/>
        <v>0</v>
      </c>
      <c r="CQ52" s="83">
        <f t="shared" si="46"/>
        <v>0.70228542585407139</v>
      </c>
      <c r="CR52" s="83">
        <f t="shared" si="47"/>
        <v>0</v>
      </c>
      <c r="CS52" s="83">
        <f t="shared" si="48"/>
        <v>0</v>
      </c>
      <c r="CT52" s="83">
        <f t="shared" si="49"/>
        <v>0.70228542585407139</v>
      </c>
      <c r="CU52" s="83">
        <f t="shared" si="50"/>
        <v>0.70228542585407139</v>
      </c>
      <c r="CV52" s="99"/>
      <c r="CW52" s="83">
        <f t="shared" si="112"/>
        <v>0.70228542585407139</v>
      </c>
      <c r="CX52" s="83">
        <f t="shared" si="51"/>
        <v>0.70228542585407139</v>
      </c>
      <c r="CY52" s="83">
        <f t="shared" si="52"/>
        <v>7.2342497064436032E-5</v>
      </c>
      <c r="CZ52" s="83">
        <f t="shared" si="53"/>
        <v>0</v>
      </c>
      <c r="DA52" s="83">
        <f t="shared" si="113"/>
        <v>0</v>
      </c>
      <c r="DB52" s="83">
        <f t="shared" si="114"/>
        <v>0</v>
      </c>
      <c r="DC52" s="83">
        <f t="shared" si="115"/>
        <v>0</v>
      </c>
      <c r="DD52" s="83">
        <f t="shared" si="54"/>
        <v>0</v>
      </c>
      <c r="DE52" s="83">
        <f t="shared" si="55"/>
        <v>0</v>
      </c>
      <c r="DF52" s="83">
        <f t="shared" si="56"/>
        <v>0.70228542585407139</v>
      </c>
      <c r="DG52" s="83">
        <f t="shared" si="57"/>
        <v>0</v>
      </c>
      <c r="DH52" s="83">
        <f t="shared" si="58"/>
        <v>0</v>
      </c>
      <c r="DI52" s="83">
        <f t="shared" si="59"/>
        <v>0.70228542585407139</v>
      </c>
      <c r="DJ52" s="83">
        <f t="shared" si="60"/>
        <v>0.70228542585407139</v>
      </c>
      <c r="DK52" s="83">
        <f t="shared" si="116"/>
        <v>0.70228542585407139</v>
      </c>
      <c r="DL52" s="83">
        <f t="shared" si="61"/>
        <v>0.70228542585407139</v>
      </c>
      <c r="DM52" s="83">
        <f t="shared" si="117"/>
        <v>7.2342497064436032E-5</v>
      </c>
      <c r="DN52" s="83">
        <f t="shared" si="118"/>
        <v>0</v>
      </c>
      <c r="DO52" s="83">
        <f t="shared" si="62"/>
        <v>0</v>
      </c>
      <c r="DP52" s="83">
        <f t="shared" si="63"/>
        <v>0</v>
      </c>
      <c r="DQ52" s="83">
        <f t="shared" si="64"/>
        <v>0</v>
      </c>
      <c r="DR52" s="83">
        <f t="shared" si="65"/>
        <v>0</v>
      </c>
      <c r="DS52" s="83">
        <f t="shared" si="66"/>
        <v>0</v>
      </c>
      <c r="DT52" s="83">
        <f t="shared" si="67"/>
        <v>-2.430629267082832E-2</v>
      </c>
      <c r="DU52" s="83">
        <f t="shared" si="68"/>
        <v>0</v>
      </c>
      <c r="DV52" s="83">
        <f t="shared" si="69"/>
        <v>0</v>
      </c>
      <c r="DW52" s="83">
        <f t="shared" si="119"/>
        <v>2.4910697417355359E-6</v>
      </c>
      <c r="DX52" s="83">
        <f t="shared" si="120"/>
        <v>0</v>
      </c>
      <c r="DY52" s="83">
        <f t="shared" si="121"/>
        <v>0</v>
      </c>
      <c r="DZ52" s="83">
        <f t="shared" si="122"/>
        <v>0</v>
      </c>
      <c r="EA52" s="83">
        <f t="shared" si="123"/>
        <v>0</v>
      </c>
      <c r="EB52" s="83">
        <f t="shared" si="124"/>
        <v>0</v>
      </c>
      <c r="EC52" s="83">
        <f t="shared" si="125"/>
        <v>0</v>
      </c>
      <c r="ED52" s="83">
        <f t="shared" si="126"/>
        <v>-2.430629267082832E-2</v>
      </c>
      <c r="EE52" s="83">
        <f t="shared" si="127"/>
        <v>0</v>
      </c>
      <c r="EF52" s="83">
        <f t="shared" si="128"/>
        <v>0</v>
      </c>
      <c r="EG52" s="83">
        <f t="shared" si="129"/>
        <v>2.4910697417355359E-6</v>
      </c>
      <c r="EH52" s="83">
        <f t="shared" si="130"/>
        <v>0</v>
      </c>
      <c r="EI52" s="83">
        <f t="shared" si="70"/>
        <v>0</v>
      </c>
      <c r="EJ52" s="83">
        <f t="shared" si="71"/>
        <v>0</v>
      </c>
      <c r="EK52" s="83">
        <f t="shared" si="72"/>
        <v>0</v>
      </c>
      <c r="EL52" s="83">
        <f t="shared" si="73"/>
        <v>0</v>
      </c>
      <c r="EM52" s="83">
        <f t="shared" si="74"/>
        <v>0</v>
      </c>
      <c r="EN52" s="83">
        <f t="shared" si="75"/>
        <v>0.72659171852489968</v>
      </c>
      <c r="EO52" s="83">
        <f t="shared" si="76"/>
        <v>0</v>
      </c>
      <c r="EP52" s="83">
        <f t="shared" si="77"/>
        <v>0</v>
      </c>
      <c r="EQ52" s="83">
        <f t="shared" si="78"/>
        <v>0.72659171852489968</v>
      </c>
      <c r="ER52" s="83">
        <f t="shared" si="79"/>
        <v>0.72659171852489968</v>
      </c>
      <c r="ES52" s="83">
        <f t="shared" si="131"/>
        <v>0.72659171852489968</v>
      </c>
      <c r="ET52" s="83">
        <f t="shared" si="80"/>
        <v>0.72659171852489968</v>
      </c>
      <c r="EU52" s="83">
        <f t="shared" si="132"/>
        <v>6.9851427322700492E-5</v>
      </c>
      <c r="EV52" s="83">
        <f t="shared" si="133"/>
        <v>0</v>
      </c>
      <c r="EW52" s="83">
        <f t="shared" si="134"/>
        <v>0</v>
      </c>
      <c r="EX52" s="83">
        <f t="shared" si="135"/>
        <v>0</v>
      </c>
      <c r="EY52" s="83">
        <f t="shared" si="136"/>
        <v>0</v>
      </c>
      <c r="EZ52" s="83">
        <f t="shared" si="137"/>
        <v>0</v>
      </c>
      <c r="FA52" s="83">
        <f t="shared" si="138"/>
        <v>0</v>
      </c>
      <c r="FB52" s="83">
        <f t="shared" si="139"/>
        <v>0.72659171852489968</v>
      </c>
      <c r="FC52" s="83">
        <f t="shared" si="140"/>
        <v>0</v>
      </c>
      <c r="FD52" s="83">
        <f t="shared" si="141"/>
        <v>0</v>
      </c>
      <c r="FE52" s="83">
        <f t="shared" si="81"/>
        <v>0.72659171852489968</v>
      </c>
      <c r="FF52" s="83">
        <f t="shared" si="82"/>
        <v>0.72659171852489968</v>
      </c>
      <c r="FG52" s="83">
        <f t="shared" si="142"/>
        <v>0.72659171852489968</v>
      </c>
      <c r="FH52" s="83">
        <f t="shared" si="83"/>
        <v>0.72659171852489968</v>
      </c>
      <c r="FI52" s="83">
        <f t="shared" si="143"/>
        <v>6.9851427322700492E-5</v>
      </c>
      <c r="FJ52" s="83">
        <f t="shared" si="144"/>
        <v>0</v>
      </c>
      <c r="FK52" s="84"/>
      <c r="FL52" s="84">
        <v>7.2342497064436303E-4</v>
      </c>
      <c r="FM52" s="84"/>
      <c r="FN52" s="83">
        <f t="shared" si="84"/>
        <v>0</v>
      </c>
      <c r="FO52" s="83">
        <f t="shared" si="85"/>
        <v>0</v>
      </c>
      <c r="FP52" s="83">
        <f t="shared" si="145"/>
        <v>7.2342497064436303E-4</v>
      </c>
      <c r="FQ52" s="84"/>
      <c r="FR52" s="84"/>
      <c r="FS52" s="83">
        <f t="shared" si="146"/>
        <v>0</v>
      </c>
      <c r="FT52" s="83">
        <f t="shared" si="147"/>
        <v>0</v>
      </c>
      <c r="FU52" s="84">
        <v>7.2342497064436303E-4</v>
      </c>
      <c r="FV52" s="83">
        <f t="shared" si="86"/>
        <v>0</v>
      </c>
      <c r="FW52" s="83">
        <f t="shared" si="87"/>
        <v>0</v>
      </c>
      <c r="FX52" s="83">
        <f t="shared" si="88"/>
        <v>0</v>
      </c>
      <c r="FY52" s="84"/>
      <c r="FZ52" s="83">
        <f t="shared" si="89"/>
        <v>1.0032648940772448</v>
      </c>
      <c r="GA52" s="83">
        <f t="shared" si="90"/>
        <v>7.1796862292222707E-10</v>
      </c>
      <c r="GB52" s="83">
        <f t="shared" si="148"/>
        <v>0</v>
      </c>
      <c r="GC52" s="83">
        <f t="shared" si="149"/>
        <v>0</v>
      </c>
      <c r="GD52" s="83">
        <f t="shared" si="150"/>
        <v>0</v>
      </c>
      <c r="GE52" s="83">
        <f t="shared" si="151"/>
        <v>0</v>
      </c>
      <c r="GF52" s="83">
        <f t="shared" si="152"/>
        <v>0</v>
      </c>
      <c r="GG52" s="83">
        <f t="shared" si="153"/>
        <v>0</v>
      </c>
      <c r="GH52" s="83">
        <f t="shared" si="91"/>
        <v>0</v>
      </c>
      <c r="GI52" s="83">
        <f t="shared" si="92"/>
        <v>0</v>
      </c>
      <c r="GJ52" s="83">
        <f t="shared" si="154"/>
        <v>0</v>
      </c>
      <c r="GK52" s="83">
        <f t="shared" si="155"/>
        <v>0</v>
      </c>
      <c r="GL52" s="83">
        <f t="shared" si="156"/>
        <v>0</v>
      </c>
      <c r="GM52" s="83">
        <f t="shared" si="157"/>
        <v>0</v>
      </c>
      <c r="GN52" s="83">
        <f t="shared" si="158"/>
        <v>0</v>
      </c>
      <c r="GO52" s="83">
        <f t="shared" si="159"/>
        <v>-3.2648940772447444E-3</v>
      </c>
      <c r="GP52" s="83">
        <f t="shared" si="93"/>
        <v>-3.2648940772447444E-3</v>
      </c>
      <c r="GQ52" s="83">
        <f t="shared" si="94"/>
        <v>0</v>
      </c>
      <c r="GR52" s="83">
        <f t="shared" si="160"/>
        <v>0</v>
      </c>
      <c r="GS52" s="83">
        <f t="shared" si="161"/>
        <v>0</v>
      </c>
      <c r="GT52" s="83">
        <f t="shared" si="162"/>
        <v>0</v>
      </c>
      <c r="GU52" s="83">
        <f t="shared" si="163"/>
        <v>0</v>
      </c>
      <c r="GV52" s="83">
        <f t="shared" si="164"/>
        <v>0</v>
      </c>
      <c r="GW52" s="83">
        <f t="shared" si="165"/>
        <v>0</v>
      </c>
      <c r="GX52" s="83">
        <f t="shared" si="95"/>
        <v>0</v>
      </c>
      <c r="GY52" s="83">
        <f t="shared" si="96"/>
        <v>0</v>
      </c>
      <c r="GZ52" s="83">
        <f t="shared" si="166"/>
        <v>0</v>
      </c>
      <c r="HA52" s="83">
        <f t="shared" si="167"/>
        <v>0</v>
      </c>
      <c r="HB52" s="83">
        <f t="shared" si="168"/>
        <v>0</v>
      </c>
      <c r="HC52" s="83">
        <f t="shared" si="169"/>
        <v>0</v>
      </c>
      <c r="HD52" s="83">
        <f t="shared" si="170"/>
        <v>0</v>
      </c>
      <c r="HE52" s="83">
        <f t="shared" si="171"/>
        <v>0.69902053177682666</v>
      </c>
      <c r="HF52" s="83">
        <f t="shared" si="97"/>
        <v>-3.1925515801803084E-3</v>
      </c>
      <c r="HG52" s="83">
        <f t="shared" si="98"/>
        <v>0</v>
      </c>
      <c r="HH52" s="83">
        <f t="shared" si="99"/>
        <v>0</v>
      </c>
      <c r="HI52" s="83">
        <f t="shared" si="100"/>
        <v>0</v>
      </c>
      <c r="HJ52" s="83">
        <f t="shared" si="101"/>
        <v>0</v>
      </c>
      <c r="HK52" s="83">
        <f t="shared" si="102"/>
        <v>0</v>
      </c>
      <c r="HL52" s="83">
        <f t="shared" si="103"/>
        <v>0</v>
      </c>
      <c r="HM52" s="83">
        <f t="shared" si="104"/>
        <v>0.72332682444765495</v>
      </c>
      <c r="HN52" s="83">
        <f t="shared" si="105"/>
        <v>-3.1950426499220441E-3</v>
      </c>
      <c r="HO52" s="83">
        <f t="shared" si="106"/>
        <v>0</v>
      </c>
    </row>
    <row r="53" spans="1:223" x14ac:dyDescent="0.2">
      <c r="A53" s="63"/>
      <c r="K53" s="64" t="s">
        <v>373</v>
      </c>
      <c r="L53" s="102" t="e">
        <f>IF(VLOOKUP(K53,'[3]207 ul'!$H:$H,1,0)=K53,1,0)</f>
        <v>#N/A</v>
      </c>
      <c r="M53" s="84">
        <v>1</v>
      </c>
      <c r="N53" s="84">
        <v>3</v>
      </c>
      <c r="O53" s="84"/>
      <c r="P53" s="84"/>
      <c r="Q53" s="84"/>
      <c r="R53" s="84">
        <v>1</v>
      </c>
      <c r="S53" s="83">
        <f t="shared" si="107"/>
        <v>70</v>
      </c>
      <c r="T53" s="87">
        <f t="shared" si="108"/>
        <v>0</v>
      </c>
      <c r="U53" s="84"/>
      <c r="V53" s="84"/>
      <c r="W53" s="85">
        <v>1</v>
      </c>
      <c r="X53" s="85">
        <v>1</v>
      </c>
      <c r="Y53" s="85">
        <v>1</v>
      </c>
      <c r="Z53" s="85">
        <v>1</v>
      </c>
      <c r="AA53" s="85">
        <v>1</v>
      </c>
      <c r="AB53" s="85">
        <v>1</v>
      </c>
      <c r="AC53" s="85">
        <v>1</v>
      </c>
      <c r="AD53" s="85">
        <v>1</v>
      </c>
      <c r="AE53" s="85">
        <v>1</v>
      </c>
      <c r="AF53" s="84">
        <v>120458810.55131</v>
      </c>
      <c r="AG53" s="84">
        <v>116562254.54872</v>
      </c>
      <c r="AH53" s="84">
        <v>126583481.00354201</v>
      </c>
      <c r="AI53" s="84">
        <v>120458810.55131</v>
      </c>
      <c r="AJ53" s="84">
        <v>120458810.55131</v>
      </c>
      <c r="AK53" s="84">
        <v>120458810.55131</v>
      </c>
      <c r="AL53" s="84">
        <v>120458810.55131</v>
      </c>
      <c r="AM53" s="84">
        <v>122986888.438566</v>
      </c>
      <c r="AN53" s="84">
        <v>120372348.891206</v>
      </c>
      <c r="AO53" s="84">
        <v>-289796.93500603503</v>
      </c>
      <c r="AP53" s="84"/>
      <c r="AQ53" s="84"/>
      <c r="AR53" s="84"/>
      <c r="AS53" s="83">
        <f t="shared" si="109"/>
        <v>0</v>
      </c>
      <c r="AT53" s="83">
        <f t="shared" si="11"/>
        <v>0</v>
      </c>
      <c r="AU53" s="83">
        <f t="shared" si="110"/>
        <v>0</v>
      </c>
      <c r="AV53" s="84">
        <v>72661409.319999993</v>
      </c>
      <c r="AW53" s="84">
        <v>72661409.319999993</v>
      </c>
      <c r="AX53" s="84">
        <v>-1240681.1676133301</v>
      </c>
      <c r="AY53" s="83">
        <f t="shared" si="12"/>
        <v>72661409.319999993</v>
      </c>
      <c r="AZ53" s="83">
        <f t="shared" si="13"/>
        <v>71420728.152386665</v>
      </c>
      <c r="BA53" s="83">
        <f t="shared" si="14"/>
        <v>120169013.61630397</v>
      </c>
      <c r="BB53" s="83">
        <f t="shared" si="15"/>
        <v>120169013.61630397</v>
      </c>
      <c r="BC53" s="83">
        <f t="shared" si="16"/>
        <v>120169013.61630397</v>
      </c>
      <c r="BD53" s="83">
        <f t="shared" si="17"/>
        <v>120169013.61630397</v>
      </c>
      <c r="BE53" s="83">
        <f t="shared" si="18"/>
        <v>0</v>
      </c>
      <c r="BF53" s="83">
        <f t="shared" si="19"/>
        <v>0</v>
      </c>
      <c r="BG53" s="99">
        <f t="shared" si="20"/>
        <v>120169013.61630397</v>
      </c>
      <c r="BH53" s="99">
        <f t="shared" si="21"/>
        <v>116272457.61371396</v>
      </c>
      <c r="BI53" s="83">
        <f t="shared" si="22"/>
        <v>126293684.06853597</v>
      </c>
      <c r="BJ53" s="83">
        <f t="shared" si="23"/>
        <v>120169013.61630397</v>
      </c>
      <c r="BK53" s="83">
        <f t="shared" si="24"/>
        <v>120169013.61630397</v>
      </c>
      <c r="BL53" s="83">
        <f t="shared" si="25"/>
        <v>120169013.61630397</v>
      </c>
      <c r="BM53" s="83">
        <f t="shared" si="26"/>
        <v>122697091.50355996</v>
      </c>
      <c r="BN53" s="83">
        <f t="shared" si="27"/>
        <v>120082551.95619996</v>
      </c>
      <c r="BO53" s="83">
        <f t="shared" si="111"/>
        <v>0</v>
      </c>
      <c r="BP53" s="83">
        <f t="shared" si="28"/>
        <v>71420728.152386665</v>
      </c>
      <c r="BQ53" s="83">
        <f t="shared" si="29"/>
        <v>120169013.61630397</v>
      </c>
      <c r="BR53" s="83">
        <f t="shared" si="30"/>
        <v>120169013.61630397</v>
      </c>
      <c r="BS53" s="83">
        <f t="shared" si="31"/>
        <v>120169013.61630397</v>
      </c>
      <c r="BT53" s="83">
        <f t="shared" si="32"/>
        <v>120169013.61630397</v>
      </c>
      <c r="BU53" s="83">
        <f t="shared" si="33"/>
        <v>120169013.61630397</v>
      </c>
      <c r="BV53" s="83">
        <f t="shared" si="34"/>
        <v>116272457.61371396</v>
      </c>
      <c r="BW53" s="83">
        <f t="shared" si="35"/>
        <v>126293684.06853597</v>
      </c>
      <c r="BX53" s="83">
        <f t="shared" si="36"/>
        <v>120169013.61630397</v>
      </c>
      <c r="BY53" s="83">
        <f t="shared" si="37"/>
        <v>120169013.61630397</v>
      </c>
      <c r="BZ53" s="83">
        <f t="shared" si="38"/>
        <v>120169013.61630397</v>
      </c>
      <c r="CA53" s="83">
        <f t="shared" si="39"/>
        <v>122697091.50355996</v>
      </c>
      <c r="CB53" s="83">
        <f t="shared" si="40"/>
        <v>120082551.95619996</v>
      </c>
      <c r="CC53" s="84"/>
      <c r="CD53" s="84"/>
      <c r="CE53" s="84"/>
      <c r="CF53" s="84"/>
      <c r="CG53" s="84"/>
      <c r="CH53" s="84"/>
      <c r="CI53" s="84"/>
      <c r="CJ53" s="84"/>
      <c r="CK53" s="84"/>
      <c r="CL53" s="83">
        <f t="shared" si="41"/>
        <v>0</v>
      </c>
      <c r="CM53" s="83">
        <f t="shared" si="42"/>
        <v>6124670.4522320032</v>
      </c>
      <c r="CN53" s="83">
        <f t="shared" si="43"/>
        <v>0</v>
      </c>
      <c r="CO53" s="83">
        <f t="shared" si="44"/>
        <v>0</v>
      </c>
      <c r="CP53" s="83">
        <f t="shared" si="45"/>
        <v>0</v>
      </c>
      <c r="CQ53" s="83">
        <f t="shared" si="46"/>
        <v>0</v>
      </c>
      <c r="CR53" s="83">
        <f t="shared" si="47"/>
        <v>0</v>
      </c>
      <c r="CS53" s="83">
        <f t="shared" si="48"/>
        <v>0</v>
      </c>
      <c r="CT53" s="83">
        <f t="shared" si="49"/>
        <v>0</v>
      </c>
      <c r="CU53" s="83">
        <f t="shared" si="50"/>
        <v>0</v>
      </c>
      <c r="CV53" s="99"/>
      <c r="CW53" s="83">
        <f t="shared" si="112"/>
        <v>0</v>
      </c>
      <c r="CX53" s="83">
        <f t="shared" si="51"/>
        <v>0</v>
      </c>
      <c r="CY53" s="83">
        <f t="shared" si="52"/>
        <v>2528077.8872559965</v>
      </c>
      <c r="CZ53" s="83">
        <f t="shared" si="53"/>
        <v>0</v>
      </c>
      <c r="DA53" s="83">
        <f t="shared" si="113"/>
        <v>0</v>
      </c>
      <c r="DB53" s="83">
        <f t="shared" si="114"/>
        <v>6124670.4522320032</v>
      </c>
      <c r="DC53" s="83">
        <f t="shared" si="115"/>
        <v>0</v>
      </c>
      <c r="DD53" s="83">
        <f t="shared" si="54"/>
        <v>0</v>
      </c>
      <c r="DE53" s="83">
        <f t="shared" si="55"/>
        <v>0</v>
      </c>
      <c r="DF53" s="83">
        <f t="shared" si="56"/>
        <v>0</v>
      </c>
      <c r="DG53" s="83">
        <f t="shared" si="57"/>
        <v>0</v>
      </c>
      <c r="DH53" s="83">
        <f t="shared" si="58"/>
        <v>0</v>
      </c>
      <c r="DI53" s="83">
        <f t="shared" si="59"/>
        <v>0</v>
      </c>
      <c r="DJ53" s="83">
        <f t="shared" si="60"/>
        <v>0</v>
      </c>
      <c r="DK53" s="83">
        <f t="shared" si="116"/>
        <v>0</v>
      </c>
      <c r="DL53" s="83">
        <f t="shared" si="61"/>
        <v>0</v>
      </c>
      <c r="DM53" s="83">
        <f t="shared" si="117"/>
        <v>2528077.8872559965</v>
      </c>
      <c r="DN53" s="83">
        <f t="shared" si="118"/>
        <v>0</v>
      </c>
      <c r="DO53" s="83">
        <f t="shared" si="62"/>
        <v>0</v>
      </c>
      <c r="DP53" s="83">
        <f t="shared" si="63"/>
        <v>348211.77916722978</v>
      </c>
      <c r="DQ53" s="83">
        <f t="shared" si="64"/>
        <v>0</v>
      </c>
      <c r="DR53" s="83">
        <f t="shared" si="65"/>
        <v>0</v>
      </c>
      <c r="DS53" s="83">
        <f t="shared" si="66"/>
        <v>0</v>
      </c>
      <c r="DT53" s="83">
        <f t="shared" si="67"/>
        <v>0</v>
      </c>
      <c r="DU53" s="83">
        <f t="shared" si="68"/>
        <v>0</v>
      </c>
      <c r="DV53" s="83">
        <f t="shared" si="69"/>
        <v>0</v>
      </c>
      <c r="DW53" s="83">
        <f t="shared" si="119"/>
        <v>87052.819369571618</v>
      </c>
      <c r="DX53" s="83">
        <f t="shared" si="120"/>
        <v>0</v>
      </c>
      <c r="DY53" s="83">
        <f t="shared" si="121"/>
        <v>0</v>
      </c>
      <c r="DZ53" s="83">
        <f t="shared" si="122"/>
        <v>348211.77916722978</v>
      </c>
      <c r="EA53" s="83">
        <f t="shared" si="123"/>
        <v>0</v>
      </c>
      <c r="EB53" s="83">
        <f t="shared" si="124"/>
        <v>0</v>
      </c>
      <c r="EC53" s="83">
        <f t="shared" si="125"/>
        <v>0</v>
      </c>
      <c r="ED53" s="83">
        <f t="shared" si="126"/>
        <v>0</v>
      </c>
      <c r="EE53" s="83">
        <f t="shared" si="127"/>
        <v>0</v>
      </c>
      <c r="EF53" s="83">
        <f t="shared" si="128"/>
        <v>0</v>
      </c>
      <c r="EG53" s="83">
        <f t="shared" si="129"/>
        <v>87052.819369571618</v>
      </c>
      <c r="EH53" s="83">
        <f t="shared" si="130"/>
        <v>0</v>
      </c>
      <c r="EI53" s="83">
        <f t="shared" si="70"/>
        <v>0</v>
      </c>
      <c r="EJ53" s="83">
        <f t="shared" si="71"/>
        <v>5776458.6730647739</v>
      </c>
      <c r="EK53" s="83">
        <f t="shared" si="72"/>
        <v>0</v>
      </c>
      <c r="EL53" s="83">
        <f t="shared" si="73"/>
        <v>0</v>
      </c>
      <c r="EM53" s="83">
        <f t="shared" si="74"/>
        <v>0</v>
      </c>
      <c r="EN53" s="83">
        <f t="shared" si="75"/>
        <v>0</v>
      </c>
      <c r="EO53" s="83">
        <f t="shared" si="76"/>
        <v>0</v>
      </c>
      <c r="EP53" s="83">
        <f t="shared" si="77"/>
        <v>0</v>
      </c>
      <c r="EQ53" s="83">
        <f t="shared" si="78"/>
        <v>0</v>
      </c>
      <c r="ER53" s="83">
        <f t="shared" si="79"/>
        <v>0</v>
      </c>
      <c r="ES53" s="83">
        <f t="shared" si="131"/>
        <v>0</v>
      </c>
      <c r="ET53" s="83">
        <f t="shared" si="80"/>
        <v>0</v>
      </c>
      <c r="EU53" s="83">
        <f t="shared" si="132"/>
        <v>2441025.0678864247</v>
      </c>
      <c r="EV53" s="83">
        <f t="shared" si="133"/>
        <v>0</v>
      </c>
      <c r="EW53" s="83">
        <f t="shared" si="134"/>
        <v>0</v>
      </c>
      <c r="EX53" s="83">
        <f t="shared" si="135"/>
        <v>5776458.6730647739</v>
      </c>
      <c r="EY53" s="83">
        <f t="shared" si="136"/>
        <v>0</v>
      </c>
      <c r="EZ53" s="83">
        <f t="shared" si="137"/>
        <v>0</v>
      </c>
      <c r="FA53" s="83">
        <f t="shared" si="138"/>
        <v>0</v>
      </c>
      <c r="FB53" s="83">
        <f t="shared" si="139"/>
        <v>0</v>
      </c>
      <c r="FC53" s="83">
        <f t="shared" si="140"/>
        <v>0</v>
      </c>
      <c r="FD53" s="83">
        <f t="shared" si="141"/>
        <v>0</v>
      </c>
      <c r="FE53" s="83">
        <f t="shared" si="81"/>
        <v>0</v>
      </c>
      <c r="FF53" s="83">
        <f t="shared" si="82"/>
        <v>0</v>
      </c>
      <c r="FG53" s="83">
        <f t="shared" si="142"/>
        <v>0</v>
      </c>
      <c r="FH53" s="83">
        <f t="shared" si="83"/>
        <v>0</v>
      </c>
      <c r="FI53" s="83">
        <f t="shared" si="143"/>
        <v>2441025.0678864247</v>
      </c>
      <c r="FJ53" s="83">
        <f t="shared" si="144"/>
        <v>0</v>
      </c>
      <c r="FK53" s="84">
        <v>5842620.2216056501</v>
      </c>
      <c r="FL53" s="84">
        <v>1018978.9693823199</v>
      </c>
      <c r="FM53" s="84"/>
      <c r="FN53" s="83">
        <f t="shared" si="84"/>
        <v>0</v>
      </c>
      <c r="FO53" s="83">
        <f t="shared" si="85"/>
        <v>0</v>
      </c>
      <c r="FP53" s="83">
        <f t="shared" si="145"/>
        <v>1018978.9693823199</v>
      </c>
      <c r="FQ53" s="84">
        <v>57944.133869756799</v>
      </c>
      <c r="FR53" s="84">
        <v>113609610.35079201</v>
      </c>
      <c r="FS53" s="83">
        <f t="shared" si="146"/>
        <v>113609610.3507918</v>
      </c>
      <c r="FT53" s="83">
        <f t="shared" si="147"/>
        <v>-2.0861625671386719E-7</v>
      </c>
      <c r="FU53" s="84">
        <v>120413265.40791</v>
      </c>
      <c r="FV53" s="83">
        <f t="shared" si="86"/>
        <v>0</v>
      </c>
      <c r="FW53" s="83">
        <f t="shared" si="87"/>
        <v>0</v>
      </c>
      <c r="FX53" s="83">
        <f t="shared" si="88"/>
        <v>0</v>
      </c>
      <c r="FY53" s="84">
        <v>57065185.189999998</v>
      </c>
      <c r="FZ53" s="83">
        <f t="shared" si="89"/>
        <v>9557580.893696025</v>
      </c>
      <c r="GA53" s="83">
        <f t="shared" si="90"/>
        <v>45545.143399998546</v>
      </c>
      <c r="GB53" s="83">
        <f t="shared" si="148"/>
        <v>0</v>
      </c>
      <c r="GC53" s="83">
        <f t="shared" si="149"/>
        <v>0</v>
      </c>
      <c r="GD53" s="83">
        <f t="shared" si="150"/>
        <v>0</v>
      </c>
      <c r="GE53" s="83">
        <f t="shared" si="151"/>
        <v>0</v>
      </c>
      <c r="GF53" s="83">
        <f t="shared" si="152"/>
        <v>0</v>
      </c>
      <c r="GG53" s="83">
        <f t="shared" si="153"/>
        <v>0</v>
      </c>
      <c r="GH53" s="83">
        <f t="shared" si="91"/>
        <v>0</v>
      </c>
      <c r="GI53" s="83">
        <f t="shared" si="92"/>
        <v>0</v>
      </c>
      <c r="GJ53" s="83">
        <f t="shared" si="154"/>
        <v>0</v>
      </c>
      <c r="GK53" s="83">
        <f t="shared" si="155"/>
        <v>120169013.61630397</v>
      </c>
      <c r="GL53" s="83">
        <f t="shared" si="156"/>
        <v>0</v>
      </c>
      <c r="GM53" s="83">
        <f t="shared" si="157"/>
        <v>0</v>
      </c>
      <c r="GN53" s="83">
        <f t="shared" si="158"/>
        <v>0</v>
      </c>
      <c r="GO53" s="83">
        <f t="shared" si="159"/>
        <v>0</v>
      </c>
      <c r="GP53" s="83">
        <f t="shared" si="93"/>
        <v>120169013.61630397</v>
      </c>
      <c r="GQ53" s="83">
        <f t="shared" si="94"/>
        <v>0</v>
      </c>
      <c r="GR53" s="83">
        <f t="shared" si="160"/>
        <v>0</v>
      </c>
      <c r="GS53" s="83">
        <f t="shared" si="161"/>
        <v>0</v>
      </c>
      <c r="GT53" s="83">
        <f t="shared" si="162"/>
        <v>0</v>
      </c>
      <c r="GU53" s="83">
        <f t="shared" si="163"/>
        <v>0</v>
      </c>
      <c r="GV53" s="83">
        <f t="shared" si="164"/>
        <v>0</v>
      </c>
      <c r="GW53" s="83">
        <f t="shared" si="165"/>
        <v>0</v>
      </c>
      <c r="GX53" s="83">
        <f t="shared" si="95"/>
        <v>0</v>
      </c>
      <c r="GY53" s="83">
        <f t="shared" si="96"/>
        <v>0</v>
      </c>
      <c r="GZ53" s="83">
        <f t="shared" si="166"/>
        <v>0</v>
      </c>
      <c r="HA53" s="83">
        <f t="shared" si="167"/>
        <v>126293684.06853597</v>
      </c>
      <c r="HB53" s="83">
        <f t="shared" si="168"/>
        <v>0</v>
      </c>
      <c r="HC53" s="83">
        <f t="shared" si="169"/>
        <v>0</v>
      </c>
      <c r="HD53" s="83">
        <f t="shared" si="170"/>
        <v>0</v>
      </c>
      <c r="HE53" s="83">
        <f t="shared" si="171"/>
        <v>0</v>
      </c>
      <c r="HF53" s="83">
        <f t="shared" si="97"/>
        <v>122697091.50355996</v>
      </c>
      <c r="HG53" s="83">
        <f t="shared" si="98"/>
        <v>0</v>
      </c>
      <c r="HH53" s="83">
        <f t="shared" si="99"/>
        <v>0</v>
      </c>
      <c r="HI53" s="83">
        <f t="shared" si="100"/>
        <v>125945472.28936873</v>
      </c>
      <c r="HJ53" s="83">
        <f t="shared" si="101"/>
        <v>0</v>
      </c>
      <c r="HK53" s="83">
        <f t="shared" si="102"/>
        <v>0</v>
      </c>
      <c r="HL53" s="83">
        <f t="shared" si="103"/>
        <v>0</v>
      </c>
      <c r="HM53" s="83">
        <f t="shared" si="104"/>
        <v>0</v>
      </c>
      <c r="HN53" s="83">
        <f t="shared" si="105"/>
        <v>122610038.68419039</v>
      </c>
      <c r="HO53" s="83">
        <f t="shared" si="106"/>
        <v>0</v>
      </c>
    </row>
    <row r="54" spans="1:223" x14ac:dyDescent="0.2">
      <c r="A54" s="63"/>
      <c r="K54" s="64" t="s">
        <v>374</v>
      </c>
      <c r="L54" s="102" t="e">
        <f>IF(VLOOKUP(K54,'[3]207 ul'!$H:$H,1,0)=K54,1,0)</f>
        <v>#N/A</v>
      </c>
      <c r="M54" s="84">
        <v>1</v>
      </c>
      <c r="N54" s="84">
        <v>3</v>
      </c>
      <c r="O54" s="84"/>
      <c r="P54" s="84"/>
      <c r="Q54" s="84"/>
      <c r="R54" s="84">
        <v>1</v>
      </c>
      <c r="S54" s="83">
        <f t="shared" si="107"/>
        <v>70</v>
      </c>
      <c r="T54" s="87">
        <f t="shared" si="108"/>
        <v>0</v>
      </c>
      <c r="U54" s="84"/>
      <c r="V54" s="84"/>
      <c r="W54" s="85">
        <v>1</v>
      </c>
      <c r="X54" s="85">
        <v>1</v>
      </c>
      <c r="Y54" s="85">
        <v>1</v>
      </c>
      <c r="Z54" s="85">
        <v>1</v>
      </c>
      <c r="AA54" s="85">
        <v>1</v>
      </c>
      <c r="AB54" s="85">
        <v>1</v>
      </c>
      <c r="AC54" s="85">
        <v>1</v>
      </c>
      <c r="AD54" s="85">
        <v>1</v>
      </c>
      <c r="AE54" s="85">
        <v>1</v>
      </c>
      <c r="AF54" s="84">
        <v>7.2342568861298595E-4</v>
      </c>
      <c r="AG54" s="84">
        <v>7.2342568861298595E-4</v>
      </c>
      <c r="AH54" s="84">
        <v>7.2342568861298595E-4</v>
      </c>
      <c r="AI54" s="84">
        <v>7.2342568861298595E-4</v>
      </c>
      <c r="AJ54" s="84">
        <v>7.2342568861298595E-4</v>
      </c>
      <c r="AK54" s="84">
        <v>7.2342568861298595E-4</v>
      </c>
      <c r="AL54" s="84">
        <v>7.2342568861298595E-4</v>
      </c>
      <c r="AM54" s="84">
        <v>7.9576818567742198E-4</v>
      </c>
      <c r="AN54" s="84">
        <v>7.2342568861298595E-4</v>
      </c>
      <c r="AO54" s="84">
        <v>-3.9883197658577303E-3</v>
      </c>
      <c r="AP54" s="84"/>
      <c r="AQ54" s="84"/>
      <c r="AR54" s="84"/>
      <c r="AS54" s="83">
        <f t="shared" si="109"/>
        <v>0</v>
      </c>
      <c r="AT54" s="83">
        <f t="shared" si="11"/>
        <v>0</v>
      </c>
      <c r="AU54" s="83">
        <f t="shared" si="110"/>
        <v>0</v>
      </c>
      <c r="AV54" s="84">
        <v>1</v>
      </c>
      <c r="AW54" s="84">
        <v>1</v>
      </c>
      <c r="AX54" s="84"/>
      <c r="AY54" s="83">
        <f t="shared" si="12"/>
        <v>1</v>
      </c>
      <c r="AZ54" s="83">
        <f t="shared" si="13"/>
        <v>1</v>
      </c>
      <c r="BA54" s="83">
        <f t="shared" si="14"/>
        <v>0.69902053177682666</v>
      </c>
      <c r="BB54" s="83">
        <f t="shared" si="15"/>
        <v>-3.2648940772447444E-3</v>
      </c>
      <c r="BC54" s="83">
        <f t="shared" si="16"/>
        <v>-3.2648940772447444E-3</v>
      </c>
      <c r="BD54" s="83">
        <f t="shared" si="17"/>
        <v>-3.2648940772447444E-3</v>
      </c>
      <c r="BE54" s="83">
        <f t="shared" si="18"/>
        <v>0</v>
      </c>
      <c r="BF54" s="83">
        <f t="shared" si="19"/>
        <v>0</v>
      </c>
      <c r="BG54" s="99">
        <f t="shared" si="20"/>
        <v>-3.2648940772447444E-3</v>
      </c>
      <c r="BH54" s="99">
        <f t="shared" si="21"/>
        <v>-3.2648940772447444E-3</v>
      </c>
      <c r="BI54" s="83">
        <f t="shared" si="22"/>
        <v>-3.2648940772447444E-3</v>
      </c>
      <c r="BJ54" s="83">
        <f t="shared" si="23"/>
        <v>-3.2648940772447444E-3</v>
      </c>
      <c r="BK54" s="83">
        <f t="shared" si="24"/>
        <v>-3.2648940772447444E-3</v>
      </c>
      <c r="BL54" s="83">
        <f t="shared" si="25"/>
        <v>-3.2648940772447444E-3</v>
      </c>
      <c r="BM54" s="83">
        <f t="shared" si="26"/>
        <v>-3.1925515801803084E-3</v>
      </c>
      <c r="BN54" s="83">
        <f t="shared" si="27"/>
        <v>-3.2648940772447444E-3</v>
      </c>
      <c r="BO54" s="83">
        <f t="shared" si="111"/>
        <v>0</v>
      </c>
      <c r="BP54" s="83">
        <f t="shared" si="28"/>
        <v>1</v>
      </c>
      <c r="BQ54" s="83">
        <f t="shared" si="29"/>
        <v>0.69902053177682666</v>
      </c>
      <c r="BR54" s="83">
        <f t="shared" si="30"/>
        <v>-3.2648940772447444E-3</v>
      </c>
      <c r="BS54" s="83">
        <f t="shared" si="31"/>
        <v>-3.2648940772447444E-3</v>
      </c>
      <c r="BT54" s="83">
        <f t="shared" si="32"/>
        <v>-3.2648940772447444E-3</v>
      </c>
      <c r="BU54" s="83">
        <f t="shared" si="33"/>
        <v>-3.2648940772447444E-3</v>
      </c>
      <c r="BV54" s="83">
        <f t="shared" si="34"/>
        <v>-3.2648940772447444E-3</v>
      </c>
      <c r="BW54" s="83">
        <f t="shared" si="35"/>
        <v>-3.2648940772447444E-3</v>
      </c>
      <c r="BX54" s="83">
        <f t="shared" si="36"/>
        <v>-3.2648940772447444E-3</v>
      </c>
      <c r="BY54" s="83">
        <f t="shared" si="37"/>
        <v>-3.2648940772447444E-3</v>
      </c>
      <c r="BZ54" s="83">
        <f t="shared" si="38"/>
        <v>-3.2648940772447444E-3</v>
      </c>
      <c r="CA54" s="83">
        <f t="shared" si="39"/>
        <v>-3.1925515801803084E-3</v>
      </c>
      <c r="CB54" s="83">
        <f t="shared" si="40"/>
        <v>-3.2648940772447444E-3</v>
      </c>
      <c r="CC54" s="84"/>
      <c r="CD54" s="84"/>
      <c r="CE54" s="84"/>
      <c r="CF54" s="84"/>
      <c r="CG54" s="84"/>
      <c r="CH54" s="84"/>
      <c r="CI54" s="84"/>
      <c r="CJ54" s="84"/>
      <c r="CK54" s="84"/>
      <c r="CL54" s="83">
        <f t="shared" si="41"/>
        <v>0</v>
      </c>
      <c r="CM54" s="83">
        <f t="shared" si="42"/>
        <v>0</v>
      </c>
      <c r="CN54" s="83">
        <f t="shared" si="43"/>
        <v>0</v>
      </c>
      <c r="CO54" s="83">
        <f t="shared" si="44"/>
        <v>0</v>
      </c>
      <c r="CP54" s="83">
        <f t="shared" si="45"/>
        <v>0</v>
      </c>
      <c r="CQ54" s="83">
        <f t="shared" si="46"/>
        <v>0.70228542585407139</v>
      </c>
      <c r="CR54" s="83">
        <f t="shared" si="47"/>
        <v>0</v>
      </c>
      <c r="CS54" s="83">
        <f t="shared" si="48"/>
        <v>0</v>
      </c>
      <c r="CT54" s="83">
        <f t="shared" si="49"/>
        <v>0.70228542585407139</v>
      </c>
      <c r="CU54" s="83">
        <f t="shared" si="50"/>
        <v>0.70228542585407139</v>
      </c>
      <c r="CV54" s="99"/>
      <c r="CW54" s="83">
        <f t="shared" si="112"/>
        <v>0.70228542585407139</v>
      </c>
      <c r="CX54" s="83">
        <f t="shared" si="51"/>
        <v>0.70228542585407139</v>
      </c>
      <c r="CY54" s="83">
        <f t="shared" si="52"/>
        <v>7.2342497064436032E-5</v>
      </c>
      <c r="CZ54" s="83">
        <f t="shared" si="53"/>
        <v>0</v>
      </c>
      <c r="DA54" s="83">
        <f t="shared" si="113"/>
        <v>0</v>
      </c>
      <c r="DB54" s="83">
        <f t="shared" si="114"/>
        <v>0</v>
      </c>
      <c r="DC54" s="83">
        <f t="shared" si="115"/>
        <v>0</v>
      </c>
      <c r="DD54" s="83">
        <f t="shared" si="54"/>
        <v>0</v>
      </c>
      <c r="DE54" s="83">
        <f t="shared" si="55"/>
        <v>0</v>
      </c>
      <c r="DF54" s="83">
        <f t="shared" si="56"/>
        <v>0.70228542585407139</v>
      </c>
      <c r="DG54" s="83">
        <f t="shared" si="57"/>
        <v>0</v>
      </c>
      <c r="DH54" s="83">
        <f t="shared" si="58"/>
        <v>0</v>
      </c>
      <c r="DI54" s="83">
        <f t="shared" si="59"/>
        <v>0.70228542585407139</v>
      </c>
      <c r="DJ54" s="83">
        <f t="shared" si="60"/>
        <v>0.70228542585407139</v>
      </c>
      <c r="DK54" s="83">
        <f t="shared" si="116"/>
        <v>0.70228542585407139</v>
      </c>
      <c r="DL54" s="83">
        <f t="shared" si="61"/>
        <v>0.70228542585407139</v>
      </c>
      <c r="DM54" s="83">
        <f t="shared" si="117"/>
        <v>7.2342497064436032E-5</v>
      </c>
      <c r="DN54" s="83">
        <f t="shared" si="118"/>
        <v>0</v>
      </c>
      <c r="DO54" s="83">
        <f t="shared" si="62"/>
        <v>0</v>
      </c>
      <c r="DP54" s="83">
        <f t="shared" si="63"/>
        <v>0</v>
      </c>
      <c r="DQ54" s="83">
        <f t="shared" si="64"/>
        <v>0</v>
      </c>
      <c r="DR54" s="83">
        <f t="shared" si="65"/>
        <v>0</v>
      </c>
      <c r="DS54" s="83">
        <f t="shared" si="66"/>
        <v>0</v>
      </c>
      <c r="DT54" s="83">
        <f t="shared" si="67"/>
        <v>-2.430629267082832E-2</v>
      </c>
      <c r="DU54" s="83">
        <f t="shared" si="68"/>
        <v>0</v>
      </c>
      <c r="DV54" s="83">
        <f t="shared" si="69"/>
        <v>0</v>
      </c>
      <c r="DW54" s="83">
        <f t="shared" si="119"/>
        <v>2.4910697417355359E-6</v>
      </c>
      <c r="DX54" s="83">
        <f t="shared" si="120"/>
        <v>0</v>
      </c>
      <c r="DY54" s="83">
        <f t="shared" si="121"/>
        <v>0</v>
      </c>
      <c r="DZ54" s="83">
        <f t="shared" si="122"/>
        <v>0</v>
      </c>
      <c r="EA54" s="83">
        <f t="shared" si="123"/>
        <v>0</v>
      </c>
      <c r="EB54" s="83">
        <f t="shared" si="124"/>
        <v>0</v>
      </c>
      <c r="EC54" s="83">
        <f t="shared" si="125"/>
        <v>0</v>
      </c>
      <c r="ED54" s="83">
        <f t="shared" si="126"/>
        <v>-2.430629267082832E-2</v>
      </c>
      <c r="EE54" s="83">
        <f t="shared" si="127"/>
        <v>0</v>
      </c>
      <c r="EF54" s="83">
        <f t="shared" si="128"/>
        <v>0</v>
      </c>
      <c r="EG54" s="83">
        <f t="shared" si="129"/>
        <v>2.4910697417355359E-6</v>
      </c>
      <c r="EH54" s="83">
        <f t="shared" si="130"/>
        <v>0</v>
      </c>
      <c r="EI54" s="83">
        <f t="shared" si="70"/>
        <v>0</v>
      </c>
      <c r="EJ54" s="83">
        <f t="shared" si="71"/>
        <v>0</v>
      </c>
      <c r="EK54" s="83">
        <f t="shared" si="72"/>
        <v>0</v>
      </c>
      <c r="EL54" s="83">
        <f t="shared" si="73"/>
        <v>0</v>
      </c>
      <c r="EM54" s="83">
        <f t="shared" si="74"/>
        <v>0</v>
      </c>
      <c r="EN54" s="83">
        <f t="shared" si="75"/>
        <v>0.72659171852489968</v>
      </c>
      <c r="EO54" s="83">
        <f t="shared" si="76"/>
        <v>0</v>
      </c>
      <c r="EP54" s="83">
        <f t="shared" si="77"/>
        <v>0</v>
      </c>
      <c r="EQ54" s="83">
        <f t="shared" si="78"/>
        <v>0.72659171852489968</v>
      </c>
      <c r="ER54" s="83">
        <f t="shared" si="79"/>
        <v>0.72659171852489968</v>
      </c>
      <c r="ES54" s="83">
        <f t="shared" si="131"/>
        <v>0.72659171852489968</v>
      </c>
      <c r="ET54" s="83">
        <f t="shared" si="80"/>
        <v>0.72659171852489968</v>
      </c>
      <c r="EU54" s="83">
        <f t="shared" si="132"/>
        <v>6.9851427322700492E-5</v>
      </c>
      <c r="EV54" s="83">
        <f t="shared" si="133"/>
        <v>0</v>
      </c>
      <c r="EW54" s="83">
        <f t="shared" si="134"/>
        <v>0</v>
      </c>
      <c r="EX54" s="83">
        <f t="shared" si="135"/>
        <v>0</v>
      </c>
      <c r="EY54" s="83">
        <f t="shared" si="136"/>
        <v>0</v>
      </c>
      <c r="EZ54" s="83">
        <f t="shared" si="137"/>
        <v>0</v>
      </c>
      <c r="FA54" s="83">
        <f t="shared" si="138"/>
        <v>0</v>
      </c>
      <c r="FB54" s="83">
        <f t="shared" si="139"/>
        <v>0.72659171852489968</v>
      </c>
      <c r="FC54" s="83">
        <f t="shared" si="140"/>
        <v>0</v>
      </c>
      <c r="FD54" s="83">
        <f t="shared" si="141"/>
        <v>0</v>
      </c>
      <c r="FE54" s="83">
        <f t="shared" si="81"/>
        <v>0.72659171852489968</v>
      </c>
      <c r="FF54" s="83">
        <f t="shared" si="82"/>
        <v>0.72659171852489968</v>
      </c>
      <c r="FG54" s="83">
        <f t="shared" si="142"/>
        <v>0.72659171852489968</v>
      </c>
      <c r="FH54" s="83">
        <f t="shared" si="83"/>
        <v>0.72659171852489968</v>
      </c>
      <c r="FI54" s="83">
        <f t="shared" si="143"/>
        <v>6.9851427322700492E-5</v>
      </c>
      <c r="FJ54" s="83">
        <f t="shared" si="144"/>
        <v>0</v>
      </c>
      <c r="FK54" s="84"/>
      <c r="FL54" s="84">
        <v>7.2342497064436303E-4</v>
      </c>
      <c r="FM54" s="84"/>
      <c r="FN54" s="83">
        <f t="shared" si="84"/>
        <v>0</v>
      </c>
      <c r="FO54" s="83">
        <f t="shared" si="85"/>
        <v>0</v>
      </c>
      <c r="FP54" s="83">
        <f t="shared" si="145"/>
        <v>7.2342497064436303E-4</v>
      </c>
      <c r="FQ54" s="84"/>
      <c r="FR54" s="84"/>
      <c r="FS54" s="83">
        <f t="shared" si="146"/>
        <v>0</v>
      </c>
      <c r="FT54" s="83">
        <f t="shared" si="147"/>
        <v>0</v>
      </c>
      <c r="FU54" s="84">
        <v>7.2342497064436303E-4</v>
      </c>
      <c r="FV54" s="83">
        <f t="shared" si="86"/>
        <v>0</v>
      </c>
      <c r="FW54" s="83">
        <f t="shared" si="87"/>
        <v>0</v>
      </c>
      <c r="FX54" s="83">
        <f t="shared" si="88"/>
        <v>0</v>
      </c>
      <c r="FY54" s="84"/>
      <c r="FZ54" s="83">
        <f t="shared" si="89"/>
        <v>1.0032648940772448</v>
      </c>
      <c r="GA54" s="83">
        <f t="shared" si="90"/>
        <v>7.1796862292222707E-10</v>
      </c>
      <c r="GB54" s="83">
        <f t="shared" si="148"/>
        <v>0</v>
      </c>
      <c r="GC54" s="83">
        <f t="shared" si="149"/>
        <v>0</v>
      </c>
      <c r="GD54" s="83">
        <f t="shared" si="150"/>
        <v>0</v>
      </c>
      <c r="GE54" s="83">
        <f t="shared" si="151"/>
        <v>0</v>
      </c>
      <c r="GF54" s="83">
        <f t="shared" si="152"/>
        <v>0</v>
      </c>
      <c r="GG54" s="83">
        <f t="shared" si="153"/>
        <v>0</v>
      </c>
      <c r="GH54" s="83">
        <f t="shared" si="91"/>
        <v>0</v>
      </c>
      <c r="GI54" s="83">
        <f t="shared" si="92"/>
        <v>0</v>
      </c>
      <c r="GJ54" s="83">
        <f t="shared" si="154"/>
        <v>0</v>
      </c>
      <c r="GK54" s="83">
        <f t="shared" si="155"/>
        <v>0</v>
      </c>
      <c r="GL54" s="83">
        <f t="shared" si="156"/>
        <v>0</v>
      </c>
      <c r="GM54" s="83">
        <f t="shared" si="157"/>
        <v>0</v>
      </c>
      <c r="GN54" s="83">
        <f t="shared" si="158"/>
        <v>0</v>
      </c>
      <c r="GO54" s="83">
        <f t="shared" si="159"/>
        <v>-3.2648940772447444E-3</v>
      </c>
      <c r="GP54" s="83">
        <f t="shared" si="93"/>
        <v>-3.2648940772447444E-3</v>
      </c>
      <c r="GQ54" s="83">
        <f t="shared" si="94"/>
        <v>0</v>
      </c>
      <c r="GR54" s="83">
        <f t="shared" si="160"/>
        <v>0</v>
      </c>
      <c r="GS54" s="83">
        <f t="shared" si="161"/>
        <v>0</v>
      </c>
      <c r="GT54" s="83">
        <f t="shared" si="162"/>
        <v>0</v>
      </c>
      <c r="GU54" s="83">
        <f t="shared" si="163"/>
        <v>0</v>
      </c>
      <c r="GV54" s="83">
        <f t="shared" si="164"/>
        <v>0</v>
      </c>
      <c r="GW54" s="83">
        <f t="shared" si="165"/>
        <v>0</v>
      </c>
      <c r="GX54" s="83">
        <f t="shared" si="95"/>
        <v>0</v>
      </c>
      <c r="GY54" s="83">
        <f t="shared" si="96"/>
        <v>0</v>
      </c>
      <c r="GZ54" s="83">
        <f t="shared" si="166"/>
        <v>0</v>
      </c>
      <c r="HA54" s="83">
        <f t="shared" si="167"/>
        <v>0</v>
      </c>
      <c r="HB54" s="83">
        <f t="shared" si="168"/>
        <v>0</v>
      </c>
      <c r="HC54" s="83">
        <f t="shared" si="169"/>
        <v>0</v>
      </c>
      <c r="HD54" s="83">
        <f t="shared" si="170"/>
        <v>0</v>
      </c>
      <c r="HE54" s="83">
        <f t="shared" si="171"/>
        <v>0.69902053177682666</v>
      </c>
      <c r="HF54" s="83">
        <f t="shared" si="97"/>
        <v>-3.1925515801803084E-3</v>
      </c>
      <c r="HG54" s="83">
        <f t="shared" si="98"/>
        <v>0</v>
      </c>
      <c r="HH54" s="83">
        <f t="shared" si="99"/>
        <v>0</v>
      </c>
      <c r="HI54" s="83">
        <f t="shared" si="100"/>
        <v>0</v>
      </c>
      <c r="HJ54" s="83">
        <f t="shared" si="101"/>
        <v>0</v>
      </c>
      <c r="HK54" s="83">
        <f t="shared" si="102"/>
        <v>0</v>
      </c>
      <c r="HL54" s="83">
        <f t="shared" si="103"/>
        <v>0</v>
      </c>
      <c r="HM54" s="83">
        <f t="shared" si="104"/>
        <v>0.72332682444765495</v>
      </c>
      <c r="HN54" s="83">
        <f t="shared" si="105"/>
        <v>-3.1950426499220441E-3</v>
      </c>
      <c r="HO54" s="83">
        <f t="shared" si="106"/>
        <v>0</v>
      </c>
    </row>
    <row r="55" spans="1:223" x14ac:dyDescent="0.2">
      <c r="A55" s="63"/>
      <c r="K55" s="64" t="s">
        <v>375</v>
      </c>
      <c r="L55" s="102" t="e">
        <f>IF(VLOOKUP(K55,'[3]207 ul'!$H:$H,1,0)=K55,1,0)</f>
        <v>#N/A</v>
      </c>
      <c r="M55" s="84">
        <v>1</v>
      </c>
      <c r="N55" s="84">
        <v>3</v>
      </c>
      <c r="O55" s="84"/>
      <c r="P55" s="84"/>
      <c r="Q55" s="84"/>
      <c r="R55" s="84">
        <v>1</v>
      </c>
      <c r="S55" s="83">
        <f t="shared" si="107"/>
        <v>70</v>
      </c>
      <c r="T55" s="87">
        <f t="shared" si="108"/>
        <v>0</v>
      </c>
      <c r="U55" s="84"/>
      <c r="V55" s="84"/>
      <c r="W55" s="85">
        <v>1</v>
      </c>
      <c r="X55" s="85">
        <v>1</v>
      </c>
      <c r="Y55" s="85">
        <v>1</v>
      </c>
      <c r="Z55" s="85">
        <v>1</v>
      </c>
      <c r="AA55" s="85">
        <v>1</v>
      </c>
      <c r="AB55" s="85">
        <v>1</v>
      </c>
      <c r="AC55" s="85">
        <v>1</v>
      </c>
      <c r="AD55" s="85">
        <v>1</v>
      </c>
      <c r="AE55" s="85">
        <v>1</v>
      </c>
      <c r="AF55" s="84">
        <v>7.2342568861298595E-4</v>
      </c>
      <c r="AG55" s="84">
        <v>7.2342568861298595E-4</v>
      </c>
      <c r="AH55" s="84">
        <v>7.2342568861298595E-4</v>
      </c>
      <c r="AI55" s="84">
        <v>7.2342568861298595E-4</v>
      </c>
      <c r="AJ55" s="84">
        <v>7.2342568861298595E-4</v>
      </c>
      <c r="AK55" s="84">
        <v>7.2342568861298595E-4</v>
      </c>
      <c r="AL55" s="84">
        <v>7.2342568861298595E-4</v>
      </c>
      <c r="AM55" s="84">
        <v>7.9576818567742198E-4</v>
      </c>
      <c r="AN55" s="84">
        <v>7.2342568861298595E-4</v>
      </c>
      <c r="AO55" s="84">
        <v>-3.9883197658577303E-3</v>
      </c>
      <c r="AP55" s="84"/>
      <c r="AQ55" s="84"/>
      <c r="AR55" s="84"/>
      <c r="AS55" s="83">
        <f t="shared" si="109"/>
        <v>0</v>
      </c>
      <c r="AT55" s="83">
        <f t="shared" si="11"/>
        <v>0</v>
      </c>
      <c r="AU55" s="83">
        <f t="shared" si="110"/>
        <v>0</v>
      </c>
      <c r="AV55" s="84">
        <v>1</v>
      </c>
      <c r="AW55" s="84">
        <v>1</v>
      </c>
      <c r="AX55" s="84"/>
      <c r="AY55" s="83">
        <f t="shared" si="12"/>
        <v>1</v>
      </c>
      <c r="AZ55" s="83">
        <f t="shared" si="13"/>
        <v>1</v>
      </c>
      <c r="BA55" s="83">
        <f t="shared" si="14"/>
        <v>0.69902053177682666</v>
      </c>
      <c r="BB55" s="83">
        <f t="shared" si="15"/>
        <v>-3.2648940772447444E-3</v>
      </c>
      <c r="BC55" s="83">
        <f t="shared" si="16"/>
        <v>-3.2648940772447444E-3</v>
      </c>
      <c r="BD55" s="83">
        <f t="shared" si="17"/>
        <v>-3.2648940772447444E-3</v>
      </c>
      <c r="BE55" s="83">
        <f t="shared" si="18"/>
        <v>0</v>
      </c>
      <c r="BF55" s="83">
        <f t="shared" si="19"/>
        <v>0</v>
      </c>
      <c r="BG55" s="99">
        <f t="shared" si="20"/>
        <v>-3.2648940772447444E-3</v>
      </c>
      <c r="BH55" s="99">
        <f t="shared" si="21"/>
        <v>-3.2648940772447444E-3</v>
      </c>
      <c r="BI55" s="83">
        <f t="shared" si="22"/>
        <v>-3.2648940772447444E-3</v>
      </c>
      <c r="BJ55" s="83">
        <f t="shared" si="23"/>
        <v>-3.2648940772447444E-3</v>
      </c>
      <c r="BK55" s="83">
        <f t="shared" si="24"/>
        <v>-3.2648940772447444E-3</v>
      </c>
      <c r="BL55" s="83">
        <f t="shared" si="25"/>
        <v>-3.2648940772447444E-3</v>
      </c>
      <c r="BM55" s="83">
        <f t="shared" si="26"/>
        <v>-3.1925515801803084E-3</v>
      </c>
      <c r="BN55" s="83">
        <f t="shared" si="27"/>
        <v>-3.2648940772447444E-3</v>
      </c>
      <c r="BO55" s="83">
        <f t="shared" si="111"/>
        <v>0</v>
      </c>
      <c r="BP55" s="83">
        <f t="shared" si="28"/>
        <v>1</v>
      </c>
      <c r="BQ55" s="83">
        <f t="shared" si="29"/>
        <v>0.69902053177682666</v>
      </c>
      <c r="BR55" s="83">
        <f t="shared" si="30"/>
        <v>-3.2648940772447444E-3</v>
      </c>
      <c r="BS55" s="83">
        <f t="shared" si="31"/>
        <v>-3.2648940772447444E-3</v>
      </c>
      <c r="BT55" s="83">
        <f t="shared" si="32"/>
        <v>-3.2648940772447444E-3</v>
      </c>
      <c r="BU55" s="83">
        <f t="shared" si="33"/>
        <v>-3.2648940772447444E-3</v>
      </c>
      <c r="BV55" s="83">
        <f t="shared" si="34"/>
        <v>-3.2648940772447444E-3</v>
      </c>
      <c r="BW55" s="83">
        <f t="shared" si="35"/>
        <v>-3.2648940772447444E-3</v>
      </c>
      <c r="BX55" s="83">
        <f t="shared" si="36"/>
        <v>-3.2648940772447444E-3</v>
      </c>
      <c r="BY55" s="83">
        <f t="shared" si="37"/>
        <v>-3.2648940772447444E-3</v>
      </c>
      <c r="BZ55" s="83">
        <f t="shared" si="38"/>
        <v>-3.2648940772447444E-3</v>
      </c>
      <c r="CA55" s="83">
        <f t="shared" si="39"/>
        <v>-3.1925515801803084E-3</v>
      </c>
      <c r="CB55" s="83">
        <f t="shared" si="40"/>
        <v>-3.2648940772447444E-3</v>
      </c>
      <c r="CC55" s="84"/>
      <c r="CD55" s="84"/>
      <c r="CE55" s="84"/>
      <c r="CF55" s="84"/>
      <c r="CG55" s="84"/>
      <c r="CH55" s="84"/>
      <c r="CI55" s="84"/>
      <c r="CJ55" s="84"/>
      <c r="CK55" s="84"/>
      <c r="CL55" s="83">
        <f t="shared" si="41"/>
        <v>0</v>
      </c>
      <c r="CM55" s="83">
        <f t="shared" si="42"/>
        <v>0</v>
      </c>
      <c r="CN55" s="83">
        <f t="shared" si="43"/>
        <v>0</v>
      </c>
      <c r="CO55" s="83">
        <f t="shared" si="44"/>
        <v>0</v>
      </c>
      <c r="CP55" s="83">
        <f t="shared" si="45"/>
        <v>0</v>
      </c>
      <c r="CQ55" s="83">
        <f t="shared" si="46"/>
        <v>0.70228542585407139</v>
      </c>
      <c r="CR55" s="83">
        <f t="shared" si="47"/>
        <v>0</v>
      </c>
      <c r="CS55" s="83">
        <f t="shared" si="48"/>
        <v>0</v>
      </c>
      <c r="CT55" s="83">
        <f t="shared" si="49"/>
        <v>0.70228542585407139</v>
      </c>
      <c r="CU55" s="83">
        <f t="shared" si="50"/>
        <v>0.70228542585407139</v>
      </c>
      <c r="CV55" s="99"/>
      <c r="CW55" s="83">
        <f t="shared" si="112"/>
        <v>0.70228542585407139</v>
      </c>
      <c r="CX55" s="83">
        <f t="shared" si="51"/>
        <v>0.70228542585407139</v>
      </c>
      <c r="CY55" s="83">
        <f t="shared" si="52"/>
        <v>7.2342497064436032E-5</v>
      </c>
      <c r="CZ55" s="83">
        <f t="shared" si="53"/>
        <v>0</v>
      </c>
      <c r="DA55" s="83">
        <f t="shared" si="113"/>
        <v>0</v>
      </c>
      <c r="DB55" s="83">
        <f t="shared" si="114"/>
        <v>0</v>
      </c>
      <c r="DC55" s="83">
        <f t="shared" si="115"/>
        <v>0</v>
      </c>
      <c r="DD55" s="83">
        <f t="shared" si="54"/>
        <v>0</v>
      </c>
      <c r="DE55" s="83">
        <f t="shared" si="55"/>
        <v>0</v>
      </c>
      <c r="DF55" s="83">
        <f t="shared" si="56"/>
        <v>0.70228542585407139</v>
      </c>
      <c r="DG55" s="83">
        <f t="shared" si="57"/>
        <v>0</v>
      </c>
      <c r="DH55" s="83">
        <f t="shared" si="58"/>
        <v>0</v>
      </c>
      <c r="DI55" s="83">
        <f t="shared" si="59"/>
        <v>0.70228542585407139</v>
      </c>
      <c r="DJ55" s="83">
        <f t="shared" si="60"/>
        <v>0.70228542585407139</v>
      </c>
      <c r="DK55" s="83">
        <f t="shared" si="116"/>
        <v>0.70228542585407139</v>
      </c>
      <c r="DL55" s="83">
        <f t="shared" si="61"/>
        <v>0.70228542585407139</v>
      </c>
      <c r="DM55" s="83">
        <f t="shared" si="117"/>
        <v>7.2342497064436032E-5</v>
      </c>
      <c r="DN55" s="83">
        <f t="shared" si="118"/>
        <v>0</v>
      </c>
      <c r="DO55" s="83">
        <f t="shared" si="62"/>
        <v>0</v>
      </c>
      <c r="DP55" s="83">
        <f t="shared" si="63"/>
        <v>0</v>
      </c>
      <c r="DQ55" s="83">
        <f t="shared" si="64"/>
        <v>0</v>
      </c>
      <c r="DR55" s="83">
        <f t="shared" si="65"/>
        <v>0</v>
      </c>
      <c r="DS55" s="83">
        <f t="shared" si="66"/>
        <v>0</v>
      </c>
      <c r="DT55" s="83">
        <f t="shared" si="67"/>
        <v>-2.430629267082832E-2</v>
      </c>
      <c r="DU55" s="83">
        <f t="shared" si="68"/>
        <v>0</v>
      </c>
      <c r="DV55" s="83">
        <f t="shared" si="69"/>
        <v>0</v>
      </c>
      <c r="DW55" s="83">
        <f t="shared" si="119"/>
        <v>2.4910697417355359E-6</v>
      </c>
      <c r="DX55" s="83">
        <f t="shared" si="120"/>
        <v>0</v>
      </c>
      <c r="DY55" s="83">
        <f t="shared" si="121"/>
        <v>0</v>
      </c>
      <c r="DZ55" s="83">
        <f t="shared" si="122"/>
        <v>0</v>
      </c>
      <c r="EA55" s="83">
        <f t="shared" si="123"/>
        <v>0</v>
      </c>
      <c r="EB55" s="83">
        <f t="shared" si="124"/>
        <v>0</v>
      </c>
      <c r="EC55" s="83">
        <f t="shared" si="125"/>
        <v>0</v>
      </c>
      <c r="ED55" s="83">
        <f t="shared" si="126"/>
        <v>-2.430629267082832E-2</v>
      </c>
      <c r="EE55" s="83">
        <f t="shared" si="127"/>
        <v>0</v>
      </c>
      <c r="EF55" s="83">
        <f t="shared" si="128"/>
        <v>0</v>
      </c>
      <c r="EG55" s="83">
        <f t="shared" si="129"/>
        <v>2.4910697417355359E-6</v>
      </c>
      <c r="EH55" s="83">
        <f t="shared" si="130"/>
        <v>0</v>
      </c>
      <c r="EI55" s="83">
        <f t="shared" si="70"/>
        <v>0</v>
      </c>
      <c r="EJ55" s="83">
        <f t="shared" si="71"/>
        <v>0</v>
      </c>
      <c r="EK55" s="83">
        <f t="shared" si="72"/>
        <v>0</v>
      </c>
      <c r="EL55" s="83">
        <f t="shared" si="73"/>
        <v>0</v>
      </c>
      <c r="EM55" s="83">
        <f t="shared" si="74"/>
        <v>0</v>
      </c>
      <c r="EN55" s="83">
        <f t="shared" si="75"/>
        <v>0.72659171852489968</v>
      </c>
      <c r="EO55" s="83">
        <f t="shared" si="76"/>
        <v>0</v>
      </c>
      <c r="EP55" s="83">
        <f t="shared" si="77"/>
        <v>0</v>
      </c>
      <c r="EQ55" s="83">
        <f t="shared" si="78"/>
        <v>0.72659171852489968</v>
      </c>
      <c r="ER55" s="83">
        <f t="shared" si="79"/>
        <v>0.72659171852489968</v>
      </c>
      <c r="ES55" s="83">
        <f t="shared" si="131"/>
        <v>0.72659171852489968</v>
      </c>
      <c r="ET55" s="83">
        <f t="shared" si="80"/>
        <v>0.72659171852489968</v>
      </c>
      <c r="EU55" s="83">
        <f t="shared" si="132"/>
        <v>6.9851427322700492E-5</v>
      </c>
      <c r="EV55" s="83">
        <f t="shared" si="133"/>
        <v>0</v>
      </c>
      <c r="EW55" s="83">
        <f t="shared" si="134"/>
        <v>0</v>
      </c>
      <c r="EX55" s="83">
        <f t="shared" si="135"/>
        <v>0</v>
      </c>
      <c r="EY55" s="83">
        <f t="shared" si="136"/>
        <v>0</v>
      </c>
      <c r="EZ55" s="83">
        <f t="shared" si="137"/>
        <v>0</v>
      </c>
      <c r="FA55" s="83">
        <f t="shared" si="138"/>
        <v>0</v>
      </c>
      <c r="FB55" s="83">
        <f t="shared" si="139"/>
        <v>0.72659171852489968</v>
      </c>
      <c r="FC55" s="83">
        <f t="shared" si="140"/>
        <v>0</v>
      </c>
      <c r="FD55" s="83">
        <f t="shared" si="141"/>
        <v>0</v>
      </c>
      <c r="FE55" s="83">
        <f t="shared" si="81"/>
        <v>0.72659171852489968</v>
      </c>
      <c r="FF55" s="83">
        <f t="shared" si="82"/>
        <v>0.72659171852489968</v>
      </c>
      <c r="FG55" s="83">
        <f t="shared" si="142"/>
        <v>0.72659171852489968</v>
      </c>
      <c r="FH55" s="83">
        <f t="shared" si="83"/>
        <v>0.72659171852489968</v>
      </c>
      <c r="FI55" s="83">
        <f t="shared" si="143"/>
        <v>6.9851427322700492E-5</v>
      </c>
      <c r="FJ55" s="83">
        <f t="shared" si="144"/>
        <v>0</v>
      </c>
      <c r="FK55" s="84"/>
      <c r="FL55" s="84">
        <v>7.2342497064436303E-4</v>
      </c>
      <c r="FM55" s="84"/>
      <c r="FN55" s="83">
        <f t="shared" si="84"/>
        <v>0</v>
      </c>
      <c r="FO55" s="83">
        <f t="shared" si="85"/>
        <v>0</v>
      </c>
      <c r="FP55" s="83">
        <f t="shared" si="145"/>
        <v>7.2342497064436303E-4</v>
      </c>
      <c r="FQ55" s="84"/>
      <c r="FR55" s="84"/>
      <c r="FS55" s="83">
        <f t="shared" si="146"/>
        <v>0</v>
      </c>
      <c r="FT55" s="83">
        <f t="shared" si="147"/>
        <v>0</v>
      </c>
      <c r="FU55" s="84">
        <v>7.2342497064436303E-4</v>
      </c>
      <c r="FV55" s="83">
        <f t="shared" si="86"/>
        <v>0</v>
      </c>
      <c r="FW55" s="83">
        <f t="shared" si="87"/>
        <v>0</v>
      </c>
      <c r="FX55" s="83">
        <f t="shared" si="88"/>
        <v>0</v>
      </c>
      <c r="FY55" s="84"/>
      <c r="FZ55" s="83">
        <f t="shared" si="89"/>
        <v>1.0032648940772448</v>
      </c>
      <c r="GA55" s="83">
        <f t="shared" si="90"/>
        <v>7.1796862292222707E-10</v>
      </c>
      <c r="GB55" s="83">
        <f t="shared" si="148"/>
        <v>0</v>
      </c>
      <c r="GC55" s="83">
        <f t="shared" si="149"/>
        <v>0</v>
      </c>
      <c r="GD55" s="83">
        <f t="shared" si="150"/>
        <v>0</v>
      </c>
      <c r="GE55" s="83">
        <f t="shared" si="151"/>
        <v>0</v>
      </c>
      <c r="GF55" s="83">
        <f t="shared" si="152"/>
        <v>0</v>
      </c>
      <c r="GG55" s="83">
        <f t="shared" si="153"/>
        <v>0</v>
      </c>
      <c r="GH55" s="83">
        <f t="shared" si="91"/>
        <v>0</v>
      </c>
      <c r="GI55" s="83">
        <f t="shared" si="92"/>
        <v>0</v>
      </c>
      <c r="GJ55" s="83">
        <f t="shared" si="154"/>
        <v>0</v>
      </c>
      <c r="GK55" s="83">
        <f t="shared" si="155"/>
        <v>0</v>
      </c>
      <c r="GL55" s="83">
        <f t="shared" si="156"/>
        <v>0</v>
      </c>
      <c r="GM55" s="83">
        <f t="shared" si="157"/>
        <v>0</v>
      </c>
      <c r="GN55" s="83">
        <f t="shared" si="158"/>
        <v>0</v>
      </c>
      <c r="GO55" s="83">
        <f t="shared" si="159"/>
        <v>-3.2648940772447444E-3</v>
      </c>
      <c r="GP55" s="83">
        <f t="shared" si="93"/>
        <v>-3.2648940772447444E-3</v>
      </c>
      <c r="GQ55" s="83">
        <f t="shared" si="94"/>
        <v>0</v>
      </c>
      <c r="GR55" s="83">
        <f t="shared" si="160"/>
        <v>0</v>
      </c>
      <c r="GS55" s="83">
        <f t="shared" si="161"/>
        <v>0</v>
      </c>
      <c r="GT55" s="83">
        <f t="shared" si="162"/>
        <v>0</v>
      </c>
      <c r="GU55" s="83">
        <f t="shared" si="163"/>
        <v>0</v>
      </c>
      <c r="GV55" s="83">
        <f t="shared" si="164"/>
        <v>0</v>
      </c>
      <c r="GW55" s="83">
        <f t="shared" si="165"/>
        <v>0</v>
      </c>
      <c r="GX55" s="83">
        <f t="shared" si="95"/>
        <v>0</v>
      </c>
      <c r="GY55" s="83">
        <f t="shared" si="96"/>
        <v>0</v>
      </c>
      <c r="GZ55" s="83">
        <f t="shared" si="166"/>
        <v>0</v>
      </c>
      <c r="HA55" s="83">
        <f t="shared" si="167"/>
        <v>0</v>
      </c>
      <c r="HB55" s="83">
        <f t="shared" si="168"/>
        <v>0</v>
      </c>
      <c r="HC55" s="83">
        <f t="shared" si="169"/>
        <v>0</v>
      </c>
      <c r="HD55" s="83">
        <f t="shared" si="170"/>
        <v>0</v>
      </c>
      <c r="HE55" s="83">
        <f t="shared" si="171"/>
        <v>0.69902053177682666</v>
      </c>
      <c r="HF55" s="83">
        <f t="shared" si="97"/>
        <v>-3.1925515801803084E-3</v>
      </c>
      <c r="HG55" s="83">
        <f t="shared" si="98"/>
        <v>0</v>
      </c>
      <c r="HH55" s="83">
        <f t="shared" si="99"/>
        <v>0</v>
      </c>
      <c r="HI55" s="83">
        <f t="shared" si="100"/>
        <v>0</v>
      </c>
      <c r="HJ55" s="83">
        <f t="shared" si="101"/>
        <v>0</v>
      </c>
      <c r="HK55" s="83">
        <f t="shared" si="102"/>
        <v>0</v>
      </c>
      <c r="HL55" s="83">
        <f t="shared" si="103"/>
        <v>0</v>
      </c>
      <c r="HM55" s="83">
        <f t="shared" si="104"/>
        <v>0.72332682444765495</v>
      </c>
      <c r="HN55" s="83">
        <f t="shared" si="105"/>
        <v>-3.1950426499220441E-3</v>
      </c>
      <c r="HO55" s="83">
        <f t="shared" si="106"/>
        <v>0</v>
      </c>
    </row>
    <row r="56" spans="1:223" x14ac:dyDescent="0.2">
      <c r="A56" s="63"/>
      <c r="K56" s="64" t="s">
        <v>376</v>
      </c>
      <c r="L56" s="102" t="e">
        <f>IF(VLOOKUP(K56,'[3]207 ul'!$H:$H,1,0)=K56,1,0)</f>
        <v>#N/A</v>
      </c>
      <c r="M56" s="84">
        <v>1</v>
      </c>
      <c r="N56" s="84">
        <v>3</v>
      </c>
      <c r="O56" s="84"/>
      <c r="P56" s="84"/>
      <c r="Q56" s="84"/>
      <c r="R56" s="84">
        <v>1</v>
      </c>
      <c r="S56" s="83">
        <f t="shared" si="107"/>
        <v>70</v>
      </c>
      <c r="T56" s="87">
        <f t="shared" si="108"/>
        <v>0</v>
      </c>
      <c r="U56" s="84"/>
      <c r="V56" s="84"/>
      <c r="W56" s="85">
        <v>1</v>
      </c>
      <c r="X56" s="85">
        <v>1</v>
      </c>
      <c r="Y56" s="85">
        <v>1</v>
      </c>
      <c r="Z56" s="85">
        <v>1</v>
      </c>
      <c r="AA56" s="85">
        <v>1</v>
      </c>
      <c r="AB56" s="85">
        <v>1</v>
      </c>
      <c r="AC56" s="85">
        <v>1</v>
      </c>
      <c r="AD56" s="85">
        <v>1</v>
      </c>
      <c r="AE56" s="85">
        <v>1</v>
      </c>
      <c r="AF56" s="84">
        <v>7.2342568861298595E-4</v>
      </c>
      <c r="AG56" s="84">
        <v>7.2342568861298595E-4</v>
      </c>
      <c r="AH56" s="84">
        <v>7.2342568861298595E-4</v>
      </c>
      <c r="AI56" s="84">
        <v>7.2342568861298595E-4</v>
      </c>
      <c r="AJ56" s="84">
        <v>7.2342568861298595E-4</v>
      </c>
      <c r="AK56" s="84">
        <v>7.2342568861298595E-4</v>
      </c>
      <c r="AL56" s="84">
        <v>7.2342568861298595E-4</v>
      </c>
      <c r="AM56" s="84">
        <v>7.9576818567742198E-4</v>
      </c>
      <c r="AN56" s="84">
        <v>7.2342568861298595E-4</v>
      </c>
      <c r="AO56" s="84">
        <v>-3.9883197658577303E-3</v>
      </c>
      <c r="AP56" s="84"/>
      <c r="AQ56" s="84"/>
      <c r="AR56" s="84"/>
      <c r="AS56" s="83">
        <f t="shared" si="109"/>
        <v>0</v>
      </c>
      <c r="AT56" s="83">
        <f t="shared" si="11"/>
        <v>0</v>
      </c>
      <c r="AU56" s="83">
        <f t="shared" si="110"/>
        <v>0</v>
      </c>
      <c r="AV56" s="84">
        <v>1</v>
      </c>
      <c r="AW56" s="84">
        <v>1</v>
      </c>
      <c r="AX56" s="84"/>
      <c r="AY56" s="83">
        <f t="shared" si="12"/>
        <v>1</v>
      </c>
      <c r="AZ56" s="83">
        <f t="shared" si="13"/>
        <v>1</v>
      </c>
      <c r="BA56" s="83">
        <f t="shared" si="14"/>
        <v>0.69902053177682666</v>
      </c>
      <c r="BB56" s="83">
        <f t="shared" si="15"/>
        <v>-3.2648940772447444E-3</v>
      </c>
      <c r="BC56" s="83">
        <f t="shared" si="16"/>
        <v>-3.2648940772447444E-3</v>
      </c>
      <c r="BD56" s="83">
        <f t="shared" si="17"/>
        <v>-3.2648940772447444E-3</v>
      </c>
      <c r="BE56" s="83">
        <f t="shared" si="18"/>
        <v>0</v>
      </c>
      <c r="BF56" s="83">
        <f t="shared" si="19"/>
        <v>0</v>
      </c>
      <c r="BG56" s="99">
        <f t="shared" si="20"/>
        <v>-3.2648940772447444E-3</v>
      </c>
      <c r="BH56" s="99">
        <f t="shared" si="21"/>
        <v>-3.2648940772447444E-3</v>
      </c>
      <c r="BI56" s="83">
        <f t="shared" si="22"/>
        <v>-3.2648940772447444E-3</v>
      </c>
      <c r="BJ56" s="83">
        <f t="shared" si="23"/>
        <v>-3.2648940772447444E-3</v>
      </c>
      <c r="BK56" s="83">
        <f t="shared" si="24"/>
        <v>-3.2648940772447444E-3</v>
      </c>
      <c r="BL56" s="83">
        <f t="shared" si="25"/>
        <v>-3.2648940772447444E-3</v>
      </c>
      <c r="BM56" s="83">
        <f t="shared" si="26"/>
        <v>-3.1925515801803084E-3</v>
      </c>
      <c r="BN56" s="83">
        <f t="shared" si="27"/>
        <v>-3.2648940772447444E-3</v>
      </c>
      <c r="BO56" s="83">
        <f t="shared" si="111"/>
        <v>0</v>
      </c>
      <c r="BP56" s="83">
        <f t="shared" si="28"/>
        <v>1</v>
      </c>
      <c r="BQ56" s="83">
        <f t="shared" si="29"/>
        <v>0.69902053177682666</v>
      </c>
      <c r="BR56" s="83">
        <f t="shared" si="30"/>
        <v>-3.2648940772447444E-3</v>
      </c>
      <c r="BS56" s="83">
        <f t="shared" si="31"/>
        <v>-3.2648940772447444E-3</v>
      </c>
      <c r="BT56" s="83">
        <f t="shared" si="32"/>
        <v>-3.2648940772447444E-3</v>
      </c>
      <c r="BU56" s="83">
        <f t="shared" si="33"/>
        <v>-3.2648940772447444E-3</v>
      </c>
      <c r="BV56" s="83">
        <f t="shared" si="34"/>
        <v>-3.2648940772447444E-3</v>
      </c>
      <c r="BW56" s="83">
        <f t="shared" si="35"/>
        <v>-3.2648940772447444E-3</v>
      </c>
      <c r="BX56" s="83">
        <f t="shared" si="36"/>
        <v>-3.2648940772447444E-3</v>
      </c>
      <c r="BY56" s="83">
        <f t="shared" si="37"/>
        <v>-3.2648940772447444E-3</v>
      </c>
      <c r="BZ56" s="83">
        <f t="shared" si="38"/>
        <v>-3.2648940772447444E-3</v>
      </c>
      <c r="CA56" s="83">
        <f t="shared" si="39"/>
        <v>-3.1925515801803084E-3</v>
      </c>
      <c r="CB56" s="83">
        <f t="shared" si="40"/>
        <v>-3.2648940772447444E-3</v>
      </c>
      <c r="CC56" s="84"/>
      <c r="CD56" s="84"/>
      <c r="CE56" s="84"/>
      <c r="CF56" s="84"/>
      <c r="CG56" s="84"/>
      <c r="CH56" s="84"/>
      <c r="CI56" s="84"/>
      <c r="CJ56" s="84"/>
      <c r="CK56" s="84"/>
      <c r="CL56" s="83">
        <f t="shared" si="41"/>
        <v>0</v>
      </c>
      <c r="CM56" s="83">
        <f t="shared" si="42"/>
        <v>0</v>
      </c>
      <c r="CN56" s="83">
        <f t="shared" si="43"/>
        <v>0</v>
      </c>
      <c r="CO56" s="83">
        <f t="shared" si="44"/>
        <v>0</v>
      </c>
      <c r="CP56" s="83">
        <f t="shared" si="45"/>
        <v>0</v>
      </c>
      <c r="CQ56" s="83">
        <f t="shared" si="46"/>
        <v>0.70228542585407139</v>
      </c>
      <c r="CR56" s="83">
        <f t="shared" si="47"/>
        <v>0</v>
      </c>
      <c r="CS56" s="83">
        <f t="shared" si="48"/>
        <v>0</v>
      </c>
      <c r="CT56" s="83">
        <f t="shared" si="49"/>
        <v>0.70228542585407139</v>
      </c>
      <c r="CU56" s="83">
        <f t="shared" si="50"/>
        <v>0.70228542585407139</v>
      </c>
      <c r="CV56" s="99"/>
      <c r="CW56" s="83">
        <f t="shared" si="112"/>
        <v>0.70228542585407139</v>
      </c>
      <c r="CX56" s="83">
        <f t="shared" si="51"/>
        <v>0.70228542585407139</v>
      </c>
      <c r="CY56" s="83">
        <f t="shared" si="52"/>
        <v>7.2342497064436032E-5</v>
      </c>
      <c r="CZ56" s="83">
        <f t="shared" si="53"/>
        <v>0</v>
      </c>
      <c r="DA56" s="83">
        <f t="shared" si="113"/>
        <v>0</v>
      </c>
      <c r="DB56" s="83">
        <f t="shared" si="114"/>
        <v>0</v>
      </c>
      <c r="DC56" s="83">
        <f t="shared" si="115"/>
        <v>0</v>
      </c>
      <c r="DD56" s="83">
        <f t="shared" si="54"/>
        <v>0</v>
      </c>
      <c r="DE56" s="83">
        <f t="shared" si="55"/>
        <v>0</v>
      </c>
      <c r="DF56" s="83">
        <f t="shared" si="56"/>
        <v>0.70228542585407139</v>
      </c>
      <c r="DG56" s="83">
        <f t="shared" si="57"/>
        <v>0</v>
      </c>
      <c r="DH56" s="83">
        <f t="shared" si="58"/>
        <v>0</v>
      </c>
      <c r="DI56" s="83">
        <f t="shared" si="59"/>
        <v>0.70228542585407139</v>
      </c>
      <c r="DJ56" s="83">
        <f t="shared" si="60"/>
        <v>0.70228542585407139</v>
      </c>
      <c r="DK56" s="83">
        <f t="shared" si="116"/>
        <v>0.70228542585407139</v>
      </c>
      <c r="DL56" s="83">
        <f t="shared" si="61"/>
        <v>0.70228542585407139</v>
      </c>
      <c r="DM56" s="83">
        <f t="shared" si="117"/>
        <v>7.2342497064436032E-5</v>
      </c>
      <c r="DN56" s="83">
        <f t="shared" si="118"/>
        <v>0</v>
      </c>
      <c r="DO56" s="83">
        <f t="shared" si="62"/>
        <v>0</v>
      </c>
      <c r="DP56" s="83">
        <f t="shared" si="63"/>
        <v>0</v>
      </c>
      <c r="DQ56" s="83">
        <f t="shared" si="64"/>
        <v>0</v>
      </c>
      <c r="DR56" s="83">
        <f t="shared" si="65"/>
        <v>0</v>
      </c>
      <c r="DS56" s="83">
        <f t="shared" si="66"/>
        <v>0</v>
      </c>
      <c r="DT56" s="83">
        <f t="shared" si="67"/>
        <v>-2.430629267082832E-2</v>
      </c>
      <c r="DU56" s="83">
        <f t="shared" si="68"/>
        <v>0</v>
      </c>
      <c r="DV56" s="83">
        <f t="shared" si="69"/>
        <v>0</v>
      </c>
      <c r="DW56" s="83">
        <f t="shared" si="119"/>
        <v>2.4910697417355359E-6</v>
      </c>
      <c r="DX56" s="83">
        <f t="shared" si="120"/>
        <v>0</v>
      </c>
      <c r="DY56" s="83">
        <f t="shared" si="121"/>
        <v>0</v>
      </c>
      <c r="DZ56" s="83">
        <f t="shared" si="122"/>
        <v>0</v>
      </c>
      <c r="EA56" s="83">
        <f t="shared" si="123"/>
        <v>0</v>
      </c>
      <c r="EB56" s="83">
        <f t="shared" si="124"/>
        <v>0</v>
      </c>
      <c r="EC56" s="83">
        <f t="shared" si="125"/>
        <v>0</v>
      </c>
      <c r="ED56" s="83">
        <f t="shared" si="126"/>
        <v>-2.430629267082832E-2</v>
      </c>
      <c r="EE56" s="83">
        <f t="shared" si="127"/>
        <v>0</v>
      </c>
      <c r="EF56" s="83">
        <f t="shared" si="128"/>
        <v>0</v>
      </c>
      <c r="EG56" s="83">
        <f t="shared" si="129"/>
        <v>2.4910697417355359E-6</v>
      </c>
      <c r="EH56" s="83">
        <f t="shared" si="130"/>
        <v>0</v>
      </c>
      <c r="EI56" s="83">
        <f t="shared" si="70"/>
        <v>0</v>
      </c>
      <c r="EJ56" s="83">
        <f t="shared" si="71"/>
        <v>0</v>
      </c>
      <c r="EK56" s="83">
        <f t="shared" si="72"/>
        <v>0</v>
      </c>
      <c r="EL56" s="83">
        <f t="shared" si="73"/>
        <v>0</v>
      </c>
      <c r="EM56" s="83">
        <f t="shared" si="74"/>
        <v>0</v>
      </c>
      <c r="EN56" s="83">
        <f t="shared" si="75"/>
        <v>0.72659171852489968</v>
      </c>
      <c r="EO56" s="83">
        <f t="shared" si="76"/>
        <v>0</v>
      </c>
      <c r="EP56" s="83">
        <f t="shared" si="77"/>
        <v>0</v>
      </c>
      <c r="EQ56" s="83">
        <f t="shared" si="78"/>
        <v>0.72659171852489968</v>
      </c>
      <c r="ER56" s="83">
        <f t="shared" si="79"/>
        <v>0.72659171852489968</v>
      </c>
      <c r="ES56" s="83">
        <f t="shared" si="131"/>
        <v>0.72659171852489968</v>
      </c>
      <c r="ET56" s="83">
        <f t="shared" si="80"/>
        <v>0.72659171852489968</v>
      </c>
      <c r="EU56" s="83">
        <f t="shared" si="132"/>
        <v>6.9851427322700492E-5</v>
      </c>
      <c r="EV56" s="83">
        <f t="shared" si="133"/>
        <v>0</v>
      </c>
      <c r="EW56" s="83">
        <f t="shared" si="134"/>
        <v>0</v>
      </c>
      <c r="EX56" s="83">
        <f t="shared" si="135"/>
        <v>0</v>
      </c>
      <c r="EY56" s="83">
        <f t="shared" si="136"/>
        <v>0</v>
      </c>
      <c r="EZ56" s="83">
        <f t="shared" si="137"/>
        <v>0</v>
      </c>
      <c r="FA56" s="83">
        <f t="shared" si="138"/>
        <v>0</v>
      </c>
      <c r="FB56" s="83">
        <f t="shared" si="139"/>
        <v>0.72659171852489968</v>
      </c>
      <c r="FC56" s="83">
        <f t="shared" si="140"/>
        <v>0</v>
      </c>
      <c r="FD56" s="83">
        <f t="shared" si="141"/>
        <v>0</v>
      </c>
      <c r="FE56" s="83">
        <f t="shared" si="81"/>
        <v>0.72659171852489968</v>
      </c>
      <c r="FF56" s="83">
        <f t="shared" si="82"/>
        <v>0.72659171852489968</v>
      </c>
      <c r="FG56" s="83">
        <f t="shared" si="142"/>
        <v>0.72659171852489968</v>
      </c>
      <c r="FH56" s="83">
        <f t="shared" si="83"/>
        <v>0.72659171852489968</v>
      </c>
      <c r="FI56" s="83">
        <f t="shared" si="143"/>
        <v>6.9851427322700492E-5</v>
      </c>
      <c r="FJ56" s="83">
        <f t="shared" si="144"/>
        <v>0</v>
      </c>
      <c r="FK56" s="84"/>
      <c r="FL56" s="84">
        <v>7.2342497064436303E-4</v>
      </c>
      <c r="FM56" s="84"/>
      <c r="FN56" s="83">
        <f t="shared" si="84"/>
        <v>0</v>
      </c>
      <c r="FO56" s="83">
        <f t="shared" si="85"/>
        <v>0</v>
      </c>
      <c r="FP56" s="83">
        <f t="shared" si="145"/>
        <v>7.2342497064436303E-4</v>
      </c>
      <c r="FQ56" s="84"/>
      <c r="FR56" s="84"/>
      <c r="FS56" s="83">
        <f t="shared" si="146"/>
        <v>0</v>
      </c>
      <c r="FT56" s="83">
        <f t="shared" si="147"/>
        <v>0</v>
      </c>
      <c r="FU56" s="84">
        <v>7.2342497064436303E-4</v>
      </c>
      <c r="FV56" s="83">
        <f t="shared" si="86"/>
        <v>0</v>
      </c>
      <c r="FW56" s="83">
        <f t="shared" si="87"/>
        <v>0</v>
      </c>
      <c r="FX56" s="83">
        <f t="shared" si="88"/>
        <v>0</v>
      </c>
      <c r="FY56" s="84"/>
      <c r="FZ56" s="83">
        <f t="shared" si="89"/>
        <v>1.0032648940772448</v>
      </c>
      <c r="GA56" s="83">
        <f t="shared" si="90"/>
        <v>7.1796862292222707E-10</v>
      </c>
      <c r="GB56" s="83">
        <f t="shared" si="148"/>
        <v>0</v>
      </c>
      <c r="GC56" s="83">
        <f t="shared" si="149"/>
        <v>0</v>
      </c>
      <c r="GD56" s="83">
        <f t="shared" si="150"/>
        <v>0</v>
      </c>
      <c r="GE56" s="83">
        <f t="shared" si="151"/>
        <v>0</v>
      </c>
      <c r="GF56" s="83">
        <f t="shared" si="152"/>
        <v>0</v>
      </c>
      <c r="GG56" s="83">
        <f t="shared" si="153"/>
        <v>0</v>
      </c>
      <c r="GH56" s="83">
        <f t="shared" si="91"/>
        <v>0</v>
      </c>
      <c r="GI56" s="83">
        <f t="shared" si="92"/>
        <v>0</v>
      </c>
      <c r="GJ56" s="83">
        <f t="shared" si="154"/>
        <v>0</v>
      </c>
      <c r="GK56" s="83">
        <f t="shared" si="155"/>
        <v>0</v>
      </c>
      <c r="GL56" s="83">
        <f t="shared" si="156"/>
        <v>0</v>
      </c>
      <c r="GM56" s="83">
        <f t="shared" si="157"/>
        <v>0</v>
      </c>
      <c r="GN56" s="83">
        <f t="shared" si="158"/>
        <v>0</v>
      </c>
      <c r="GO56" s="83">
        <f t="shared" si="159"/>
        <v>-3.2648940772447444E-3</v>
      </c>
      <c r="GP56" s="83">
        <f t="shared" si="93"/>
        <v>-3.2648940772447444E-3</v>
      </c>
      <c r="GQ56" s="83">
        <f t="shared" si="94"/>
        <v>0</v>
      </c>
      <c r="GR56" s="83">
        <f t="shared" si="160"/>
        <v>0</v>
      </c>
      <c r="GS56" s="83">
        <f t="shared" si="161"/>
        <v>0</v>
      </c>
      <c r="GT56" s="83">
        <f t="shared" si="162"/>
        <v>0</v>
      </c>
      <c r="GU56" s="83">
        <f t="shared" si="163"/>
        <v>0</v>
      </c>
      <c r="GV56" s="83">
        <f t="shared" si="164"/>
        <v>0</v>
      </c>
      <c r="GW56" s="83">
        <f t="shared" si="165"/>
        <v>0</v>
      </c>
      <c r="GX56" s="83">
        <f t="shared" si="95"/>
        <v>0</v>
      </c>
      <c r="GY56" s="83">
        <f t="shared" si="96"/>
        <v>0</v>
      </c>
      <c r="GZ56" s="83">
        <f t="shared" si="166"/>
        <v>0</v>
      </c>
      <c r="HA56" s="83">
        <f t="shared" si="167"/>
        <v>0</v>
      </c>
      <c r="HB56" s="83">
        <f t="shared" si="168"/>
        <v>0</v>
      </c>
      <c r="HC56" s="83">
        <f t="shared" si="169"/>
        <v>0</v>
      </c>
      <c r="HD56" s="83">
        <f t="shared" si="170"/>
        <v>0</v>
      </c>
      <c r="HE56" s="83">
        <f t="shared" si="171"/>
        <v>0.69902053177682666</v>
      </c>
      <c r="HF56" s="83">
        <f t="shared" si="97"/>
        <v>-3.1925515801803084E-3</v>
      </c>
      <c r="HG56" s="83">
        <f t="shared" si="98"/>
        <v>0</v>
      </c>
      <c r="HH56" s="83">
        <f t="shared" si="99"/>
        <v>0</v>
      </c>
      <c r="HI56" s="83">
        <f t="shared" si="100"/>
        <v>0</v>
      </c>
      <c r="HJ56" s="83">
        <f t="shared" si="101"/>
        <v>0</v>
      </c>
      <c r="HK56" s="83">
        <f t="shared" si="102"/>
        <v>0</v>
      </c>
      <c r="HL56" s="83">
        <f t="shared" si="103"/>
        <v>0</v>
      </c>
      <c r="HM56" s="83">
        <f t="shared" si="104"/>
        <v>0.72332682444765495</v>
      </c>
      <c r="HN56" s="83">
        <f t="shared" si="105"/>
        <v>-3.1950426499220441E-3</v>
      </c>
      <c r="HO56" s="83">
        <f t="shared" si="106"/>
        <v>0</v>
      </c>
    </row>
    <row r="57" spans="1:223" x14ac:dyDescent="0.2">
      <c r="A57" s="63"/>
      <c r="K57" s="64" t="s">
        <v>377</v>
      </c>
      <c r="L57" s="102" t="e">
        <f>IF(VLOOKUP(K57,'[3]207 ul'!$H:$H,1,0)=K57,1,0)</f>
        <v>#N/A</v>
      </c>
      <c r="M57" s="84">
        <v>1</v>
      </c>
      <c r="N57" s="84">
        <v>3</v>
      </c>
      <c r="O57" s="84"/>
      <c r="P57" s="84"/>
      <c r="Q57" s="84"/>
      <c r="R57" s="84">
        <v>1</v>
      </c>
      <c r="S57" s="83">
        <f t="shared" si="107"/>
        <v>70</v>
      </c>
      <c r="T57" s="87">
        <f t="shared" si="108"/>
        <v>0</v>
      </c>
      <c r="U57" s="84"/>
      <c r="V57" s="84"/>
      <c r="W57" s="85">
        <v>1</v>
      </c>
      <c r="X57" s="85">
        <v>1</v>
      </c>
      <c r="Y57" s="85">
        <v>1</v>
      </c>
      <c r="Z57" s="85">
        <v>1</v>
      </c>
      <c r="AA57" s="85">
        <v>1</v>
      </c>
      <c r="AB57" s="85">
        <v>1</v>
      </c>
      <c r="AC57" s="85">
        <v>1</v>
      </c>
      <c r="AD57" s="85">
        <v>1</v>
      </c>
      <c r="AE57" s="85">
        <v>1</v>
      </c>
      <c r="AF57" s="84">
        <v>7.2342568861298595E-4</v>
      </c>
      <c r="AG57" s="84">
        <v>7.2342568861298595E-4</v>
      </c>
      <c r="AH57" s="84">
        <v>7.2342568861298595E-4</v>
      </c>
      <c r="AI57" s="84">
        <v>7.2342568861298595E-4</v>
      </c>
      <c r="AJ57" s="84">
        <v>7.2342568861298595E-4</v>
      </c>
      <c r="AK57" s="84">
        <v>7.2342568861298595E-4</v>
      </c>
      <c r="AL57" s="84">
        <v>7.2342568861298595E-4</v>
      </c>
      <c r="AM57" s="84">
        <v>7.9576818567742198E-4</v>
      </c>
      <c r="AN57" s="84">
        <v>7.2342568861298595E-4</v>
      </c>
      <c r="AO57" s="84">
        <v>-3.9883197658577303E-3</v>
      </c>
      <c r="AP57" s="84"/>
      <c r="AQ57" s="84"/>
      <c r="AR57" s="84"/>
      <c r="AS57" s="83">
        <f t="shared" si="109"/>
        <v>0</v>
      </c>
      <c r="AT57" s="83">
        <f t="shared" si="11"/>
        <v>0</v>
      </c>
      <c r="AU57" s="83">
        <f t="shared" si="110"/>
        <v>0</v>
      </c>
      <c r="AV57" s="84">
        <v>1</v>
      </c>
      <c r="AW57" s="84">
        <v>1</v>
      </c>
      <c r="AX57" s="84"/>
      <c r="AY57" s="83">
        <f t="shared" si="12"/>
        <v>1</v>
      </c>
      <c r="AZ57" s="83">
        <f t="shared" si="13"/>
        <v>1</v>
      </c>
      <c r="BA57" s="83">
        <f t="shared" si="14"/>
        <v>0.69902053177682666</v>
      </c>
      <c r="BB57" s="83">
        <f t="shared" si="15"/>
        <v>-3.2648940772447444E-3</v>
      </c>
      <c r="BC57" s="83">
        <f t="shared" si="16"/>
        <v>-3.2648940772447444E-3</v>
      </c>
      <c r="BD57" s="83">
        <f t="shared" si="17"/>
        <v>-3.2648940772447444E-3</v>
      </c>
      <c r="BE57" s="83">
        <f t="shared" si="18"/>
        <v>0</v>
      </c>
      <c r="BF57" s="83">
        <f t="shared" si="19"/>
        <v>0</v>
      </c>
      <c r="BG57" s="99">
        <f t="shared" si="20"/>
        <v>-3.2648940772447444E-3</v>
      </c>
      <c r="BH57" s="99">
        <f t="shared" si="21"/>
        <v>-3.2648940772447444E-3</v>
      </c>
      <c r="BI57" s="83">
        <f t="shared" si="22"/>
        <v>-3.2648940772447444E-3</v>
      </c>
      <c r="BJ57" s="83">
        <f t="shared" si="23"/>
        <v>-3.2648940772447444E-3</v>
      </c>
      <c r="BK57" s="83">
        <f t="shared" si="24"/>
        <v>-3.2648940772447444E-3</v>
      </c>
      <c r="BL57" s="83">
        <f t="shared" si="25"/>
        <v>-3.2648940772447444E-3</v>
      </c>
      <c r="BM57" s="83">
        <f t="shared" si="26"/>
        <v>-3.1925515801803084E-3</v>
      </c>
      <c r="BN57" s="83">
        <f t="shared" si="27"/>
        <v>-3.2648940772447444E-3</v>
      </c>
      <c r="BO57" s="83">
        <f t="shared" si="111"/>
        <v>0</v>
      </c>
      <c r="BP57" s="83">
        <f t="shared" si="28"/>
        <v>1</v>
      </c>
      <c r="BQ57" s="83">
        <f t="shared" si="29"/>
        <v>0.69902053177682666</v>
      </c>
      <c r="BR57" s="83">
        <f t="shared" si="30"/>
        <v>-3.2648940772447444E-3</v>
      </c>
      <c r="BS57" s="83">
        <f t="shared" si="31"/>
        <v>-3.2648940772447444E-3</v>
      </c>
      <c r="BT57" s="83">
        <f t="shared" si="32"/>
        <v>-3.2648940772447444E-3</v>
      </c>
      <c r="BU57" s="83">
        <f t="shared" si="33"/>
        <v>-3.2648940772447444E-3</v>
      </c>
      <c r="BV57" s="83">
        <f t="shared" si="34"/>
        <v>-3.2648940772447444E-3</v>
      </c>
      <c r="BW57" s="83">
        <f t="shared" si="35"/>
        <v>-3.2648940772447444E-3</v>
      </c>
      <c r="BX57" s="83">
        <f t="shared" si="36"/>
        <v>-3.2648940772447444E-3</v>
      </c>
      <c r="BY57" s="83">
        <f t="shared" si="37"/>
        <v>-3.2648940772447444E-3</v>
      </c>
      <c r="BZ57" s="83">
        <f t="shared" si="38"/>
        <v>-3.2648940772447444E-3</v>
      </c>
      <c r="CA57" s="83">
        <f t="shared" si="39"/>
        <v>-3.1925515801803084E-3</v>
      </c>
      <c r="CB57" s="83">
        <f t="shared" si="40"/>
        <v>-3.2648940772447444E-3</v>
      </c>
      <c r="CC57" s="84"/>
      <c r="CD57" s="84"/>
      <c r="CE57" s="84"/>
      <c r="CF57" s="84"/>
      <c r="CG57" s="84"/>
      <c r="CH57" s="84"/>
      <c r="CI57" s="84"/>
      <c r="CJ57" s="84"/>
      <c r="CK57" s="84"/>
      <c r="CL57" s="83">
        <f t="shared" si="41"/>
        <v>0</v>
      </c>
      <c r="CM57" s="83">
        <f t="shared" si="42"/>
        <v>0</v>
      </c>
      <c r="CN57" s="83">
        <f t="shared" si="43"/>
        <v>0</v>
      </c>
      <c r="CO57" s="83">
        <f t="shared" si="44"/>
        <v>0</v>
      </c>
      <c r="CP57" s="83">
        <f t="shared" si="45"/>
        <v>0</v>
      </c>
      <c r="CQ57" s="83">
        <f t="shared" si="46"/>
        <v>0.70228542585407139</v>
      </c>
      <c r="CR57" s="83">
        <f t="shared" si="47"/>
        <v>0</v>
      </c>
      <c r="CS57" s="83">
        <f t="shared" si="48"/>
        <v>0</v>
      </c>
      <c r="CT57" s="83">
        <f t="shared" si="49"/>
        <v>0.70228542585407139</v>
      </c>
      <c r="CU57" s="83">
        <f t="shared" si="50"/>
        <v>0.70228542585407139</v>
      </c>
      <c r="CV57" s="99"/>
      <c r="CW57" s="83">
        <f t="shared" si="112"/>
        <v>0.70228542585407139</v>
      </c>
      <c r="CX57" s="83">
        <f t="shared" si="51"/>
        <v>0.70228542585407139</v>
      </c>
      <c r="CY57" s="83">
        <f t="shared" si="52"/>
        <v>7.2342497064436032E-5</v>
      </c>
      <c r="CZ57" s="83">
        <f t="shared" si="53"/>
        <v>0</v>
      </c>
      <c r="DA57" s="83">
        <f t="shared" si="113"/>
        <v>0</v>
      </c>
      <c r="DB57" s="83">
        <f t="shared" si="114"/>
        <v>0</v>
      </c>
      <c r="DC57" s="83">
        <f t="shared" si="115"/>
        <v>0</v>
      </c>
      <c r="DD57" s="83">
        <f t="shared" si="54"/>
        <v>0</v>
      </c>
      <c r="DE57" s="83">
        <f t="shared" si="55"/>
        <v>0</v>
      </c>
      <c r="DF57" s="83">
        <f t="shared" si="56"/>
        <v>0.70228542585407139</v>
      </c>
      <c r="DG57" s="83">
        <f t="shared" si="57"/>
        <v>0</v>
      </c>
      <c r="DH57" s="83">
        <f t="shared" si="58"/>
        <v>0</v>
      </c>
      <c r="DI57" s="83">
        <f t="shared" si="59"/>
        <v>0.70228542585407139</v>
      </c>
      <c r="DJ57" s="83">
        <f t="shared" si="60"/>
        <v>0.70228542585407139</v>
      </c>
      <c r="DK57" s="83">
        <f t="shared" si="116"/>
        <v>0.70228542585407139</v>
      </c>
      <c r="DL57" s="83">
        <f t="shared" si="61"/>
        <v>0.70228542585407139</v>
      </c>
      <c r="DM57" s="83">
        <f t="shared" si="117"/>
        <v>7.2342497064436032E-5</v>
      </c>
      <c r="DN57" s="83">
        <f t="shared" si="118"/>
        <v>0</v>
      </c>
      <c r="DO57" s="83">
        <f t="shared" si="62"/>
        <v>0</v>
      </c>
      <c r="DP57" s="83">
        <f t="shared" si="63"/>
        <v>0</v>
      </c>
      <c r="DQ57" s="83">
        <f t="shared" si="64"/>
        <v>0</v>
      </c>
      <c r="DR57" s="83">
        <f t="shared" si="65"/>
        <v>0</v>
      </c>
      <c r="DS57" s="83">
        <f t="shared" si="66"/>
        <v>0</v>
      </c>
      <c r="DT57" s="83">
        <f t="shared" si="67"/>
        <v>-2.430629267082832E-2</v>
      </c>
      <c r="DU57" s="83">
        <f t="shared" si="68"/>
        <v>0</v>
      </c>
      <c r="DV57" s="83">
        <f t="shared" si="69"/>
        <v>0</v>
      </c>
      <c r="DW57" s="83">
        <f t="shared" si="119"/>
        <v>2.4910697417355359E-6</v>
      </c>
      <c r="DX57" s="83">
        <f t="shared" si="120"/>
        <v>0</v>
      </c>
      <c r="DY57" s="83">
        <f t="shared" si="121"/>
        <v>0</v>
      </c>
      <c r="DZ57" s="83">
        <f t="shared" si="122"/>
        <v>0</v>
      </c>
      <c r="EA57" s="83">
        <f t="shared" si="123"/>
        <v>0</v>
      </c>
      <c r="EB57" s="83">
        <f t="shared" si="124"/>
        <v>0</v>
      </c>
      <c r="EC57" s="83">
        <f t="shared" si="125"/>
        <v>0</v>
      </c>
      <c r="ED57" s="83">
        <f t="shared" si="126"/>
        <v>-2.430629267082832E-2</v>
      </c>
      <c r="EE57" s="83">
        <f t="shared" si="127"/>
        <v>0</v>
      </c>
      <c r="EF57" s="83">
        <f t="shared" si="128"/>
        <v>0</v>
      </c>
      <c r="EG57" s="83">
        <f t="shared" si="129"/>
        <v>2.4910697417355359E-6</v>
      </c>
      <c r="EH57" s="83">
        <f t="shared" si="130"/>
        <v>0</v>
      </c>
      <c r="EI57" s="83">
        <f t="shared" si="70"/>
        <v>0</v>
      </c>
      <c r="EJ57" s="83">
        <f t="shared" si="71"/>
        <v>0</v>
      </c>
      <c r="EK57" s="83">
        <f t="shared" si="72"/>
        <v>0</v>
      </c>
      <c r="EL57" s="83">
        <f t="shared" si="73"/>
        <v>0</v>
      </c>
      <c r="EM57" s="83">
        <f t="shared" si="74"/>
        <v>0</v>
      </c>
      <c r="EN57" s="83">
        <f t="shared" si="75"/>
        <v>0.72659171852489968</v>
      </c>
      <c r="EO57" s="83">
        <f t="shared" si="76"/>
        <v>0</v>
      </c>
      <c r="EP57" s="83">
        <f t="shared" si="77"/>
        <v>0</v>
      </c>
      <c r="EQ57" s="83">
        <f t="shared" si="78"/>
        <v>0.72659171852489968</v>
      </c>
      <c r="ER57" s="83">
        <f t="shared" si="79"/>
        <v>0.72659171852489968</v>
      </c>
      <c r="ES57" s="83">
        <f t="shared" si="131"/>
        <v>0.72659171852489968</v>
      </c>
      <c r="ET57" s="83">
        <f t="shared" si="80"/>
        <v>0.72659171852489968</v>
      </c>
      <c r="EU57" s="83">
        <f t="shared" si="132"/>
        <v>6.9851427322700492E-5</v>
      </c>
      <c r="EV57" s="83">
        <f t="shared" si="133"/>
        <v>0</v>
      </c>
      <c r="EW57" s="83">
        <f t="shared" si="134"/>
        <v>0</v>
      </c>
      <c r="EX57" s="83">
        <f t="shared" si="135"/>
        <v>0</v>
      </c>
      <c r="EY57" s="83">
        <f t="shared" si="136"/>
        <v>0</v>
      </c>
      <c r="EZ57" s="83">
        <f t="shared" si="137"/>
        <v>0</v>
      </c>
      <c r="FA57" s="83">
        <f t="shared" si="138"/>
        <v>0</v>
      </c>
      <c r="FB57" s="83">
        <f t="shared" si="139"/>
        <v>0.72659171852489968</v>
      </c>
      <c r="FC57" s="83">
        <f t="shared" si="140"/>
        <v>0</v>
      </c>
      <c r="FD57" s="83">
        <f t="shared" si="141"/>
        <v>0</v>
      </c>
      <c r="FE57" s="83">
        <f t="shared" si="81"/>
        <v>0.72659171852489968</v>
      </c>
      <c r="FF57" s="83">
        <f t="shared" si="82"/>
        <v>0.72659171852489968</v>
      </c>
      <c r="FG57" s="83">
        <f t="shared" si="142"/>
        <v>0.72659171852489968</v>
      </c>
      <c r="FH57" s="83">
        <f t="shared" si="83"/>
        <v>0.72659171852489968</v>
      </c>
      <c r="FI57" s="83">
        <f t="shared" si="143"/>
        <v>6.9851427322700492E-5</v>
      </c>
      <c r="FJ57" s="83">
        <f t="shared" si="144"/>
        <v>0</v>
      </c>
      <c r="FK57" s="84"/>
      <c r="FL57" s="84">
        <v>7.2342497064436303E-4</v>
      </c>
      <c r="FM57" s="84"/>
      <c r="FN57" s="83">
        <f t="shared" si="84"/>
        <v>0</v>
      </c>
      <c r="FO57" s="83">
        <f t="shared" si="85"/>
        <v>0</v>
      </c>
      <c r="FP57" s="83">
        <f t="shared" si="145"/>
        <v>7.2342497064436303E-4</v>
      </c>
      <c r="FQ57" s="84"/>
      <c r="FR57" s="84"/>
      <c r="FS57" s="83">
        <f t="shared" si="146"/>
        <v>0</v>
      </c>
      <c r="FT57" s="83">
        <f t="shared" si="147"/>
        <v>0</v>
      </c>
      <c r="FU57" s="84">
        <v>7.2342497064436303E-4</v>
      </c>
      <c r="FV57" s="83">
        <f t="shared" si="86"/>
        <v>0</v>
      </c>
      <c r="FW57" s="83">
        <f t="shared" si="87"/>
        <v>0</v>
      </c>
      <c r="FX57" s="83">
        <f t="shared" si="88"/>
        <v>0</v>
      </c>
      <c r="FY57" s="84"/>
      <c r="FZ57" s="83">
        <f t="shared" si="89"/>
        <v>1.0032648940772448</v>
      </c>
      <c r="GA57" s="83">
        <f t="shared" si="90"/>
        <v>7.1796862292222707E-10</v>
      </c>
      <c r="GB57" s="83">
        <f t="shared" si="148"/>
        <v>0</v>
      </c>
      <c r="GC57" s="83">
        <f t="shared" si="149"/>
        <v>0</v>
      </c>
      <c r="GD57" s="83">
        <f t="shared" si="150"/>
        <v>0</v>
      </c>
      <c r="GE57" s="83">
        <f t="shared" si="151"/>
        <v>0</v>
      </c>
      <c r="GF57" s="83">
        <f t="shared" si="152"/>
        <v>0</v>
      </c>
      <c r="GG57" s="83">
        <f t="shared" si="153"/>
        <v>0</v>
      </c>
      <c r="GH57" s="83">
        <f t="shared" si="91"/>
        <v>0</v>
      </c>
      <c r="GI57" s="83">
        <f t="shared" si="92"/>
        <v>0</v>
      </c>
      <c r="GJ57" s="83">
        <f t="shared" si="154"/>
        <v>0</v>
      </c>
      <c r="GK57" s="83">
        <f t="shared" si="155"/>
        <v>0</v>
      </c>
      <c r="GL57" s="83">
        <f t="shared" si="156"/>
        <v>0</v>
      </c>
      <c r="GM57" s="83">
        <f t="shared" si="157"/>
        <v>0</v>
      </c>
      <c r="GN57" s="83">
        <f t="shared" si="158"/>
        <v>0</v>
      </c>
      <c r="GO57" s="83">
        <f t="shared" si="159"/>
        <v>-3.2648940772447444E-3</v>
      </c>
      <c r="GP57" s="83">
        <f t="shared" si="93"/>
        <v>-3.2648940772447444E-3</v>
      </c>
      <c r="GQ57" s="83">
        <f t="shared" si="94"/>
        <v>0</v>
      </c>
      <c r="GR57" s="83">
        <f t="shared" si="160"/>
        <v>0</v>
      </c>
      <c r="GS57" s="83">
        <f t="shared" si="161"/>
        <v>0</v>
      </c>
      <c r="GT57" s="83">
        <f t="shared" si="162"/>
        <v>0</v>
      </c>
      <c r="GU57" s="83">
        <f t="shared" si="163"/>
        <v>0</v>
      </c>
      <c r="GV57" s="83">
        <f t="shared" si="164"/>
        <v>0</v>
      </c>
      <c r="GW57" s="83">
        <f t="shared" si="165"/>
        <v>0</v>
      </c>
      <c r="GX57" s="83">
        <f t="shared" si="95"/>
        <v>0</v>
      </c>
      <c r="GY57" s="83">
        <f t="shared" si="96"/>
        <v>0</v>
      </c>
      <c r="GZ57" s="83">
        <f t="shared" si="166"/>
        <v>0</v>
      </c>
      <c r="HA57" s="83">
        <f t="shared" si="167"/>
        <v>0</v>
      </c>
      <c r="HB57" s="83">
        <f t="shared" si="168"/>
        <v>0</v>
      </c>
      <c r="HC57" s="83">
        <f t="shared" si="169"/>
        <v>0</v>
      </c>
      <c r="HD57" s="83">
        <f t="shared" si="170"/>
        <v>0</v>
      </c>
      <c r="HE57" s="83">
        <f t="shared" si="171"/>
        <v>0.69902053177682666</v>
      </c>
      <c r="HF57" s="83">
        <f t="shared" si="97"/>
        <v>-3.1925515801803084E-3</v>
      </c>
      <c r="HG57" s="83">
        <f t="shared" si="98"/>
        <v>0</v>
      </c>
      <c r="HH57" s="83">
        <f t="shared" si="99"/>
        <v>0</v>
      </c>
      <c r="HI57" s="83">
        <f t="shared" si="100"/>
        <v>0</v>
      </c>
      <c r="HJ57" s="83">
        <f t="shared" si="101"/>
        <v>0</v>
      </c>
      <c r="HK57" s="83">
        <f t="shared" si="102"/>
        <v>0</v>
      </c>
      <c r="HL57" s="83">
        <f t="shared" si="103"/>
        <v>0</v>
      </c>
      <c r="HM57" s="83">
        <f t="shared" si="104"/>
        <v>0.72332682444765495</v>
      </c>
      <c r="HN57" s="83">
        <f t="shared" si="105"/>
        <v>-3.1950426499220441E-3</v>
      </c>
      <c r="HO57" s="83">
        <f t="shared" si="106"/>
        <v>0</v>
      </c>
    </row>
    <row r="58" spans="1:223" x14ac:dyDescent="0.2">
      <c r="A58" s="63"/>
      <c r="K58" s="64" t="s">
        <v>378</v>
      </c>
      <c r="L58" s="102" t="e">
        <f>IF(VLOOKUP(K58,'[3]207 ul'!$H:$H,1,0)=K58,1,0)</f>
        <v>#N/A</v>
      </c>
      <c r="M58" s="84">
        <v>1</v>
      </c>
      <c r="N58" s="84">
        <v>3</v>
      </c>
      <c r="O58" s="84"/>
      <c r="P58" s="84"/>
      <c r="Q58" s="84"/>
      <c r="R58" s="84">
        <v>1</v>
      </c>
      <c r="S58" s="83">
        <f t="shared" si="107"/>
        <v>70</v>
      </c>
      <c r="T58" s="87">
        <f t="shared" si="108"/>
        <v>0</v>
      </c>
      <c r="U58" s="84"/>
      <c r="V58" s="84"/>
      <c r="W58" s="85">
        <v>1</v>
      </c>
      <c r="X58" s="85">
        <v>1</v>
      </c>
      <c r="Y58" s="85">
        <v>1</v>
      </c>
      <c r="Z58" s="85">
        <v>1</v>
      </c>
      <c r="AA58" s="85">
        <v>1</v>
      </c>
      <c r="AB58" s="85">
        <v>1</v>
      </c>
      <c r="AC58" s="85">
        <v>1</v>
      </c>
      <c r="AD58" s="85">
        <v>1</v>
      </c>
      <c r="AE58" s="85">
        <v>1</v>
      </c>
      <c r="AF58" s="84">
        <v>7.2342568861298595E-4</v>
      </c>
      <c r="AG58" s="84">
        <v>7.2342568861298595E-4</v>
      </c>
      <c r="AH58" s="84">
        <v>7.2342568861298595E-4</v>
      </c>
      <c r="AI58" s="84">
        <v>7.2342568861298595E-4</v>
      </c>
      <c r="AJ58" s="84">
        <v>7.2342568861298595E-4</v>
      </c>
      <c r="AK58" s="84">
        <v>7.2342568861298595E-4</v>
      </c>
      <c r="AL58" s="84">
        <v>7.2342568861298595E-4</v>
      </c>
      <c r="AM58" s="84">
        <v>7.9576818567742198E-4</v>
      </c>
      <c r="AN58" s="84">
        <v>7.2342568861298595E-4</v>
      </c>
      <c r="AO58" s="84">
        <v>-3.9883197658577303E-3</v>
      </c>
      <c r="AP58" s="84"/>
      <c r="AQ58" s="84"/>
      <c r="AR58" s="84"/>
      <c r="AS58" s="83">
        <f t="shared" si="109"/>
        <v>0</v>
      </c>
      <c r="AT58" s="83">
        <f t="shared" si="11"/>
        <v>0</v>
      </c>
      <c r="AU58" s="83">
        <f t="shared" si="110"/>
        <v>0</v>
      </c>
      <c r="AV58" s="84">
        <v>1</v>
      </c>
      <c r="AW58" s="84">
        <v>1</v>
      </c>
      <c r="AX58" s="84"/>
      <c r="AY58" s="83">
        <f t="shared" si="12"/>
        <v>1</v>
      </c>
      <c r="AZ58" s="83">
        <f t="shared" si="13"/>
        <v>1</v>
      </c>
      <c r="BA58" s="83">
        <f t="shared" si="14"/>
        <v>0.69902053177682666</v>
      </c>
      <c r="BB58" s="83">
        <f t="shared" si="15"/>
        <v>-3.2648940772447444E-3</v>
      </c>
      <c r="BC58" s="83">
        <f t="shared" si="16"/>
        <v>-3.2648940772447444E-3</v>
      </c>
      <c r="BD58" s="83">
        <f t="shared" si="17"/>
        <v>-3.2648940772447444E-3</v>
      </c>
      <c r="BE58" s="83">
        <f t="shared" si="18"/>
        <v>0</v>
      </c>
      <c r="BF58" s="83">
        <f t="shared" si="19"/>
        <v>0</v>
      </c>
      <c r="BG58" s="99">
        <f t="shared" si="20"/>
        <v>-3.2648940772447444E-3</v>
      </c>
      <c r="BH58" s="99">
        <f t="shared" si="21"/>
        <v>-3.2648940772447444E-3</v>
      </c>
      <c r="BI58" s="83">
        <f t="shared" si="22"/>
        <v>-3.2648940772447444E-3</v>
      </c>
      <c r="BJ58" s="83">
        <f t="shared" si="23"/>
        <v>-3.2648940772447444E-3</v>
      </c>
      <c r="BK58" s="83">
        <f t="shared" si="24"/>
        <v>-3.2648940772447444E-3</v>
      </c>
      <c r="BL58" s="83">
        <f t="shared" si="25"/>
        <v>-3.2648940772447444E-3</v>
      </c>
      <c r="BM58" s="83">
        <f t="shared" si="26"/>
        <v>-3.1925515801803084E-3</v>
      </c>
      <c r="BN58" s="83">
        <f t="shared" si="27"/>
        <v>-3.2648940772447444E-3</v>
      </c>
      <c r="BO58" s="83">
        <f t="shared" si="111"/>
        <v>0</v>
      </c>
      <c r="BP58" s="83">
        <f t="shared" si="28"/>
        <v>1</v>
      </c>
      <c r="BQ58" s="83">
        <f t="shared" si="29"/>
        <v>0.69902053177682666</v>
      </c>
      <c r="BR58" s="83">
        <f t="shared" si="30"/>
        <v>-3.2648940772447444E-3</v>
      </c>
      <c r="BS58" s="83">
        <f t="shared" si="31"/>
        <v>-3.2648940772447444E-3</v>
      </c>
      <c r="BT58" s="83">
        <f t="shared" si="32"/>
        <v>-3.2648940772447444E-3</v>
      </c>
      <c r="BU58" s="83">
        <f t="shared" si="33"/>
        <v>-3.2648940772447444E-3</v>
      </c>
      <c r="BV58" s="83">
        <f t="shared" si="34"/>
        <v>-3.2648940772447444E-3</v>
      </c>
      <c r="BW58" s="83">
        <f t="shared" si="35"/>
        <v>-3.2648940772447444E-3</v>
      </c>
      <c r="BX58" s="83">
        <f t="shared" si="36"/>
        <v>-3.2648940772447444E-3</v>
      </c>
      <c r="BY58" s="83">
        <f t="shared" si="37"/>
        <v>-3.2648940772447444E-3</v>
      </c>
      <c r="BZ58" s="83">
        <f t="shared" si="38"/>
        <v>-3.2648940772447444E-3</v>
      </c>
      <c r="CA58" s="83">
        <f t="shared" si="39"/>
        <v>-3.1925515801803084E-3</v>
      </c>
      <c r="CB58" s="83">
        <f t="shared" si="40"/>
        <v>-3.2648940772447444E-3</v>
      </c>
      <c r="CC58" s="84"/>
      <c r="CD58" s="84"/>
      <c r="CE58" s="84"/>
      <c r="CF58" s="84"/>
      <c r="CG58" s="84"/>
      <c r="CH58" s="84"/>
      <c r="CI58" s="84"/>
      <c r="CJ58" s="84"/>
      <c r="CK58" s="84"/>
      <c r="CL58" s="83">
        <f t="shared" si="41"/>
        <v>0</v>
      </c>
      <c r="CM58" s="83">
        <f t="shared" si="42"/>
        <v>0</v>
      </c>
      <c r="CN58" s="83">
        <f t="shared" si="43"/>
        <v>0</v>
      </c>
      <c r="CO58" s="83">
        <f t="shared" si="44"/>
        <v>0</v>
      </c>
      <c r="CP58" s="83">
        <f t="shared" si="45"/>
        <v>0</v>
      </c>
      <c r="CQ58" s="83">
        <f t="shared" si="46"/>
        <v>0.70228542585407139</v>
      </c>
      <c r="CR58" s="83">
        <f t="shared" si="47"/>
        <v>0</v>
      </c>
      <c r="CS58" s="83">
        <f t="shared" si="48"/>
        <v>0</v>
      </c>
      <c r="CT58" s="83">
        <f t="shared" si="49"/>
        <v>0.70228542585407139</v>
      </c>
      <c r="CU58" s="83">
        <f t="shared" si="50"/>
        <v>0.70228542585407139</v>
      </c>
      <c r="CV58" s="99"/>
      <c r="CW58" s="83">
        <f t="shared" si="112"/>
        <v>0.70228542585407139</v>
      </c>
      <c r="CX58" s="83">
        <f t="shared" si="51"/>
        <v>0.70228542585407139</v>
      </c>
      <c r="CY58" s="83">
        <f t="shared" si="52"/>
        <v>7.2342497064436032E-5</v>
      </c>
      <c r="CZ58" s="83">
        <f t="shared" si="53"/>
        <v>0</v>
      </c>
      <c r="DA58" s="83">
        <f t="shared" si="113"/>
        <v>0</v>
      </c>
      <c r="DB58" s="83">
        <f t="shared" si="114"/>
        <v>0</v>
      </c>
      <c r="DC58" s="83">
        <f t="shared" si="115"/>
        <v>0</v>
      </c>
      <c r="DD58" s="83">
        <f t="shared" si="54"/>
        <v>0</v>
      </c>
      <c r="DE58" s="83">
        <f t="shared" si="55"/>
        <v>0</v>
      </c>
      <c r="DF58" s="83">
        <f t="shared" si="56"/>
        <v>0.70228542585407139</v>
      </c>
      <c r="DG58" s="83">
        <f t="shared" si="57"/>
        <v>0</v>
      </c>
      <c r="DH58" s="83">
        <f t="shared" si="58"/>
        <v>0</v>
      </c>
      <c r="DI58" s="83">
        <f t="shared" si="59"/>
        <v>0.70228542585407139</v>
      </c>
      <c r="DJ58" s="83">
        <f t="shared" si="60"/>
        <v>0.70228542585407139</v>
      </c>
      <c r="DK58" s="83">
        <f t="shared" si="116"/>
        <v>0.70228542585407139</v>
      </c>
      <c r="DL58" s="83">
        <f t="shared" si="61"/>
        <v>0.70228542585407139</v>
      </c>
      <c r="DM58" s="83">
        <f t="shared" si="117"/>
        <v>7.2342497064436032E-5</v>
      </c>
      <c r="DN58" s="83">
        <f t="shared" si="118"/>
        <v>0</v>
      </c>
      <c r="DO58" s="83">
        <f t="shared" si="62"/>
        <v>0</v>
      </c>
      <c r="DP58" s="83">
        <f t="shared" si="63"/>
        <v>0</v>
      </c>
      <c r="DQ58" s="83">
        <f t="shared" si="64"/>
        <v>0</v>
      </c>
      <c r="DR58" s="83">
        <f t="shared" si="65"/>
        <v>0</v>
      </c>
      <c r="DS58" s="83">
        <f t="shared" si="66"/>
        <v>0</v>
      </c>
      <c r="DT58" s="83">
        <f t="shared" si="67"/>
        <v>-2.430629267082832E-2</v>
      </c>
      <c r="DU58" s="83">
        <f t="shared" si="68"/>
        <v>0</v>
      </c>
      <c r="DV58" s="83">
        <f t="shared" si="69"/>
        <v>0</v>
      </c>
      <c r="DW58" s="83">
        <f t="shared" si="119"/>
        <v>2.4910697417355359E-6</v>
      </c>
      <c r="DX58" s="83">
        <f t="shared" si="120"/>
        <v>0</v>
      </c>
      <c r="DY58" s="83">
        <f t="shared" si="121"/>
        <v>0</v>
      </c>
      <c r="DZ58" s="83">
        <f t="shared" si="122"/>
        <v>0</v>
      </c>
      <c r="EA58" s="83">
        <f t="shared" si="123"/>
        <v>0</v>
      </c>
      <c r="EB58" s="83">
        <f t="shared" si="124"/>
        <v>0</v>
      </c>
      <c r="EC58" s="83">
        <f t="shared" si="125"/>
        <v>0</v>
      </c>
      <c r="ED58" s="83">
        <f t="shared" si="126"/>
        <v>-2.430629267082832E-2</v>
      </c>
      <c r="EE58" s="83">
        <f t="shared" si="127"/>
        <v>0</v>
      </c>
      <c r="EF58" s="83">
        <f t="shared" si="128"/>
        <v>0</v>
      </c>
      <c r="EG58" s="83">
        <f t="shared" si="129"/>
        <v>2.4910697417355359E-6</v>
      </c>
      <c r="EH58" s="83">
        <f t="shared" si="130"/>
        <v>0</v>
      </c>
      <c r="EI58" s="83">
        <f t="shared" si="70"/>
        <v>0</v>
      </c>
      <c r="EJ58" s="83">
        <f t="shared" si="71"/>
        <v>0</v>
      </c>
      <c r="EK58" s="83">
        <f t="shared" si="72"/>
        <v>0</v>
      </c>
      <c r="EL58" s="83">
        <f t="shared" si="73"/>
        <v>0</v>
      </c>
      <c r="EM58" s="83">
        <f t="shared" si="74"/>
        <v>0</v>
      </c>
      <c r="EN58" s="83">
        <f t="shared" si="75"/>
        <v>0.72659171852489968</v>
      </c>
      <c r="EO58" s="83">
        <f t="shared" si="76"/>
        <v>0</v>
      </c>
      <c r="EP58" s="83">
        <f t="shared" si="77"/>
        <v>0</v>
      </c>
      <c r="EQ58" s="83">
        <f t="shared" si="78"/>
        <v>0.72659171852489968</v>
      </c>
      <c r="ER58" s="83">
        <f t="shared" si="79"/>
        <v>0.72659171852489968</v>
      </c>
      <c r="ES58" s="83">
        <f t="shared" si="131"/>
        <v>0.72659171852489968</v>
      </c>
      <c r="ET58" s="83">
        <f t="shared" si="80"/>
        <v>0.72659171852489968</v>
      </c>
      <c r="EU58" s="83">
        <f t="shared" si="132"/>
        <v>6.9851427322700492E-5</v>
      </c>
      <c r="EV58" s="83">
        <f t="shared" si="133"/>
        <v>0</v>
      </c>
      <c r="EW58" s="83">
        <f t="shared" si="134"/>
        <v>0</v>
      </c>
      <c r="EX58" s="83">
        <f t="shared" si="135"/>
        <v>0</v>
      </c>
      <c r="EY58" s="83">
        <f t="shared" si="136"/>
        <v>0</v>
      </c>
      <c r="EZ58" s="83">
        <f t="shared" si="137"/>
        <v>0</v>
      </c>
      <c r="FA58" s="83">
        <f t="shared" si="138"/>
        <v>0</v>
      </c>
      <c r="FB58" s="83">
        <f t="shared" si="139"/>
        <v>0.72659171852489968</v>
      </c>
      <c r="FC58" s="83">
        <f t="shared" si="140"/>
        <v>0</v>
      </c>
      <c r="FD58" s="83">
        <f t="shared" si="141"/>
        <v>0</v>
      </c>
      <c r="FE58" s="83">
        <f t="shared" si="81"/>
        <v>0.72659171852489968</v>
      </c>
      <c r="FF58" s="83">
        <f t="shared" si="82"/>
        <v>0.72659171852489968</v>
      </c>
      <c r="FG58" s="83">
        <f t="shared" si="142"/>
        <v>0.72659171852489968</v>
      </c>
      <c r="FH58" s="83">
        <f t="shared" si="83"/>
        <v>0.72659171852489968</v>
      </c>
      <c r="FI58" s="83">
        <f t="shared" si="143"/>
        <v>6.9851427322700492E-5</v>
      </c>
      <c r="FJ58" s="83">
        <f t="shared" si="144"/>
        <v>0</v>
      </c>
      <c r="FK58" s="84"/>
      <c r="FL58" s="84">
        <v>7.2342497064436303E-4</v>
      </c>
      <c r="FM58" s="84"/>
      <c r="FN58" s="83">
        <f t="shared" si="84"/>
        <v>0</v>
      </c>
      <c r="FO58" s="83">
        <f t="shared" si="85"/>
        <v>0</v>
      </c>
      <c r="FP58" s="83">
        <f t="shared" si="145"/>
        <v>7.2342497064436303E-4</v>
      </c>
      <c r="FQ58" s="84"/>
      <c r="FR58" s="84"/>
      <c r="FS58" s="83">
        <f t="shared" si="146"/>
        <v>0</v>
      </c>
      <c r="FT58" s="83">
        <f t="shared" si="147"/>
        <v>0</v>
      </c>
      <c r="FU58" s="84">
        <v>7.2342497064436303E-4</v>
      </c>
      <c r="FV58" s="83">
        <f t="shared" si="86"/>
        <v>0</v>
      </c>
      <c r="FW58" s="83">
        <f t="shared" si="87"/>
        <v>0</v>
      </c>
      <c r="FX58" s="83">
        <f t="shared" si="88"/>
        <v>0</v>
      </c>
      <c r="FY58" s="84"/>
      <c r="FZ58" s="83">
        <f t="shared" si="89"/>
        <v>1.0032648940772448</v>
      </c>
      <c r="GA58" s="83">
        <f t="shared" si="90"/>
        <v>7.1796862292222707E-10</v>
      </c>
      <c r="GB58" s="83">
        <f t="shared" si="148"/>
        <v>0</v>
      </c>
      <c r="GC58" s="83">
        <f t="shared" si="149"/>
        <v>0</v>
      </c>
      <c r="GD58" s="83">
        <f t="shared" si="150"/>
        <v>0</v>
      </c>
      <c r="GE58" s="83">
        <f t="shared" si="151"/>
        <v>0</v>
      </c>
      <c r="GF58" s="83">
        <f t="shared" si="152"/>
        <v>0</v>
      </c>
      <c r="GG58" s="83">
        <f t="shared" si="153"/>
        <v>0</v>
      </c>
      <c r="GH58" s="83">
        <f t="shared" si="91"/>
        <v>0</v>
      </c>
      <c r="GI58" s="83">
        <f t="shared" si="92"/>
        <v>0</v>
      </c>
      <c r="GJ58" s="83">
        <f t="shared" si="154"/>
        <v>0</v>
      </c>
      <c r="GK58" s="83">
        <f t="shared" si="155"/>
        <v>0</v>
      </c>
      <c r="GL58" s="83">
        <f t="shared" si="156"/>
        <v>0</v>
      </c>
      <c r="GM58" s="83">
        <f t="shared" si="157"/>
        <v>0</v>
      </c>
      <c r="GN58" s="83">
        <f t="shared" si="158"/>
        <v>0</v>
      </c>
      <c r="GO58" s="83">
        <f t="shared" si="159"/>
        <v>-3.2648940772447444E-3</v>
      </c>
      <c r="GP58" s="83">
        <f t="shared" si="93"/>
        <v>-3.2648940772447444E-3</v>
      </c>
      <c r="GQ58" s="83">
        <f t="shared" si="94"/>
        <v>0</v>
      </c>
      <c r="GR58" s="83">
        <f t="shared" si="160"/>
        <v>0</v>
      </c>
      <c r="GS58" s="83">
        <f t="shared" si="161"/>
        <v>0</v>
      </c>
      <c r="GT58" s="83">
        <f t="shared" si="162"/>
        <v>0</v>
      </c>
      <c r="GU58" s="83">
        <f t="shared" si="163"/>
        <v>0</v>
      </c>
      <c r="GV58" s="83">
        <f t="shared" si="164"/>
        <v>0</v>
      </c>
      <c r="GW58" s="83">
        <f t="shared" si="165"/>
        <v>0</v>
      </c>
      <c r="GX58" s="83">
        <f t="shared" si="95"/>
        <v>0</v>
      </c>
      <c r="GY58" s="83">
        <f t="shared" si="96"/>
        <v>0</v>
      </c>
      <c r="GZ58" s="83">
        <f t="shared" si="166"/>
        <v>0</v>
      </c>
      <c r="HA58" s="83">
        <f t="shared" si="167"/>
        <v>0</v>
      </c>
      <c r="HB58" s="83">
        <f t="shared" si="168"/>
        <v>0</v>
      </c>
      <c r="HC58" s="83">
        <f t="shared" si="169"/>
        <v>0</v>
      </c>
      <c r="HD58" s="83">
        <f t="shared" si="170"/>
        <v>0</v>
      </c>
      <c r="HE58" s="83">
        <f t="shared" si="171"/>
        <v>0.69902053177682666</v>
      </c>
      <c r="HF58" s="83">
        <f t="shared" si="97"/>
        <v>-3.1925515801803084E-3</v>
      </c>
      <c r="HG58" s="83">
        <f t="shared" si="98"/>
        <v>0</v>
      </c>
      <c r="HH58" s="83">
        <f t="shared" si="99"/>
        <v>0</v>
      </c>
      <c r="HI58" s="83">
        <f t="shared" si="100"/>
        <v>0</v>
      </c>
      <c r="HJ58" s="83">
        <f t="shared" si="101"/>
        <v>0</v>
      </c>
      <c r="HK58" s="83">
        <f t="shared" si="102"/>
        <v>0</v>
      </c>
      <c r="HL58" s="83">
        <f t="shared" si="103"/>
        <v>0</v>
      </c>
      <c r="HM58" s="83">
        <f t="shared" si="104"/>
        <v>0.72332682444765495</v>
      </c>
      <c r="HN58" s="83">
        <f t="shared" si="105"/>
        <v>-3.1950426499220441E-3</v>
      </c>
      <c r="HO58" s="83">
        <f t="shared" si="106"/>
        <v>0</v>
      </c>
    </row>
    <row r="59" spans="1:223" x14ac:dyDescent="0.2">
      <c r="A59" s="63"/>
      <c r="K59" s="64" t="s">
        <v>379</v>
      </c>
      <c r="L59" s="102" t="e">
        <f>IF(VLOOKUP(K59,'[3]207 ul'!$H:$H,1,0)=K59,1,0)</f>
        <v>#N/A</v>
      </c>
      <c r="M59" s="84">
        <v>1</v>
      </c>
      <c r="N59" s="84">
        <v>3</v>
      </c>
      <c r="O59" s="84"/>
      <c r="P59" s="84"/>
      <c r="Q59" s="84"/>
      <c r="R59" s="84">
        <v>1</v>
      </c>
      <c r="S59" s="83">
        <f t="shared" si="107"/>
        <v>70</v>
      </c>
      <c r="T59" s="87">
        <f t="shared" si="108"/>
        <v>0</v>
      </c>
      <c r="U59" s="84"/>
      <c r="V59" s="84"/>
      <c r="W59" s="85">
        <v>1</v>
      </c>
      <c r="X59" s="85">
        <v>1</v>
      </c>
      <c r="Y59" s="85">
        <v>1</v>
      </c>
      <c r="Z59" s="85">
        <v>1</v>
      </c>
      <c r="AA59" s="85">
        <v>1</v>
      </c>
      <c r="AB59" s="85">
        <v>1</v>
      </c>
      <c r="AC59" s="85">
        <v>1</v>
      </c>
      <c r="AD59" s="85">
        <v>1</v>
      </c>
      <c r="AE59" s="85">
        <v>1</v>
      </c>
      <c r="AF59" s="84">
        <v>7.2342568861298595E-4</v>
      </c>
      <c r="AG59" s="84">
        <v>7.2342568861298595E-4</v>
      </c>
      <c r="AH59" s="84">
        <v>7.2342568861298595E-4</v>
      </c>
      <c r="AI59" s="84">
        <v>7.2342568861298595E-4</v>
      </c>
      <c r="AJ59" s="84">
        <v>7.2342568861298595E-4</v>
      </c>
      <c r="AK59" s="84">
        <v>7.2342568861298595E-4</v>
      </c>
      <c r="AL59" s="84">
        <v>7.2342568861298595E-4</v>
      </c>
      <c r="AM59" s="84">
        <v>7.9576818567742198E-4</v>
      </c>
      <c r="AN59" s="84">
        <v>7.2342568861298595E-4</v>
      </c>
      <c r="AO59" s="84">
        <v>-3.9883197658577303E-3</v>
      </c>
      <c r="AP59" s="84"/>
      <c r="AQ59" s="84"/>
      <c r="AR59" s="84"/>
      <c r="AS59" s="83">
        <f t="shared" si="109"/>
        <v>0</v>
      </c>
      <c r="AT59" s="83">
        <f t="shared" si="11"/>
        <v>0</v>
      </c>
      <c r="AU59" s="83">
        <f t="shared" si="110"/>
        <v>0</v>
      </c>
      <c r="AV59" s="84">
        <v>1</v>
      </c>
      <c r="AW59" s="84">
        <v>1</v>
      </c>
      <c r="AX59" s="84"/>
      <c r="AY59" s="83">
        <f t="shared" si="12"/>
        <v>1</v>
      </c>
      <c r="AZ59" s="83">
        <f t="shared" si="13"/>
        <v>1</v>
      </c>
      <c r="BA59" s="83">
        <f t="shared" si="14"/>
        <v>0.69902053177682666</v>
      </c>
      <c r="BB59" s="83">
        <f t="shared" si="15"/>
        <v>-3.2648940772447444E-3</v>
      </c>
      <c r="BC59" s="83">
        <f t="shared" si="16"/>
        <v>-3.2648940772447444E-3</v>
      </c>
      <c r="BD59" s="83">
        <f t="shared" si="17"/>
        <v>-3.2648940772447444E-3</v>
      </c>
      <c r="BE59" s="83">
        <f t="shared" si="18"/>
        <v>0</v>
      </c>
      <c r="BF59" s="83">
        <f t="shared" si="19"/>
        <v>0</v>
      </c>
      <c r="BG59" s="99">
        <f t="shared" si="20"/>
        <v>-3.2648940772447444E-3</v>
      </c>
      <c r="BH59" s="99">
        <f t="shared" si="21"/>
        <v>-3.2648940772447444E-3</v>
      </c>
      <c r="BI59" s="83">
        <f t="shared" si="22"/>
        <v>-3.2648940772447444E-3</v>
      </c>
      <c r="BJ59" s="83">
        <f t="shared" si="23"/>
        <v>-3.2648940772447444E-3</v>
      </c>
      <c r="BK59" s="83">
        <f t="shared" si="24"/>
        <v>-3.2648940772447444E-3</v>
      </c>
      <c r="BL59" s="83">
        <f t="shared" si="25"/>
        <v>-3.2648940772447444E-3</v>
      </c>
      <c r="BM59" s="83">
        <f t="shared" si="26"/>
        <v>-3.1925515801803084E-3</v>
      </c>
      <c r="BN59" s="83">
        <f t="shared" si="27"/>
        <v>-3.2648940772447444E-3</v>
      </c>
      <c r="BO59" s="83">
        <f t="shared" si="111"/>
        <v>0</v>
      </c>
      <c r="BP59" s="83">
        <f t="shared" si="28"/>
        <v>1</v>
      </c>
      <c r="BQ59" s="83">
        <f t="shared" si="29"/>
        <v>0.69902053177682666</v>
      </c>
      <c r="BR59" s="83">
        <f t="shared" si="30"/>
        <v>-3.2648940772447444E-3</v>
      </c>
      <c r="BS59" s="83">
        <f t="shared" si="31"/>
        <v>-3.2648940772447444E-3</v>
      </c>
      <c r="BT59" s="83">
        <f t="shared" si="32"/>
        <v>-3.2648940772447444E-3</v>
      </c>
      <c r="BU59" s="83">
        <f t="shared" si="33"/>
        <v>-3.2648940772447444E-3</v>
      </c>
      <c r="BV59" s="83">
        <f t="shared" si="34"/>
        <v>-3.2648940772447444E-3</v>
      </c>
      <c r="BW59" s="83">
        <f t="shared" si="35"/>
        <v>-3.2648940772447444E-3</v>
      </c>
      <c r="BX59" s="83">
        <f t="shared" si="36"/>
        <v>-3.2648940772447444E-3</v>
      </c>
      <c r="BY59" s="83">
        <f t="shared" si="37"/>
        <v>-3.2648940772447444E-3</v>
      </c>
      <c r="BZ59" s="83">
        <f t="shared" si="38"/>
        <v>-3.2648940772447444E-3</v>
      </c>
      <c r="CA59" s="83">
        <f t="shared" si="39"/>
        <v>-3.1925515801803084E-3</v>
      </c>
      <c r="CB59" s="83">
        <f t="shared" si="40"/>
        <v>-3.2648940772447444E-3</v>
      </c>
      <c r="CC59" s="84"/>
      <c r="CD59" s="84"/>
      <c r="CE59" s="84"/>
      <c r="CF59" s="84"/>
      <c r="CG59" s="84"/>
      <c r="CH59" s="84"/>
      <c r="CI59" s="84"/>
      <c r="CJ59" s="84"/>
      <c r="CK59" s="84"/>
      <c r="CL59" s="83">
        <f t="shared" si="41"/>
        <v>0</v>
      </c>
      <c r="CM59" s="83">
        <f t="shared" si="42"/>
        <v>0</v>
      </c>
      <c r="CN59" s="83">
        <f t="shared" si="43"/>
        <v>0</v>
      </c>
      <c r="CO59" s="83">
        <f t="shared" si="44"/>
        <v>0</v>
      </c>
      <c r="CP59" s="83">
        <f t="shared" si="45"/>
        <v>0</v>
      </c>
      <c r="CQ59" s="83">
        <f t="shared" si="46"/>
        <v>0.70228542585407139</v>
      </c>
      <c r="CR59" s="83">
        <f t="shared" si="47"/>
        <v>0</v>
      </c>
      <c r="CS59" s="83">
        <f t="shared" si="48"/>
        <v>0</v>
      </c>
      <c r="CT59" s="83">
        <f t="shared" si="49"/>
        <v>0.70228542585407139</v>
      </c>
      <c r="CU59" s="83">
        <f t="shared" si="50"/>
        <v>0.70228542585407139</v>
      </c>
      <c r="CV59" s="99"/>
      <c r="CW59" s="83">
        <f t="shared" si="112"/>
        <v>0.70228542585407139</v>
      </c>
      <c r="CX59" s="83">
        <f t="shared" si="51"/>
        <v>0.70228542585407139</v>
      </c>
      <c r="CY59" s="83">
        <f t="shared" si="52"/>
        <v>7.2342497064436032E-5</v>
      </c>
      <c r="CZ59" s="83">
        <f t="shared" si="53"/>
        <v>0</v>
      </c>
      <c r="DA59" s="83">
        <f t="shared" si="113"/>
        <v>0</v>
      </c>
      <c r="DB59" s="83">
        <f t="shared" si="114"/>
        <v>0</v>
      </c>
      <c r="DC59" s="83">
        <f t="shared" si="115"/>
        <v>0</v>
      </c>
      <c r="DD59" s="83">
        <f t="shared" si="54"/>
        <v>0</v>
      </c>
      <c r="DE59" s="83">
        <f t="shared" si="55"/>
        <v>0</v>
      </c>
      <c r="DF59" s="83">
        <f t="shared" si="56"/>
        <v>0.70228542585407139</v>
      </c>
      <c r="DG59" s="83">
        <f t="shared" si="57"/>
        <v>0</v>
      </c>
      <c r="DH59" s="83">
        <f t="shared" si="58"/>
        <v>0</v>
      </c>
      <c r="DI59" s="83">
        <f t="shared" si="59"/>
        <v>0.70228542585407139</v>
      </c>
      <c r="DJ59" s="83">
        <f t="shared" si="60"/>
        <v>0.70228542585407139</v>
      </c>
      <c r="DK59" s="83">
        <f t="shared" si="116"/>
        <v>0.70228542585407139</v>
      </c>
      <c r="DL59" s="83">
        <f t="shared" si="61"/>
        <v>0.70228542585407139</v>
      </c>
      <c r="DM59" s="83">
        <f t="shared" si="117"/>
        <v>7.2342497064436032E-5</v>
      </c>
      <c r="DN59" s="83">
        <f t="shared" si="118"/>
        <v>0</v>
      </c>
      <c r="DO59" s="83">
        <f t="shared" si="62"/>
        <v>0</v>
      </c>
      <c r="DP59" s="83">
        <f t="shared" si="63"/>
        <v>0</v>
      </c>
      <c r="DQ59" s="83">
        <f t="shared" si="64"/>
        <v>0</v>
      </c>
      <c r="DR59" s="83">
        <f t="shared" si="65"/>
        <v>0</v>
      </c>
      <c r="DS59" s="83">
        <f t="shared" si="66"/>
        <v>0</v>
      </c>
      <c r="DT59" s="83">
        <f t="shared" si="67"/>
        <v>-2.430629267082832E-2</v>
      </c>
      <c r="DU59" s="83">
        <f t="shared" si="68"/>
        <v>0</v>
      </c>
      <c r="DV59" s="83">
        <f t="shared" si="69"/>
        <v>0</v>
      </c>
      <c r="DW59" s="83">
        <f t="shared" si="119"/>
        <v>2.4910697417355359E-6</v>
      </c>
      <c r="DX59" s="83">
        <f t="shared" si="120"/>
        <v>0</v>
      </c>
      <c r="DY59" s="83">
        <f t="shared" si="121"/>
        <v>0</v>
      </c>
      <c r="DZ59" s="83">
        <f t="shared" si="122"/>
        <v>0</v>
      </c>
      <c r="EA59" s="83">
        <f t="shared" si="123"/>
        <v>0</v>
      </c>
      <c r="EB59" s="83">
        <f t="shared" si="124"/>
        <v>0</v>
      </c>
      <c r="EC59" s="83">
        <f t="shared" si="125"/>
        <v>0</v>
      </c>
      <c r="ED59" s="83">
        <f t="shared" si="126"/>
        <v>-2.430629267082832E-2</v>
      </c>
      <c r="EE59" s="83">
        <f t="shared" si="127"/>
        <v>0</v>
      </c>
      <c r="EF59" s="83">
        <f t="shared" si="128"/>
        <v>0</v>
      </c>
      <c r="EG59" s="83">
        <f t="shared" si="129"/>
        <v>2.4910697417355359E-6</v>
      </c>
      <c r="EH59" s="83">
        <f t="shared" si="130"/>
        <v>0</v>
      </c>
      <c r="EI59" s="83">
        <f t="shared" si="70"/>
        <v>0</v>
      </c>
      <c r="EJ59" s="83">
        <f t="shared" si="71"/>
        <v>0</v>
      </c>
      <c r="EK59" s="83">
        <f t="shared" si="72"/>
        <v>0</v>
      </c>
      <c r="EL59" s="83">
        <f t="shared" si="73"/>
        <v>0</v>
      </c>
      <c r="EM59" s="83">
        <f t="shared" si="74"/>
        <v>0</v>
      </c>
      <c r="EN59" s="83">
        <f t="shared" si="75"/>
        <v>0.72659171852489968</v>
      </c>
      <c r="EO59" s="83">
        <f t="shared" si="76"/>
        <v>0</v>
      </c>
      <c r="EP59" s="83">
        <f t="shared" si="77"/>
        <v>0</v>
      </c>
      <c r="EQ59" s="83">
        <f t="shared" si="78"/>
        <v>0.72659171852489968</v>
      </c>
      <c r="ER59" s="83">
        <f t="shared" si="79"/>
        <v>0.72659171852489968</v>
      </c>
      <c r="ES59" s="83">
        <f t="shared" si="131"/>
        <v>0.72659171852489968</v>
      </c>
      <c r="ET59" s="83">
        <f t="shared" si="80"/>
        <v>0.72659171852489968</v>
      </c>
      <c r="EU59" s="83">
        <f t="shared" si="132"/>
        <v>6.9851427322700492E-5</v>
      </c>
      <c r="EV59" s="83">
        <f t="shared" si="133"/>
        <v>0</v>
      </c>
      <c r="EW59" s="83">
        <f t="shared" si="134"/>
        <v>0</v>
      </c>
      <c r="EX59" s="83">
        <f t="shared" si="135"/>
        <v>0</v>
      </c>
      <c r="EY59" s="83">
        <f t="shared" si="136"/>
        <v>0</v>
      </c>
      <c r="EZ59" s="83">
        <f t="shared" si="137"/>
        <v>0</v>
      </c>
      <c r="FA59" s="83">
        <f t="shared" si="138"/>
        <v>0</v>
      </c>
      <c r="FB59" s="83">
        <f t="shared" si="139"/>
        <v>0.72659171852489968</v>
      </c>
      <c r="FC59" s="83">
        <f t="shared" si="140"/>
        <v>0</v>
      </c>
      <c r="FD59" s="83">
        <f t="shared" si="141"/>
        <v>0</v>
      </c>
      <c r="FE59" s="83">
        <f t="shared" si="81"/>
        <v>0.72659171852489968</v>
      </c>
      <c r="FF59" s="83">
        <f t="shared" si="82"/>
        <v>0.72659171852489968</v>
      </c>
      <c r="FG59" s="83">
        <f t="shared" si="142"/>
        <v>0.72659171852489968</v>
      </c>
      <c r="FH59" s="83">
        <f t="shared" si="83"/>
        <v>0.72659171852489968</v>
      </c>
      <c r="FI59" s="83">
        <f t="shared" si="143"/>
        <v>6.9851427322700492E-5</v>
      </c>
      <c r="FJ59" s="83">
        <f t="shared" si="144"/>
        <v>0</v>
      </c>
      <c r="FK59" s="84"/>
      <c r="FL59" s="84">
        <v>7.2342497064436303E-4</v>
      </c>
      <c r="FM59" s="84"/>
      <c r="FN59" s="83">
        <f t="shared" si="84"/>
        <v>0</v>
      </c>
      <c r="FO59" s="83">
        <f t="shared" si="85"/>
        <v>0</v>
      </c>
      <c r="FP59" s="83">
        <f t="shared" si="145"/>
        <v>7.2342497064436303E-4</v>
      </c>
      <c r="FQ59" s="84"/>
      <c r="FR59" s="84"/>
      <c r="FS59" s="83">
        <f t="shared" si="146"/>
        <v>0</v>
      </c>
      <c r="FT59" s="83">
        <f t="shared" si="147"/>
        <v>0</v>
      </c>
      <c r="FU59" s="84">
        <v>7.2342497064436303E-4</v>
      </c>
      <c r="FV59" s="83">
        <f t="shared" si="86"/>
        <v>0</v>
      </c>
      <c r="FW59" s="83">
        <f t="shared" si="87"/>
        <v>0</v>
      </c>
      <c r="FX59" s="83">
        <f t="shared" si="88"/>
        <v>0</v>
      </c>
      <c r="FY59" s="84"/>
      <c r="FZ59" s="83">
        <f t="shared" si="89"/>
        <v>1.0032648940772448</v>
      </c>
      <c r="GA59" s="83">
        <f t="shared" si="90"/>
        <v>7.1796862292222707E-10</v>
      </c>
      <c r="GB59" s="83">
        <f t="shared" si="148"/>
        <v>0</v>
      </c>
      <c r="GC59" s="83">
        <f t="shared" si="149"/>
        <v>0</v>
      </c>
      <c r="GD59" s="83">
        <f t="shared" si="150"/>
        <v>0</v>
      </c>
      <c r="GE59" s="83">
        <f t="shared" si="151"/>
        <v>0</v>
      </c>
      <c r="GF59" s="83">
        <f t="shared" si="152"/>
        <v>0</v>
      </c>
      <c r="GG59" s="83">
        <f t="shared" si="153"/>
        <v>0</v>
      </c>
      <c r="GH59" s="83">
        <f t="shared" si="91"/>
        <v>0</v>
      </c>
      <c r="GI59" s="83">
        <f t="shared" si="92"/>
        <v>0</v>
      </c>
      <c r="GJ59" s="83">
        <f t="shared" si="154"/>
        <v>0</v>
      </c>
      <c r="GK59" s="83">
        <f t="shared" si="155"/>
        <v>0</v>
      </c>
      <c r="GL59" s="83">
        <f t="shared" si="156"/>
        <v>0</v>
      </c>
      <c r="GM59" s="83">
        <f t="shared" si="157"/>
        <v>0</v>
      </c>
      <c r="GN59" s="83">
        <f t="shared" si="158"/>
        <v>0</v>
      </c>
      <c r="GO59" s="83">
        <f t="shared" si="159"/>
        <v>-3.2648940772447444E-3</v>
      </c>
      <c r="GP59" s="83">
        <f t="shared" si="93"/>
        <v>-3.2648940772447444E-3</v>
      </c>
      <c r="GQ59" s="83">
        <f t="shared" si="94"/>
        <v>0</v>
      </c>
      <c r="GR59" s="83">
        <f t="shared" si="160"/>
        <v>0</v>
      </c>
      <c r="GS59" s="83">
        <f t="shared" si="161"/>
        <v>0</v>
      </c>
      <c r="GT59" s="83">
        <f t="shared" si="162"/>
        <v>0</v>
      </c>
      <c r="GU59" s="83">
        <f t="shared" si="163"/>
        <v>0</v>
      </c>
      <c r="GV59" s="83">
        <f t="shared" si="164"/>
        <v>0</v>
      </c>
      <c r="GW59" s="83">
        <f t="shared" si="165"/>
        <v>0</v>
      </c>
      <c r="GX59" s="83">
        <f t="shared" si="95"/>
        <v>0</v>
      </c>
      <c r="GY59" s="83">
        <f t="shared" si="96"/>
        <v>0</v>
      </c>
      <c r="GZ59" s="83">
        <f t="shared" si="166"/>
        <v>0</v>
      </c>
      <c r="HA59" s="83">
        <f t="shared" si="167"/>
        <v>0</v>
      </c>
      <c r="HB59" s="83">
        <f t="shared" si="168"/>
        <v>0</v>
      </c>
      <c r="HC59" s="83">
        <f t="shared" si="169"/>
        <v>0</v>
      </c>
      <c r="HD59" s="83">
        <f t="shared" si="170"/>
        <v>0</v>
      </c>
      <c r="HE59" s="83">
        <f t="shared" si="171"/>
        <v>0.69902053177682666</v>
      </c>
      <c r="HF59" s="83">
        <f t="shared" si="97"/>
        <v>-3.1925515801803084E-3</v>
      </c>
      <c r="HG59" s="83">
        <f t="shared" si="98"/>
        <v>0</v>
      </c>
      <c r="HH59" s="83">
        <f t="shared" si="99"/>
        <v>0</v>
      </c>
      <c r="HI59" s="83">
        <f t="shared" si="100"/>
        <v>0</v>
      </c>
      <c r="HJ59" s="83">
        <f t="shared" si="101"/>
        <v>0</v>
      </c>
      <c r="HK59" s="83">
        <f t="shared" si="102"/>
        <v>0</v>
      </c>
      <c r="HL59" s="83">
        <f t="shared" si="103"/>
        <v>0</v>
      </c>
      <c r="HM59" s="83">
        <f t="shared" si="104"/>
        <v>0.72332682444765495</v>
      </c>
      <c r="HN59" s="83">
        <f t="shared" si="105"/>
        <v>-3.1950426499220441E-3</v>
      </c>
      <c r="HO59" s="83">
        <f t="shared" si="106"/>
        <v>0</v>
      </c>
    </row>
    <row r="60" spans="1:223" x14ac:dyDescent="0.2">
      <c r="A60" s="63"/>
      <c r="K60" s="64" t="s">
        <v>380</v>
      </c>
      <c r="L60" s="102" t="e">
        <f>IF(VLOOKUP(K60,'[3]207 ul'!$H:$H,1,0)=K60,1,0)</f>
        <v>#N/A</v>
      </c>
      <c r="M60" s="84">
        <v>1</v>
      </c>
      <c r="N60" s="84">
        <v>3</v>
      </c>
      <c r="O60" s="84"/>
      <c r="P60" s="84"/>
      <c r="Q60" s="84"/>
      <c r="R60" s="84">
        <v>1</v>
      </c>
      <c r="S60" s="83">
        <f t="shared" si="107"/>
        <v>70</v>
      </c>
      <c r="T60" s="87">
        <f t="shared" si="108"/>
        <v>0</v>
      </c>
      <c r="U60" s="84"/>
      <c r="V60" s="84"/>
      <c r="W60" s="85">
        <v>1</v>
      </c>
      <c r="X60" s="85">
        <v>1</v>
      </c>
      <c r="Y60" s="85">
        <v>1</v>
      </c>
      <c r="Z60" s="85">
        <v>1</v>
      </c>
      <c r="AA60" s="85">
        <v>1</v>
      </c>
      <c r="AB60" s="85">
        <v>1</v>
      </c>
      <c r="AC60" s="85">
        <v>1</v>
      </c>
      <c r="AD60" s="85">
        <v>1</v>
      </c>
      <c r="AE60" s="85">
        <v>1</v>
      </c>
      <c r="AF60" s="84">
        <v>7.2342568861298595E-4</v>
      </c>
      <c r="AG60" s="84">
        <v>7.2342568861298595E-4</v>
      </c>
      <c r="AH60" s="84">
        <v>7.2342568861298595E-4</v>
      </c>
      <c r="AI60" s="84">
        <v>7.2342568861298595E-4</v>
      </c>
      <c r="AJ60" s="84">
        <v>7.2342568861298595E-4</v>
      </c>
      <c r="AK60" s="84">
        <v>7.2342568861298595E-4</v>
      </c>
      <c r="AL60" s="84">
        <v>7.2342568861298595E-4</v>
      </c>
      <c r="AM60" s="84">
        <v>7.9576818567742198E-4</v>
      </c>
      <c r="AN60" s="84">
        <v>7.2342568861298595E-4</v>
      </c>
      <c r="AO60" s="84">
        <v>-3.9883197658577303E-3</v>
      </c>
      <c r="AP60" s="84"/>
      <c r="AQ60" s="84"/>
      <c r="AR60" s="84"/>
      <c r="AS60" s="83">
        <f t="shared" si="109"/>
        <v>0</v>
      </c>
      <c r="AT60" s="83">
        <f t="shared" si="11"/>
        <v>0</v>
      </c>
      <c r="AU60" s="83">
        <f t="shared" si="110"/>
        <v>0</v>
      </c>
      <c r="AV60" s="84">
        <v>1</v>
      </c>
      <c r="AW60" s="84">
        <v>1</v>
      </c>
      <c r="AX60" s="84"/>
      <c r="AY60" s="83">
        <f t="shared" si="12"/>
        <v>1</v>
      </c>
      <c r="AZ60" s="83">
        <f t="shared" si="13"/>
        <v>1</v>
      </c>
      <c r="BA60" s="83">
        <f t="shared" si="14"/>
        <v>0.69902053177682666</v>
      </c>
      <c r="BB60" s="83">
        <f t="shared" si="15"/>
        <v>-3.2648940772447444E-3</v>
      </c>
      <c r="BC60" s="83">
        <f t="shared" si="16"/>
        <v>-3.2648940772447444E-3</v>
      </c>
      <c r="BD60" s="83">
        <f t="shared" si="17"/>
        <v>-3.2648940772447444E-3</v>
      </c>
      <c r="BE60" s="83">
        <f t="shared" si="18"/>
        <v>0</v>
      </c>
      <c r="BF60" s="83">
        <f t="shared" si="19"/>
        <v>0</v>
      </c>
      <c r="BG60" s="99">
        <f t="shared" si="20"/>
        <v>-3.2648940772447444E-3</v>
      </c>
      <c r="BH60" s="99">
        <f t="shared" si="21"/>
        <v>-3.2648940772447444E-3</v>
      </c>
      <c r="BI60" s="83">
        <f t="shared" si="22"/>
        <v>-3.2648940772447444E-3</v>
      </c>
      <c r="BJ60" s="83">
        <f t="shared" si="23"/>
        <v>-3.2648940772447444E-3</v>
      </c>
      <c r="BK60" s="83">
        <f t="shared" si="24"/>
        <v>-3.2648940772447444E-3</v>
      </c>
      <c r="BL60" s="83">
        <f t="shared" si="25"/>
        <v>-3.2648940772447444E-3</v>
      </c>
      <c r="BM60" s="83">
        <f t="shared" si="26"/>
        <v>-3.1925515801803084E-3</v>
      </c>
      <c r="BN60" s="83">
        <f t="shared" si="27"/>
        <v>-3.2648940772447444E-3</v>
      </c>
      <c r="BO60" s="83">
        <f t="shared" si="111"/>
        <v>0</v>
      </c>
      <c r="BP60" s="83">
        <f t="shared" si="28"/>
        <v>1</v>
      </c>
      <c r="BQ60" s="83">
        <f t="shared" si="29"/>
        <v>0.69902053177682666</v>
      </c>
      <c r="BR60" s="83">
        <f t="shared" si="30"/>
        <v>-3.2648940772447444E-3</v>
      </c>
      <c r="BS60" s="83">
        <f t="shared" si="31"/>
        <v>-3.2648940772447444E-3</v>
      </c>
      <c r="BT60" s="83">
        <f t="shared" si="32"/>
        <v>-3.2648940772447444E-3</v>
      </c>
      <c r="BU60" s="83">
        <f t="shared" si="33"/>
        <v>-3.2648940772447444E-3</v>
      </c>
      <c r="BV60" s="83">
        <f t="shared" si="34"/>
        <v>-3.2648940772447444E-3</v>
      </c>
      <c r="BW60" s="83">
        <f t="shared" si="35"/>
        <v>-3.2648940772447444E-3</v>
      </c>
      <c r="BX60" s="83">
        <f t="shared" si="36"/>
        <v>-3.2648940772447444E-3</v>
      </c>
      <c r="BY60" s="83">
        <f t="shared" si="37"/>
        <v>-3.2648940772447444E-3</v>
      </c>
      <c r="BZ60" s="83">
        <f t="shared" si="38"/>
        <v>-3.2648940772447444E-3</v>
      </c>
      <c r="CA60" s="83">
        <f t="shared" si="39"/>
        <v>-3.1925515801803084E-3</v>
      </c>
      <c r="CB60" s="83">
        <f t="shared" si="40"/>
        <v>-3.2648940772447444E-3</v>
      </c>
      <c r="CC60" s="84"/>
      <c r="CD60" s="84"/>
      <c r="CE60" s="84"/>
      <c r="CF60" s="84"/>
      <c r="CG60" s="84"/>
      <c r="CH60" s="84"/>
      <c r="CI60" s="84"/>
      <c r="CJ60" s="84"/>
      <c r="CK60" s="84"/>
      <c r="CL60" s="83">
        <f t="shared" si="41"/>
        <v>0</v>
      </c>
      <c r="CM60" s="83">
        <f t="shared" si="42"/>
        <v>0</v>
      </c>
      <c r="CN60" s="83">
        <f t="shared" si="43"/>
        <v>0</v>
      </c>
      <c r="CO60" s="83">
        <f t="shared" si="44"/>
        <v>0</v>
      </c>
      <c r="CP60" s="83">
        <f t="shared" si="45"/>
        <v>0</v>
      </c>
      <c r="CQ60" s="83">
        <f t="shared" si="46"/>
        <v>0.70228542585407139</v>
      </c>
      <c r="CR60" s="83">
        <f t="shared" si="47"/>
        <v>0</v>
      </c>
      <c r="CS60" s="83">
        <f t="shared" si="48"/>
        <v>0</v>
      </c>
      <c r="CT60" s="83">
        <f t="shared" si="49"/>
        <v>0.70228542585407139</v>
      </c>
      <c r="CU60" s="83">
        <f t="shared" si="50"/>
        <v>0.70228542585407139</v>
      </c>
      <c r="CV60" s="99"/>
      <c r="CW60" s="83">
        <f t="shared" si="112"/>
        <v>0.70228542585407139</v>
      </c>
      <c r="CX60" s="83">
        <f t="shared" si="51"/>
        <v>0.70228542585407139</v>
      </c>
      <c r="CY60" s="83">
        <f t="shared" si="52"/>
        <v>7.2342497064436032E-5</v>
      </c>
      <c r="CZ60" s="83">
        <f t="shared" si="53"/>
        <v>0</v>
      </c>
      <c r="DA60" s="83">
        <f t="shared" si="113"/>
        <v>0</v>
      </c>
      <c r="DB60" s="83">
        <f t="shared" si="114"/>
        <v>0</v>
      </c>
      <c r="DC60" s="83">
        <f t="shared" si="115"/>
        <v>0</v>
      </c>
      <c r="DD60" s="83">
        <f t="shared" si="54"/>
        <v>0</v>
      </c>
      <c r="DE60" s="83">
        <f t="shared" si="55"/>
        <v>0</v>
      </c>
      <c r="DF60" s="83">
        <f t="shared" si="56"/>
        <v>0.70228542585407139</v>
      </c>
      <c r="DG60" s="83">
        <f t="shared" si="57"/>
        <v>0</v>
      </c>
      <c r="DH60" s="83">
        <f t="shared" si="58"/>
        <v>0</v>
      </c>
      <c r="DI60" s="83">
        <f t="shared" si="59"/>
        <v>0.70228542585407139</v>
      </c>
      <c r="DJ60" s="83">
        <f t="shared" si="60"/>
        <v>0.70228542585407139</v>
      </c>
      <c r="DK60" s="83">
        <f t="shared" si="116"/>
        <v>0.70228542585407139</v>
      </c>
      <c r="DL60" s="83">
        <f t="shared" si="61"/>
        <v>0.70228542585407139</v>
      </c>
      <c r="DM60" s="83">
        <f t="shared" si="117"/>
        <v>7.2342497064436032E-5</v>
      </c>
      <c r="DN60" s="83">
        <f t="shared" si="118"/>
        <v>0</v>
      </c>
      <c r="DO60" s="83">
        <f t="shared" si="62"/>
        <v>0</v>
      </c>
      <c r="DP60" s="83">
        <f t="shared" si="63"/>
        <v>0</v>
      </c>
      <c r="DQ60" s="83">
        <f t="shared" si="64"/>
        <v>0</v>
      </c>
      <c r="DR60" s="83">
        <f t="shared" si="65"/>
        <v>0</v>
      </c>
      <c r="DS60" s="83">
        <f t="shared" si="66"/>
        <v>0</v>
      </c>
      <c r="DT60" s="83">
        <f t="shared" si="67"/>
        <v>-2.430629267082832E-2</v>
      </c>
      <c r="DU60" s="83">
        <f t="shared" si="68"/>
        <v>0</v>
      </c>
      <c r="DV60" s="83">
        <f t="shared" si="69"/>
        <v>0</v>
      </c>
      <c r="DW60" s="83">
        <f t="shared" si="119"/>
        <v>2.4910697417355359E-6</v>
      </c>
      <c r="DX60" s="83">
        <f t="shared" si="120"/>
        <v>0</v>
      </c>
      <c r="DY60" s="83">
        <f t="shared" si="121"/>
        <v>0</v>
      </c>
      <c r="DZ60" s="83">
        <f t="shared" si="122"/>
        <v>0</v>
      </c>
      <c r="EA60" s="83">
        <f t="shared" si="123"/>
        <v>0</v>
      </c>
      <c r="EB60" s="83">
        <f t="shared" si="124"/>
        <v>0</v>
      </c>
      <c r="EC60" s="83">
        <f t="shared" si="125"/>
        <v>0</v>
      </c>
      <c r="ED60" s="83">
        <f t="shared" si="126"/>
        <v>-2.430629267082832E-2</v>
      </c>
      <c r="EE60" s="83">
        <f t="shared" si="127"/>
        <v>0</v>
      </c>
      <c r="EF60" s="83">
        <f t="shared" si="128"/>
        <v>0</v>
      </c>
      <c r="EG60" s="83">
        <f t="shared" si="129"/>
        <v>2.4910697417355359E-6</v>
      </c>
      <c r="EH60" s="83">
        <f t="shared" si="130"/>
        <v>0</v>
      </c>
      <c r="EI60" s="83">
        <f t="shared" si="70"/>
        <v>0</v>
      </c>
      <c r="EJ60" s="83">
        <f t="shared" si="71"/>
        <v>0</v>
      </c>
      <c r="EK60" s="83">
        <f t="shared" si="72"/>
        <v>0</v>
      </c>
      <c r="EL60" s="83">
        <f t="shared" si="73"/>
        <v>0</v>
      </c>
      <c r="EM60" s="83">
        <f t="shared" si="74"/>
        <v>0</v>
      </c>
      <c r="EN60" s="83">
        <f t="shared" si="75"/>
        <v>0.72659171852489968</v>
      </c>
      <c r="EO60" s="83">
        <f t="shared" si="76"/>
        <v>0</v>
      </c>
      <c r="EP60" s="83">
        <f t="shared" si="77"/>
        <v>0</v>
      </c>
      <c r="EQ60" s="83">
        <f t="shared" si="78"/>
        <v>0.72659171852489968</v>
      </c>
      <c r="ER60" s="83">
        <f t="shared" si="79"/>
        <v>0.72659171852489968</v>
      </c>
      <c r="ES60" s="83">
        <f t="shared" si="131"/>
        <v>0.72659171852489968</v>
      </c>
      <c r="ET60" s="83">
        <f t="shared" si="80"/>
        <v>0.72659171852489968</v>
      </c>
      <c r="EU60" s="83">
        <f t="shared" si="132"/>
        <v>6.9851427322700492E-5</v>
      </c>
      <c r="EV60" s="83">
        <f t="shared" si="133"/>
        <v>0</v>
      </c>
      <c r="EW60" s="83">
        <f t="shared" si="134"/>
        <v>0</v>
      </c>
      <c r="EX60" s="83">
        <f t="shared" si="135"/>
        <v>0</v>
      </c>
      <c r="EY60" s="83">
        <f t="shared" si="136"/>
        <v>0</v>
      </c>
      <c r="EZ60" s="83">
        <f t="shared" si="137"/>
        <v>0</v>
      </c>
      <c r="FA60" s="83">
        <f t="shared" si="138"/>
        <v>0</v>
      </c>
      <c r="FB60" s="83">
        <f t="shared" si="139"/>
        <v>0.72659171852489968</v>
      </c>
      <c r="FC60" s="83">
        <f t="shared" si="140"/>
        <v>0</v>
      </c>
      <c r="FD60" s="83">
        <f t="shared" si="141"/>
        <v>0</v>
      </c>
      <c r="FE60" s="83">
        <f t="shared" si="81"/>
        <v>0.72659171852489968</v>
      </c>
      <c r="FF60" s="83">
        <f t="shared" si="82"/>
        <v>0.72659171852489968</v>
      </c>
      <c r="FG60" s="83">
        <f t="shared" si="142"/>
        <v>0.72659171852489968</v>
      </c>
      <c r="FH60" s="83">
        <f t="shared" si="83"/>
        <v>0.72659171852489968</v>
      </c>
      <c r="FI60" s="83">
        <f t="shared" si="143"/>
        <v>6.9851427322700492E-5</v>
      </c>
      <c r="FJ60" s="83">
        <f t="shared" si="144"/>
        <v>0</v>
      </c>
      <c r="FK60" s="84"/>
      <c r="FL60" s="84">
        <v>7.2342497064436303E-4</v>
      </c>
      <c r="FM60" s="84"/>
      <c r="FN60" s="83">
        <f t="shared" si="84"/>
        <v>0</v>
      </c>
      <c r="FO60" s="83">
        <f t="shared" si="85"/>
        <v>0</v>
      </c>
      <c r="FP60" s="83">
        <f t="shared" si="145"/>
        <v>7.2342497064436303E-4</v>
      </c>
      <c r="FQ60" s="84"/>
      <c r="FR60" s="84"/>
      <c r="FS60" s="83">
        <f t="shared" si="146"/>
        <v>0</v>
      </c>
      <c r="FT60" s="83">
        <f t="shared" si="147"/>
        <v>0</v>
      </c>
      <c r="FU60" s="84">
        <v>7.2342497064436303E-4</v>
      </c>
      <c r="FV60" s="83">
        <f t="shared" si="86"/>
        <v>0</v>
      </c>
      <c r="FW60" s="83">
        <f t="shared" si="87"/>
        <v>0</v>
      </c>
      <c r="FX60" s="83">
        <f t="shared" si="88"/>
        <v>0</v>
      </c>
      <c r="FY60" s="84"/>
      <c r="FZ60" s="83">
        <f t="shared" si="89"/>
        <v>1.0032648940772448</v>
      </c>
      <c r="GA60" s="83">
        <f t="shared" si="90"/>
        <v>7.1796862292222707E-10</v>
      </c>
      <c r="GB60" s="83">
        <f t="shared" si="148"/>
        <v>0</v>
      </c>
      <c r="GC60" s="83">
        <f t="shared" si="149"/>
        <v>0</v>
      </c>
      <c r="GD60" s="83">
        <f t="shared" si="150"/>
        <v>0</v>
      </c>
      <c r="GE60" s="83">
        <f t="shared" si="151"/>
        <v>0</v>
      </c>
      <c r="GF60" s="83">
        <f t="shared" si="152"/>
        <v>0</v>
      </c>
      <c r="GG60" s="83">
        <f t="shared" si="153"/>
        <v>0</v>
      </c>
      <c r="GH60" s="83">
        <f t="shared" si="91"/>
        <v>0</v>
      </c>
      <c r="GI60" s="83">
        <f t="shared" si="92"/>
        <v>0</v>
      </c>
      <c r="GJ60" s="83">
        <f t="shared" si="154"/>
        <v>0</v>
      </c>
      <c r="GK60" s="83">
        <f t="shared" si="155"/>
        <v>0</v>
      </c>
      <c r="GL60" s="83">
        <f t="shared" si="156"/>
        <v>0</v>
      </c>
      <c r="GM60" s="83">
        <f t="shared" si="157"/>
        <v>0</v>
      </c>
      <c r="GN60" s="83">
        <f t="shared" si="158"/>
        <v>0</v>
      </c>
      <c r="GO60" s="83">
        <f t="shared" si="159"/>
        <v>-3.2648940772447444E-3</v>
      </c>
      <c r="GP60" s="83">
        <f t="shared" si="93"/>
        <v>-3.2648940772447444E-3</v>
      </c>
      <c r="GQ60" s="83">
        <f t="shared" si="94"/>
        <v>0</v>
      </c>
      <c r="GR60" s="83">
        <f t="shared" si="160"/>
        <v>0</v>
      </c>
      <c r="GS60" s="83">
        <f t="shared" si="161"/>
        <v>0</v>
      </c>
      <c r="GT60" s="83">
        <f t="shared" si="162"/>
        <v>0</v>
      </c>
      <c r="GU60" s="83">
        <f t="shared" si="163"/>
        <v>0</v>
      </c>
      <c r="GV60" s="83">
        <f t="shared" si="164"/>
        <v>0</v>
      </c>
      <c r="GW60" s="83">
        <f t="shared" si="165"/>
        <v>0</v>
      </c>
      <c r="GX60" s="83">
        <f t="shared" si="95"/>
        <v>0</v>
      </c>
      <c r="GY60" s="83">
        <f t="shared" si="96"/>
        <v>0</v>
      </c>
      <c r="GZ60" s="83">
        <f t="shared" si="166"/>
        <v>0</v>
      </c>
      <c r="HA60" s="83">
        <f t="shared" si="167"/>
        <v>0</v>
      </c>
      <c r="HB60" s="83">
        <f t="shared" si="168"/>
        <v>0</v>
      </c>
      <c r="HC60" s="83">
        <f t="shared" si="169"/>
        <v>0</v>
      </c>
      <c r="HD60" s="83">
        <f t="shared" si="170"/>
        <v>0</v>
      </c>
      <c r="HE60" s="83">
        <f t="shared" si="171"/>
        <v>0.69902053177682666</v>
      </c>
      <c r="HF60" s="83">
        <f t="shared" si="97"/>
        <v>-3.1925515801803084E-3</v>
      </c>
      <c r="HG60" s="83">
        <f t="shared" si="98"/>
        <v>0</v>
      </c>
      <c r="HH60" s="83">
        <f t="shared" si="99"/>
        <v>0</v>
      </c>
      <c r="HI60" s="83">
        <f t="shared" si="100"/>
        <v>0</v>
      </c>
      <c r="HJ60" s="83">
        <f t="shared" si="101"/>
        <v>0</v>
      </c>
      <c r="HK60" s="83">
        <f t="shared" si="102"/>
        <v>0</v>
      </c>
      <c r="HL60" s="83">
        <f t="shared" si="103"/>
        <v>0</v>
      </c>
      <c r="HM60" s="83">
        <f t="shared" si="104"/>
        <v>0.72332682444765495</v>
      </c>
      <c r="HN60" s="83">
        <f t="shared" si="105"/>
        <v>-3.1950426499220441E-3</v>
      </c>
      <c r="HO60" s="83">
        <f t="shared" si="106"/>
        <v>0</v>
      </c>
    </row>
    <row r="61" spans="1:223" x14ac:dyDescent="0.2">
      <c r="A61" s="63"/>
      <c r="K61" s="64" t="s">
        <v>381</v>
      </c>
      <c r="L61" s="102" t="e">
        <f>IF(VLOOKUP(K61,'[3]207 ul'!$H:$H,1,0)=K61,1,0)</f>
        <v>#N/A</v>
      </c>
      <c r="M61" s="84">
        <v>1</v>
      </c>
      <c r="N61" s="84">
        <v>3</v>
      </c>
      <c r="O61" s="84"/>
      <c r="P61" s="84"/>
      <c r="Q61" s="84"/>
      <c r="R61" s="84">
        <v>1</v>
      </c>
      <c r="S61" s="83">
        <f t="shared" si="107"/>
        <v>70</v>
      </c>
      <c r="T61" s="87">
        <f t="shared" si="108"/>
        <v>0</v>
      </c>
      <c r="U61" s="84"/>
      <c r="V61" s="84"/>
      <c r="W61" s="85">
        <v>1</v>
      </c>
      <c r="X61" s="85">
        <v>1</v>
      </c>
      <c r="Y61" s="85">
        <v>1</v>
      </c>
      <c r="Z61" s="85">
        <v>1</v>
      </c>
      <c r="AA61" s="85">
        <v>1</v>
      </c>
      <c r="AB61" s="85">
        <v>1</v>
      </c>
      <c r="AC61" s="85">
        <v>1</v>
      </c>
      <c r="AD61" s="85">
        <v>1</v>
      </c>
      <c r="AE61" s="85">
        <v>1</v>
      </c>
      <c r="AF61" s="84">
        <v>7.2342568861298595E-4</v>
      </c>
      <c r="AG61" s="84">
        <v>7.2342568861298595E-4</v>
      </c>
      <c r="AH61" s="84">
        <v>7.2342568861298595E-4</v>
      </c>
      <c r="AI61" s="84">
        <v>7.2342568861298595E-4</v>
      </c>
      <c r="AJ61" s="84">
        <v>7.2342568861298595E-4</v>
      </c>
      <c r="AK61" s="84">
        <v>7.2342568861298595E-4</v>
      </c>
      <c r="AL61" s="84">
        <v>7.2342568861298595E-4</v>
      </c>
      <c r="AM61" s="84">
        <v>7.9576818567742198E-4</v>
      </c>
      <c r="AN61" s="84">
        <v>7.2342568861298595E-4</v>
      </c>
      <c r="AO61" s="84">
        <v>-3.9883197658577303E-3</v>
      </c>
      <c r="AP61" s="84"/>
      <c r="AQ61" s="84"/>
      <c r="AR61" s="84"/>
      <c r="AS61" s="83">
        <f t="shared" si="109"/>
        <v>0</v>
      </c>
      <c r="AT61" s="83">
        <f t="shared" si="11"/>
        <v>0</v>
      </c>
      <c r="AU61" s="83">
        <f t="shared" si="110"/>
        <v>0</v>
      </c>
      <c r="AV61" s="84">
        <v>1</v>
      </c>
      <c r="AW61" s="84">
        <v>1</v>
      </c>
      <c r="AX61" s="84"/>
      <c r="AY61" s="83">
        <f t="shared" si="12"/>
        <v>1</v>
      </c>
      <c r="AZ61" s="83">
        <f t="shared" si="13"/>
        <v>1</v>
      </c>
      <c r="BA61" s="83">
        <f t="shared" si="14"/>
        <v>0.69902053177682666</v>
      </c>
      <c r="BB61" s="83">
        <f t="shared" si="15"/>
        <v>-3.2648940772447444E-3</v>
      </c>
      <c r="BC61" s="83">
        <f t="shared" si="16"/>
        <v>-3.2648940772447444E-3</v>
      </c>
      <c r="BD61" s="83">
        <f t="shared" si="17"/>
        <v>-3.2648940772447444E-3</v>
      </c>
      <c r="BE61" s="83">
        <f t="shared" si="18"/>
        <v>0</v>
      </c>
      <c r="BF61" s="83">
        <f t="shared" si="19"/>
        <v>0</v>
      </c>
      <c r="BG61" s="99">
        <f t="shared" si="20"/>
        <v>-3.2648940772447444E-3</v>
      </c>
      <c r="BH61" s="99">
        <f t="shared" si="21"/>
        <v>-3.2648940772447444E-3</v>
      </c>
      <c r="BI61" s="83">
        <f t="shared" si="22"/>
        <v>-3.2648940772447444E-3</v>
      </c>
      <c r="BJ61" s="83">
        <f t="shared" si="23"/>
        <v>-3.2648940772447444E-3</v>
      </c>
      <c r="BK61" s="83">
        <f t="shared" si="24"/>
        <v>-3.2648940772447444E-3</v>
      </c>
      <c r="BL61" s="83">
        <f t="shared" si="25"/>
        <v>-3.2648940772447444E-3</v>
      </c>
      <c r="BM61" s="83">
        <f t="shared" si="26"/>
        <v>-3.1925515801803084E-3</v>
      </c>
      <c r="BN61" s="83">
        <f t="shared" si="27"/>
        <v>-3.2648940772447444E-3</v>
      </c>
      <c r="BO61" s="83">
        <f t="shared" si="111"/>
        <v>0</v>
      </c>
      <c r="BP61" s="83">
        <f t="shared" si="28"/>
        <v>1</v>
      </c>
      <c r="BQ61" s="83">
        <f t="shared" si="29"/>
        <v>0.69902053177682666</v>
      </c>
      <c r="BR61" s="83">
        <f t="shared" si="30"/>
        <v>-3.2648940772447444E-3</v>
      </c>
      <c r="BS61" s="83">
        <f t="shared" si="31"/>
        <v>-3.2648940772447444E-3</v>
      </c>
      <c r="BT61" s="83">
        <f t="shared" si="32"/>
        <v>-3.2648940772447444E-3</v>
      </c>
      <c r="BU61" s="83">
        <f t="shared" si="33"/>
        <v>-3.2648940772447444E-3</v>
      </c>
      <c r="BV61" s="83">
        <f t="shared" si="34"/>
        <v>-3.2648940772447444E-3</v>
      </c>
      <c r="BW61" s="83">
        <f t="shared" si="35"/>
        <v>-3.2648940772447444E-3</v>
      </c>
      <c r="BX61" s="83">
        <f t="shared" si="36"/>
        <v>-3.2648940772447444E-3</v>
      </c>
      <c r="BY61" s="83">
        <f t="shared" si="37"/>
        <v>-3.2648940772447444E-3</v>
      </c>
      <c r="BZ61" s="83">
        <f t="shared" si="38"/>
        <v>-3.2648940772447444E-3</v>
      </c>
      <c r="CA61" s="83">
        <f t="shared" si="39"/>
        <v>-3.1925515801803084E-3</v>
      </c>
      <c r="CB61" s="83">
        <f t="shared" si="40"/>
        <v>-3.2648940772447444E-3</v>
      </c>
      <c r="CC61" s="84"/>
      <c r="CD61" s="84"/>
      <c r="CE61" s="84"/>
      <c r="CF61" s="84"/>
      <c r="CG61" s="84"/>
      <c r="CH61" s="84"/>
      <c r="CI61" s="84"/>
      <c r="CJ61" s="84"/>
      <c r="CK61" s="84"/>
      <c r="CL61" s="83">
        <f t="shared" si="41"/>
        <v>0</v>
      </c>
      <c r="CM61" s="83">
        <f t="shared" si="42"/>
        <v>0</v>
      </c>
      <c r="CN61" s="83">
        <f t="shared" si="43"/>
        <v>0</v>
      </c>
      <c r="CO61" s="83">
        <f t="shared" si="44"/>
        <v>0</v>
      </c>
      <c r="CP61" s="83">
        <f t="shared" si="45"/>
        <v>0</v>
      </c>
      <c r="CQ61" s="83">
        <f t="shared" si="46"/>
        <v>0.70228542585407139</v>
      </c>
      <c r="CR61" s="83">
        <f t="shared" si="47"/>
        <v>0</v>
      </c>
      <c r="CS61" s="83">
        <f t="shared" si="48"/>
        <v>0</v>
      </c>
      <c r="CT61" s="83">
        <f t="shared" si="49"/>
        <v>0.70228542585407139</v>
      </c>
      <c r="CU61" s="83">
        <f t="shared" si="50"/>
        <v>0.70228542585407139</v>
      </c>
      <c r="CV61" s="99"/>
      <c r="CW61" s="83">
        <f t="shared" si="112"/>
        <v>0.70228542585407139</v>
      </c>
      <c r="CX61" s="83">
        <f t="shared" si="51"/>
        <v>0.70228542585407139</v>
      </c>
      <c r="CY61" s="83">
        <f t="shared" si="52"/>
        <v>7.2342497064436032E-5</v>
      </c>
      <c r="CZ61" s="83">
        <f t="shared" si="53"/>
        <v>0</v>
      </c>
      <c r="DA61" s="83">
        <f t="shared" si="113"/>
        <v>0</v>
      </c>
      <c r="DB61" s="83">
        <f t="shared" si="114"/>
        <v>0</v>
      </c>
      <c r="DC61" s="83">
        <f t="shared" si="115"/>
        <v>0</v>
      </c>
      <c r="DD61" s="83">
        <f t="shared" si="54"/>
        <v>0</v>
      </c>
      <c r="DE61" s="83">
        <f t="shared" si="55"/>
        <v>0</v>
      </c>
      <c r="DF61" s="83">
        <f t="shared" si="56"/>
        <v>0.70228542585407139</v>
      </c>
      <c r="DG61" s="83">
        <f t="shared" si="57"/>
        <v>0</v>
      </c>
      <c r="DH61" s="83">
        <f t="shared" si="58"/>
        <v>0</v>
      </c>
      <c r="DI61" s="83">
        <f t="shared" si="59"/>
        <v>0.70228542585407139</v>
      </c>
      <c r="DJ61" s="83">
        <f t="shared" si="60"/>
        <v>0.70228542585407139</v>
      </c>
      <c r="DK61" s="83">
        <f t="shared" si="116"/>
        <v>0.70228542585407139</v>
      </c>
      <c r="DL61" s="83">
        <f t="shared" si="61"/>
        <v>0.70228542585407139</v>
      </c>
      <c r="DM61" s="83">
        <f t="shared" si="117"/>
        <v>7.2342497064436032E-5</v>
      </c>
      <c r="DN61" s="83">
        <f t="shared" si="118"/>
        <v>0</v>
      </c>
      <c r="DO61" s="83">
        <f t="shared" si="62"/>
        <v>0</v>
      </c>
      <c r="DP61" s="83">
        <f t="shared" si="63"/>
        <v>0</v>
      </c>
      <c r="DQ61" s="83">
        <f t="shared" si="64"/>
        <v>0</v>
      </c>
      <c r="DR61" s="83">
        <f t="shared" si="65"/>
        <v>0</v>
      </c>
      <c r="DS61" s="83">
        <f t="shared" si="66"/>
        <v>0</v>
      </c>
      <c r="DT61" s="83">
        <f t="shared" si="67"/>
        <v>-2.430629267082832E-2</v>
      </c>
      <c r="DU61" s="83">
        <f t="shared" si="68"/>
        <v>0</v>
      </c>
      <c r="DV61" s="83">
        <f t="shared" si="69"/>
        <v>0</v>
      </c>
      <c r="DW61" s="83">
        <f t="shared" si="119"/>
        <v>2.4910697417355359E-6</v>
      </c>
      <c r="DX61" s="83">
        <f t="shared" si="120"/>
        <v>0</v>
      </c>
      <c r="DY61" s="83">
        <f t="shared" si="121"/>
        <v>0</v>
      </c>
      <c r="DZ61" s="83">
        <f t="shared" si="122"/>
        <v>0</v>
      </c>
      <c r="EA61" s="83">
        <f t="shared" si="123"/>
        <v>0</v>
      </c>
      <c r="EB61" s="83">
        <f t="shared" si="124"/>
        <v>0</v>
      </c>
      <c r="EC61" s="83">
        <f t="shared" si="125"/>
        <v>0</v>
      </c>
      <c r="ED61" s="83">
        <f t="shared" si="126"/>
        <v>-2.430629267082832E-2</v>
      </c>
      <c r="EE61" s="83">
        <f t="shared" si="127"/>
        <v>0</v>
      </c>
      <c r="EF61" s="83">
        <f t="shared" si="128"/>
        <v>0</v>
      </c>
      <c r="EG61" s="83">
        <f t="shared" si="129"/>
        <v>2.4910697417355359E-6</v>
      </c>
      <c r="EH61" s="83">
        <f t="shared" si="130"/>
        <v>0</v>
      </c>
      <c r="EI61" s="83">
        <f t="shared" si="70"/>
        <v>0</v>
      </c>
      <c r="EJ61" s="83">
        <f t="shared" si="71"/>
        <v>0</v>
      </c>
      <c r="EK61" s="83">
        <f t="shared" si="72"/>
        <v>0</v>
      </c>
      <c r="EL61" s="83">
        <f t="shared" si="73"/>
        <v>0</v>
      </c>
      <c r="EM61" s="83">
        <f t="shared" si="74"/>
        <v>0</v>
      </c>
      <c r="EN61" s="83">
        <f t="shared" si="75"/>
        <v>0.72659171852489968</v>
      </c>
      <c r="EO61" s="83">
        <f t="shared" si="76"/>
        <v>0</v>
      </c>
      <c r="EP61" s="83">
        <f t="shared" si="77"/>
        <v>0</v>
      </c>
      <c r="EQ61" s="83">
        <f t="shared" si="78"/>
        <v>0.72659171852489968</v>
      </c>
      <c r="ER61" s="83">
        <f t="shared" si="79"/>
        <v>0.72659171852489968</v>
      </c>
      <c r="ES61" s="83">
        <f t="shared" si="131"/>
        <v>0.72659171852489968</v>
      </c>
      <c r="ET61" s="83">
        <f t="shared" si="80"/>
        <v>0.72659171852489968</v>
      </c>
      <c r="EU61" s="83">
        <f t="shared" si="132"/>
        <v>6.9851427322700492E-5</v>
      </c>
      <c r="EV61" s="83">
        <f t="shared" si="133"/>
        <v>0</v>
      </c>
      <c r="EW61" s="83">
        <f t="shared" si="134"/>
        <v>0</v>
      </c>
      <c r="EX61" s="83">
        <f t="shared" si="135"/>
        <v>0</v>
      </c>
      <c r="EY61" s="83">
        <f t="shared" si="136"/>
        <v>0</v>
      </c>
      <c r="EZ61" s="83">
        <f t="shared" si="137"/>
        <v>0</v>
      </c>
      <c r="FA61" s="83">
        <f t="shared" si="138"/>
        <v>0</v>
      </c>
      <c r="FB61" s="83">
        <f t="shared" si="139"/>
        <v>0.72659171852489968</v>
      </c>
      <c r="FC61" s="83">
        <f t="shared" si="140"/>
        <v>0</v>
      </c>
      <c r="FD61" s="83">
        <f t="shared" si="141"/>
        <v>0</v>
      </c>
      <c r="FE61" s="83">
        <f t="shared" si="81"/>
        <v>0.72659171852489968</v>
      </c>
      <c r="FF61" s="83">
        <f t="shared" si="82"/>
        <v>0.72659171852489968</v>
      </c>
      <c r="FG61" s="83">
        <f t="shared" si="142"/>
        <v>0.72659171852489968</v>
      </c>
      <c r="FH61" s="83">
        <f t="shared" si="83"/>
        <v>0.72659171852489968</v>
      </c>
      <c r="FI61" s="83">
        <f t="shared" si="143"/>
        <v>6.9851427322700492E-5</v>
      </c>
      <c r="FJ61" s="83">
        <f t="shared" si="144"/>
        <v>0</v>
      </c>
      <c r="FK61" s="84"/>
      <c r="FL61" s="84">
        <v>7.2342497064436303E-4</v>
      </c>
      <c r="FM61" s="84"/>
      <c r="FN61" s="83">
        <f t="shared" si="84"/>
        <v>0</v>
      </c>
      <c r="FO61" s="83">
        <f t="shared" si="85"/>
        <v>0</v>
      </c>
      <c r="FP61" s="83">
        <f t="shared" si="145"/>
        <v>7.2342497064436303E-4</v>
      </c>
      <c r="FQ61" s="84"/>
      <c r="FR61" s="84"/>
      <c r="FS61" s="83">
        <f t="shared" si="146"/>
        <v>0</v>
      </c>
      <c r="FT61" s="83">
        <f t="shared" si="147"/>
        <v>0</v>
      </c>
      <c r="FU61" s="84">
        <v>7.2342497064436303E-4</v>
      </c>
      <c r="FV61" s="83">
        <f t="shared" si="86"/>
        <v>0</v>
      </c>
      <c r="FW61" s="83">
        <f t="shared" si="87"/>
        <v>0</v>
      </c>
      <c r="FX61" s="83">
        <f t="shared" si="88"/>
        <v>0</v>
      </c>
      <c r="FY61" s="84"/>
      <c r="FZ61" s="83">
        <f t="shared" si="89"/>
        <v>1.0032648940772448</v>
      </c>
      <c r="GA61" s="83">
        <f t="shared" si="90"/>
        <v>7.1796862292222707E-10</v>
      </c>
      <c r="GB61" s="83">
        <f t="shared" si="148"/>
        <v>0</v>
      </c>
      <c r="GC61" s="83">
        <f t="shared" si="149"/>
        <v>0</v>
      </c>
      <c r="GD61" s="83">
        <f t="shared" si="150"/>
        <v>0</v>
      </c>
      <c r="GE61" s="83">
        <f t="shared" si="151"/>
        <v>0</v>
      </c>
      <c r="GF61" s="83">
        <f t="shared" si="152"/>
        <v>0</v>
      </c>
      <c r="GG61" s="83">
        <f t="shared" si="153"/>
        <v>0</v>
      </c>
      <c r="GH61" s="83">
        <f t="shared" si="91"/>
        <v>0</v>
      </c>
      <c r="GI61" s="83">
        <f t="shared" si="92"/>
        <v>0</v>
      </c>
      <c r="GJ61" s="83">
        <f t="shared" si="154"/>
        <v>0</v>
      </c>
      <c r="GK61" s="83">
        <f t="shared" si="155"/>
        <v>0</v>
      </c>
      <c r="GL61" s="83">
        <f t="shared" si="156"/>
        <v>0</v>
      </c>
      <c r="GM61" s="83">
        <f t="shared" si="157"/>
        <v>0</v>
      </c>
      <c r="GN61" s="83">
        <f t="shared" si="158"/>
        <v>0</v>
      </c>
      <c r="GO61" s="83">
        <f t="shared" si="159"/>
        <v>-3.2648940772447444E-3</v>
      </c>
      <c r="GP61" s="83">
        <f t="shared" si="93"/>
        <v>-3.2648940772447444E-3</v>
      </c>
      <c r="GQ61" s="83">
        <f t="shared" si="94"/>
        <v>0</v>
      </c>
      <c r="GR61" s="83">
        <f t="shared" si="160"/>
        <v>0</v>
      </c>
      <c r="GS61" s="83">
        <f t="shared" si="161"/>
        <v>0</v>
      </c>
      <c r="GT61" s="83">
        <f t="shared" si="162"/>
        <v>0</v>
      </c>
      <c r="GU61" s="83">
        <f t="shared" si="163"/>
        <v>0</v>
      </c>
      <c r="GV61" s="83">
        <f t="shared" si="164"/>
        <v>0</v>
      </c>
      <c r="GW61" s="83">
        <f t="shared" si="165"/>
        <v>0</v>
      </c>
      <c r="GX61" s="83">
        <f t="shared" si="95"/>
        <v>0</v>
      </c>
      <c r="GY61" s="83">
        <f t="shared" si="96"/>
        <v>0</v>
      </c>
      <c r="GZ61" s="83">
        <f t="shared" si="166"/>
        <v>0</v>
      </c>
      <c r="HA61" s="83">
        <f t="shared" si="167"/>
        <v>0</v>
      </c>
      <c r="HB61" s="83">
        <f t="shared" si="168"/>
        <v>0</v>
      </c>
      <c r="HC61" s="83">
        <f t="shared" si="169"/>
        <v>0</v>
      </c>
      <c r="HD61" s="83">
        <f t="shared" si="170"/>
        <v>0</v>
      </c>
      <c r="HE61" s="83">
        <f t="shared" si="171"/>
        <v>0.69902053177682666</v>
      </c>
      <c r="HF61" s="83">
        <f t="shared" si="97"/>
        <v>-3.1925515801803084E-3</v>
      </c>
      <c r="HG61" s="83">
        <f t="shared" si="98"/>
        <v>0</v>
      </c>
      <c r="HH61" s="83">
        <f t="shared" si="99"/>
        <v>0</v>
      </c>
      <c r="HI61" s="83">
        <f t="shared" si="100"/>
        <v>0</v>
      </c>
      <c r="HJ61" s="83">
        <f t="shared" si="101"/>
        <v>0</v>
      </c>
      <c r="HK61" s="83">
        <f t="shared" si="102"/>
        <v>0</v>
      </c>
      <c r="HL61" s="83">
        <f t="shared" si="103"/>
        <v>0</v>
      </c>
      <c r="HM61" s="83">
        <f t="shared" si="104"/>
        <v>0.72332682444765495</v>
      </c>
      <c r="HN61" s="83">
        <f t="shared" si="105"/>
        <v>-3.1950426499220441E-3</v>
      </c>
      <c r="HO61" s="83">
        <f t="shared" si="106"/>
        <v>0</v>
      </c>
    </row>
    <row r="62" spans="1:223" x14ac:dyDescent="0.2">
      <c r="A62" s="63"/>
      <c r="K62" s="64" t="s">
        <v>382</v>
      </c>
      <c r="L62" s="102" t="e">
        <f>IF(VLOOKUP(K62,'[3]207 ul'!$H:$H,1,0)=K62,1,0)</f>
        <v>#N/A</v>
      </c>
      <c r="M62" s="84">
        <v>1</v>
      </c>
      <c r="N62" s="84">
        <v>3</v>
      </c>
      <c r="O62" s="84"/>
      <c r="P62" s="84"/>
      <c r="Q62" s="84"/>
      <c r="R62" s="84">
        <v>1</v>
      </c>
      <c r="S62" s="83">
        <f t="shared" si="107"/>
        <v>70</v>
      </c>
      <c r="T62" s="87">
        <f t="shared" si="108"/>
        <v>0</v>
      </c>
      <c r="U62" s="84"/>
      <c r="V62" s="84"/>
      <c r="W62" s="85">
        <v>1</v>
      </c>
      <c r="X62" s="85">
        <v>1</v>
      </c>
      <c r="Y62" s="85">
        <v>1</v>
      </c>
      <c r="Z62" s="85">
        <v>1</v>
      </c>
      <c r="AA62" s="85">
        <v>1</v>
      </c>
      <c r="AB62" s="85">
        <v>1</v>
      </c>
      <c r="AC62" s="85">
        <v>1</v>
      </c>
      <c r="AD62" s="85">
        <v>1</v>
      </c>
      <c r="AE62" s="85">
        <v>1</v>
      </c>
      <c r="AF62" s="84">
        <v>237044088.87010899</v>
      </c>
      <c r="AG62" s="84">
        <v>226799018.43256599</v>
      </c>
      <c r="AH62" s="84">
        <v>253582825.292115</v>
      </c>
      <c r="AI62" s="84">
        <v>237044088.87010899</v>
      </c>
      <c r="AJ62" s="84">
        <v>237044088.87010899</v>
      </c>
      <c r="AK62" s="84">
        <v>237044088.87010899</v>
      </c>
      <c r="AL62" s="84">
        <v>237044088.87010899</v>
      </c>
      <c r="AM62" s="84">
        <v>239868906.36827701</v>
      </c>
      <c r="AN62" s="84">
        <v>236820850.35773399</v>
      </c>
      <c r="AO62" s="84">
        <v>-554789.75037106604</v>
      </c>
      <c r="AP62" s="84"/>
      <c r="AQ62" s="84"/>
      <c r="AR62" s="84"/>
      <c r="AS62" s="83">
        <f t="shared" si="109"/>
        <v>0</v>
      </c>
      <c r="AT62" s="83">
        <f t="shared" si="11"/>
        <v>0</v>
      </c>
      <c r="AU62" s="83">
        <f t="shared" si="110"/>
        <v>0</v>
      </c>
      <c r="AV62" s="84">
        <v>139103628.33000001</v>
      </c>
      <c r="AW62" s="84">
        <v>139103628.33000001</v>
      </c>
      <c r="AX62" s="84">
        <v>-2375170.7217488801</v>
      </c>
      <c r="AY62" s="83">
        <f t="shared" si="12"/>
        <v>139103628.33000001</v>
      </c>
      <c r="AZ62" s="83">
        <f t="shared" si="13"/>
        <v>136728457.60825112</v>
      </c>
      <c r="BA62" s="83">
        <f t="shared" si="14"/>
        <v>236489299.11973792</v>
      </c>
      <c r="BB62" s="83">
        <f t="shared" si="15"/>
        <v>236489299.11973792</v>
      </c>
      <c r="BC62" s="83">
        <f t="shared" si="16"/>
        <v>236489299.11973792</v>
      </c>
      <c r="BD62" s="83">
        <f t="shared" si="17"/>
        <v>236489299.11973792</v>
      </c>
      <c r="BE62" s="83">
        <f t="shared" si="18"/>
        <v>0</v>
      </c>
      <c r="BF62" s="83">
        <f t="shared" si="19"/>
        <v>0</v>
      </c>
      <c r="BG62" s="99">
        <f t="shared" si="20"/>
        <v>236489299.11973792</v>
      </c>
      <c r="BH62" s="99">
        <f t="shared" si="21"/>
        <v>226244228.68219492</v>
      </c>
      <c r="BI62" s="83">
        <f t="shared" si="22"/>
        <v>253028035.54174393</v>
      </c>
      <c r="BJ62" s="83">
        <f t="shared" si="23"/>
        <v>236489299.11973792</v>
      </c>
      <c r="BK62" s="83">
        <f t="shared" si="24"/>
        <v>236489299.11973792</v>
      </c>
      <c r="BL62" s="83">
        <f t="shared" si="25"/>
        <v>236489299.11973792</v>
      </c>
      <c r="BM62" s="83">
        <f t="shared" si="26"/>
        <v>239314116.61790594</v>
      </c>
      <c r="BN62" s="83">
        <f t="shared" si="27"/>
        <v>236266060.60736293</v>
      </c>
      <c r="BO62" s="83">
        <f t="shared" si="111"/>
        <v>0</v>
      </c>
      <c r="BP62" s="83">
        <f t="shared" si="28"/>
        <v>136728457.60825112</v>
      </c>
      <c r="BQ62" s="83">
        <f t="shared" si="29"/>
        <v>236489299.11973792</v>
      </c>
      <c r="BR62" s="83">
        <f t="shared" si="30"/>
        <v>236489299.11973792</v>
      </c>
      <c r="BS62" s="83">
        <f t="shared" si="31"/>
        <v>236489299.11973792</v>
      </c>
      <c r="BT62" s="83">
        <f t="shared" si="32"/>
        <v>236489299.11973792</v>
      </c>
      <c r="BU62" s="83">
        <f t="shared" si="33"/>
        <v>236489299.11973792</v>
      </c>
      <c r="BV62" s="83">
        <f t="shared" si="34"/>
        <v>226244228.68219492</v>
      </c>
      <c r="BW62" s="83">
        <f t="shared" si="35"/>
        <v>253028035.54174393</v>
      </c>
      <c r="BX62" s="83">
        <f t="shared" si="36"/>
        <v>236489299.11973792</v>
      </c>
      <c r="BY62" s="83">
        <f t="shared" si="37"/>
        <v>236489299.11973792</v>
      </c>
      <c r="BZ62" s="83">
        <f t="shared" si="38"/>
        <v>236489299.11973792</v>
      </c>
      <c r="CA62" s="83">
        <f t="shared" si="39"/>
        <v>239314116.61790594</v>
      </c>
      <c r="CB62" s="83">
        <f t="shared" si="40"/>
        <v>236266060.60736293</v>
      </c>
      <c r="CC62" s="84"/>
      <c r="CD62" s="84"/>
      <c r="CE62" s="84"/>
      <c r="CF62" s="84"/>
      <c r="CG62" s="84"/>
      <c r="CH62" s="84"/>
      <c r="CI62" s="84"/>
      <c r="CJ62" s="84"/>
      <c r="CK62" s="84"/>
      <c r="CL62" s="83">
        <f t="shared" si="41"/>
        <v>0</v>
      </c>
      <c r="CM62" s="83">
        <f t="shared" si="42"/>
        <v>16538736.422006011</v>
      </c>
      <c r="CN62" s="83">
        <f t="shared" si="43"/>
        <v>0</v>
      </c>
      <c r="CO62" s="83">
        <f t="shared" si="44"/>
        <v>0</v>
      </c>
      <c r="CP62" s="83">
        <f t="shared" si="45"/>
        <v>0</v>
      </c>
      <c r="CQ62" s="83">
        <f t="shared" si="46"/>
        <v>0</v>
      </c>
      <c r="CR62" s="83">
        <f t="shared" si="47"/>
        <v>0</v>
      </c>
      <c r="CS62" s="83">
        <f t="shared" si="48"/>
        <v>0</v>
      </c>
      <c r="CT62" s="83">
        <f t="shared" si="49"/>
        <v>0</v>
      </c>
      <c r="CU62" s="83">
        <f t="shared" si="50"/>
        <v>0</v>
      </c>
      <c r="CV62" s="99"/>
      <c r="CW62" s="83">
        <f t="shared" si="112"/>
        <v>0</v>
      </c>
      <c r="CX62" s="83">
        <f t="shared" si="51"/>
        <v>0</v>
      </c>
      <c r="CY62" s="83">
        <f t="shared" si="52"/>
        <v>2824817.4981680214</v>
      </c>
      <c r="CZ62" s="83">
        <f t="shared" si="53"/>
        <v>0</v>
      </c>
      <c r="DA62" s="83">
        <f t="shared" si="113"/>
        <v>0</v>
      </c>
      <c r="DB62" s="83">
        <f t="shared" si="114"/>
        <v>16538736.422006011</v>
      </c>
      <c r="DC62" s="83">
        <f t="shared" si="115"/>
        <v>0</v>
      </c>
      <c r="DD62" s="83">
        <f t="shared" si="54"/>
        <v>0</v>
      </c>
      <c r="DE62" s="83">
        <f t="shared" si="55"/>
        <v>0</v>
      </c>
      <c r="DF62" s="83">
        <f t="shared" si="56"/>
        <v>0</v>
      </c>
      <c r="DG62" s="83">
        <f t="shared" si="57"/>
        <v>0</v>
      </c>
      <c r="DH62" s="83">
        <f t="shared" si="58"/>
        <v>0</v>
      </c>
      <c r="DI62" s="83">
        <f t="shared" si="59"/>
        <v>0</v>
      </c>
      <c r="DJ62" s="83">
        <f t="shared" si="60"/>
        <v>0</v>
      </c>
      <c r="DK62" s="83">
        <f t="shared" si="116"/>
        <v>0</v>
      </c>
      <c r="DL62" s="83">
        <f t="shared" si="61"/>
        <v>0</v>
      </c>
      <c r="DM62" s="83">
        <f t="shared" si="117"/>
        <v>2824817.4981680214</v>
      </c>
      <c r="DN62" s="83">
        <f t="shared" si="118"/>
        <v>0</v>
      </c>
      <c r="DO62" s="83">
        <f t="shared" si="62"/>
        <v>0</v>
      </c>
      <c r="DP62" s="83">
        <f t="shared" si="63"/>
        <v>940292.68670052942</v>
      </c>
      <c r="DQ62" s="83">
        <f t="shared" si="64"/>
        <v>0</v>
      </c>
      <c r="DR62" s="83">
        <f t="shared" si="65"/>
        <v>0</v>
      </c>
      <c r="DS62" s="83">
        <f t="shared" si="66"/>
        <v>0</v>
      </c>
      <c r="DT62" s="83">
        <f t="shared" si="67"/>
        <v>0</v>
      </c>
      <c r="DU62" s="83">
        <f t="shared" si="68"/>
        <v>0</v>
      </c>
      <c r="DV62" s="83">
        <f t="shared" si="69"/>
        <v>0</v>
      </c>
      <c r="DW62" s="83">
        <f t="shared" si="119"/>
        <v>97270.866795539114</v>
      </c>
      <c r="DX62" s="83">
        <f t="shared" si="120"/>
        <v>0</v>
      </c>
      <c r="DY62" s="83">
        <f t="shared" si="121"/>
        <v>0</v>
      </c>
      <c r="DZ62" s="83">
        <f t="shared" si="122"/>
        <v>940292.68670052942</v>
      </c>
      <c r="EA62" s="83">
        <f t="shared" si="123"/>
        <v>0</v>
      </c>
      <c r="EB62" s="83">
        <f t="shared" si="124"/>
        <v>0</v>
      </c>
      <c r="EC62" s="83">
        <f t="shared" si="125"/>
        <v>0</v>
      </c>
      <c r="ED62" s="83">
        <f t="shared" si="126"/>
        <v>0</v>
      </c>
      <c r="EE62" s="83">
        <f t="shared" si="127"/>
        <v>0</v>
      </c>
      <c r="EF62" s="83">
        <f t="shared" si="128"/>
        <v>0</v>
      </c>
      <c r="EG62" s="83">
        <f t="shared" si="129"/>
        <v>97270.866795539114</v>
      </c>
      <c r="EH62" s="83">
        <f t="shared" si="130"/>
        <v>0</v>
      </c>
      <c r="EI62" s="83">
        <f t="shared" si="70"/>
        <v>0</v>
      </c>
      <c r="EJ62" s="83">
        <f t="shared" si="71"/>
        <v>15598443.735305481</v>
      </c>
      <c r="EK62" s="83">
        <f t="shared" si="72"/>
        <v>0</v>
      </c>
      <c r="EL62" s="83">
        <f t="shared" si="73"/>
        <v>0</v>
      </c>
      <c r="EM62" s="83">
        <f t="shared" si="74"/>
        <v>0</v>
      </c>
      <c r="EN62" s="83">
        <f t="shared" si="75"/>
        <v>0</v>
      </c>
      <c r="EO62" s="83">
        <f t="shared" si="76"/>
        <v>0</v>
      </c>
      <c r="EP62" s="83">
        <f t="shared" si="77"/>
        <v>0</v>
      </c>
      <c r="EQ62" s="83">
        <f t="shared" si="78"/>
        <v>0</v>
      </c>
      <c r="ER62" s="83">
        <f t="shared" si="79"/>
        <v>0</v>
      </c>
      <c r="ES62" s="83">
        <f t="shared" si="131"/>
        <v>0</v>
      </c>
      <c r="ET62" s="83">
        <f t="shared" si="80"/>
        <v>0</v>
      </c>
      <c r="EU62" s="83">
        <f t="shared" si="132"/>
        <v>2727546.6313724825</v>
      </c>
      <c r="EV62" s="83">
        <f t="shared" si="133"/>
        <v>0</v>
      </c>
      <c r="EW62" s="83">
        <f t="shared" si="134"/>
        <v>0</v>
      </c>
      <c r="EX62" s="83">
        <f t="shared" si="135"/>
        <v>15598443.735305481</v>
      </c>
      <c r="EY62" s="83">
        <f t="shared" si="136"/>
        <v>0</v>
      </c>
      <c r="EZ62" s="83">
        <f t="shared" si="137"/>
        <v>0</v>
      </c>
      <c r="FA62" s="83">
        <f t="shared" si="138"/>
        <v>0</v>
      </c>
      <c r="FB62" s="83">
        <f t="shared" si="139"/>
        <v>0</v>
      </c>
      <c r="FC62" s="83">
        <f t="shared" si="140"/>
        <v>0</v>
      </c>
      <c r="FD62" s="83">
        <f t="shared" si="141"/>
        <v>0</v>
      </c>
      <c r="FE62" s="83">
        <f t="shared" si="81"/>
        <v>0</v>
      </c>
      <c r="FF62" s="83">
        <f t="shared" si="82"/>
        <v>0</v>
      </c>
      <c r="FG62" s="83">
        <f t="shared" si="142"/>
        <v>0</v>
      </c>
      <c r="FH62" s="83">
        <f t="shared" si="83"/>
        <v>0</v>
      </c>
      <c r="FI62" s="83">
        <f t="shared" si="143"/>
        <v>2727546.6313724825</v>
      </c>
      <c r="FJ62" s="83">
        <f t="shared" si="144"/>
        <v>0</v>
      </c>
      <c r="FK62" s="84">
        <v>7975971.0138998805</v>
      </c>
      <c r="FL62" s="84">
        <v>1334656.6160722401</v>
      </c>
      <c r="FM62" s="84"/>
      <c r="FN62" s="83">
        <f t="shared" si="84"/>
        <v>0</v>
      </c>
      <c r="FO62" s="83">
        <f t="shared" si="85"/>
        <v>0</v>
      </c>
      <c r="FP62" s="83">
        <f t="shared" si="145"/>
        <v>1334656.6160722401</v>
      </c>
      <c r="FQ62" s="84">
        <v>850148.259640067</v>
      </c>
      <c r="FR62" s="84">
        <v>228612476.04586399</v>
      </c>
      <c r="FS62" s="83">
        <f t="shared" si="146"/>
        <v>228612476.04586393</v>
      </c>
      <c r="FT62" s="83">
        <f t="shared" si="147"/>
        <v>0</v>
      </c>
      <c r="FU62" s="84">
        <v>237072955.41619599</v>
      </c>
      <c r="FV62" s="83">
        <f t="shared" si="86"/>
        <v>0</v>
      </c>
      <c r="FW62" s="83">
        <f t="shared" si="87"/>
        <v>0</v>
      </c>
      <c r="FX62" s="83">
        <f t="shared" si="88"/>
        <v>0</v>
      </c>
      <c r="FY62" s="84">
        <v>77370187.819999993</v>
      </c>
      <c r="FZ62" s="83">
        <f t="shared" si="89"/>
        <v>0</v>
      </c>
      <c r="GA62" s="83">
        <f t="shared" si="90"/>
        <v>-28866.546086996794</v>
      </c>
      <c r="GB62" s="83">
        <f t="shared" si="148"/>
        <v>0</v>
      </c>
      <c r="GC62" s="83">
        <f t="shared" si="149"/>
        <v>0</v>
      </c>
      <c r="GD62" s="83">
        <f t="shared" si="150"/>
        <v>0</v>
      </c>
      <c r="GE62" s="83">
        <f t="shared" si="151"/>
        <v>0</v>
      </c>
      <c r="GF62" s="83">
        <f t="shared" si="152"/>
        <v>0</v>
      </c>
      <c r="GG62" s="83">
        <f t="shared" si="153"/>
        <v>0</v>
      </c>
      <c r="GH62" s="83">
        <f t="shared" si="91"/>
        <v>0</v>
      </c>
      <c r="GI62" s="83">
        <f t="shared" si="92"/>
        <v>0</v>
      </c>
      <c r="GJ62" s="83">
        <f t="shared" si="154"/>
        <v>0</v>
      </c>
      <c r="GK62" s="83">
        <f t="shared" si="155"/>
        <v>236489299.11973792</v>
      </c>
      <c r="GL62" s="83">
        <f t="shared" si="156"/>
        <v>0</v>
      </c>
      <c r="GM62" s="83">
        <f t="shared" si="157"/>
        <v>0</v>
      </c>
      <c r="GN62" s="83">
        <f t="shared" si="158"/>
        <v>0</v>
      </c>
      <c r="GO62" s="83">
        <f t="shared" si="159"/>
        <v>0</v>
      </c>
      <c r="GP62" s="83">
        <f t="shared" si="93"/>
        <v>236489299.11973792</v>
      </c>
      <c r="GQ62" s="83">
        <f t="shared" si="94"/>
        <v>0</v>
      </c>
      <c r="GR62" s="83">
        <f t="shared" si="160"/>
        <v>0</v>
      </c>
      <c r="GS62" s="83">
        <f t="shared" si="161"/>
        <v>0</v>
      </c>
      <c r="GT62" s="83">
        <f t="shared" si="162"/>
        <v>0</v>
      </c>
      <c r="GU62" s="83">
        <f t="shared" si="163"/>
        <v>0</v>
      </c>
      <c r="GV62" s="83">
        <f t="shared" si="164"/>
        <v>0</v>
      </c>
      <c r="GW62" s="83">
        <f t="shared" si="165"/>
        <v>0</v>
      </c>
      <c r="GX62" s="83">
        <f t="shared" si="95"/>
        <v>0</v>
      </c>
      <c r="GY62" s="83">
        <f t="shared" si="96"/>
        <v>0</v>
      </c>
      <c r="GZ62" s="83">
        <f t="shared" si="166"/>
        <v>0</v>
      </c>
      <c r="HA62" s="83">
        <f t="shared" si="167"/>
        <v>253028035.54174393</v>
      </c>
      <c r="HB62" s="83">
        <f t="shared" si="168"/>
        <v>0</v>
      </c>
      <c r="HC62" s="83">
        <f t="shared" si="169"/>
        <v>0</v>
      </c>
      <c r="HD62" s="83">
        <f t="shared" si="170"/>
        <v>0</v>
      </c>
      <c r="HE62" s="83">
        <f t="shared" si="171"/>
        <v>0</v>
      </c>
      <c r="HF62" s="83">
        <f t="shared" si="97"/>
        <v>239314116.61790594</v>
      </c>
      <c r="HG62" s="83">
        <f t="shared" si="98"/>
        <v>0</v>
      </c>
      <c r="HH62" s="83">
        <f t="shared" si="99"/>
        <v>0</v>
      </c>
      <c r="HI62" s="83">
        <f t="shared" si="100"/>
        <v>252087742.85504341</v>
      </c>
      <c r="HJ62" s="83">
        <f t="shared" si="101"/>
        <v>0</v>
      </c>
      <c r="HK62" s="83">
        <f t="shared" si="102"/>
        <v>0</v>
      </c>
      <c r="HL62" s="83">
        <f t="shared" si="103"/>
        <v>0</v>
      </c>
      <c r="HM62" s="83">
        <f t="shared" si="104"/>
        <v>0</v>
      </c>
      <c r="HN62" s="83">
        <f t="shared" si="105"/>
        <v>239216845.7511104</v>
      </c>
      <c r="HO62" s="83">
        <f t="shared" si="106"/>
        <v>0</v>
      </c>
    </row>
    <row r="63" spans="1:223" s="101" customFormat="1" x14ac:dyDescent="0.2">
      <c r="A63" s="100"/>
      <c r="K63" s="102" t="s">
        <v>383</v>
      </c>
      <c r="L63" s="102" t="e">
        <f>IF(VLOOKUP(K63,'[3]207 ul'!$H:$H,1,0)=K63,1,0)</f>
        <v>#N/A</v>
      </c>
      <c r="M63" s="99">
        <v>1</v>
      </c>
      <c r="N63" s="99">
        <v>3</v>
      </c>
      <c r="O63" s="99"/>
      <c r="P63" s="99"/>
      <c r="Q63" s="99"/>
      <c r="R63" s="99">
        <v>1</v>
      </c>
      <c r="S63" s="99">
        <f t="shared" si="107"/>
        <v>70</v>
      </c>
      <c r="T63" s="99">
        <f t="shared" si="108"/>
        <v>0</v>
      </c>
      <c r="U63" s="99"/>
      <c r="V63" s="99"/>
      <c r="W63" s="103">
        <v>1</v>
      </c>
      <c r="X63" s="103">
        <v>1</v>
      </c>
      <c r="Y63" s="103">
        <v>1</v>
      </c>
      <c r="Z63" s="103">
        <v>1</v>
      </c>
      <c r="AA63" s="103">
        <v>1</v>
      </c>
      <c r="AB63" s="103">
        <v>1</v>
      </c>
      <c r="AC63" s="103">
        <v>1</v>
      </c>
      <c r="AD63" s="103">
        <v>1</v>
      </c>
      <c r="AE63" s="103">
        <v>1</v>
      </c>
      <c r="AF63" s="99">
        <v>4812403.6479533203</v>
      </c>
      <c r="AG63" s="99">
        <v>4812403.6479533203</v>
      </c>
      <c r="AH63" s="99">
        <v>4812403.6479533203</v>
      </c>
      <c r="AI63" s="99">
        <v>4812403.6479533203</v>
      </c>
      <c r="AJ63" s="99">
        <v>4812403.6479533203</v>
      </c>
      <c r="AK63" s="99">
        <v>4812403.6479533203</v>
      </c>
      <c r="AL63" s="99">
        <v>4812403.6479533203</v>
      </c>
      <c r="AM63" s="99">
        <v>5295525.99779939</v>
      </c>
      <c r="AN63" s="99">
        <v>4812403.6479533203</v>
      </c>
      <c r="AO63" s="99"/>
      <c r="AP63" s="99"/>
      <c r="AQ63" s="99"/>
      <c r="AR63" s="99"/>
      <c r="AS63" s="99">
        <f t="shared" si="109"/>
        <v>0</v>
      </c>
      <c r="AT63" s="99">
        <f t="shared" si="11"/>
        <v>0</v>
      </c>
      <c r="AU63" s="99">
        <f t="shared" si="110"/>
        <v>0</v>
      </c>
      <c r="AV63" s="99">
        <v>1164240740.4100001</v>
      </c>
      <c r="AW63" s="99">
        <v>1164240740.4100001</v>
      </c>
      <c r="AX63" s="99">
        <v>-1164240740.4101</v>
      </c>
      <c r="AY63" s="99">
        <f t="shared" si="12"/>
        <v>1164240740.4100001</v>
      </c>
      <c r="AZ63" s="99">
        <f t="shared" si="13"/>
        <v>-9.9897384643554688E-5</v>
      </c>
      <c r="BA63" s="99">
        <f t="shared" si="14"/>
        <v>4812403.6479533203</v>
      </c>
      <c r="BB63" s="99">
        <f t="shared" si="15"/>
        <v>4812403.6479533203</v>
      </c>
      <c r="BC63" s="99">
        <f t="shared" si="16"/>
        <v>4812403.6479533203</v>
      </c>
      <c r="BD63" s="99">
        <f t="shared" si="17"/>
        <v>4812403.6479533203</v>
      </c>
      <c r="BE63" s="99">
        <f t="shared" si="18"/>
        <v>0</v>
      </c>
      <c r="BF63" s="99">
        <f t="shared" si="19"/>
        <v>0</v>
      </c>
      <c r="BG63" s="99">
        <f t="shared" si="20"/>
        <v>4812403.6479533203</v>
      </c>
      <c r="BH63" s="99">
        <f t="shared" si="21"/>
        <v>4812403.6479533203</v>
      </c>
      <c r="BI63" s="99">
        <f t="shared" si="22"/>
        <v>4812403.6479533203</v>
      </c>
      <c r="BJ63" s="99">
        <f t="shared" si="23"/>
        <v>4812403.6479533203</v>
      </c>
      <c r="BK63" s="99">
        <f t="shared" si="24"/>
        <v>4812403.6479533203</v>
      </c>
      <c r="BL63" s="99">
        <f t="shared" si="25"/>
        <v>4812403.6479533203</v>
      </c>
      <c r="BM63" s="99">
        <f t="shared" si="26"/>
        <v>5295525.99779939</v>
      </c>
      <c r="BN63" s="99">
        <f t="shared" si="27"/>
        <v>4812403.6479533203</v>
      </c>
      <c r="BO63" s="99">
        <f t="shared" si="111"/>
        <v>0</v>
      </c>
      <c r="BP63" s="99">
        <f t="shared" si="28"/>
        <v>-9.9897384643554688E-5</v>
      </c>
      <c r="BQ63" s="99">
        <f t="shared" si="29"/>
        <v>4812403.6479533203</v>
      </c>
      <c r="BR63" s="99">
        <f t="shared" si="30"/>
        <v>4812403.6479533203</v>
      </c>
      <c r="BS63" s="99">
        <f t="shared" si="31"/>
        <v>4812403.6479533203</v>
      </c>
      <c r="BT63" s="99">
        <f t="shared" si="32"/>
        <v>4812403.6479533203</v>
      </c>
      <c r="BU63" s="99">
        <f t="shared" si="33"/>
        <v>4812403.6479533203</v>
      </c>
      <c r="BV63" s="99">
        <f t="shared" si="34"/>
        <v>4812403.6479533203</v>
      </c>
      <c r="BW63" s="99">
        <f t="shared" si="35"/>
        <v>4812403.6479533203</v>
      </c>
      <c r="BX63" s="99">
        <f t="shared" si="36"/>
        <v>4812403.6479533203</v>
      </c>
      <c r="BY63" s="99">
        <f t="shared" si="37"/>
        <v>4812403.6479533203</v>
      </c>
      <c r="BZ63" s="99">
        <f t="shared" si="38"/>
        <v>4812403.6479533203</v>
      </c>
      <c r="CA63" s="99">
        <f t="shared" si="39"/>
        <v>5295525.99779939</v>
      </c>
      <c r="CB63" s="99">
        <f t="shared" si="40"/>
        <v>4812403.6479533203</v>
      </c>
      <c r="CC63" s="99"/>
      <c r="CD63" s="99"/>
      <c r="CE63" s="99"/>
      <c r="CF63" s="99"/>
      <c r="CG63" s="99"/>
      <c r="CH63" s="99"/>
      <c r="CI63" s="99"/>
      <c r="CJ63" s="99"/>
      <c r="CK63" s="99"/>
      <c r="CL63" s="99">
        <f t="shared" si="41"/>
        <v>0</v>
      </c>
      <c r="CM63" s="99">
        <f t="shared" si="42"/>
        <v>0</v>
      </c>
      <c r="CN63" s="99">
        <f t="shared" si="43"/>
        <v>0</v>
      </c>
      <c r="CO63" s="99">
        <f t="shared" si="44"/>
        <v>0</v>
      </c>
      <c r="CP63" s="99">
        <f t="shared" si="45"/>
        <v>0</v>
      </c>
      <c r="CQ63" s="99">
        <f t="shared" si="46"/>
        <v>0</v>
      </c>
      <c r="CR63" s="99">
        <f t="shared" si="47"/>
        <v>0</v>
      </c>
      <c r="CS63" s="99">
        <f t="shared" si="48"/>
        <v>0</v>
      </c>
      <c r="CT63" s="99">
        <f t="shared" si="49"/>
        <v>0</v>
      </c>
      <c r="CU63" s="99">
        <f t="shared" si="50"/>
        <v>0</v>
      </c>
      <c r="CV63" s="99"/>
      <c r="CW63" s="99">
        <f t="shared" si="112"/>
        <v>0</v>
      </c>
      <c r="CX63" s="99">
        <f t="shared" si="51"/>
        <v>0</v>
      </c>
      <c r="CY63" s="99">
        <f t="shared" si="52"/>
        <v>483122.3498460697</v>
      </c>
      <c r="CZ63" s="99">
        <f t="shared" si="53"/>
        <v>0</v>
      </c>
      <c r="DA63" s="99">
        <f t="shared" si="113"/>
        <v>0</v>
      </c>
      <c r="DB63" s="99">
        <f t="shared" si="114"/>
        <v>0</v>
      </c>
      <c r="DC63" s="99">
        <f t="shared" si="115"/>
        <v>0</v>
      </c>
      <c r="DD63" s="99">
        <f t="shared" si="54"/>
        <v>0</v>
      </c>
      <c r="DE63" s="99">
        <f t="shared" si="55"/>
        <v>0</v>
      </c>
      <c r="DF63" s="99">
        <f t="shared" si="56"/>
        <v>0</v>
      </c>
      <c r="DG63" s="99">
        <f t="shared" si="57"/>
        <v>0</v>
      </c>
      <c r="DH63" s="99">
        <f t="shared" si="58"/>
        <v>0</v>
      </c>
      <c r="DI63" s="99">
        <f t="shared" si="59"/>
        <v>0</v>
      </c>
      <c r="DJ63" s="99">
        <f t="shared" si="60"/>
        <v>0</v>
      </c>
      <c r="DK63" s="99">
        <f t="shared" si="116"/>
        <v>0</v>
      </c>
      <c r="DL63" s="99">
        <f t="shared" si="61"/>
        <v>0</v>
      </c>
      <c r="DM63" s="99">
        <f t="shared" si="117"/>
        <v>483122.3498460697</v>
      </c>
      <c r="DN63" s="99">
        <f t="shared" si="118"/>
        <v>0</v>
      </c>
      <c r="DO63" s="99">
        <f t="shared" si="62"/>
        <v>0</v>
      </c>
      <c r="DP63" s="99">
        <f t="shared" si="63"/>
        <v>0</v>
      </c>
      <c r="DQ63" s="99">
        <f t="shared" si="64"/>
        <v>0</v>
      </c>
      <c r="DR63" s="99">
        <f t="shared" si="65"/>
        <v>0</v>
      </c>
      <c r="DS63" s="99">
        <f t="shared" si="66"/>
        <v>0</v>
      </c>
      <c r="DT63" s="99">
        <f t="shared" si="67"/>
        <v>0</v>
      </c>
      <c r="DU63" s="99">
        <f t="shared" si="68"/>
        <v>0</v>
      </c>
      <c r="DV63" s="99">
        <f t="shared" si="69"/>
        <v>0</v>
      </c>
      <c r="DW63" s="99">
        <f t="shared" si="119"/>
        <v>16636.023307099211</v>
      </c>
      <c r="DX63" s="99">
        <f t="shared" si="120"/>
        <v>0</v>
      </c>
      <c r="DY63" s="99">
        <f t="shared" si="121"/>
        <v>0</v>
      </c>
      <c r="DZ63" s="99">
        <f t="shared" si="122"/>
        <v>0</v>
      </c>
      <c r="EA63" s="99">
        <f t="shared" si="123"/>
        <v>0</v>
      </c>
      <c r="EB63" s="99">
        <f t="shared" si="124"/>
        <v>0</v>
      </c>
      <c r="EC63" s="99">
        <f t="shared" si="125"/>
        <v>0</v>
      </c>
      <c r="ED63" s="99">
        <f t="shared" si="126"/>
        <v>0</v>
      </c>
      <c r="EE63" s="99">
        <f t="shared" si="127"/>
        <v>0</v>
      </c>
      <c r="EF63" s="99">
        <f t="shared" si="128"/>
        <v>0</v>
      </c>
      <c r="EG63" s="99">
        <f t="shared" si="129"/>
        <v>16636.023307099211</v>
      </c>
      <c r="EH63" s="99">
        <f t="shared" si="130"/>
        <v>0</v>
      </c>
      <c r="EI63" s="99">
        <f t="shared" si="70"/>
        <v>0</v>
      </c>
      <c r="EJ63" s="99">
        <f t="shared" si="71"/>
        <v>0</v>
      </c>
      <c r="EK63" s="99">
        <f t="shared" si="72"/>
        <v>0</v>
      </c>
      <c r="EL63" s="99">
        <f t="shared" si="73"/>
        <v>0</v>
      </c>
      <c r="EM63" s="99">
        <f t="shared" si="74"/>
        <v>0</v>
      </c>
      <c r="EN63" s="99">
        <f t="shared" si="75"/>
        <v>0</v>
      </c>
      <c r="EO63" s="99">
        <f t="shared" si="76"/>
        <v>0</v>
      </c>
      <c r="EP63" s="99">
        <f t="shared" si="77"/>
        <v>0</v>
      </c>
      <c r="EQ63" s="99">
        <f t="shared" si="78"/>
        <v>0</v>
      </c>
      <c r="ER63" s="99">
        <f t="shared" si="79"/>
        <v>0</v>
      </c>
      <c r="ES63" s="99">
        <f t="shared" si="131"/>
        <v>0</v>
      </c>
      <c r="ET63" s="99">
        <f t="shared" si="80"/>
        <v>0</v>
      </c>
      <c r="EU63" s="99">
        <f t="shared" si="132"/>
        <v>466486.32653897046</v>
      </c>
      <c r="EV63" s="99">
        <f t="shared" si="133"/>
        <v>0</v>
      </c>
      <c r="EW63" s="99">
        <f t="shared" si="134"/>
        <v>0</v>
      </c>
      <c r="EX63" s="99">
        <f t="shared" si="135"/>
        <v>0</v>
      </c>
      <c r="EY63" s="99">
        <f t="shared" si="136"/>
        <v>0</v>
      </c>
      <c r="EZ63" s="99">
        <f t="shared" si="137"/>
        <v>0</v>
      </c>
      <c r="FA63" s="99">
        <f t="shared" si="138"/>
        <v>0</v>
      </c>
      <c r="FB63" s="99">
        <f t="shared" si="139"/>
        <v>0</v>
      </c>
      <c r="FC63" s="99">
        <f t="shared" si="140"/>
        <v>0</v>
      </c>
      <c r="FD63" s="99">
        <f t="shared" si="141"/>
        <v>0</v>
      </c>
      <c r="FE63" s="99">
        <f t="shared" si="81"/>
        <v>0</v>
      </c>
      <c r="FF63" s="99">
        <f t="shared" si="82"/>
        <v>0</v>
      </c>
      <c r="FG63" s="99">
        <f t="shared" si="142"/>
        <v>0</v>
      </c>
      <c r="FH63" s="99">
        <f t="shared" si="83"/>
        <v>0</v>
      </c>
      <c r="FI63" s="99">
        <f t="shared" si="143"/>
        <v>466486.32653897046</v>
      </c>
      <c r="FJ63" s="99">
        <f t="shared" si="144"/>
        <v>0</v>
      </c>
      <c r="FK63" s="99"/>
      <c r="FL63" s="99">
        <v>4831223.4984606998</v>
      </c>
      <c r="FM63" s="99"/>
      <c r="FN63" s="99">
        <f t="shared" si="84"/>
        <v>0</v>
      </c>
      <c r="FO63" s="99">
        <f t="shared" si="85"/>
        <v>0</v>
      </c>
      <c r="FP63" s="99">
        <f t="shared" si="145"/>
        <v>4831223.4984606998</v>
      </c>
      <c r="FQ63" s="99"/>
      <c r="FR63" s="99"/>
      <c r="FS63" s="99">
        <f t="shared" si="146"/>
        <v>0</v>
      </c>
      <c r="FT63" s="99">
        <f t="shared" si="147"/>
        <v>0</v>
      </c>
      <c r="FU63" s="99">
        <v>4831223.4984606998</v>
      </c>
      <c r="FV63" s="99">
        <f t="shared" si="86"/>
        <v>0</v>
      </c>
      <c r="FW63" s="99">
        <f t="shared" si="87"/>
        <v>0</v>
      </c>
      <c r="FX63" s="99">
        <f t="shared" si="88"/>
        <v>0</v>
      </c>
      <c r="FY63" s="99"/>
      <c r="FZ63" s="99">
        <f t="shared" si="89"/>
        <v>1159428336.7620468</v>
      </c>
      <c r="GA63" s="99">
        <f t="shared" si="90"/>
        <v>-18819.85050737951</v>
      </c>
      <c r="GB63" s="99">
        <f t="shared" si="148"/>
        <v>0</v>
      </c>
      <c r="GC63" s="99">
        <f t="shared" si="149"/>
        <v>0</v>
      </c>
      <c r="GD63" s="99">
        <f t="shared" si="150"/>
        <v>0</v>
      </c>
      <c r="GE63" s="99">
        <f t="shared" si="151"/>
        <v>0</v>
      </c>
      <c r="GF63" s="99">
        <f t="shared" si="152"/>
        <v>0</v>
      </c>
      <c r="GG63" s="99">
        <f t="shared" si="153"/>
        <v>0</v>
      </c>
      <c r="GH63" s="99">
        <f t="shared" si="91"/>
        <v>0</v>
      </c>
      <c r="GI63" s="99">
        <f t="shared" si="92"/>
        <v>0</v>
      </c>
      <c r="GJ63" s="99">
        <f t="shared" si="154"/>
        <v>0</v>
      </c>
      <c r="GK63" s="99">
        <f t="shared" si="155"/>
        <v>0</v>
      </c>
      <c r="GL63" s="99">
        <f t="shared" si="156"/>
        <v>0</v>
      </c>
      <c r="GM63" s="99">
        <f t="shared" si="157"/>
        <v>0</v>
      </c>
      <c r="GN63" s="99">
        <f t="shared" si="158"/>
        <v>0</v>
      </c>
      <c r="GO63" s="99">
        <f t="shared" si="159"/>
        <v>0</v>
      </c>
      <c r="GP63" s="99">
        <f t="shared" si="93"/>
        <v>4812403.6479533203</v>
      </c>
      <c r="GQ63" s="99">
        <f t="shared" si="94"/>
        <v>0</v>
      </c>
      <c r="GR63" s="99">
        <f t="shared" si="160"/>
        <v>0</v>
      </c>
      <c r="GS63" s="99">
        <f t="shared" si="161"/>
        <v>0</v>
      </c>
      <c r="GT63" s="99">
        <f t="shared" si="162"/>
        <v>0</v>
      </c>
      <c r="GU63" s="99">
        <f t="shared" si="163"/>
        <v>0</v>
      </c>
      <c r="GV63" s="99">
        <f t="shared" si="164"/>
        <v>0</v>
      </c>
      <c r="GW63" s="99">
        <f t="shared" si="165"/>
        <v>0</v>
      </c>
      <c r="GX63" s="99">
        <f t="shared" si="95"/>
        <v>0</v>
      </c>
      <c r="GY63" s="99">
        <f t="shared" si="96"/>
        <v>0</v>
      </c>
      <c r="GZ63" s="99">
        <f t="shared" si="166"/>
        <v>0</v>
      </c>
      <c r="HA63" s="99">
        <f t="shared" si="167"/>
        <v>0</v>
      </c>
      <c r="HB63" s="99">
        <f t="shared" si="168"/>
        <v>0</v>
      </c>
      <c r="HC63" s="99">
        <f t="shared" si="169"/>
        <v>0</v>
      </c>
      <c r="HD63" s="99">
        <f t="shared" si="170"/>
        <v>0</v>
      </c>
      <c r="HE63" s="99">
        <f t="shared" si="171"/>
        <v>0</v>
      </c>
      <c r="HF63" s="99">
        <f t="shared" si="97"/>
        <v>5295525.99779939</v>
      </c>
      <c r="HG63" s="99">
        <f t="shared" si="98"/>
        <v>0</v>
      </c>
      <c r="HH63" s="99">
        <f t="shared" si="99"/>
        <v>0</v>
      </c>
      <c r="HI63" s="99">
        <f t="shared" si="100"/>
        <v>0</v>
      </c>
      <c r="HJ63" s="99">
        <f t="shared" si="101"/>
        <v>0</v>
      </c>
      <c r="HK63" s="99">
        <f t="shared" si="102"/>
        <v>0</v>
      </c>
      <c r="HL63" s="99">
        <f t="shared" si="103"/>
        <v>0</v>
      </c>
      <c r="HM63" s="99">
        <f t="shared" si="104"/>
        <v>0</v>
      </c>
      <c r="HN63" s="99">
        <f t="shared" si="105"/>
        <v>5278889.974492291</v>
      </c>
      <c r="HO63" s="99">
        <f t="shared" si="106"/>
        <v>0</v>
      </c>
    </row>
    <row r="64" spans="1:223" x14ac:dyDescent="0.2">
      <c r="A64" s="63"/>
      <c r="K64" s="64" t="s">
        <v>384</v>
      </c>
      <c r="L64" s="102" t="e">
        <f>IF(VLOOKUP(K64,'[3]207 ul'!$H:$H,1,0)=K64,1,0)</f>
        <v>#N/A</v>
      </c>
      <c r="M64" s="84">
        <v>1</v>
      </c>
      <c r="N64" s="84">
        <v>3</v>
      </c>
      <c r="O64" s="84"/>
      <c r="P64" s="84"/>
      <c r="Q64" s="84"/>
      <c r="R64" s="84">
        <v>3</v>
      </c>
      <c r="S64" s="83">
        <f t="shared" si="107"/>
        <v>70</v>
      </c>
      <c r="T64" s="87">
        <f t="shared" si="108"/>
        <v>0</v>
      </c>
      <c r="U64" s="84"/>
      <c r="V64" s="84"/>
      <c r="W64" s="85">
        <v>1</v>
      </c>
      <c r="X64" s="85">
        <v>1</v>
      </c>
      <c r="Y64" s="85">
        <v>1</v>
      </c>
      <c r="Z64" s="85">
        <v>1</v>
      </c>
      <c r="AA64" s="85">
        <v>1</v>
      </c>
      <c r="AB64" s="85">
        <v>1</v>
      </c>
      <c r="AC64" s="85">
        <v>1</v>
      </c>
      <c r="AD64" s="85">
        <v>1</v>
      </c>
      <c r="AE64" s="85">
        <v>1</v>
      </c>
      <c r="AF64" s="84">
        <v>149174475.97834301</v>
      </c>
      <c r="AG64" s="84">
        <v>144319959.73485199</v>
      </c>
      <c r="AH64" s="84">
        <v>157157289.03802001</v>
      </c>
      <c r="AI64" s="84">
        <v>149174475.97339699</v>
      </c>
      <c r="AJ64" s="84">
        <v>149174475.97834301</v>
      </c>
      <c r="AK64" s="84">
        <v>149174475.97834301</v>
      </c>
      <c r="AL64" s="84">
        <v>149174475.97834301</v>
      </c>
      <c r="AM64" s="84">
        <v>150375950.80694899</v>
      </c>
      <c r="AN64" s="84">
        <v>149083181.647306</v>
      </c>
      <c r="AO64" s="84"/>
      <c r="AP64" s="84"/>
      <c r="AQ64" s="84"/>
      <c r="AR64" s="84"/>
      <c r="AS64" s="83">
        <f t="shared" si="109"/>
        <v>0</v>
      </c>
      <c r="AT64" s="83">
        <f t="shared" si="11"/>
        <v>0</v>
      </c>
      <c r="AU64" s="83">
        <f t="shared" si="110"/>
        <v>0</v>
      </c>
      <c r="AV64" s="84">
        <v>150441357.16999999</v>
      </c>
      <c r="AW64" s="84">
        <v>150441357.16999999</v>
      </c>
      <c r="AX64" s="84"/>
      <c r="AY64" s="83">
        <f t="shared" si="12"/>
        <v>150441357.16999999</v>
      </c>
      <c r="AZ64" s="83">
        <f t="shared" si="13"/>
        <v>149174475.97834301</v>
      </c>
      <c r="BA64" s="83">
        <f t="shared" si="14"/>
        <v>149174475.97834301</v>
      </c>
      <c r="BB64" s="83">
        <f t="shared" si="15"/>
        <v>149174475.97834301</v>
      </c>
      <c r="BC64" s="83">
        <f t="shared" si="16"/>
        <v>149174475.97834301</v>
      </c>
      <c r="BD64" s="83">
        <f t="shared" si="17"/>
        <v>149174475.97834301</v>
      </c>
      <c r="BE64" s="83">
        <f t="shared" si="18"/>
        <v>0</v>
      </c>
      <c r="BF64" s="83">
        <f t="shared" si="19"/>
        <v>0</v>
      </c>
      <c r="BG64" s="99">
        <f t="shared" si="20"/>
        <v>149174475.97834301</v>
      </c>
      <c r="BH64" s="99">
        <f t="shared" si="21"/>
        <v>144319959.73485199</v>
      </c>
      <c r="BI64" s="83">
        <f t="shared" si="22"/>
        <v>157157289.03802001</v>
      </c>
      <c r="BJ64" s="83">
        <f t="shared" si="23"/>
        <v>149174475.97339699</v>
      </c>
      <c r="BK64" s="83">
        <f t="shared" si="24"/>
        <v>149174475.97834301</v>
      </c>
      <c r="BL64" s="83">
        <f t="shared" si="25"/>
        <v>149174475.97834301</v>
      </c>
      <c r="BM64" s="83">
        <f t="shared" si="26"/>
        <v>150375950.80694899</v>
      </c>
      <c r="BN64" s="83">
        <f t="shared" si="27"/>
        <v>149083181.647306</v>
      </c>
      <c r="BO64" s="83">
        <f t="shared" si="111"/>
        <v>0</v>
      </c>
      <c r="BP64" s="83">
        <f t="shared" si="28"/>
        <v>149174475.97834301</v>
      </c>
      <c r="BQ64" s="83">
        <f t="shared" si="29"/>
        <v>149174475.97834301</v>
      </c>
      <c r="BR64" s="83">
        <f t="shared" si="30"/>
        <v>149174475.97834301</v>
      </c>
      <c r="BS64" s="83">
        <f t="shared" si="31"/>
        <v>149174475.97834301</v>
      </c>
      <c r="BT64" s="83">
        <f t="shared" si="32"/>
        <v>149174475.97834301</v>
      </c>
      <c r="BU64" s="83">
        <f t="shared" si="33"/>
        <v>149174475.97834301</v>
      </c>
      <c r="BV64" s="83">
        <f t="shared" si="34"/>
        <v>144319959.73485199</v>
      </c>
      <c r="BW64" s="83">
        <f t="shared" si="35"/>
        <v>157157289.03802001</v>
      </c>
      <c r="BX64" s="83">
        <f t="shared" si="36"/>
        <v>149174475.97339699</v>
      </c>
      <c r="BY64" s="83">
        <f t="shared" si="37"/>
        <v>149174475.97834301</v>
      </c>
      <c r="BZ64" s="83">
        <f t="shared" si="38"/>
        <v>149174475.97834301</v>
      </c>
      <c r="CA64" s="83">
        <f t="shared" si="39"/>
        <v>150375950.80694899</v>
      </c>
      <c r="CB64" s="83">
        <f t="shared" si="40"/>
        <v>149083181.647306</v>
      </c>
      <c r="CC64" s="84"/>
      <c r="CD64" s="84"/>
      <c r="CE64" s="84"/>
      <c r="CF64" s="84"/>
      <c r="CG64" s="84"/>
      <c r="CH64" s="84"/>
      <c r="CI64" s="84"/>
      <c r="CJ64" s="84"/>
      <c r="CK64" s="84"/>
      <c r="CL64" s="83">
        <f t="shared" si="41"/>
        <v>0</v>
      </c>
      <c r="CM64" s="83">
        <f t="shared" si="42"/>
        <v>7982813.0596770048</v>
      </c>
      <c r="CN64" s="83">
        <f t="shared" si="43"/>
        <v>0</v>
      </c>
      <c r="CO64" s="83">
        <f t="shared" si="44"/>
        <v>0</v>
      </c>
      <c r="CP64" s="83">
        <f t="shared" si="45"/>
        <v>0</v>
      </c>
      <c r="CQ64" s="83">
        <f t="shared" si="46"/>
        <v>0</v>
      </c>
      <c r="CR64" s="83">
        <f t="shared" si="47"/>
        <v>0</v>
      </c>
      <c r="CS64" s="83">
        <f t="shared" si="48"/>
        <v>0</v>
      </c>
      <c r="CT64" s="83">
        <f t="shared" si="49"/>
        <v>0</v>
      </c>
      <c r="CU64" s="83">
        <f t="shared" si="50"/>
        <v>0</v>
      </c>
      <c r="CV64" s="99"/>
      <c r="CW64" s="83">
        <f t="shared" si="112"/>
        <v>0</v>
      </c>
      <c r="CX64" s="83">
        <f t="shared" si="51"/>
        <v>0</v>
      </c>
      <c r="CY64" s="83">
        <f t="shared" si="52"/>
        <v>1201474.8286059797</v>
      </c>
      <c r="CZ64" s="83">
        <f t="shared" si="53"/>
        <v>0</v>
      </c>
      <c r="DA64" s="83">
        <f t="shared" si="113"/>
        <v>0</v>
      </c>
      <c r="DB64" s="83">
        <f t="shared" si="114"/>
        <v>7982813.0596770048</v>
      </c>
      <c r="DC64" s="83">
        <f t="shared" si="115"/>
        <v>0</v>
      </c>
      <c r="DD64" s="83">
        <f t="shared" si="54"/>
        <v>0</v>
      </c>
      <c r="DE64" s="83">
        <f t="shared" si="55"/>
        <v>0</v>
      </c>
      <c r="DF64" s="83">
        <f t="shared" si="56"/>
        <v>0</v>
      </c>
      <c r="DG64" s="83">
        <f t="shared" si="57"/>
        <v>0</v>
      </c>
      <c r="DH64" s="83">
        <f t="shared" si="58"/>
        <v>0</v>
      </c>
      <c r="DI64" s="83">
        <f t="shared" si="59"/>
        <v>0</v>
      </c>
      <c r="DJ64" s="83">
        <f t="shared" si="60"/>
        <v>0</v>
      </c>
      <c r="DK64" s="83">
        <f t="shared" si="116"/>
        <v>0</v>
      </c>
      <c r="DL64" s="83">
        <f t="shared" si="61"/>
        <v>0</v>
      </c>
      <c r="DM64" s="83">
        <f t="shared" si="117"/>
        <v>1201474.8286059797</v>
      </c>
      <c r="DN64" s="83">
        <f t="shared" si="118"/>
        <v>0</v>
      </c>
      <c r="DO64" s="83">
        <f t="shared" si="62"/>
        <v>0</v>
      </c>
      <c r="DP64" s="83">
        <f t="shared" si="63"/>
        <v>453854.54775881406</v>
      </c>
      <c r="DQ64" s="83">
        <f t="shared" si="64"/>
        <v>0</v>
      </c>
      <c r="DR64" s="83">
        <f t="shared" si="65"/>
        <v>0</v>
      </c>
      <c r="DS64" s="83">
        <f t="shared" si="66"/>
        <v>0</v>
      </c>
      <c r="DT64" s="83">
        <f t="shared" si="67"/>
        <v>0</v>
      </c>
      <c r="DU64" s="83">
        <f t="shared" si="68"/>
        <v>0</v>
      </c>
      <c r="DV64" s="83">
        <f t="shared" si="69"/>
        <v>0</v>
      </c>
      <c r="DW64" s="83">
        <f t="shared" si="119"/>
        <v>41372.052561738288</v>
      </c>
      <c r="DX64" s="83">
        <f t="shared" si="120"/>
        <v>0</v>
      </c>
      <c r="DY64" s="83">
        <f t="shared" si="121"/>
        <v>0</v>
      </c>
      <c r="DZ64" s="83">
        <f t="shared" si="122"/>
        <v>453854.54775881406</v>
      </c>
      <c r="EA64" s="83">
        <f t="shared" si="123"/>
        <v>0</v>
      </c>
      <c r="EB64" s="83">
        <f t="shared" si="124"/>
        <v>0</v>
      </c>
      <c r="EC64" s="83">
        <f t="shared" si="125"/>
        <v>0</v>
      </c>
      <c r="ED64" s="83">
        <f t="shared" si="126"/>
        <v>0</v>
      </c>
      <c r="EE64" s="83">
        <f t="shared" si="127"/>
        <v>0</v>
      </c>
      <c r="EF64" s="83">
        <f t="shared" si="128"/>
        <v>0</v>
      </c>
      <c r="EG64" s="83">
        <f t="shared" si="129"/>
        <v>41372.052561738288</v>
      </c>
      <c r="EH64" s="83">
        <f t="shared" si="130"/>
        <v>0</v>
      </c>
      <c r="EI64" s="83">
        <f t="shared" si="70"/>
        <v>0</v>
      </c>
      <c r="EJ64" s="83">
        <f t="shared" si="71"/>
        <v>7528958.5119181909</v>
      </c>
      <c r="EK64" s="83">
        <f t="shared" si="72"/>
        <v>0</v>
      </c>
      <c r="EL64" s="83">
        <f t="shared" si="73"/>
        <v>0</v>
      </c>
      <c r="EM64" s="83">
        <f t="shared" si="74"/>
        <v>0</v>
      </c>
      <c r="EN64" s="83">
        <f t="shared" si="75"/>
        <v>0</v>
      </c>
      <c r="EO64" s="83">
        <f t="shared" si="76"/>
        <v>0</v>
      </c>
      <c r="EP64" s="83">
        <f t="shared" si="77"/>
        <v>0</v>
      </c>
      <c r="EQ64" s="83">
        <f t="shared" si="78"/>
        <v>0</v>
      </c>
      <c r="ER64" s="83">
        <f t="shared" si="79"/>
        <v>0</v>
      </c>
      <c r="ES64" s="83">
        <f t="shared" si="131"/>
        <v>0</v>
      </c>
      <c r="ET64" s="83">
        <f t="shared" si="80"/>
        <v>0</v>
      </c>
      <c r="EU64" s="83">
        <f t="shared" si="132"/>
        <v>1160102.7760442414</v>
      </c>
      <c r="EV64" s="83">
        <f t="shared" si="133"/>
        <v>0</v>
      </c>
      <c r="EW64" s="83">
        <f t="shared" si="134"/>
        <v>0</v>
      </c>
      <c r="EX64" s="83">
        <f t="shared" si="135"/>
        <v>7528958.5119181909</v>
      </c>
      <c r="EY64" s="83">
        <f t="shared" si="136"/>
        <v>0</v>
      </c>
      <c r="EZ64" s="83">
        <f t="shared" si="137"/>
        <v>0</v>
      </c>
      <c r="FA64" s="83">
        <f t="shared" si="138"/>
        <v>0</v>
      </c>
      <c r="FB64" s="83">
        <f t="shared" si="139"/>
        <v>0</v>
      </c>
      <c r="FC64" s="83">
        <f t="shared" si="140"/>
        <v>0</v>
      </c>
      <c r="FD64" s="83">
        <f t="shared" si="141"/>
        <v>0</v>
      </c>
      <c r="FE64" s="83">
        <f t="shared" si="81"/>
        <v>0</v>
      </c>
      <c r="FF64" s="83">
        <f t="shared" si="82"/>
        <v>0</v>
      </c>
      <c r="FG64" s="83">
        <f t="shared" si="142"/>
        <v>0</v>
      </c>
      <c r="FH64" s="83">
        <f t="shared" si="83"/>
        <v>0</v>
      </c>
      <c r="FI64" s="83">
        <f t="shared" si="143"/>
        <v>1160102.7760442414</v>
      </c>
      <c r="FJ64" s="83">
        <f t="shared" si="144"/>
        <v>0</v>
      </c>
      <c r="FK64" s="84">
        <v>3015495.1502309199</v>
      </c>
      <c r="FL64" s="84">
        <v>2360179.3802393698</v>
      </c>
      <c r="FM64" s="84"/>
      <c r="FN64" s="83">
        <f t="shared" si="84"/>
        <v>0</v>
      </c>
      <c r="FO64" s="83">
        <f t="shared" si="85"/>
        <v>0</v>
      </c>
      <c r="FP64" s="83">
        <f t="shared" si="145"/>
        <v>2360179.3802393698</v>
      </c>
      <c r="FQ64" s="84"/>
      <c r="FR64" s="84">
        <v>143902617.67505801</v>
      </c>
      <c r="FS64" s="83">
        <f t="shared" si="146"/>
        <v>143902617.67505771</v>
      </c>
      <c r="FT64" s="83">
        <f t="shared" si="147"/>
        <v>-2.9802322387695313E-7</v>
      </c>
      <c r="FU64" s="84">
        <v>149278292.20552799</v>
      </c>
      <c r="FV64" s="83">
        <f t="shared" si="86"/>
        <v>0</v>
      </c>
      <c r="FW64" s="83">
        <f t="shared" si="87"/>
        <v>0</v>
      </c>
      <c r="FX64" s="83">
        <f t="shared" si="88"/>
        <v>0</v>
      </c>
      <c r="FY64" s="84">
        <v>37979056.630000003</v>
      </c>
      <c r="FZ64" s="83">
        <f t="shared" si="89"/>
        <v>39245937.821656972</v>
      </c>
      <c r="GA64" s="83">
        <f t="shared" si="90"/>
        <v>-103816.22718498111</v>
      </c>
      <c r="GB64" s="83">
        <f t="shared" si="148"/>
        <v>0</v>
      </c>
      <c r="GC64" s="83">
        <f t="shared" si="149"/>
        <v>0</v>
      </c>
      <c r="GD64" s="83">
        <f t="shared" si="150"/>
        <v>0</v>
      </c>
      <c r="GE64" s="83">
        <f t="shared" si="151"/>
        <v>0</v>
      </c>
      <c r="GF64" s="83">
        <f t="shared" si="152"/>
        <v>0</v>
      </c>
      <c r="GG64" s="83">
        <f t="shared" si="153"/>
        <v>0</v>
      </c>
      <c r="GH64" s="83">
        <f t="shared" si="91"/>
        <v>0</v>
      </c>
      <c r="GI64" s="83">
        <f t="shared" si="92"/>
        <v>0</v>
      </c>
      <c r="GJ64" s="83">
        <f t="shared" si="154"/>
        <v>0</v>
      </c>
      <c r="GK64" s="83">
        <f t="shared" si="155"/>
        <v>149174475.97834301</v>
      </c>
      <c r="GL64" s="83">
        <f t="shared" si="156"/>
        <v>0</v>
      </c>
      <c r="GM64" s="83">
        <f t="shared" si="157"/>
        <v>0</v>
      </c>
      <c r="GN64" s="83">
        <f t="shared" si="158"/>
        <v>0</v>
      </c>
      <c r="GO64" s="83">
        <f t="shared" si="159"/>
        <v>0</v>
      </c>
      <c r="GP64" s="83">
        <f t="shared" si="93"/>
        <v>149174475.97834301</v>
      </c>
      <c r="GQ64" s="83">
        <f t="shared" si="94"/>
        <v>0</v>
      </c>
      <c r="GR64" s="83">
        <f t="shared" si="160"/>
        <v>0</v>
      </c>
      <c r="GS64" s="83">
        <f t="shared" si="161"/>
        <v>0</v>
      </c>
      <c r="GT64" s="83">
        <f t="shared" si="162"/>
        <v>0</v>
      </c>
      <c r="GU64" s="83">
        <f t="shared" si="163"/>
        <v>0</v>
      </c>
      <c r="GV64" s="83">
        <f t="shared" si="164"/>
        <v>0</v>
      </c>
      <c r="GW64" s="83">
        <f t="shared" si="165"/>
        <v>0</v>
      </c>
      <c r="GX64" s="83">
        <f t="shared" si="95"/>
        <v>0</v>
      </c>
      <c r="GY64" s="83">
        <f t="shared" si="96"/>
        <v>0</v>
      </c>
      <c r="GZ64" s="83">
        <f t="shared" si="166"/>
        <v>0</v>
      </c>
      <c r="HA64" s="83">
        <f t="shared" si="167"/>
        <v>157157289.03802001</v>
      </c>
      <c r="HB64" s="83">
        <f t="shared" si="168"/>
        <v>0</v>
      </c>
      <c r="HC64" s="83">
        <f t="shared" si="169"/>
        <v>0</v>
      </c>
      <c r="HD64" s="83">
        <f t="shared" si="170"/>
        <v>0</v>
      </c>
      <c r="HE64" s="83">
        <f t="shared" si="171"/>
        <v>0</v>
      </c>
      <c r="HF64" s="83">
        <f t="shared" si="97"/>
        <v>150375950.80694899</v>
      </c>
      <c r="HG64" s="83">
        <f t="shared" si="98"/>
        <v>0</v>
      </c>
      <c r="HH64" s="83">
        <f t="shared" si="99"/>
        <v>0</v>
      </c>
      <c r="HI64" s="83">
        <f t="shared" si="100"/>
        <v>156703434.4902612</v>
      </c>
      <c r="HJ64" s="83">
        <f t="shared" si="101"/>
        <v>0</v>
      </c>
      <c r="HK64" s="83">
        <f t="shared" si="102"/>
        <v>0</v>
      </c>
      <c r="HL64" s="83">
        <f t="shared" si="103"/>
        <v>0</v>
      </c>
      <c r="HM64" s="83">
        <f t="shared" si="104"/>
        <v>0</v>
      </c>
      <c r="HN64" s="83">
        <f t="shared" si="105"/>
        <v>150334578.75438726</v>
      </c>
      <c r="HO64" s="83">
        <f t="shared" si="106"/>
        <v>0</v>
      </c>
    </row>
    <row r="65" spans="1:223" x14ac:dyDescent="0.2">
      <c r="A65" s="63"/>
      <c r="K65" s="64" t="s">
        <v>385</v>
      </c>
      <c r="L65" s="102" t="e">
        <f>IF(VLOOKUP(K65,'[3]207 ul'!$H:$H,1,0)=K65,1,0)</f>
        <v>#N/A</v>
      </c>
      <c r="M65" s="84">
        <v>1</v>
      </c>
      <c r="N65" s="84">
        <v>3</v>
      </c>
      <c r="O65" s="84"/>
      <c r="P65" s="84"/>
      <c r="Q65" s="84"/>
      <c r="R65" s="84">
        <v>3</v>
      </c>
      <c r="S65" s="83">
        <f t="shared" si="107"/>
        <v>70</v>
      </c>
      <c r="T65" s="87">
        <f t="shared" si="108"/>
        <v>0</v>
      </c>
      <c r="U65" s="84"/>
      <c r="V65" s="84"/>
      <c r="W65" s="85">
        <v>1</v>
      </c>
      <c r="X65" s="85">
        <v>1</v>
      </c>
      <c r="Y65" s="85">
        <v>1</v>
      </c>
      <c r="Z65" s="85">
        <v>1</v>
      </c>
      <c r="AA65" s="85">
        <v>1</v>
      </c>
      <c r="AB65" s="85">
        <v>1</v>
      </c>
      <c r="AC65" s="85">
        <v>1</v>
      </c>
      <c r="AD65" s="85">
        <v>1</v>
      </c>
      <c r="AE65" s="85">
        <v>1</v>
      </c>
      <c r="AF65" s="84">
        <v>135757141.55411801</v>
      </c>
      <c r="AG65" s="84">
        <v>135757141.55411801</v>
      </c>
      <c r="AH65" s="84">
        <v>135757141.55411801</v>
      </c>
      <c r="AI65" s="84">
        <v>135757141.55411801</v>
      </c>
      <c r="AJ65" s="84">
        <v>135757141.55411801</v>
      </c>
      <c r="AK65" s="84">
        <v>135757141.55411801</v>
      </c>
      <c r="AL65" s="84">
        <v>135757141.55411801</v>
      </c>
      <c r="AM65" s="84">
        <v>137154316.524654</v>
      </c>
      <c r="AN65" s="84">
        <v>135757141.55411801</v>
      </c>
      <c r="AO65" s="84">
        <v>-503217.87908187899</v>
      </c>
      <c r="AP65" s="84"/>
      <c r="AQ65" s="84"/>
      <c r="AR65" s="84"/>
      <c r="AS65" s="83">
        <f t="shared" si="109"/>
        <v>0</v>
      </c>
      <c r="AT65" s="83">
        <f t="shared" si="11"/>
        <v>0</v>
      </c>
      <c r="AU65" s="83">
        <f t="shared" si="110"/>
        <v>0</v>
      </c>
      <c r="AV65" s="84">
        <v>126172902.03</v>
      </c>
      <c r="AW65" s="84">
        <v>126172902.03</v>
      </c>
      <c r="AX65" s="84"/>
      <c r="AY65" s="83">
        <f t="shared" si="12"/>
        <v>126172902.03</v>
      </c>
      <c r="AZ65" s="83">
        <f t="shared" si="13"/>
        <v>135253923.67503613</v>
      </c>
      <c r="BA65" s="83">
        <f t="shared" si="14"/>
        <v>135253923.67503613</v>
      </c>
      <c r="BB65" s="83">
        <f t="shared" si="15"/>
        <v>135253923.67503613</v>
      </c>
      <c r="BC65" s="83">
        <f t="shared" si="16"/>
        <v>135253923.67503613</v>
      </c>
      <c r="BD65" s="83">
        <f t="shared" si="17"/>
        <v>135253923.67503613</v>
      </c>
      <c r="BE65" s="83">
        <f t="shared" si="18"/>
        <v>0</v>
      </c>
      <c r="BF65" s="83">
        <f t="shared" si="19"/>
        <v>0</v>
      </c>
      <c r="BG65" s="99">
        <f t="shared" si="20"/>
        <v>135253923.67503613</v>
      </c>
      <c r="BH65" s="99">
        <f t="shared" si="21"/>
        <v>135253923.67503613</v>
      </c>
      <c r="BI65" s="83">
        <f t="shared" si="22"/>
        <v>135253923.67503613</v>
      </c>
      <c r="BJ65" s="83">
        <f t="shared" si="23"/>
        <v>135253923.67503613</v>
      </c>
      <c r="BK65" s="83">
        <f t="shared" si="24"/>
        <v>135253923.67503613</v>
      </c>
      <c r="BL65" s="83">
        <f t="shared" si="25"/>
        <v>135253923.67503613</v>
      </c>
      <c r="BM65" s="83">
        <f t="shared" si="26"/>
        <v>136651098.64557213</v>
      </c>
      <c r="BN65" s="83">
        <f t="shared" si="27"/>
        <v>135253923.67503613</v>
      </c>
      <c r="BO65" s="83">
        <f t="shared" si="111"/>
        <v>0</v>
      </c>
      <c r="BP65" s="83">
        <f t="shared" si="28"/>
        <v>135253923.67503613</v>
      </c>
      <c r="BQ65" s="83">
        <f t="shared" si="29"/>
        <v>135253923.67503613</v>
      </c>
      <c r="BR65" s="83">
        <f t="shared" si="30"/>
        <v>135253923.67503613</v>
      </c>
      <c r="BS65" s="83">
        <f t="shared" si="31"/>
        <v>135253923.67503613</v>
      </c>
      <c r="BT65" s="83">
        <f t="shared" si="32"/>
        <v>135253923.67503613</v>
      </c>
      <c r="BU65" s="83">
        <f t="shared" si="33"/>
        <v>135253923.67503613</v>
      </c>
      <c r="BV65" s="83">
        <f t="shared" si="34"/>
        <v>135253923.67503613</v>
      </c>
      <c r="BW65" s="83">
        <f t="shared" si="35"/>
        <v>135253923.67503613</v>
      </c>
      <c r="BX65" s="83">
        <f t="shared" si="36"/>
        <v>135253923.67503613</v>
      </c>
      <c r="BY65" s="83">
        <f t="shared" si="37"/>
        <v>135253923.67503613</v>
      </c>
      <c r="BZ65" s="83">
        <f t="shared" si="38"/>
        <v>135253923.67503613</v>
      </c>
      <c r="CA65" s="83">
        <f t="shared" si="39"/>
        <v>136651098.64557213</v>
      </c>
      <c r="CB65" s="83">
        <f t="shared" si="40"/>
        <v>135253923.67503613</v>
      </c>
      <c r="CC65" s="84"/>
      <c r="CD65" s="84"/>
      <c r="CE65" s="84"/>
      <c r="CF65" s="84"/>
      <c r="CG65" s="84"/>
      <c r="CH65" s="84"/>
      <c r="CI65" s="84"/>
      <c r="CJ65" s="84"/>
      <c r="CK65" s="84"/>
      <c r="CL65" s="83">
        <f t="shared" si="41"/>
        <v>0</v>
      </c>
      <c r="CM65" s="83">
        <f t="shared" si="42"/>
        <v>0</v>
      </c>
      <c r="CN65" s="83">
        <f t="shared" si="43"/>
        <v>0</v>
      </c>
      <c r="CO65" s="83">
        <f t="shared" si="44"/>
        <v>0</v>
      </c>
      <c r="CP65" s="83">
        <f t="shared" si="45"/>
        <v>0</v>
      </c>
      <c r="CQ65" s="83">
        <f t="shared" si="46"/>
        <v>0</v>
      </c>
      <c r="CR65" s="83">
        <f t="shared" si="47"/>
        <v>0</v>
      </c>
      <c r="CS65" s="83">
        <f t="shared" si="48"/>
        <v>0</v>
      </c>
      <c r="CT65" s="83">
        <f t="shared" si="49"/>
        <v>0</v>
      </c>
      <c r="CU65" s="83">
        <f t="shared" si="50"/>
        <v>0</v>
      </c>
      <c r="CV65" s="99"/>
      <c r="CW65" s="83">
        <f t="shared" si="112"/>
        <v>0</v>
      </c>
      <c r="CX65" s="83">
        <f t="shared" si="51"/>
        <v>0</v>
      </c>
      <c r="CY65" s="83">
        <f t="shared" si="52"/>
        <v>1397174.9705359936</v>
      </c>
      <c r="CZ65" s="83">
        <f t="shared" si="53"/>
        <v>0</v>
      </c>
      <c r="DA65" s="83">
        <f t="shared" si="113"/>
        <v>0</v>
      </c>
      <c r="DB65" s="83">
        <f t="shared" si="114"/>
        <v>0</v>
      </c>
      <c r="DC65" s="83">
        <f t="shared" si="115"/>
        <v>0</v>
      </c>
      <c r="DD65" s="83">
        <f t="shared" si="54"/>
        <v>0</v>
      </c>
      <c r="DE65" s="83">
        <f t="shared" si="55"/>
        <v>0</v>
      </c>
      <c r="DF65" s="83">
        <f t="shared" si="56"/>
        <v>0</v>
      </c>
      <c r="DG65" s="83">
        <f t="shared" si="57"/>
        <v>0</v>
      </c>
      <c r="DH65" s="83">
        <f t="shared" si="58"/>
        <v>0</v>
      </c>
      <c r="DI65" s="83">
        <f t="shared" si="59"/>
        <v>0</v>
      </c>
      <c r="DJ65" s="83">
        <f t="shared" si="60"/>
        <v>0</v>
      </c>
      <c r="DK65" s="83">
        <f t="shared" si="116"/>
        <v>0</v>
      </c>
      <c r="DL65" s="83">
        <f t="shared" si="61"/>
        <v>0</v>
      </c>
      <c r="DM65" s="83">
        <f t="shared" si="117"/>
        <v>1397174.9705359936</v>
      </c>
      <c r="DN65" s="83">
        <f t="shared" si="118"/>
        <v>0</v>
      </c>
      <c r="DO65" s="83">
        <f t="shared" si="62"/>
        <v>0</v>
      </c>
      <c r="DP65" s="83">
        <f t="shared" si="63"/>
        <v>0</v>
      </c>
      <c r="DQ65" s="83">
        <f t="shared" si="64"/>
        <v>0</v>
      </c>
      <c r="DR65" s="83">
        <f t="shared" si="65"/>
        <v>0</v>
      </c>
      <c r="DS65" s="83">
        <f t="shared" si="66"/>
        <v>0</v>
      </c>
      <c r="DT65" s="83">
        <f t="shared" si="67"/>
        <v>0</v>
      </c>
      <c r="DU65" s="83">
        <f t="shared" si="68"/>
        <v>0</v>
      </c>
      <c r="DV65" s="83">
        <f t="shared" si="69"/>
        <v>0</v>
      </c>
      <c r="DW65" s="83">
        <f t="shared" si="119"/>
        <v>48110.867529391187</v>
      </c>
      <c r="DX65" s="83">
        <f t="shared" si="120"/>
        <v>0</v>
      </c>
      <c r="DY65" s="83">
        <f t="shared" si="121"/>
        <v>0</v>
      </c>
      <c r="DZ65" s="83">
        <f t="shared" si="122"/>
        <v>0</v>
      </c>
      <c r="EA65" s="83">
        <f t="shared" si="123"/>
        <v>0</v>
      </c>
      <c r="EB65" s="83">
        <f t="shared" si="124"/>
        <v>0</v>
      </c>
      <c r="EC65" s="83">
        <f t="shared" si="125"/>
        <v>0</v>
      </c>
      <c r="ED65" s="83">
        <f t="shared" si="126"/>
        <v>0</v>
      </c>
      <c r="EE65" s="83">
        <f t="shared" si="127"/>
        <v>0</v>
      </c>
      <c r="EF65" s="83">
        <f t="shared" si="128"/>
        <v>0</v>
      </c>
      <c r="EG65" s="83">
        <f t="shared" si="129"/>
        <v>48110.867529391187</v>
      </c>
      <c r="EH65" s="83">
        <f t="shared" si="130"/>
        <v>0</v>
      </c>
      <c r="EI65" s="83">
        <f t="shared" si="70"/>
        <v>0</v>
      </c>
      <c r="EJ65" s="83">
        <f t="shared" si="71"/>
        <v>0</v>
      </c>
      <c r="EK65" s="83">
        <f t="shared" si="72"/>
        <v>0</v>
      </c>
      <c r="EL65" s="83">
        <f t="shared" si="73"/>
        <v>0</v>
      </c>
      <c r="EM65" s="83">
        <f t="shared" si="74"/>
        <v>0</v>
      </c>
      <c r="EN65" s="83">
        <f t="shared" si="75"/>
        <v>0</v>
      </c>
      <c r="EO65" s="83">
        <f t="shared" si="76"/>
        <v>0</v>
      </c>
      <c r="EP65" s="83">
        <f t="shared" si="77"/>
        <v>0</v>
      </c>
      <c r="EQ65" s="83">
        <f t="shared" si="78"/>
        <v>0</v>
      </c>
      <c r="ER65" s="83">
        <f t="shared" si="79"/>
        <v>0</v>
      </c>
      <c r="ES65" s="83">
        <f t="shared" si="131"/>
        <v>0</v>
      </c>
      <c r="ET65" s="83">
        <f t="shared" si="80"/>
        <v>0</v>
      </c>
      <c r="EU65" s="83">
        <f t="shared" si="132"/>
        <v>1349064.1030066025</v>
      </c>
      <c r="EV65" s="83">
        <f t="shared" si="133"/>
        <v>0</v>
      </c>
      <c r="EW65" s="83">
        <f t="shared" si="134"/>
        <v>0</v>
      </c>
      <c r="EX65" s="83">
        <f t="shared" si="135"/>
        <v>0</v>
      </c>
      <c r="EY65" s="83">
        <f t="shared" si="136"/>
        <v>0</v>
      </c>
      <c r="EZ65" s="83">
        <f t="shared" si="137"/>
        <v>0</v>
      </c>
      <c r="FA65" s="83">
        <f t="shared" si="138"/>
        <v>0</v>
      </c>
      <c r="FB65" s="83">
        <f t="shared" si="139"/>
        <v>0</v>
      </c>
      <c r="FC65" s="83">
        <f t="shared" si="140"/>
        <v>0</v>
      </c>
      <c r="FD65" s="83">
        <f t="shared" si="141"/>
        <v>0</v>
      </c>
      <c r="FE65" s="83">
        <f t="shared" si="81"/>
        <v>0</v>
      </c>
      <c r="FF65" s="83">
        <f t="shared" si="82"/>
        <v>0</v>
      </c>
      <c r="FG65" s="83">
        <f t="shared" si="142"/>
        <v>0</v>
      </c>
      <c r="FH65" s="83">
        <f t="shared" si="83"/>
        <v>0</v>
      </c>
      <c r="FI65" s="83">
        <f t="shared" si="143"/>
        <v>1349064.1030066025</v>
      </c>
      <c r="FJ65" s="83">
        <f t="shared" si="144"/>
        <v>0</v>
      </c>
      <c r="FK65" s="84">
        <v>4936881.4878517799</v>
      </c>
      <c r="FL65" s="84">
        <v>921803.99812107196</v>
      </c>
      <c r="FM65" s="84"/>
      <c r="FN65" s="83">
        <f t="shared" si="84"/>
        <v>0</v>
      </c>
      <c r="FO65" s="83">
        <f t="shared" si="85"/>
        <v>0</v>
      </c>
      <c r="FP65" s="83">
        <f t="shared" si="145"/>
        <v>921803.99812107196</v>
      </c>
      <c r="FQ65" s="84"/>
      <c r="FR65" s="84">
        <v>129915531.45340601</v>
      </c>
      <c r="FS65" s="83">
        <f t="shared" si="146"/>
        <v>129915531.45340616</v>
      </c>
      <c r="FT65" s="83">
        <f t="shared" si="147"/>
        <v>1.4901161193847656E-7</v>
      </c>
      <c r="FU65" s="84">
        <v>135774216.93937901</v>
      </c>
      <c r="FV65" s="83">
        <f t="shared" si="86"/>
        <v>0</v>
      </c>
      <c r="FW65" s="83">
        <f t="shared" si="87"/>
        <v>0</v>
      </c>
      <c r="FX65" s="83">
        <f t="shared" si="88"/>
        <v>0</v>
      </c>
      <c r="FY65" s="84"/>
      <c r="FZ65" s="83">
        <f t="shared" si="89"/>
        <v>0</v>
      </c>
      <c r="GA65" s="83">
        <f t="shared" si="90"/>
        <v>-17075.385260999203</v>
      </c>
      <c r="GB65" s="83">
        <f t="shared" si="148"/>
        <v>0</v>
      </c>
      <c r="GC65" s="83">
        <f t="shared" si="149"/>
        <v>0</v>
      </c>
      <c r="GD65" s="83">
        <f t="shared" si="150"/>
        <v>0</v>
      </c>
      <c r="GE65" s="83">
        <f t="shared" si="151"/>
        <v>0</v>
      </c>
      <c r="GF65" s="83">
        <f t="shared" si="152"/>
        <v>0</v>
      </c>
      <c r="GG65" s="83">
        <f t="shared" si="153"/>
        <v>0</v>
      </c>
      <c r="GH65" s="83">
        <f t="shared" si="91"/>
        <v>0</v>
      </c>
      <c r="GI65" s="83">
        <f t="shared" si="92"/>
        <v>0</v>
      </c>
      <c r="GJ65" s="83">
        <f t="shared" si="154"/>
        <v>0</v>
      </c>
      <c r="GK65" s="83">
        <f t="shared" si="155"/>
        <v>0</v>
      </c>
      <c r="GL65" s="83">
        <f t="shared" si="156"/>
        <v>0</v>
      </c>
      <c r="GM65" s="83">
        <f t="shared" si="157"/>
        <v>0</v>
      </c>
      <c r="GN65" s="83">
        <f t="shared" si="158"/>
        <v>0</v>
      </c>
      <c r="GO65" s="83">
        <f t="shared" si="159"/>
        <v>0</v>
      </c>
      <c r="GP65" s="83">
        <f t="shared" si="93"/>
        <v>135253923.67503613</v>
      </c>
      <c r="GQ65" s="83">
        <f t="shared" si="94"/>
        <v>0</v>
      </c>
      <c r="GR65" s="83">
        <f t="shared" si="160"/>
        <v>0</v>
      </c>
      <c r="GS65" s="83">
        <f t="shared" si="161"/>
        <v>0</v>
      </c>
      <c r="GT65" s="83">
        <f t="shared" si="162"/>
        <v>0</v>
      </c>
      <c r="GU65" s="83">
        <f t="shared" si="163"/>
        <v>0</v>
      </c>
      <c r="GV65" s="83">
        <f t="shared" si="164"/>
        <v>0</v>
      </c>
      <c r="GW65" s="83">
        <f t="shared" si="165"/>
        <v>0</v>
      </c>
      <c r="GX65" s="83">
        <f t="shared" si="95"/>
        <v>0</v>
      </c>
      <c r="GY65" s="83">
        <f t="shared" si="96"/>
        <v>0</v>
      </c>
      <c r="GZ65" s="83">
        <f t="shared" si="166"/>
        <v>0</v>
      </c>
      <c r="HA65" s="83">
        <f t="shared" si="167"/>
        <v>0</v>
      </c>
      <c r="HB65" s="83">
        <f t="shared" si="168"/>
        <v>0</v>
      </c>
      <c r="HC65" s="83">
        <f t="shared" si="169"/>
        <v>0</v>
      </c>
      <c r="HD65" s="83">
        <f t="shared" si="170"/>
        <v>0</v>
      </c>
      <c r="HE65" s="83">
        <f t="shared" si="171"/>
        <v>0</v>
      </c>
      <c r="HF65" s="83">
        <f t="shared" si="97"/>
        <v>136651098.64557213</v>
      </c>
      <c r="HG65" s="83">
        <f t="shared" si="98"/>
        <v>0</v>
      </c>
      <c r="HH65" s="83">
        <f t="shared" si="99"/>
        <v>0</v>
      </c>
      <c r="HI65" s="83">
        <f t="shared" si="100"/>
        <v>0</v>
      </c>
      <c r="HJ65" s="83">
        <f t="shared" si="101"/>
        <v>0</v>
      </c>
      <c r="HK65" s="83">
        <f t="shared" si="102"/>
        <v>0</v>
      </c>
      <c r="HL65" s="83">
        <f t="shared" si="103"/>
        <v>0</v>
      </c>
      <c r="HM65" s="83">
        <f t="shared" si="104"/>
        <v>0</v>
      </c>
      <c r="HN65" s="83">
        <f t="shared" si="105"/>
        <v>136602987.77804273</v>
      </c>
      <c r="HO65" s="83">
        <f t="shared" si="106"/>
        <v>0</v>
      </c>
    </row>
    <row r="66" spans="1:223" x14ac:dyDescent="0.2">
      <c r="A66" s="63"/>
      <c r="K66" s="64" t="s">
        <v>386</v>
      </c>
      <c r="L66" s="102">
        <f>IF(VLOOKUP(K66,'[3]207 ul'!$H:$H,1,0)=K66,1,0)</f>
        <v>1</v>
      </c>
      <c r="M66" s="84">
        <v>1</v>
      </c>
      <c r="N66" s="84">
        <v>3</v>
      </c>
      <c r="O66" s="84"/>
      <c r="P66" s="84"/>
      <c r="Q66" s="84"/>
      <c r="R66" s="84">
        <v>3</v>
      </c>
      <c r="S66" s="83">
        <f t="shared" si="107"/>
        <v>70</v>
      </c>
      <c r="T66" s="87">
        <f t="shared" si="108"/>
        <v>0</v>
      </c>
      <c r="U66" s="84"/>
      <c r="V66" s="84"/>
      <c r="W66" s="85">
        <v>1</v>
      </c>
      <c r="X66" s="85">
        <v>1</v>
      </c>
      <c r="Y66" s="85">
        <v>1</v>
      </c>
      <c r="Z66" s="85">
        <v>1</v>
      </c>
      <c r="AA66" s="85">
        <v>1</v>
      </c>
      <c r="AB66" s="85">
        <v>1</v>
      </c>
      <c r="AC66" s="85">
        <v>1</v>
      </c>
      <c r="AD66" s="85">
        <v>1</v>
      </c>
      <c r="AE66" s="85">
        <v>1</v>
      </c>
      <c r="AF66" s="84">
        <v>1.00000000000001</v>
      </c>
      <c r="AG66" s="84">
        <v>1.00000000000001</v>
      </c>
      <c r="AH66" s="84">
        <v>1.00000000000001</v>
      </c>
      <c r="AI66" s="84">
        <v>1.00000000000001</v>
      </c>
      <c r="AJ66" s="84">
        <v>1.00000000000001</v>
      </c>
      <c r="AK66" s="84">
        <v>1.00000000000001</v>
      </c>
      <c r="AL66" s="84">
        <v>1.00000000000001</v>
      </c>
      <c r="AM66" s="84">
        <v>1.00000000000001</v>
      </c>
      <c r="AN66" s="84">
        <v>1.00000000000001</v>
      </c>
      <c r="AO66" s="84">
        <v>43954511.772812903</v>
      </c>
      <c r="AP66" s="84"/>
      <c r="AQ66" s="84">
        <v>43954511.770012803</v>
      </c>
      <c r="AR66" s="84"/>
      <c r="AS66" s="83">
        <f t="shared" si="109"/>
        <v>0</v>
      </c>
      <c r="AT66" s="83">
        <f t="shared" si="11"/>
        <v>0</v>
      </c>
      <c r="AU66" s="83">
        <f t="shared" si="110"/>
        <v>0</v>
      </c>
      <c r="AV66" s="84">
        <v>1</v>
      </c>
      <c r="AW66" s="84">
        <v>1</v>
      </c>
      <c r="AX66" s="84"/>
      <c r="AY66" s="83">
        <f t="shared" si="12"/>
        <v>43954512.770012803</v>
      </c>
      <c r="AZ66" s="83">
        <f t="shared" si="13"/>
        <v>43954512.772812903</v>
      </c>
      <c r="BA66" s="83">
        <f t="shared" si="14"/>
        <v>43954512.772812903</v>
      </c>
      <c r="BB66" s="83">
        <f t="shared" si="15"/>
        <v>43954512.772812903</v>
      </c>
      <c r="BC66" s="83">
        <f t="shared" si="16"/>
        <v>43954512.772812903</v>
      </c>
      <c r="BD66" s="83">
        <f t="shared" si="17"/>
        <v>43954512.772812903</v>
      </c>
      <c r="BE66" s="83">
        <f t="shared" si="18"/>
        <v>0</v>
      </c>
      <c r="BF66" s="83">
        <f t="shared" si="19"/>
        <v>0</v>
      </c>
      <c r="BG66" s="99">
        <f t="shared" si="20"/>
        <v>43954512.772812903</v>
      </c>
      <c r="BH66" s="99">
        <f t="shared" si="21"/>
        <v>43954512.772812903</v>
      </c>
      <c r="BI66" s="83">
        <f t="shared" si="22"/>
        <v>43954512.772812903</v>
      </c>
      <c r="BJ66" s="83">
        <f t="shared" si="23"/>
        <v>43954512.772812903</v>
      </c>
      <c r="BK66" s="83">
        <f t="shared" si="24"/>
        <v>43954512.772812903</v>
      </c>
      <c r="BL66" s="83">
        <f t="shared" si="25"/>
        <v>43954512.772812903</v>
      </c>
      <c r="BM66" s="83">
        <f t="shared" si="26"/>
        <v>43954512.772812903</v>
      </c>
      <c r="BN66" s="83">
        <f t="shared" si="27"/>
        <v>43954512.772812903</v>
      </c>
      <c r="BO66" s="83">
        <f t="shared" si="111"/>
        <v>0</v>
      </c>
      <c r="BP66" s="83">
        <f t="shared" si="28"/>
        <v>43954512.772812903</v>
      </c>
      <c r="BQ66" s="83">
        <f t="shared" si="29"/>
        <v>43954512.772812903</v>
      </c>
      <c r="BR66" s="83">
        <f t="shared" si="30"/>
        <v>43954512.772812903</v>
      </c>
      <c r="BS66" s="83">
        <f t="shared" si="31"/>
        <v>43954512.772812903</v>
      </c>
      <c r="BT66" s="83">
        <f t="shared" si="32"/>
        <v>43954512.772812903</v>
      </c>
      <c r="BU66" s="83">
        <f t="shared" si="33"/>
        <v>43954512.772812903</v>
      </c>
      <c r="BV66" s="83">
        <f t="shared" si="34"/>
        <v>43954512.772812903</v>
      </c>
      <c r="BW66" s="83">
        <f t="shared" si="35"/>
        <v>43954512.772812903</v>
      </c>
      <c r="BX66" s="83">
        <f t="shared" si="36"/>
        <v>43954512.772812903</v>
      </c>
      <c r="BY66" s="83">
        <f t="shared" si="37"/>
        <v>43954512.772812903</v>
      </c>
      <c r="BZ66" s="83">
        <f t="shared" si="38"/>
        <v>43954512.772812903</v>
      </c>
      <c r="CA66" s="83">
        <f t="shared" si="39"/>
        <v>43954512.772812903</v>
      </c>
      <c r="CB66" s="83">
        <f t="shared" si="40"/>
        <v>43954512.772812903</v>
      </c>
      <c r="CC66" s="84"/>
      <c r="CD66" s="84"/>
      <c r="CE66" s="84"/>
      <c r="CF66" s="84"/>
      <c r="CG66" s="84"/>
      <c r="CH66" s="84"/>
      <c r="CI66" s="84"/>
      <c r="CJ66" s="84"/>
      <c r="CK66" s="84"/>
      <c r="CL66" s="83">
        <f t="shared" si="41"/>
        <v>0</v>
      </c>
      <c r="CM66" s="83">
        <f t="shared" si="42"/>
        <v>0</v>
      </c>
      <c r="CN66" s="83">
        <f t="shared" si="43"/>
        <v>0</v>
      </c>
      <c r="CO66" s="83">
        <f t="shared" si="44"/>
        <v>0</v>
      </c>
      <c r="CP66" s="83">
        <f t="shared" si="45"/>
        <v>0</v>
      </c>
      <c r="CQ66" s="83">
        <f t="shared" si="46"/>
        <v>0</v>
      </c>
      <c r="CR66" s="83">
        <f t="shared" si="47"/>
        <v>0</v>
      </c>
      <c r="CS66" s="83">
        <f t="shared" si="48"/>
        <v>0</v>
      </c>
      <c r="CT66" s="83">
        <f t="shared" si="49"/>
        <v>0</v>
      </c>
      <c r="CU66" s="83">
        <f t="shared" si="50"/>
        <v>0</v>
      </c>
      <c r="CV66" s="99"/>
      <c r="CW66" s="83">
        <f t="shared" si="112"/>
        <v>0</v>
      </c>
      <c r="CX66" s="83">
        <f t="shared" si="51"/>
        <v>0</v>
      </c>
      <c r="CY66" s="83">
        <f t="shared" si="52"/>
        <v>0</v>
      </c>
      <c r="CZ66" s="83">
        <f t="shared" si="53"/>
        <v>0</v>
      </c>
      <c r="DA66" s="83">
        <f t="shared" si="113"/>
        <v>0</v>
      </c>
      <c r="DB66" s="83">
        <f t="shared" si="114"/>
        <v>0</v>
      </c>
      <c r="DC66" s="83">
        <f t="shared" si="115"/>
        <v>0</v>
      </c>
      <c r="DD66" s="83">
        <f t="shared" si="54"/>
        <v>0</v>
      </c>
      <c r="DE66" s="83">
        <f t="shared" si="55"/>
        <v>0</v>
      </c>
      <c r="DF66" s="83">
        <f t="shared" si="56"/>
        <v>0</v>
      </c>
      <c r="DG66" s="83">
        <f t="shared" si="57"/>
        <v>0</v>
      </c>
      <c r="DH66" s="83">
        <f t="shared" si="58"/>
        <v>0</v>
      </c>
      <c r="DI66" s="83">
        <f t="shared" si="59"/>
        <v>0</v>
      </c>
      <c r="DJ66" s="83">
        <f t="shared" si="60"/>
        <v>0</v>
      </c>
      <c r="DK66" s="83">
        <f t="shared" si="116"/>
        <v>0</v>
      </c>
      <c r="DL66" s="83">
        <f t="shared" si="61"/>
        <v>0</v>
      </c>
      <c r="DM66" s="83">
        <f t="shared" si="117"/>
        <v>0</v>
      </c>
      <c r="DN66" s="83">
        <f t="shared" si="118"/>
        <v>0</v>
      </c>
      <c r="DO66" s="83">
        <f t="shared" si="62"/>
        <v>0</v>
      </c>
      <c r="DP66" s="83">
        <f t="shared" si="63"/>
        <v>0</v>
      </c>
      <c r="DQ66" s="83">
        <f t="shared" si="64"/>
        <v>0</v>
      </c>
      <c r="DR66" s="83">
        <f t="shared" si="65"/>
        <v>0</v>
      </c>
      <c r="DS66" s="83">
        <f t="shared" si="66"/>
        <v>0</v>
      </c>
      <c r="DT66" s="83">
        <f t="shared" si="67"/>
        <v>0</v>
      </c>
      <c r="DU66" s="83">
        <f t="shared" si="68"/>
        <v>0</v>
      </c>
      <c r="DV66" s="83">
        <f t="shared" si="69"/>
        <v>0</v>
      </c>
      <c r="DW66" s="83">
        <f t="shared" si="119"/>
        <v>0</v>
      </c>
      <c r="DX66" s="83">
        <f t="shared" si="120"/>
        <v>0</v>
      </c>
      <c r="DY66" s="83">
        <f t="shared" si="121"/>
        <v>0</v>
      </c>
      <c r="DZ66" s="83">
        <f t="shared" si="122"/>
        <v>0</v>
      </c>
      <c r="EA66" s="83">
        <f t="shared" si="123"/>
        <v>0</v>
      </c>
      <c r="EB66" s="83">
        <f t="shared" si="124"/>
        <v>0</v>
      </c>
      <c r="EC66" s="83">
        <f t="shared" si="125"/>
        <v>0</v>
      </c>
      <c r="ED66" s="83">
        <f t="shared" si="126"/>
        <v>0</v>
      </c>
      <c r="EE66" s="83">
        <f t="shared" si="127"/>
        <v>0</v>
      </c>
      <c r="EF66" s="83">
        <f t="shared" si="128"/>
        <v>0</v>
      </c>
      <c r="EG66" s="83">
        <f t="shared" si="129"/>
        <v>0</v>
      </c>
      <c r="EH66" s="83">
        <f t="shared" si="130"/>
        <v>0</v>
      </c>
      <c r="EI66" s="83">
        <f t="shared" si="70"/>
        <v>0</v>
      </c>
      <c r="EJ66" s="83">
        <f t="shared" si="71"/>
        <v>0</v>
      </c>
      <c r="EK66" s="83">
        <f t="shared" si="72"/>
        <v>0</v>
      </c>
      <c r="EL66" s="83">
        <f t="shared" si="73"/>
        <v>0</v>
      </c>
      <c r="EM66" s="83">
        <f t="shared" si="74"/>
        <v>0</v>
      </c>
      <c r="EN66" s="83">
        <f t="shared" si="75"/>
        <v>0</v>
      </c>
      <c r="EO66" s="83">
        <f t="shared" si="76"/>
        <v>0</v>
      </c>
      <c r="EP66" s="83">
        <f t="shared" si="77"/>
        <v>0</v>
      </c>
      <c r="EQ66" s="83">
        <f t="shared" si="78"/>
        <v>0</v>
      </c>
      <c r="ER66" s="83">
        <f t="shared" si="79"/>
        <v>0</v>
      </c>
      <c r="ES66" s="83">
        <f t="shared" si="131"/>
        <v>0</v>
      </c>
      <c r="ET66" s="83">
        <f t="shared" si="80"/>
        <v>0</v>
      </c>
      <c r="EU66" s="83">
        <f t="shared" si="132"/>
        <v>0</v>
      </c>
      <c r="EV66" s="83">
        <f t="shared" si="133"/>
        <v>0</v>
      </c>
      <c r="EW66" s="83">
        <f t="shared" si="134"/>
        <v>0</v>
      </c>
      <c r="EX66" s="83">
        <f t="shared" si="135"/>
        <v>0</v>
      </c>
      <c r="EY66" s="83">
        <f t="shared" si="136"/>
        <v>0</v>
      </c>
      <c r="EZ66" s="83">
        <f t="shared" si="137"/>
        <v>0</v>
      </c>
      <c r="FA66" s="83">
        <f t="shared" si="138"/>
        <v>0</v>
      </c>
      <c r="FB66" s="83">
        <f t="shared" si="139"/>
        <v>0</v>
      </c>
      <c r="FC66" s="83">
        <f t="shared" si="140"/>
        <v>0</v>
      </c>
      <c r="FD66" s="83">
        <f t="shared" si="141"/>
        <v>0</v>
      </c>
      <c r="FE66" s="83">
        <f t="shared" si="81"/>
        <v>0</v>
      </c>
      <c r="FF66" s="83">
        <f t="shared" si="82"/>
        <v>0</v>
      </c>
      <c r="FG66" s="83">
        <f t="shared" si="142"/>
        <v>0</v>
      </c>
      <c r="FH66" s="83">
        <f t="shared" si="83"/>
        <v>0</v>
      </c>
      <c r="FI66" s="83">
        <f t="shared" si="143"/>
        <v>0</v>
      </c>
      <c r="FJ66" s="83">
        <f t="shared" si="144"/>
        <v>0</v>
      </c>
      <c r="FK66" s="84"/>
      <c r="FL66" s="84"/>
      <c r="FM66" s="84"/>
      <c r="FN66" s="83">
        <f t="shared" si="84"/>
        <v>0</v>
      </c>
      <c r="FO66" s="83">
        <f t="shared" si="85"/>
        <v>0</v>
      </c>
      <c r="FP66" s="83">
        <f t="shared" si="145"/>
        <v>0</v>
      </c>
      <c r="FQ66" s="84"/>
      <c r="FR66" s="84"/>
      <c r="FS66" s="83">
        <f t="shared" si="146"/>
        <v>1.00000000000001</v>
      </c>
      <c r="FT66" s="83">
        <f t="shared" si="147"/>
        <v>1.00000000000001</v>
      </c>
      <c r="FU66" s="84">
        <v>1.00000000000001</v>
      </c>
      <c r="FV66" s="83">
        <f t="shared" si="86"/>
        <v>0</v>
      </c>
      <c r="FW66" s="83">
        <f t="shared" si="87"/>
        <v>0</v>
      </c>
      <c r="FX66" s="83">
        <f t="shared" si="88"/>
        <v>0</v>
      </c>
      <c r="FY66" s="84"/>
      <c r="FZ66" s="83">
        <f t="shared" si="89"/>
        <v>0</v>
      </c>
      <c r="GA66" s="83">
        <f t="shared" si="90"/>
        <v>0</v>
      </c>
      <c r="GB66" s="83">
        <f t="shared" si="148"/>
        <v>0</v>
      </c>
      <c r="GC66" s="83">
        <f t="shared" si="149"/>
        <v>0</v>
      </c>
      <c r="GD66" s="83">
        <f t="shared" si="150"/>
        <v>0</v>
      </c>
      <c r="GE66" s="83">
        <f t="shared" si="151"/>
        <v>0</v>
      </c>
      <c r="GF66" s="83">
        <f t="shared" si="152"/>
        <v>0</v>
      </c>
      <c r="GG66" s="83">
        <f t="shared" si="153"/>
        <v>0</v>
      </c>
      <c r="GH66" s="83">
        <f t="shared" si="91"/>
        <v>0</v>
      </c>
      <c r="GI66" s="83">
        <f t="shared" si="92"/>
        <v>0</v>
      </c>
      <c r="GJ66" s="83">
        <f t="shared" si="154"/>
        <v>0</v>
      </c>
      <c r="GK66" s="83">
        <f t="shared" si="155"/>
        <v>0</v>
      </c>
      <c r="GL66" s="83">
        <f t="shared" si="156"/>
        <v>0</v>
      </c>
      <c r="GM66" s="83">
        <f t="shared" si="157"/>
        <v>0</v>
      </c>
      <c r="GN66" s="83">
        <f t="shared" si="158"/>
        <v>0</v>
      </c>
      <c r="GO66" s="83">
        <f t="shared" si="159"/>
        <v>0</v>
      </c>
      <c r="GP66" s="83">
        <f t="shared" si="93"/>
        <v>0</v>
      </c>
      <c r="GQ66" s="83">
        <f t="shared" si="94"/>
        <v>0</v>
      </c>
      <c r="GR66" s="83">
        <f t="shared" si="160"/>
        <v>0</v>
      </c>
      <c r="GS66" s="83">
        <f t="shared" si="161"/>
        <v>0</v>
      </c>
      <c r="GT66" s="83">
        <f t="shared" si="162"/>
        <v>0</v>
      </c>
      <c r="GU66" s="83">
        <f t="shared" si="163"/>
        <v>0</v>
      </c>
      <c r="GV66" s="83">
        <f t="shared" si="164"/>
        <v>0</v>
      </c>
      <c r="GW66" s="83">
        <f t="shared" si="165"/>
        <v>0</v>
      </c>
      <c r="GX66" s="83">
        <f t="shared" si="95"/>
        <v>0</v>
      </c>
      <c r="GY66" s="83">
        <f t="shared" si="96"/>
        <v>0</v>
      </c>
      <c r="GZ66" s="83">
        <f t="shared" si="166"/>
        <v>0</v>
      </c>
      <c r="HA66" s="83">
        <f t="shared" si="167"/>
        <v>0</v>
      </c>
      <c r="HB66" s="83">
        <f t="shared" si="168"/>
        <v>0</v>
      </c>
      <c r="HC66" s="83">
        <f t="shared" si="169"/>
        <v>0</v>
      </c>
      <c r="HD66" s="83">
        <f t="shared" si="170"/>
        <v>0</v>
      </c>
      <c r="HE66" s="83">
        <f t="shared" si="171"/>
        <v>0</v>
      </c>
      <c r="HF66" s="83">
        <f t="shared" si="97"/>
        <v>0</v>
      </c>
      <c r="HG66" s="83">
        <f t="shared" si="98"/>
        <v>0</v>
      </c>
      <c r="HH66" s="83">
        <f t="shared" si="99"/>
        <v>0</v>
      </c>
      <c r="HI66" s="83">
        <f t="shared" si="100"/>
        <v>0</v>
      </c>
      <c r="HJ66" s="83">
        <f t="shared" si="101"/>
        <v>0</v>
      </c>
      <c r="HK66" s="83">
        <f t="shared" si="102"/>
        <v>0</v>
      </c>
      <c r="HL66" s="83">
        <f t="shared" si="103"/>
        <v>0</v>
      </c>
      <c r="HM66" s="83">
        <f t="shared" si="104"/>
        <v>0</v>
      </c>
      <c r="HN66" s="83">
        <f t="shared" si="105"/>
        <v>0</v>
      </c>
      <c r="HO66" s="83">
        <f t="shared" si="106"/>
        <v>0</v>
      </c>
    </row>
    <row r="67" spans="1:223" s="114" customFormat="1" x14ac:dyDescent="0.2">
      <c r="A67" s="113"/>
      <c r="K67" s="115" t="s">
        <v>387</v>
      </c>
      <c r="L67" s="115" t="e">
        <f>IF(VLOOKUP(K67,'[3]207 ul'!$H:$H,1,0)=K67,1,0)</f>
        <v>#N/A</v>
      </c>
      <c r="M67" s="116">
        <v>1</v>
      </c>
      <c r="N67" s="116">
        <v>3</v>
      </c>
      <c r="O67" s="116"/>
      <c r="P67" s="116"/>
      <c r="Q67" s="116"/>
      <c r="R67" s="116">
        <v>1</v>
      </c>
      <c r="S67" s="116">
        <f t="shared" si="107"/>
        <v>70</v>
      </c>
      <c r="T67" s="116">
        <f t="shared" si="108"/>
        <v>0</v>
      </c>
      <c r="U67" s="116"/>
      <c r="V67" s="116"/>
      <c r="W67" s="117">
        <v>1</v>
      </c>
      <c r="X67" s="117">
        <v>1</v>
      </c>
      <c r="Y67" s="117">
        <v>1</v>
      </c>
      <c r="Z67" s="117">
        <v>1</v>
      </c>
      <c r="AA67" s="117">
        <v>1</v>
      </c>
      <c r="AB67" s="117">
        <v>1</v>
      </c>
      <c r="AC67" s="117">
        <v>1</v>
      </c>
      <c r="AD67" s="117">
        <v>1</v>
      </c>
      <c r="AE67" s="117">
        <v>1</v>
      </c>
      <c r="AF67" s="116">
        <v>9041052477.07897</v>
      </c>
      <c r="AG67" s="116">
        <v>8717497197.1910305</v>
      </c>
      <c r="AH67" s="116">
        <v>9557278280.9616394</v>
      </c>
      <c r="AI67" s="116">
        <v>9041116325.3241291</v>
      </c>
      <c r="AJ67" s="116">
        <v>9041052477.07897</v>
      </c>
      <c r="AK67" s="116">
        <v>9041052477.07897</v>
      </c>
      <c r="AL67" s="116">
        <v>9041052477.07897</v>
      </c>
      <c r="AM67" s="116">
        <v>9235152337.6539307</v>
      </c>
      <c r="AN67" s="116">
        <v>9033402204.7269993</v>
      </c>
      <c r="AO67" s="116">
        <v>16874566.146414898</v>
      </c>
      <c r="AP67" s="116"/>
      <c r="AQ67" s="116">
        <v>621941247.28138697</v>
      </c>
      <c r="AR67" s="116"/>
      <c r="AS67" s="116">
        <f t="shared" si="109"/>
        <v>0</v>
      </c>
      <c r="AT67" s="116">
        <f t="shared" si="11"/>
        <v>0</v>
      </c>
      <c r="AU67" s="116">
        <f t="shared" si="110"/>
        <v>0</v>
      </c>
      <c r="AV67" s="116">
        <v>6128401063.8599997</v>
      </c>
      <c r="AW67" s="116">
        <v>6128401063.8599997</v>
      </c>
      <c r="AX67" s="116">
        <v>-515531272.04702699</v>
      </c>
      <c r="AY67" s="116">
        <f t="shared" si="12"/>
        <v>6750342311.141387</v>
      </c>
      <c r="AZ67" s="116">
        <f t="shared" si="13"/>
        <v>5612869791.812973</v>
      </c>
      <c r="BA67" s="116">
        <f t="shared" si="14"/>
        <v>9057927043.2253857</v>
      </c>
      <c r="BB67" s="116">
        <f t="shared" si="15"/>
        <v>9057927043.2253857</v>
      </c>
      <c r="BC67" s="116">
        <f t="shared" si="16"/>
        <v>9057927043.2253857</v>
      </c>
      <c r="BD67" s="116">
        <f t="shared" si="17"/>
        <v>9057927043.2253857</v>
      </c>
      <c r="BE67" s="116">
        <f t="shared" si="18"/>
        <v>0</v>
      </c>
      <c r="BF67" s="116">
        <f t="shared" si="19"/>
        <v>0</v>
      </c>
      <c r="BG67" s="116">
        <f t="shared" si="20"/>
        <v>9057927043.2253857</v>
      </c>
      <c r="BH67" s="116">
        <f t="shared" si="21"/>
        <v>8734371763.3374462</v>
      </c>
      <c r="BI67" s="116">
        <f t="shared" si="22"/>
        <v>9574152847.1080551</v>
      </c>
      <c r="BJ67" s="116">
        <f t="shared" si="23"/>
        <v>9057990891.4705448</v>
      </c>
      <c r="BK67" s="116">
        <f t="shared" si="24"/>
        <v>9057927043.2253857</v>
      </c>
      <c r="BL67" s="116">
        <f t="shared" si="25"/>
        <v>9057927043.2253857</v>
      </c>
      <c r="BM67" s="116">
        <f t="shared" si="26"/>
        <v>9252026903.8003464</v>
      </c>
      <c r="BN67" s="116">
        <f t="shared" si="27"/>
        <v>9050276770.873415</v>
      </c>
      <c r="BO67" s="116">
        <f t="shared" si="111"/>
        <v>0</v>
      </c>
      <c r="BP67" s="116">
        <f t="shared" si="28"/>
        <v>5612869791.812973</v>
      </c>
      <c r="BQ67" s="116">
        <f t="shared" si="29"/>
        <v>9057927043.2253857</v>
      </c>
      <c r="BR67" s="116">
        <f t="shared" si="30"/>
        <v>9057927043.2253857</v>
      </c>
      <c r="BS67" s="116">
        <f t="shared" si="31"/>
        <v>9057927043.2253857</v>
      </c>
      <c r="BT67" s="116">
        <f t="shared" si="32"/>
        <v>9057927043.2253857</v>
      </c>
      <c r="BU67" s="116">
        <f t="shared" si="33"/>
        <v>9057927043.2253857</v>
      </c>
      <c r="BV67" s="116">
        <f t="shared" si="34"/>
        <v>8734371763.3374462</v>
      </c>
      <c r="BW67" s="116">
        <f t="shared" si="35"/>
        <v>9574152847.1080551</v>
      </c>
      <c r="BX67" s="116">
        <f t="shared" si="36"/>
        <v>9057990891.4705448</v>
      </c>
      <c r="BY67" s="116">
        <f t="shared" si="37"/>
        <v>9057927043.2253857</v>
      </c>
      <c r="BZ67" s="116">
        <f t="shared" si="38"/>
        <v>9057927043.2253857</v>
      </c>
      <c r="CA67" s="116">
        <f t="shared" si="39"/>
        <v>9252026903.8003464</v>
      </c>
      <c r="CB67" s="116">
        <f t="shared" si="40"/>
        <v>9050276770.873415</v>
      </c>
      <c r="CC67" s="116"/>
      <c r="CD67" s="116"/>
      <c r="CE67" s="116"/>
      <c r="CF67" s="116"/>
      <c r="CG67" s="116"/>
      <c r="CH67" s="116"/>
      <c r="CI67" s="116"/>
      <c r="CJ67" s="116"/>
      <c r="CK67" s="116"/>
      <c r="CL67" s="116">
        <f t="shared" si="41"/>
        <v>0</v>
      </c>
      <c r="CM67" s="116">
        <f t="shared" si="42"/>
        <v>516225803.88266945</v>
      </c>
      <c r="CN67" s="116">
        <f t="shared" si="43"/>
        <v>63848.24515914917</v>
      </c>
      <c r="CO67" s="116">
        <f t="shared" si="44"/>
        <v>0</v>
      </c>
      <c r="CP67" s="116">
        <f t="shared" si="45"/>
        <v>0</v>
      </c>
      <c r="CQ67" s="116">
        <f t="shared" si="46"/>
        <v>0</v>
      </c>
      <c r="CR67" s="116">
        <f t="shared" si="47"/>
        <v>0</v>
      </c>
      <c r="CS67" s="116">
        <f t="shared" si="48"/>
        <v>0</v>
      </c>
      <c r="CT67" s="116">
        <f t="shared" si="49"/>
        <v>0</v>
      </c>
      <c r="CU67" s="116">
        <f t="shared" si="50"/>
        <v>0</v>
      </c>
      <c r="CV67" s="116"/>
      <c r="CW67" s="116">
        <f t="shared" si="112"/>
        <v>0</v>
      </c>
      <c r="CX67" s="116">
        <f t="shared" si="51"/>
        <v>0</v>
      </c>
      <c r="CY67" s="116">
        <f t="shared" si="52"/>
        <v>194099860.57496071</v>
      </c>
      <c r="CZ67" s="116">
        <f t="shared" si="53"/>
        <v>0</v>
      </c>
      <c r="DA67" s="116">
        <f t="shared" si="113"/>
        <v>0</v>
      </c>
      <c r="DB67" s="116">
        <f t="shared" si="114"/>
        <v>516225803.88266945</v>
      </c>
      <c r="DC67" s="116">
        <f t="shared" si="115"/>
        <v>63848.24515914917</v>
      </c>
      <c r="DD67" s="116">
        <f t="shared" si="54"/>
        <v>0</v>
      </c>
      <c r="DE67" s="116">
        <f t="shared" si="55"/>
        <v>0</v>
      </c>
      <c r="DF67" s="116">
        <f t="shared" si="56"/>
        <v>0</v>
      </c>
      <c r="DG67" s="116">
        <f t="shared" si="57"/>
        <v>0</v>
      </c>
      <c r="DH67" s="116">
        <f t="shared" si="58"/>
        <v>0</v>
      </c>
      <c r="DI67" s="116">
        <f t="shared" si="59"/>
        <v>0</v>
      </c>
      <c r="DJ67" s="116">
        <f t="shared" si="60"/>
        <v>0</v>
      </c>
      <c r="DK67" s="116">
        <f t="shared" si="116"/>
        <v>0</v>
      </c>
      <c r="DL67" s="116">
        <f t="shared" si="61"/>
        <v>0</v>
      </c>
      <c r="DM67" s="116">
        <f t="shared" si="117"/>
        <v>194099860.57496071</v>
      </c>
      <c r="DN67" s="116">
        <f t="shared" si="118"/>
        <v>0</v>
      </c>
      <c r="DO67" s="116">
        <f t="shared" si="62"/>
        <v>0</v>
      </c>
      <c r="DP67" s="116">
        <f t="shared" si="63"/>
        <v>29349482.069930736</v>
      </c>
      <c r="DQ67" s="116">
        <f t="shared" si="64"/>
        <v>0</v>
      </c>
      <c r="DR67" s="116">
        <f t="shared" si="65"/>
        <v>0</v>
      </c>
      <c r="DS67" s="116">
        <f t="shared" si="66"/>
        <v>0</v>
      </c>
      <c r="DT67" s="116">
        <f t="shared" si="67"/>
        <v>0</v>
      </c>
      <c r="DU67" s="116">
        <f t="shared" si="68"/>
        <v>0</v>
      </c>
      <c r="DV67" s="116">
        <f t="shared" si="69"/>
        <v>0</v>
      </c>
      <c r="DW67" s="116">
        <f t="shared" si="119"/>
        <v>6683710.2557117864</v>
      </c>
      <c r="DX67" s="116">
        <f t="shared" si="120"/>
        <v>0</v>
      </c>
      <c r="DY67" s="116">
        <f t="shared" si="121"/>
        <v>0</v>
      </c>
      <c r="DZ67" s="116">
        <f t="shared" si="122"/>
        <v>29349482.069930736</v>
      </c>
      <c r="EA67" s="116">
        <f t="shared" si="123"/>
        <v>0</v>
      </c>
      <c r="EB67" s="116">
        <f t="shared" si="124"/>
        <v>0</v>
      </c>
      <c r="EC67" s="116">
        <f t="shared" si="125"/>
        <v>0</v>
      </c>
      <c r="ED67" s="116">
        <f t="shared" si="126"/>
        <v>0</v>
      </c>
      <c r="EE67" s="116">
        <f t="shared" si="127"/>
        <v>0</v>
      </c>
      <c r="EF67" s="116">
        <f t="shared" si="128"/>
        <v>0</v>
      </c>
      <c r="EG67" s="116">
        <f t="shared" si="129"/>
        <v>6683710.2557117864</v>
      </c>
      <c r="EH67" s="116">
        <f t="shared" si="130"/>
        <v>0</v>
      </c>
      <c r="EI67" s="116">
        <f t="shared" si="70"/>
        <v>0</v>
      </c>
      <c r="EJ67" s="116">
        <f t="shared" si="71"/>
        <v>486876321.81273872</v>
      </c>
      <c r="EK67" s="116">
        <f t="shared" si="72"/>
        <v>63848.24515914917</v>
      </c>
      <c r="EL67" s="116">
        <f t="shared" si="73"/>
        <v>0</v>
      </c>
      <c r="EM67" s="116">
        <f t="shared" si="74"/>
        <v>0</v>
      </c>
      <c r="EN67" s="116">
        <f t="shared" si="75"/>
        <v>0</v>
      </c>
      <c r="EO67" s="116">
        <f t="shared" si="76"/>
        <v>0</v>
      </c>
      <c r="EP67" s="116">
        <f t="shared" si="77"/>
        <v>0</v>
      </c>
      <c r="EQ67" s="116">
        <f t="shared" si="78"/>
        <v>0</v>
      </c>
      <c r="ER67" s="116">
        <f t="shared" si="79"/>
        <v>0</v>
      </c>
      <c r="ES67" s="116">
        <f t="shared" si="131"/>
        <v>0</v>
      </c>
      <c r="ET67" s="116">
        <f t="shared" si="80"/>
        <v>0</v>
      </c>
      <c r="EU67" s="116">
        <f t="shared" si="132"/>
        <v>187416150.31924891</v>
      </c>
      <c r="EV67" s="116">
        <f t="shared" si="133"/>
        <v>0</v>
      </c>
      <c r="EW67" s="116">
        <f t="shared" si="134"/>
        <v>0</v>
      </c>
      <c r="EX67" s="116">
        <f t="shared" si="135"/>
        <v>486876321.81273872</v>
      </c>
      <c r="EY67" s="116">
        <f t="shared" si="136"/>
        <v>63848.24515914917</v>
      </c>
      <c r="EZ67" s="116">
        <f t="shared" si="137"/>
        <v>0</v>
      </c>
      <c r="FA67" s="116">
        <f t="shared" si="138"/>
        <v>0</v>
      </c>
      <c r="FB67" s="116">
        <f t="shared" si="139"/>
        <v>0</v>
      </c>
      <c r="FC67" s="116">
        <f t="shared" si="140"/>
        <v>0</v>
      </c>
      <c r="FD67" s="116">
        <f t="shared" si="141"/>
        <v>0</v>
      </c>
      <c r="FE67" s="116">
        <f t="shared" si="81"/>
        <v>0</v>
      </c>
      <c r="FF67" s="116">
        <f t="shared" si="82"/>
        <v>0</v>
      </c>
      <c r="FG67" s="116">
        <f t="shared" si="142"/>
        <v>0</v>
      </c>
      <c r="FH67" s="116">
        <f t="shared" si="83"/>
        <v>0</v>
      </c>
      <c r="FI67" s="116">
        <f t="shared" si="143"/>
        <v>187416150.31924891</v>
      </c>
      <c r="FJ67" s="116">
        <f t="shared" si="144"/>
        <v>0</v>
      </c>
      <c r="FK67" s="116">
        <v>482727830.45914298</v>
      </c>
      <c r="FL67" s="116">
        <v>71519549.781026602</v>
      </c>
      <c r="FM67" s="116"/>
      <c r="FN67" s="116">
        <f t="shared" si="84"/>
        <v>0</v>
      </c>
      <c r="FO67" s="116">
        <f t="shared" si="85"/>
        <v>0</v>
      </c>
      <c r="FP67" s="116">
        <f t="shared" si="145"/>
        <v>71519549.781026602</v>
      </c>
      <c r="FQ67" s="116">
        <v>82457536.519971594</v>
      </c>
      <c r="FR67" s="116">
        <v>8571041622.2409496</v>
      </c>
      <c r="FS67" s="116">
        <f t="shared" si="146"/>
        <v>8571041622.2409515</v>
      </c>
      <c r="FT67" s="116">
        <f t="shared" si="147"/>
        <v>0</v>
      </c>
      <c r="FU67" s="116">
        <v>9042831465.9611492</v>
      </c>
      <c r="FV67" s="116">
        <f t="shared" si="86"/>
        <v>0</v>
      </c>
      <c r="FW67" s="116">
        <f t="shared" si="87"/>
        <v>0</v>
      </c>
      <c r="FX67" s="116">
        <f t="shared" si="88"/>
        <v>0</v>
      </c>
      <c r="FY67" s="116">
        <v>5401348113.3999996</v>
      </c>
      <c r="FZ67" s="116">
        <f t="shared" si="89"/>
        <v>3093763381.316</v>
      </c>
      <c r="GA67" s="116">
        <f t="shared" si="90"/>
        <v>-1778988.8821792603</v>
      </c>
      <c r="GB67" s="116">
        <f t="shared" si="148"/>
        <v>0</v>
      </c>
      <c r="GC67" s="116">
        <f t="shared" si="149"/>
        <v>0</v>
      </c>
      <c r="GD67" s="116">
        <f t="shared" si="150"/>
        <v>0</v>
      </c>
      <c r="GE67" s="116">
        <f t="shared" si="151"/>
        <v>0</v>
      </c>
      <c r="GF67" s="116">
        <f t="shared" si="152"/>
        <v>0</v>
      </c>
      <c r="GG67" s="116">
        <f t="shared" si="153"/>
        <v>0</v>
      </c>
      <c r="GH67" s="116">
        <f t="shared" si="91"/>
        <v>0</v>
      </c>
      <c r="GI67" s="116">
        <f t="shared" si="92"/>
        <v>0</v>
      </c>
      <c r="GJ67" s="116">
        <f t="shared" si="154"/>
        <v>0</v>
      </c>
      <c r="GK67" s="116">
        <f t="shared" si="155"/>
        <v>9057927043.2253857</v>
      </c>
      <c r="GL67" s="116">
        <f t="shared" si="156"/>
        <v>9057927043.2253857</v>
      </c>
      <c r="GM67" s="116">
        <f t="shared" si="157"/>
        <v>0</v>
      </c>
      <c r="GN67" s="116">
        <f t="shared" si="158"/>
        <v>0</v>
      </c>
      <c r="GO67" s="116">
        <f t="shared" si="159"/>
        <v>0</v>
      </c>
      <c r="GP67" s="116">
        <f t="shared" si="93"/>
        <v>9057927043.2253857</v>
      </c>
      <c r="GQ67" s="116">
        <f t="shared" si="94"/>
        <v>0</v>
      </c>
      <c r="GR67" s="116">
        <f t="shared" si="160"/>
        <v>0</v>
      </c>
      <c r="GS67" s="116">
        <f t="shared" si="161"/>
        <v>0</v>
      </c>
      <c r="GT67" s="116">
        <f t="shared" si="162"/>
        <v>0</v>
      </c>
      <c r="GU67" s="116">
        <f t="shared" si="163"/>
        <v>0</v>
      </c>
      <c r="GV67" s="116">
        <f t="shared" si="164"/>
        <v>0</v>
      </c>
      <c r="GW67" s="116">
        <f t="shared" si="165"/>
        <v>0</v>
      </c>
      <c r="GX67" s="116">
        <f t="shared" si="95"/>
        <v>0</v>
      </c>
      <c r="GY67" s="116">
        <f t="shared" si="96"/>
        <v>0</v>
      </c>
      <c r="GZ67" s="116">
        <f t="shared" si="166"/>
        <v>0</v>
      </c>
      <c r="HA67" s="116">
        <f t="shared" si="167"/>
        <v>9574152847.1080551</v>
      </c>
      <c r="HB67" s="116">
        <f t="shared" si="168"/>
        <v>9057990891.4705448</v>
      </c>
      <c r="HC67" s="116">
        <f t="shared" si="169"/>
        <v>0</v>
      </c>
      <c r="HD67" s="116">
        <f t="shared" si="170"/>
        <v>0</v>
      </c>
      <c r="HE67" s="116">
        <f t="shared" si="171"/>
        <v>0</v>
      </c>
      <c r="HF67" s="116">
        <f t="shared" si="97"/>
        <v>9252026903.8003464</v>
      </c>
      <c r="HG67" s="116">
        <f t="shared" si="98"/>
        <v>0</v>
      </c>
      <c r="HH67" s="116">
        <f t="shared" si="99"/>
        <v>0</v>
      </c>
      <c r="HI67" s="116">
        <f t="shared" si="100"/>
        <v>9544803365.0381241</v>
      </c>
      <c r="HJ67" s="116">
        <f t="shared" si="101"/>
        <v>9057990891.4705448</v>
      </c>
      <c r="HK67" s="116">
        <f t="shared" si="102"/>
        <v>0</v>
      </c>
      <c r="HL67" s="116">
        <f t="shared" si="103"/>
        <v>0</v>
      </c>
      <c r="HM67" s="116">
        <f t="shared" si="104"/>
        <v>0</v>
      </c>
      <c r="HN67" s="116">
        <f t="shared" si="105"/>
        <v>9245343193.5446339</v>
      </c>
      <c r="HO67" s="116">
        <f t="shared" si="106"/>
        <v>0</v>
      </c>
    </row>
    <row r="68" spans="1:223" x14ac:dyDescent="0.2">
      <c r="A68" s="63"/>
      <c r="K68" s="64" t="s">
        <v>388</v>
      </c>
      <c r="L68" s="102" t="e">
        <f>IF(VLOOKUP(K68,'[3]207 ul'!$H:$H,1,0)=K68,1,0)</f>
        <v>#N/A</v>
      </c>
      <c r="M68" s="84">
        <v>1</v>
      </c>
      <c r="N68" s="84">
        <v>3</v>
      </c>
      <c r="O68" s="84"/>
      <c r="P68" s="84"/>
      <c r="Q68" s="84"/>
      <c r="R68" s="84">
        <v>1</v>
      </c>
      <c r="S68" s="83">
        <f t="shared" si="107"/>
        <v>70</v>
      </c>
      <c r="T68" s="87">
        <f t="shared" si="108"/>
        <v>0</v>
      </c>
      <c r="U68" s="84"/>
      <c r="V68" s="84"/>
      <c r="W68" s="85">
        <v>1</v>
      </c>
      <c r="X68" s="85">
        <v>1</v>
      </c>
      <c r="Y68" s="85">
        <v>1</v>
      </c>
      <c r="Z68" s="85">
        <v>1</v>
      </c>
      <c r="AA68" s="85">
        <v>1</v>
      </c>
      <c r="AB68" s="85">
        <v>1</v>
      </c>
      <c r="AC68" s="85">
        <v>1</v>
      </c>
      <c r="AD68" s="85">
        <v>1</v>
      </c>
      <c r="AE68" s="85">
        <v>1</v>
      </c>
      <c r="AF68" s="84">
        <v>7.2342568861298595E-4</v>
      </c>
      <c r="AG68" s="84">
        <v>7.2342568861298595E-4</v>
      </c>
      <c r="AH68" s="84">
        <v>7.2342568861298595E-4</v>
      </c>
      <c r="AI68" s="84">
        <v>7.2342568861298595E-4</v>
      </c>
      <c r="AJ68" s="84">
        <v>7.2342568861298595E-4</v>
      </c>
      <c r="AK68" s="84">
        <v>7.2342568861298595E-4</v>
      </c>
      <c r="AL68" s="84">
        <v>7.2342568861298595E-4</v>
      </c>
      <c r="AM68" s="84">
        <v>7.9576818567742198E-4</v>
      </c>
      <c r="AN68" s="84">
        <v>7.2342568861298595E-4</v>
      </c>
      <c r="AO68" s="84">
        <v>-3.9883197658577303E-3</v>
      </c>
      <c r="AP68" s="84"/>
      <c r="AQ68" s="84"/>
      <c r="AR68" s="84"/>
      <c r="AS68" s="83">
        <f t="shared" si="109"/>
        <v>0</v>
      </c>
      <c r="AT68" s="83">
        <f t="shared" si="11"/>
        <v>0</v>
      </c>
      <c r="AU68" s="83">
        <f t="shared" si="110"/>
        <v>0</v>
      </c>
      <c r="AV68" s="84">
        <v>1</v>
      </c>
      <c r="AW68" s="84">
        <v>1</v>
      </c>
      <c r="AX68" s="84"/>
      <c r="AY68" s="83">
        <f t="shared" si="12"/>
        <v>1</v>
      </c>
      <c r="AZ68" s="83">
        <f t="shared" si="13"/>
        <v>1</v>
      </c>
      <c r="BA68" s="83">
        <f t="shared" si="14"/>
        <v>0.69902053177682666</v>
      </c>
      <c r="BB68" s="83">
        <f t="shared" si="15"/>
        <v>-3.2648940772447444E-3</v>
      </c>
      <c r="BC68" s="83">
        <f t="shared" si="16"/>
        <v>-3.2648940772447444E-3</v>
      </c>
      <c r="BD68" s="83">
        <f t="shared" si="17"/>
        <v>-3.2648940772447444E-3</v>
      </c>
      <c r="BE68" s="83">
        <f t="shared" si="18"/>
        <v>0</v>
      </c>
      <c r="BF68" s="83">
        <f t="shared" si="19"/>
        <v>0</v>
      </c>
      <c r="BG68" s="99">
        <f t="shared" si="20"/>
        <v>-3.2648940772447444E-3</v>
      </c>
      <c r="BH68" s="99">
        <f t="shared" si="21"/>
        <v>-3.2648940772447444E-3</v>
      </c>
      <c r="BI68" s="83">
        <f t="shared" si="22"/>
        <v>-3.2648940772447444E-3</v>
      </c>
      <c r="BJ68" s="83">
        <f t="shared" si="23"/>
        <v>-3.2648940772447444E-3</v>
      </c>
      <c r="BK68" s="83">
        <f t="shared" si="24"/>
        <v>-3.2648940772447444E-3</v>
      </c>
      <c r="BL68" s="83">
        <f t="shared" si="25"/>
        <v>-3.2648940772447444E-3</v>
      </c>
      <c r="BM68" s="83">
        <f t="shared" si="26"/>
        <v>-3.1925515801803084E-3</v>
      </c>
      <c r="BN68" s="83">
        <f t="shared" si="27"/>
        <v>-3.2648940772447444E-3</v>
      </c>
      <c r="BO68" s="83">
        <f t="shared" si="111"/>
        <v>0</v>
      </c>
      <c r="BP68" s="83">
        <f t="shared" si="28"/>
        <v>1</v>
      </c>
      <c r="BQ68" s="83">
        <f t="shared" si="29"/>
        <v>0.69902053177682666</v>
      </c>
      <c r="BR68" s="83">
        <f t="shared" si="30"/>
        <v>-3.2648940772447444E-3</v>
      </c>
      <c r="BS68" s="83">
        <f t="shared" si="31"/>
        <v>-3.2648940772447444E-3</v>
      </c>
      <c r="BT68" s="83">
        <f t="shared" si="32"/>
        <v>-3.2648940772447444E-3</v>
      </c>
      <c r="BU68" s="83">
        <f t="shared" si="33"/>
        <v>-3.2648940772447444E-3</v>
      </c>
      <c r="BV68" s="83">
        <f t="shared" si="34"/>
        <v>-3.2648940772447444E-3</v>
      </c>
      <c r="BW68" s="83">
        <f t="shared" si="35"/>
        <v>-3.2648940772447444E-3</v>
      </c>
      <c r="BX68" s="83">
        <f t="shared" si="36"/>
        <v>-3.2648940772447444E-3</v>
      </c>
      <c r="BY68" s="83">
        <f t="shared" si="37"/>
        <v>-3.2648940772447444E-3</v>
      </c>
      <c r="BZ68" s="83">
        <f t="shared" si="38"/>
        <v>-3.2648940772447444E-3</v>
      </c>
      <c r="CA68" s="83">
        <f t="shared" si="39"/>
        <v>-3.1925515801803084E-3</v>
      </c>
      <c r="CB68" s="83">
        <f t="shared" si="40"/>
        <v>-3.2648940772447444E-3</v>
      </c>
      <c r="CC68" s="84"/>
      <c r="CD68" s="84"/>
      <c r="CE68" s="84"/>
      <c r="CF68" s="84"/>
      <c r="CG68" s="84"/>
      <c r="CH68" s="84"/>
      <c r="CI68" s="84"/>
      <c r="CJ68" s="84"/>
      <c r="CK68" s="84"/>
      <c r="CL68" s="83">
        <f t="shared" si="41"/>
        <v>0</v>
      </c>
      <c r="CM68" s="83">
        <f t="shared" si="42"/>
        <v>0</v>
      </c>
      <c r="CN68" s="83">
        <f t="shared" si="43"/>
        <v>0</v>
      </c>
      <c r="CO68" s="83">
        <f t="shared" si="44"/>
        <v>0</v>
      </c>
      <c r="CP68" s="83">
        <f t="shared" si="45"/>
        <v>0</v>
      </c>
      <c r="CQ68" s="83">
        <f t="shared" si="46"/>
        <v>0.70228542585407139</v>
      </c>
      <c r="CR68" s="83">
        <f t="shared" si="47"/>
        <v>0</v>
      </c>
      <c r="CS68" s="83">
        <f t="shared" si="48"/>
        <v>0</v>
      </c>
      <c r="CT68" s="83">
        <f t="shared" si="49"/>
        <v>0.70228542585407139</v>
      </c>
      <c r="CU68" s="83">
        <f t="shared" si="50"/>
        <v>0.70228542585407139</v>
      </c>
      <c r="CV68" s="99"/>
      <c r="CW68" s="83">
        <f t="shared" si="112"/>
        <v>0.70228542585407139</v>
      </c>
      <c r="CX68" s="83">
        <f t="shared" si="51"/>
        <v>0.70228542585407139</v>
      </c>
      <c r="CY68" s="83">
        <f t="shared" si="52"/>
        <v>7.2342497064436032E-5</v>
      </c>
      <c r="CZ68" s="83">
        <f t="shared" si="53"/>
        <v>0</v>
      </c>
      <c r="DA68" s="83">
        <f t="shared" si="113"/>
        <v>0</v>
      </c>
      <c r="DB68" s="83">
        <f t="shared" si="114"/>
        <v>0</v>
      </c>
      <c r="DC68" s="83">
        <f t="shared" si="115"/>
        <v>0</v>
      </c>
      <c r="DD68" s="83">
        <f t="shared" si="54"/>
        <v>0</v>
      </c>
      <c r="DE68" s="83">
        <f t="shared" si="55"/>
        <v>0</v>
      </c>
      <c r="DF68" s="83">
        <f t="shared" si="56"/>
        <v>0.70228542585407139</v>
      </c>
      <c r="DG68" s="83">
        <f t="shared" si="57"/>
        <v>0</v>
      </c>
      <c r="DH68" s="83">
        <f t="shared" si="58"/>
        <v>0</v>
      </c>
      <c r="DI68" s="83">
        <f t="shared" si="59"/>
        <v>0.70228542585407139</v>
      </c>
      <c r="DJ68" s="83">
        <f t="shared" si="60"/>
        <v>0.70228542585407139</v>
      </c>
      <c r="DK68" s="83">
        <f t="shared" si="116"/>
        <v>0.70228542585407139</v>
      </c>
      <c r="DL68" s="83">
        <f t="shared" si="61"/>
        <v>0.70228542585407139</v>
      </c>
      <c r="DM68" s="83">
        <f t="shared" si="117"/>
        <v>7.2342497064436032E-5</v>
      </c>
      <c r="DN68" s="83">
        <f t="shared" si="118"/>
        <v>0</v>
      </c>
      <c r="DO68" s="83">
        <f t="shared" si="62"/>
        <v>0</v>
      </c>
      <c r="DP68" s="83">
        <f t="shared" si="63"/>
        <v>0</v>
      </c>
      <c r="DQ68" s="83">
        <f t="shared" si="64"/>
        <v>0</v>
      </c>
      <c r="DR68" s="83">
        <f t="shared" si="65"/>
        <v>0</v>
      </c>
      <c r="DS68" s="83">
        <f t="shared" si="66"/>
        <v>0</v>
      </c>
      <c r="DT68" s="83">
        <f t="shared" si="67"/>
        <v>-2.430629267082832E-2</v>
      </c>
      <c r="DU68" s="83">
        <f t="shared" si="68"/>
        <v>0</v>
      </c>
      <c r="DV68" s="83">
        <f t="shared" si="69"/>
        <v>0</v>
      </c>
      <c r="DW68" s="83">
        <f t="shared" si="119"/>
        <v>2.4910697417355359E-6</v>
      </c>
      <c r="DX68" s="83">
        <f t="shared" si="120"/>
        <v>0</v>
      </c>
      <c r="DY68" s="83">
        <f t="shared" si="121"/>
        <v>0</v>
      </c>
      <c r="DZ68" s="83">
        <f t="shared" si="122"/>
        <v>0</v>
      </c>
      <c r="EA68" s="83">
        <f t="shared" si="123"/>
        <v>0</v>
      </c>
      <c r="EB68" s="83">
        <f t="shared" si="124"/>
        <v>0</v>
      </c>
      <c r="EC68" s="83">
        <f t="shared" si="125"/>
        <v>0</v>
      </c>
      <c r="ED68" s="83">
        <f t="shared" si="126"/>
        <v>-2.430629267082832E-2</v>
      </c>
      <c r="EE68" s="83">
        <f t="shared" si="127"/>
        <v>0</v>
      </c>
      <c r="EF68" s="83">
        <f t="shared" si="128"/>
        <v>0</v>
      </c>
      <c r="EG68" s="83">
        <f t="shared" si="129"/>
        <v>2.4910697417355359E-6</v>
      </c>
      <c r="EH68" s="83">
        <f t="shared" si="130"/>
        <v>0</v>
      </c>
      <c r="EI68" s="83">
        <f t="shared" si="70"/>
        <v>0</v>
      </c>
      <c r="EJ68" s="83">
        <f t="shared" si="71"/>
        <v>0</v>
      </c>
      <c r="EK68" s="83">
        <f t="shared" si="72"/>
        <v>0</v>
      </c>
      <c r="EL68" s="83">
        <f t="shared" si="73"/>
        <v>0</v>
      </c>
      <c r="EM68" s="83">
        <f t="shared" si="74"/>
        <v>0</v>
      </c>
      <c r="EN68" s="83">
        <f t="shared" si="75"/>
        <v>0.72659171852489968</v>
      </c>
      <c r="EO68" s="83">
        <f t="shared" si="76"/>
        <v>0</v>
      </c>
      <c r="EP68" s="83">
        <f t="shared" si="77"/>
        <v>0</v>
      </c>
      <c r="EQ68" s="83">
        <f t="shared" si="78"/>
        <v>0.72659171852489968</v>
      </c>
      <c r="ER68" s="83">
        <f t="shared" si="79"/>
        <v>0.72659171852489968</v>
      </c>
      <c r="ES68" s="83">
        <f t="shared" si="131"/>
        <v>0.72659171852489968</v>
      </c>
      <c r="ET68" s="83">
        <f t="shared" si="80"/>
        <v>0.72659171852489968</v>
      </c>
      <c r="EU68" s="83">
        <f t="shared" si="132"/>
        <v>6.9851427322700492E-5</v>
      </c>
      <c r="EV68" s="83">
        <f t="shared" si="133"/>
        <v>0</v>
      </c>
      <c r="EW68" s="83">
        <f t="shared" si="134"/>
        <v>0</v>
      </c>
      <c r="EX68" s="83">
        <f t="shared" si="135"/>
        <v>0</v>
      </c>
      <c r="EY68" s="83">
        <f t="shared" si="136"/>
        <v>0</v>
      </c>
      <c r="EZ68" s="83">
        <f t="shared" si="137"/>
        <v>0</v>
      </c>
      <c r="FA68" s="83">
        <f t="shared" si="138"/>
        <v>0</v>
      </c>
      <c r="FB68" s="83">
        <f t="shared" si="139"/>
        <v>0.72659171852489968</v>
      </c>
      <c r="FC68" s="83">
        <f t="shared" si="140"/>
        <v>0</v>
      </c>
      <c r="FD68" s="83">
        <f t="shared" si="141"/>
        <v>0</v>
      </c>
      <c r="FE68" s="83">
        <f t="shared" si="81"/>
        <v>0.72659171852489968</v>
      </c>
      <c r="FF68" s="83">
        <f t="shared" si="82"/>
        <v>0.72659171852489968</v>
      </c>
      <c r="FG68" s="83">
        <f t="shared" si="142"/>
        <v>0.72659171852489968</v>
      </c>
      <c r="FH68" s="83">
        <f t="shared" si="83"/>
        <v>0.72659171852489968</v>
      </c>
      <c r="FI68" s="83">
        <f t="shared" si="143"/>
        <v>6.9851427322700492E-5</v>
      </c>
      <c r="FJ68" s="83">
        <f t="shared" si="144"/>
        <v>0</v>
      </c>
      <c r="FK68" s="84"/>
      <c r="FL68" s="84">
        <v>7.2342497064436303E-4</v>
      </c>
      <c r="FM68" s="84"/>
      <c r="FN68" s="83">
        <f t="shared" si="84"/>
        <v>0</v>
      </c>
      <c r="FO68" s="83">
        <f t="shared" si="85"/>
        <v>0</v>
      </c>
      <c r="FP68" s="83">
        <f t="shared" si="145"/>
        <v>7.2342497064436303E-4</v>
      </c>
      <c r="FQ68" s="84"/>
      <c r="FR68" s="84"/>
      <c r="FS68" s="83">
        <f t="shared" si="146"/>
        <v>0</v>
      </c>
      <c r="FT68" s="83">
        <f t="shared" si="147"/>
        <v>0</v>
      </c>
      <c r="FU68" s="84">
        <v>7.2342497064436303E-4</v>
      </c>
      <c r="FV68" s="83">
        <f t="shared" si="86"/>
        <v>0</v>
      </c>
      <c r="FW68" s="83">
        <f t="shared" si="87"/>
        <v>0</v>
      </c>
      <c r="FX68" s="83">
        <f t="shared" si="88"/>
        <v>0</v>
      </c>
      <c r="FY68" s="84"/>
      <c r="FZ68" s="83">
        <f t="shared" si="89"/>
        <v>1.0032648940772448</v>
      </c>
      <c r="GA68" s="83">
        <f t="shared" si="90"/>
        <v>7.1796862292222707E-10</v>
      </c>
      <c r="GB68" s="83">
        <f t="shared" si="148"/>
        <v>0</v>
      </c>
      <c r="GC68" s="83">
        <f t="shared" si="149"/>
        <v>0</v>
      </c>
      <c r="GD68" s="83">
        <f t="shared" si="150"/>
        <v>0</v>
      </c>
      <c r="GE68" s="83">
        <f t="shared" si="151"/>
        <v>0</v>
      </c>
      <c r="GF68" s="83">
        <f t="shared" si="152"/>
        <v>0</v>
      </c>
      <c r="GG68" s="83">
        <f t="shared" si="153"/>
        <v>0</v>
      </c>
      <c r="GH68" s="83">
        <f t="shared" si="91"/>
        <v>0</v>
      </c>
      <c r="GI68" s="83">
        <f t="shared" si="92"/>
        <v>0</v>
      </c>
      <c r="GJ68" s="83">
        <f t="shared" si="154"/>
        <v>0</v>
      </c>
      <c r="GK68" s="83">
        <f t="shared" si="155"/>
        <v>0</v>
      </c>
      <c r="GL68" s="83">
        <f t="shared" si="156"/>
        <v>0</v>
      </c>
      <c r="GM68" s="83">
        <f t="shared" si="157"/>
        <v>0</v>
      </c>
      <c r="GN68" s="83">
        <f t="shared" si="158"/>
        <v>0</v>
      </c>
      <c r="GO68" s="83">
        <f t="shared" si="159"/>
        <v>-3.2648940772447444E-3</v>
      </c>
      <c r="GP68" s="83">
        <f t="shared" si="93"/>
        <v>-3.2648940772447444E-3</v>
      </c>
      <c r="GQ68" s="83">
        <f t="shared" si="94"/>
        <v>0</v>
      </c>
      <c r="GR68" s="83">
        <f t="shared" si="160"/>
        <v>0</v>
      </c>
      <c r="GS68" s="83">
        <f t="shared" si="161"/>
        <v>0</v>
      </c>
      <c r="GT68" s="83">
        <f t="shared" si="162"/>
        <v>0</v>
      </c>
      <c r="GU68" s="83">
        <f t="shared" si="163"/>
        <v>0</v>
      </c>
      <c r="GV68" s="83">
        <f t="shared" si="164"/>
        <v>0</v>
      </c>
      <c r="GW68" s="83">
        <f t="shared" si="165"/>
        <v>0</v>
      </c>
      <c r="GX68" s="83">
        <f t="shared" si="95"/>
        <v>0</v>
      </c>
      <c r="GY68" s="83">
        <f t="shared" si="96"/>
        <v>0</v>
      </c>
      <c r="GZ68" s="83">
        <f t="shared" si="166"/>
        <v>0</v>
      </c>
      <c r="HA68" s="83">
        <f t="shared" si="167"/>
        <v>0</v>
      </c>
      <c r="HB68" s="83">
        <f t="shared" si="168"/>
        <v>0</v>
      </c>
      <c r="HC68" s="83">
        <f t="shared" si="169"/>
        <v>0</v>
      </c>
      <c r="HD68" s="83">
        <f t="shared" si="170"/>
        <v>0</v>
      </c>
      <c r="HE68" s="83">
        <f t="shared" si="171"/>
        <v>0.69902053177682666</v>
      </c>
      <c r="HF68" s="83">
        <f t="shared" si="97"/>
        <v>-3.1925515801803084E-3</v>
      </c>
      <c r="HG68" s="83">
        <f t="shared" si="98"/>
        <v>0</v>
      </c>
      <c r="HH68" s="83">
        <f t="shared" si="99"/>
        <v>0</v>
      </c>
      <c r="HI68" s="83">
        <f t="shared" si="100"/>
        <v>0</v>
      </c>
      <c r="HJ68" s="83">
        <f t="shared" si="101"/>
        <v>0</v>
      </c>
      <c r="HK68" s="83">
        <f t="shared" si="102"/>
        <v>0</v>
      </c>
      <c r="HL68" s="83">
        <f t="shared" si="103"/>
        <v>0</v>
      </c>
      <c r="HM68" s="83">
        <f t="shared" si="104"/>
        <v>0.72332682444765495</v>
      </c>
      <c r="HN68" s="83">
        <f t="shared" si="105"/>
        <v>-3.1950426499220441E-3</v>
      </c>
      <c r="HO68" s="83">
        <f t="shared" si="106"/>
        <v>0</v>
      </c>
    </row>
    <row r="69" spans="1:223" x14ac:dyDescent="0.2">
      <c r="A69" s="63"/>
      <c r="K69" s="64" t="s">
        <v>389</v>
      </c>
      <c r="L69" s="102" t="e">
        <f>IF(VLOOKUP(K69,'[3]207 ul'!$H:$H,1,0)=K69,1,0)</f>
        <v>#N/A</v>
      </c>
      <c r="M69" s="84">
        <v>1</v>
      </c>
      <c r="N69" s="84">
        <v>3</v>
      </c>
      <c r="O69" s="84"/>
      <c r="P69" s="84"/>
      <c r="Q69" s="84"/>
      <c r="R69" s="84">
        <v>1</v>
      </c>
      <c r="S69" s="83">
        <f t="shared" si="107"/>
        <v>70</v>
      </c>
      <c r="T69" s="87">
        <f t="shared" si="108"/>
        <v>0</v>
      </c>
      <c r="U69" s="84"/>
      <c r="V69" s="84"/>
      <c r="W69" s="85">
        <v>1</v>
      </c>
      <c r="X69" s="85">
        <v>1</v>
      </c>
      <c r="Y69" s="85">
        <v>1</v>
      </c>
      <c r="Z69" s="85">
        <v>1</v>
      </c>
      <c r="AA69" s="85">
        <v>1</v>
      </c>
      <c r="AB69" s="85">
        <v>1</v>
      </c>
      <c r="AC69" s="85">
        <v>1</v>
      </c>
      <c r="AD69" s="85">
        <v>1</v>
      </c>
      <c r="AE69" s="85">
        <v>1</v>
      </c>
      <c r="AF69" s="84">
        <v>7.2342568861298595E-4</v>
      </c>
      <c r="AG69" s="84">
        <v>7.2342568861298595E-4</v>
      </c>
      <c r="AH69" s="84">
        <v>7.2342568861298595E-4</v>
      </c>
      <c r="AI69" s="84">
        <v>7.2342568861298595E-4</v>
      </c>
      <c r="AJ69" s="84">
        <v>7.2342568861298595E-4</v>
      </c>
      <c r="AK69" s="84">
        <v>7.2342568861298595E-4</v>
      </c>
      <c r="AL69" s="84">
        <v>7.2342568861298595E-4</v>
      </c>
      <c r="AM69" s="84">
        <v>7.9576818567742198E-4</v>
      </c>
      <c r="AN69" s="84">
        <v>7.2342568861298595E-4</v>
      </c>
      <c r="AO69" s="84">
        <v>-3.9883197658577303E-3</v>
      </c>
      <c r="AP69" s="84"/>
      <c r="AQ69" s="84"/>
      <c r="AR69" s="84"/>
      <c r="AS69" s="83">
        <f t="shared" si="109"/>
        <v>0</v>
      </c>
      <c r="AT69" s="83">
        <f t="shared" si="11"/>
        <v>0</v>
      </c>
      <c r="AU69" s="83">
        <f t="shared" si="110"/>
        <v>0</v>
      </c>
      <c r="AV69" s="84">
        <v>1</v>
      </c>
      <c r="AW69" s="84">
        <v>1</v>
      </c>
      <c r="AX69" s="84"/>
      <c r="AY69" s="83">
        <f t="shared" si="12"/>
        <v>1</v>
      </c>
      <c r="AZ69" s="83">
        <f t="shared" si="13"/>
        <v>1</v>
      </c>
      <c r="BA69" s="83">
        <f t="shared" si="14"/>
        <v>0.69902053177682666</v>
      </c>
      <c r="BB69" s="83">
        <f t="shared" si="15"/>
        <v>-3.2648940772447444E-3</v>
      </c>
      <c r="BC69" s="83">
        <f t="shared" si="16"/>
        <v>-3.2648940772447444E-3</v>
      </c>
      <c r="BD69" s="83">
        <f t="shared" si="17"/>
        <v>-3.2648940772447444E-3</v>
      </c>
      <c r="BE69" s="83">
        <f t="shared" si="18"/>
        <v>0</v>
      </c>
      <c r="BF69" s="83">
        <f t="shared" si="19"/>
        <v>0</v>
      </c>
      <c r="BG69" s="99">
        <f t="shared" si="20"/>
        <v>-3.2648940772447444E-3</v>
      </c>
      <c r="BH69" s="99">
        <f t="shared" si="21"/>
        <v>-3.2648940772447444E-3</v>
      </c>
      <c r="BI69" s="83">
        <f t="shared" si="22"/>
        <v>-3.2648940772447444E-3</v>
      </c>
      <c r="BJ69" s="83">
        <f t="shared" si="23"/>
        <v>-3.2648940772447444E-3</v>
      </c>
      <c r="BK69" s="83">
        <f t="shared" si="24"/>
        <v>-3.2648940772447444E-3</v>
      </c>
      <c r="BL69" s="83">
        <f t="shared" si="25"/>
        <v>-3.2648940772447444E-3</v>
      </c>
      <c r="BM69" s="83">
        <f t="shared" si="26"/>
        <v>-3.1925515801803084E-3</v>
      </c>
      <c r="BN69" s="83">
        <f t="shared" si="27"/>
        <v>-3.2648940772447444E-3</v>
      </c>
      <c r="BO69" s="83">
        <f t="shared" si="111"/>
        <v>0</v>
      </c>
      <c r="BP69" s="83">
        <f t="shared" si="28"/>
        <v>1</v>
      </c>
      <c r="BQ69" s="83">
        <f t="shared" si="29"/>
        <v>0.69902053177682666</v>
      </c>
      <c r="BR69" s="83">
        <f t="shared" si="30"/>
        <v>-3.2648940772447444E-3</v>
      </c>
      <c r="BS69" s="83">
        <f t="shared" si="31"/>
        <v>-3.2648940772447444E-3</v>
      </c>
      <c r="BT69" s="83">
        <f t="shared" si="32"/>
        <v>-3.2648940772447444E-3</v>
      </c>
      <c r="BU69" s="83">
        <f t="shared" si="33"/>
        <v>-3.2648940772447444E-3</v>
      </c>
      <c r="BV69" s="83">
        <f t="shared" si="34"/>
        <v>-3.2648940772447444E-3</v>
      </c>
      <c r="BW69" s="83">
        <f t="shared" si="35"/>
        <v>-3.2648940772447444E-3</v>
      </c>
      <c r="BX69" s="83">
        <f t="shared" si="36"/>
        <v>-3.2648940772447444E-3</v>
      </c>
      <c r="BY69" s="83">
        <f t="shared" si="37"/>
        <v>-3.2648940772447444E-3</v>
      </c>
      <c r="BZ69" s="83">
        <f t="shared" si="38"/>
        <v>-3.2648940772447444E-3</v>
      </c>
      <c r="CA69" s="83">
        <f t="shared" si="39"/>
        <v>-3.1925515801803084E-3</v>
      </c>
      <c r="CB69" s="83">
        <f t="shared" si="40"/>
        <v>-3.2648940772447444E-3</v>
      </c>
      <c r="CC69" s="84"/>
      <c r="CD69" s="84"/>
      <c r="CE69" s="84"/>
      <c r="CF69" s="84"/>
      <c r="CG69" s="84"/>
      <c r="CH69" s="84"/>
      <c r="CI69" s="84"/>
      <c r="CJ69" s="84"/>
      <c r="CK69" s="84"/>
      <c r="CL69" s="83">
        <f t="shared" si="41"/>
        <v>0</v>
      </c>
      <c r="CM69" s="83">
        <f t="shared" si="42"/>
        <v>0</v>
      </c>
      <c r="CN69" s="83">
        <f t="shared" si="43"/>
        <v>0</v>
      </c>
      <c r="CO69" s="83">
        <f t="shared" si="44"/>
        <v>0</v>
      </c>
      <c r="CP69" s="83">
        <f t="shared" si="45"/>
        <v>0</v>
      </c>
      <c r="CQ69" s="83">
        <f t="shared" si="46"/>
        <v>0.70228542585407139</v>
      </c>
      <c r="CR69" s="83">
        <f t="shared" si="47"/>
        <v>0</v>
      </c>
      <c r="CS69" s="83">
        <f t="shared" si="48"/>
        <v>0</v>
      </c>
      <c r="CT69" s="83">
        <f t="shared" si="49"/>
        <v>0.70228542585407139</v>
      </c>
      <c r="CU69" s="83">
        <f t="shared" si="50"/>
        <v>0.70228542585407139</v>
      </c>
      <c r="CV69" s="99"/>
      <c r="CW69" s="83">
        <f t="shared" si="112"/>
        <v>0.70228542585407139</v>
      </c>
      <c r="CX69" s="83">
        <f t="shared" si="51"/>
        <v>0.70228542585407139</v>
      </c>
      <c r="CY69" s="83">
        <f t="shared" si="52"/>
        <v>7.2342497064436032E-5</v>
      </c>
      <c r="CZ69" s="83">
        <f t="shared" si="53"/>
        <v>0</v>
      </c>
      <c r="DA69" s="83">
        <f t="shared" si="113"/>
        <v>0</v>
      </c>
      <c r="DB69" s="83">
        <f t="shared" si="114"/>
        <v>0</v>
      </c>
      <c r="DC69" s="83">
        <f t="shared" si="115"/>
        <v>0</v>
      </c>
      <c r="DD69" s="83">
        <f t="shared" si="54"/>
        <v>0</v>
      </c>
      <c r="DE69" s="83">
        <f t="shared" si="55"/>
        <v>0</v>
      </c>
      <c r="DF69" s="83">
        <f t="shared" si="56"/>
        <v>0.70228542585407139</v>
      </c>
      <c r="DG69" s="83">
        <f t="shared" si="57"/>
        <v>0</v>
      </c>
      <c r="DH69" s="83">
        <f t="shared" si="58"/>
        <v>0</v>
      </c>
      <c r="DI69" s="83">
        <f t="shared" si="59"/>
        <v>0.70228542585407139</v>
      </c>
      <c r="DJ69" s="83">
        <f t="shared" si="60"/>
        <v>0.70228542585407139</v>
      </c>
      <c r="DK69" s="83">
        <f t="shared" si="116"/>
        <v>0.70228542585407139</v>
      </c>
      <c r="DL69" s="83">
        <f t="shared" si="61"/>
        <v>0.70228542585407139</v>
      </c>
      <c r="DM69" s="83">
        <f t="shared" si="117"/>
        <v>7.2342497064436032E-5</v>
      </c>
      <c r="DN69" s="83">
        <f t="shared" si="118"/>
        <v>0</v>
      </c>
      <c r="DO69" s="83">
        <f t="shared" si="62"/>
        <v>0</v>
      </c>
      <c r="DP69" s="83">
        <f t="shared" si="63"/>
        <v>0</v>
      </c>
      <c r="DQ69" s="83">
        <f t="shared" si="64"/>
        <v>0</v>
      </c>
      <c r="DR69" s="83">
        <f t="shared" si="65"/>
        <v>0</v>
      </c>
      <c r="DS69" s="83">
        <f t="shared" si="66"/>
        <v>0</v>
      </c>
      <c r="DT69" s="83">
        <f t="shared" si="67"/>
        <v>-2.430629267082832E-2</v>
      </c>
      <c r="DU69" s="83">
        <f t="shared" si="68"/>
        <v>0</v>
      </c>
      <c r="DV69" s="83">
        <f t="shared" si="69"/>
        <v>0</v>
      </c>
      <c r="DW69" s="83">
        <f t="shared" si="119"/>
        <v>2.4910697417355359E-6</v>
      </c>
      <c r="DX69" s="83">
        <f t="shared" si="120"/>
        <v>0</v>
      </c>
      <c r="DY69" s="83">
        <f t="shared" si="121"/>
        <v>0</v>
      </c>
      <c r="DZ69" s="83">
        <f t="shared" si="122"/>
        <v>0</v>
      </c>
      <c r="EA69" s="83">
        <f t="shared" si="123"/>
        <v>0</v>
      </c>
      <c r="EB69" s="83">
        <f t="shared" si="124"/>
        <v>0</v>
      </c>
      <c r="EC69" s="83">
        <f t="shared" si="125"/>
        <v>0</v>
      </c>
      <c r="ED69" s="83">
        <f t="shared" si="126"/>
        <v>-2.430629267082832E-2</v>
      </c>
      <c r="EE69" s="83">
        <f t="shared" si="127"/>
        <v>0</v>
      </c>
      <c r="EF69" s="83">
        <f t="shared" si="128"/>
        <v>0</v>
      </c>
      <c r="EG69" s="83">
        <f t="shared" si="129"/>
        <v>2.4910697417355359E-6</v>
      </c>
      <c r="EH69" s="83">
        <f t="shared" si="130"/>
        <v>0</v>
      </c>
      <c r="EI69" s="83">
        <f t="shared" si="70"/>
        <v>0</v>
      </c>
      <c r="EJ69" s="83">
        <f t="shared" si="71"/>
        <v>0</v>
      </c>
      <c r="EK69" s="83">
        <f t="shared" si="72"/>
        <v>0</v>
      </c>
      <c r="EL69" s="83">
        <f t="shared" si="73"/>
        <v>0</v>
      </c>
      <c r="EM69" s="83">
        <f t="shared" si="74"/>
        <v>0</v>
      </c>
      <c r="EN69" s="83">
        <f t="shared" si="75"/>
        <v>0.72659171852489968</v>
      </c>
      <c r="EO69" s="83">
        <f t="shared" si="76"/>
        <v>0</v>
      </c>
      <c r="EP69" s="83">
        <f t="shared" si="77"/>
        <v>0</v>
      </c>
      <c r="EQ69" s="83">
        <f t="shared" si="78"/>
        <v>0.72659171852489968</v>
      </c>
      <c r="ER69" s="83">
        <f t="shared" si="79"/>
        <v>0.72659171852489968</v>
      </c>
      <c r="ES69" s="83">
        <f t="shared" si="131"/>
        <v>0.72659171852489968</v>
      </c>
      <c r="ET69" s="83">
        <f t="shared" si="80"/>
        <v>0.72659171852489968</v>
      </c>
      <c r="EU69" s="83">
        <f t="shared" si="132"/>
        <v>6.9851427322700492E-5</v>
      </c>
      <c r="EV69" s="83">
        <f t="shared" si="133"/>
        <v>0</v>
      </c>
      <c r="EW69" s="83">
        <f t="shared" si="134"/>
        <v>0</v>
      </c>
      <c r="EX69" s="83">
        <f t="shared" si="135"/>
        <v>0</v>
      </c>
      <c r="EY69" s="83">
        <f t="shared" si="136"/>
        <v>0</v>
      </c>
      <c r="EZ69" s="83">
        <f t="shared" si="137"/>
        <v>0</v>
      </c>
      <c r="FA69" s="83">
        <f t="shared" si="138"/>
        <v>0</v>
      </c>
      <c r="FB69" s="83">
        <f t="shared" si="139"/>
        <v>0.72659171852489968</v>
      </c>
      <c r="FC69" s="83">
        <f t="shared" si="140"/>
        <v>0</v>
      </c>
      <c r="FD69" s="83">
        <f t="shared" si="141"/>
        <v>0</v>
      </c>
      <c r="FE69" s="83">
        <f t="shared" si="81"/>
        <v>0.72659171852489968</v>
      </c>
      <c r="FF69" s="83">
        <f t="shared" si="82"/>
        <v>0.72659171852489968</v>
      </c>
      <c r="FG69" s="83">
        <f t="shared" si="142"/>
        <v>0.72659171852489968</v>
      </c>
      <c r="FH69" s="83">
        <f t="shared" si="83"/>
        <v>0.72659171852489968</v>
      </c>
      <c r="FI69" s="83">
        <f t="shared" si="143"/>
        <v>6.9851427322700492E-5</v>
      </c>
      <c r="FJ69" s="83">
        <f t="shared" si="144"/>
        <v>0</v>
      </c>
      <c r="FK69" s="84"/>
      <c r="FL69" s="84">
        <v>7.2342497064436303E-4</v>
      </c>
      <c r="FM69" s="84"/>
      <c r="FN69" s="83">
        <f t="shared" si="84"/>
        <v>0</v>
      </c>
      <c r="FO69" s="83">
        <f t="shared" si="85"/>
        <v>0</v>
      </c>
      <c r="FP69" s="83">
        <f t="shared" si="145"/>
        <v>7.2342497064436303E-4</v>
      </c>
      <c r="FQ69" s="84"/>
      <c r="FR69" s="84"/>
      <c r="FS69" s="83">
        <f t="shared" si="146"/>
        <v>0</v>
      </c>
      <c r="FT69" s="83">
        <f t="shared" si="147"/>
        <v>0</v>
      </c>
      <c r="FU69" s="84">
        <v>7.2342497064436303E-4</v>
      </c>
      <c r="FV69" s="83">
        <f t="shared" si="86"/>
        <v>0</v>
      </c>
      <c r="FW69" s="83">
        <f t="shared" si="87"/>
        <v>0</v>
      </c>
      <c r="FX69" s="83">
        <f t="shared" si="88"/>
        <v>0</v>
      </c>
      <c r="FY69" s="84"/>
      <c r="FZ69" s="83">
        <f t="shared" si="89"/>
        <v>1.0032648940772448</v>
      </c>
      <c r="GA69" s="83">
        <f t="shared" si="90"/>
        <v>7.1796862292222707E-10</v>
      </c>
      <c r="GB69" s="83">
        <f t="shared" si="148"/>
        <v>0</v>
      </c>
      <c r="GC69" s="83">
        <f t="shared" si="149"/>
        <v>0</v>
      </c>
      <c r="GD69" s="83">
        <f t="shared" si="150"/>
        <v>0</v>
      </c>
      <c r="GE69" s="83">
        <f t="shared" si="151"/>
        <v>0</v>
      </c>
      <c r="GF69" s="83">
        <f t="shared" si="152"/>
        <v>0</v>
      </c>
      <c r="GG69" s="83">
        <f t="shared" si="153"/>
        <v>0</v>
      </c>
      <c r="GH69" s="83">
        <f t="shared" si="91"/>
        <v>0</v>
      </c>
      <c r="GI69" s="83">
        <f t="shared" si="92"/>
        <v>0</v>
      </c>
      <c r="GJ69" s="83">
        <f t="shared" si="154"/>
        <v>0</v>
      </c>
      <c r="GK69" s="83">
        <f t="shared" si="155"/>
        <v>0</v>
      </c>
      <c r="GL69" s="83">
        <f t="shared" si="156"/>
        <v>0</v>
      </c>
      <c r="GM69" s="83">
        <f t="shared" si="157"/>
        <v>0</v>
      </c>
      <c r="GN69" s="83">
        <f t="shared" si="158"/>
        <v>0</v>
      </c>
      <c r="GO69" s="83">
        <f t="shared" si="159"/>
        <v>-3.2648940772447444E-3</v>
      </c>
      <c r="GP69" s="83">
        <f t="shared" si="93"/>
        <v>-3.2648940772447444E-3</v>
      </c>
      <c r="GQ69" s="83">
        <f t="shared" si="94"/>
        <v>0</v>
      </c>
      <c r="GR69" s="83">
        <f t="shared" si="160"/>
        <v>0</v>
      </c>
      <c r="GS69" s="83">
        <f t="shared" si="161"/>
        <v>0</v>
      </c>
      <c r="GT69" s="83">
        <f t="shared" si="162"/>
        <v>0</v>
      </c>
      <c r="GU69" s="83">
        <f t="shared" si="163"/>
        <v>0</v>
      </c>
      <c r="GV69" s="83">
        <f t="shared" si="164"/>
        <v>0</v>
      </c>
      <c r="GW69" s="83">
        <f t="shared" si="165"/>
        <v>0</v>
      </c>
      <c r="GX69" s="83">
        <f t="shared" si="95"/>
        <v>0</v>
      </c>
      <c r="GY69" s="83">
        <f t="shared" si="96"/>
        <v>0</v>
      </c>
      <c r="GZ69" s="83">
        <f t="shared" si="166"/>
        <v>0</v>
      </c>
      <c r="HA69" s="83">
        <f t="shared" si="167"/>
        <v>0</v>
      </c>
      <c r="HB69" s="83">
        <f t="shared" si="168"/>
        <v>0</v>
      </c>
      <c r="HC69" s="83">
        <f t="shared" si="169"/>
        <v>0</v>
      </c>
      <c r="HD69" s="83">
        <f t="shared" si="170"/>
        <v>0</v>
      </c>
      <c r="HE69" s="83">
        <f t="shared" si="171"/>
        <v>0.69902053177682666</v>
      </c>
      <c r="HF69" s="83">
        <f t="shared" si="97"/>
        <v>-3.1925515801803084E-3</v>
      </c>
      <c r="HG69" s="83">
        <f t="shared" si="98"/>
        <v>0</v>
      </c>
      <c r="HH69" s="83">
        <f t="shared" si="99"/>
        <v>0</v>
      </c>
      <c r="HI69" s="83">
        <f t="shared" si="100"/>
        <v>0</v>
      </c>
      <c r="HJ69" s="83">
        <f t="shared" si="101"/>
        <v>0</v>
      </c>
      <c r="HK69" s="83">
        <f t="shared" si="102"/>
        <v>0</v>
      </c>
      <c r="HL69" s="83">
        <f t="shared" si="103"/>
        <v>0</v>
      </c>
      <c r="HM69" s="83">
        <f t="shared" si="104"/>
        <v>0.72332682444765495</v>
      </c>
      <c r="HN69" s="83">
        <f t="shared" si="105"/>
        <v>-3.1950426499220441E-3</v>
      </c>
      <c r="HO69" s="83">
        <f t="shared" si="106"/>
        <v>0</v>
      </c>
    </row>
    <row r="70" spans="1:223" x14ac:dyDescent="0.2">
      <c r="A70" s="63"/>
      <c r="K70" s="64" t="s">
        <v>390</v>
      </c>
      <c r="L70" s="102" t="e">
        <f>IF(VLOOKUP(K70,'[3]207 ul'!$H:$H,1,0)=K70,1,0)</f>
        <v>#N/A</v>
      </c>
      <c r="M70" s="84">
        <v>1</v>
      </c>
      <c r="N70" s="84">
        <v>3</v>
      </c>
      <c r="O70" s="84"/>
      <c r="P70" s="84"/>
      <c r="Q70" s="84"/>
      <c r="R70" s="84">
        <v>1</v>
      </c>
      <c r="S70" s="83">
        <f t="shared" si="107"/>
        <v>70</v>
      </c>
      <c r="T70" s="87">
        <f t="shared" si="108"/>
        <v>0</v>
      </c>
      <c r="U70" s="84"/>
      <c r="V70" s="84"/>
      <c r="W70" s="85">
        <v>1</v>
      </c>
      <c r="X70" s="85">
        <v>1</v>
      </c>
      <c r="Y70" s="85">
        <v>1</v>
      </c>
      <c r="Z70" s="85">
        <v>1</v>
      </c>
      <c r="AA70" s="85">
        <v>1</v>
      </c>
      <c r="AB70" s="85">
        <v>1</v>
      </c>
      <c r="AC70" s="85">
        <v>1</v>
      </c>
      <c r="AD70" s="85">
        <v>1</v>
      </c>
      <c r="AE70" s="85">
        <v>1</v>
      </c>
      <c r="AF70" s="84">
        <v>6126830.86760082</v>
      </c>
      <c r="AG70" s="84">
        <v>5929152.9639078602</v>
      </c>
      <c r="AH70" s="84">
        <v>6438824.8495110301</v>
      </c>
      <c r="AI70" s="84">
        <v>6126830.86760082</v>
      </c>
      <c r="AJ70" s="84">
        <v>6126830.86760082</v>
      </c>
      <c r="AK70" s="84">
        <v>6126830.86760082</v>
      </c>
      <c r="AL70" s="84">
        <v>6126830.86760082</v>
      </c>
      <c r="AM70" s="84">
        <v>6336062.82167756</v>
      </c>
      <c r="AN70" s="84">
        <v>6122562.9733887799</v>
      </c>
      <c r="AO70" s="84">
        <v>-24324.160095448002</v>
      </c>
      <c r="AP70" s="84"/>
      <c r="AQ70" s="84"/>
      <c r="AR70" s="84"/>
      <c r="AS70" s="83">
        <f t="shared" si="109"/>
        <v>0</v>
      </c>
      <c r="AT70" s="83">
        <f t="shared" si="11"/>
        <v>0</v>
      </c>
      <c r="AU70" s="83">
        <f t="shared" si="110"/>
        <v>0</v>
      </c>
      <c r="AV70" s="84">
        <v>6098849.0199999996</v>
      </c>
      <c r="AW70" s="84">
        <v>6098849.0199999996</v>
      </c>
      <c r="AX70" s="84"/>
      <c r="AY70" s="83">
        <f t="shared" si="12"/>
        <v>6098849.0199999996</v>
      </c>
      <c r="AZ70" s="83">
        <f t="shared" si="13"/>
        <v>6098849.0199999996</v>
      </c>
      <c r="BA70" s="83">
        <f t="shared" si="14"/>
        <v>6102506.7075053724</v>
      </c>
      <c r="BB70" s="83">
        <f t="shared" si="15"/>
        <v>6102506.7075053724</v>
      </c>
      <c r="BC70" s="83">
        <f t="shared" si="16"/>
        <v>6102506.7075053724</v>
      </c>
      <c r="BD70" s="83">
        <f t="shared" si="17"/>
        <v>6102506.7075053724</v>
      </c>
      <c r="BE70" s="83">
        <f t="shared" si="18"/>
        <v>0</v>
      </c>
      <c r="BF70" s="83">
        <f t="shared" si="19"/>
        <v>0</v>
      </c>
      <c r="BG70" s="99">
        <f t="shared" si="20"/>
        <v>6102506.7075053724</v>
      </c>
      <c r="BH70" s="99">
        <f t="shared" si="21"/>
        <v>5904828.8038124125</v>
      </c>
      <c r="BI70" s="83">
        <f t="shared" si="22"/>
        <v>6414500.6894155825</v>
      </c>
      <c r="BJ70" s="83">
        <f t="shared" si="23"/>
        <v>6102506.7075053724</v>
      </c>
      <c r="BK70" s="83">
        <f t="shared" si="24"/>
        <v>6102506.7075053724</v>
      </c>
      <c r="BL70" s="83">
        <f t="shared" si="25"/>
        <v>6102506.7075053724</v>
      </c>
      <c r="BM70" s="83">
        <f t="shared" si="26"/>
        <v>6311738.6615821123</v>
      </c>
      <c r="BN70" s="83">
        <f t="shared" si="27"/>
        <v>6098238.8132933322</v>
      </c>
      <c r="BO70" s="83">
        <f t="shared" si="111"/>
        <v>0</v>
      </c>
      <c r="BP70" s="83">
        <f t="shared" si="28"/>
        <v>6098849.0199999996</v>
      </c>
      <c r="BQ70" s="83">
        <f t="shared" si="29"/>
        <v>6102506.7075053724</v>
      </c>
      <c r="BR70" s="83">
        <f t="shared" si="30"/>
        <v>6102506.7075053724</v>
      </c>
      <c r="BS70" s="83">
        <f t="shared" si="31"/>
        <v>6102506.7075053724</v>
      </c>
      <c r="BT70" s="83">
        <f t="shared" si="32"/>
        <v>6102506.7075053724</v>
      </c>
      <c r="BU70" s="83">
        <f t="shared" si="33"/>
        <v>6102506.7075053724</v>
      </c>
      <c r="BV70" s="83">
        <f t="shared" si="34"/>
        <v>5904828.8038124125</v>
      </c>
      <c r="BW70" s="83">
        <f t="shared" si="35"/>
        <v>6414500.6894155825</v>
      </c>
      <c r="BX70" s="83">
        <f t="shared" si="36"/>
        <v>6102506.7075053724</v>
      </c>
      <c r="BY70" s="83">
        <f t="shared" si="37"/>
        <v>6102506.7075053724</v>
      </c>
      <c r="BZ70" s="83">
        <f t="shared" si="38"/>
        <v>6102506.7075053724</v>
      </c>
      <c r="CA70" s="83">
        <f t="shared" si="39"/>
        <v>6311738.6615821123</v>
      </c>
      <c r="CB70" s="83">
        <f t="shared" si="40"/>
        <v>6098238.8132933322</v>
      </c>
      <c r="CC70" s="84"/>
      <c r="CD70" s="84"/>
      <c r="CE70" s="84"/>
      <c r="CF70" s="84"/>
      <c r="CG70" s="84"/>
      <c r="CH70" s="84"/>
      <c r="CI70" s="84"/>
      <c r="CJ70" s="84"/>
      <c r="CK70" s="84"/>
      <c r="CL70" s="83">
        <f t="shared" si="41"/>
        <v>0</v>
      </c>
      <c r="CM70" s="83">
        <f t="shared" si="42"/>
        <v>311993.9819102101</v>
      </c>
      <c r="CN70" s="83">
        <f t="shared" si="43"/>
        <v>0</v>
      </c>
      <c r="CO70" s="83">
        <f t="shared" si="44"/>
        <v>0</v>
      </c>
      <c r="CP70" s="83">
        <f t="shared" si="45"/>
        <v>0</v>
      </c>
      <c r="CQ70" s="83">
        <f t="shared" si="46"/>
        <v>0</v>
      </c>
      <c r="CR70" s="83">
        <f t="shared" si="47"/>
        <v>0</v>
      </c>
      <c r="CS70" s="83">
        <f t="shared" si="48"/>
        <v>0</v>
      </c>
      <c r="CT70" s="83">
        <f t="shared" si="49"/>
        <v>0</v>
      </c>
      <c r="CU70" s="83">
        <f t="shared" si="50"/>
        <v>0</v>
      </c>
      <c r="CV70" s="99"/>
      <c r="CW70" s="83">
        <f t="shared" si="112"/>
        <v>0</v>
      </c>
      <c r="CX70" s="83">
        <f t="shared" si="51"/>
        <v>0</v>
      </c>
      <c r="CY70" s="83">
        <f t="shared" si="52"/>
        <v>209231.95407673996</v>
      </c>
      <c r="CZ70" s="83">
        <f t="shared" si="53"/>
        <v>0</v>
      </c>
      <c r="DA70" s="83">
        <f t="shared" si="113"/>
        <v>0</v>
      </c>
      <c r="DB70" s="83">
        <f t="shared" si="114"/>
        <v>311993.9819102101</v>
      </c>
      <c r="DC70" s="83">
        <f t="shared" si="115"/>
        <v>0</v>
      </c>
      <c r="DD70" s="83">
        <f t="shared" si="54"/>
        <v>0</v>
      </c>
      <c r="DE70" s="83">
        <f t="shared" si="55"/>
        <v>0</v>
      </c>
      <c r="DF70" s="83">
        <f t="shared" si="56"/>
        <v>0</v>
      </c>
      <c r="DG70" s="83">
        <f t="shared" si="57"/>
        <v>0</v>
      </c>
      <c r="DH70" s="83">
        <f t="shared" si="58"/>
        <v>0</v>
      </c>
      <c r="DI70" s="83">
        <f t="shared" si="59"/>
        <v>0</v>
      </c>
      <c r="DJ70" s="83">
        <f t="shared" si="60"/>
        <v>0</v>
      </c>
      <c r="DK70" s="83">
        <f t="shared" si="116"/>
        <v>0</v>
      </c>
      <c r="DL70" s="83">
        <f t="shared" si="61"/>
        <v>0</v>
      </c>
      <c r="DM70" s="83">
        <f t="shared" si="117"/>
        <v>209231.95407673996</v>
      </c>
      <c r="DN70" s="83">
        <f t="shared" si="118"/>
        <v>0</v>
      </c>
      <c r="DO70" s="83">
        <f t="shared" si="62"/>
        <v>0</v>
      </c>
      <c r="DP70" s="83">
        <f t="shared" si="63"/>
        <v>17738.093890558841</v>
      </c>
      <c r="DQ70" s="83">
        <f t="shared" si="64"/>
        <v>0</v>
      </c>
      <c r="DR70" s="83">
        <f t="shared" si="65"/>
        <v>0</v>
      </c>
      <c r="DS70" s="83">
        <f t="shared" si="66"/>
        <v>0</v>
      </c>
      <c r="DT70" s="83">
        <f t="shared" si="67"/>
        <v>0</v>
      </c>
      <c r="DU70" s="83">
        <f t="shared" si="68"/>
        <v>0</v>
      </c>
      <c r="DV70" s="83">
        <f t="shared" si="69"/>
        <v>0</v>
      </c>
      <c r="DW70" s="83">
        <f t="shared" si="119"/>
        <v>7204.7746615729766</v>
      </c>
      <c r="DX70" s="83">
        <f t="shared" si="120"/>
        <v>0</v>
      </c>
      <c r="DY70" s="83">
        <f t="shared" si="121"/>
        <v>0</v>
      </c>
      <c r="DZ70" s="83">
        <f t="shared" si="122"/>
        <v>17738.093890558841</v>
      </c>
      <c r="EA70" s="83">
        <f t="shared" si="123"/>
        <v>0</v>
      </c>
      <c r="EB70" s="83">
        <f t="shared" si="124"/>
        <v>0</v>
      </c>
      <c r="EC70" s="83">
        <f t="shared" si="125"/>
        <v>0</v>
      </c>
      <c r="ED70" s="83">
        <f t="shared" si="126"/>
        <v>0</v>
      </c>
      <c r="EE70" s="83">
        <f t="shared" si="127"/>
        <v>0</v>
      </c>
      <c r="EF70" s="83">
        <f t="shared" si="128"/>
        <v>0</v>
      </c>
      <c r="EG70" s="83">
        <f t="shared" si="129"/>
        <v>7204.7746615729766</v>
      </c>
      <c r="EH70" s="83">
        <f t="shared" si="130"/>
        <v>0</v>
      </c>
      <c r="EI70" s="83">
        <f t="shared" si="70"/>
        <v>0</v>
      </c>
      <c r="EJ70" s="83">
        <f t="shared" si="71"/>
        <v>294255.88801965129</v>
      </c>
      <c r="EK70" s="83">
        <f t="shared" si="72"/>
        <v>0</v>
      </c>
      <c r="EL70" s="83">
        <f t="shared" si="73"/>
        <v>0</v>
      </c>
      <c r="EM70" s="83">
        <f t="shared" si="74"/>
        <v>0</v>
      </c>
      <c r="EN70" s="83">
        <f t="shared" si="75"/>
        <v>0</v>
      </c>
      <c r="EO70" s="83">
        <f t="shared" si="76"/>
        <v>0</v>
      </c>
      <c r="EP70" s="83">
        <f t="shared" si="77"/>
        <v>0</v>
      </c>
      <c r="EQ70" s="83">
        <f t="shared" si="78"/>
        <v>0</v>
      </c>
      <c r="ER70" s="83">
        <f t="shared" si="79"/>
        <v>0</v>
      </c>
      <c r="ES70" s="83">
        <f t="shared" si="131"/>
        <v>0</v>
      </c>
      <c r="ET70" s="83">
        <f t="shared" si="80"/>
        <v>0</v>
      </c>
      <c r="EU70" s="83">
        <f t="shared" si="132"/>
        <v>202027.17941516699</v>
      </c>
      <c r="EV70" s="83">
        <f t="shared" si="133"/>
        <v>0</v>
      </c>
      <c r="EW70" s="83">
        <f t="shared" si="134"/>
        <v>0</v>
      </c>
      <c r="EX70" s="83">
        <f t="shared" si="135"/>
        <v>294255.88801965129</v>
      </c>
      <c r="EY70" s="83">
        <f t="shared" si="136"/>
        <v>0</v>
      </c>
      <c r="EZ70" s="83">
        <f t="shared" si="137"/>
        <v>0</v>
      </c>
      <c r="FA70" s="83">
        <f t="shared" si="138"/>
        <v>0</v>
      </c>
      <c r="FB70" s="83">
        <f t="shared" si="139"/>
        <v>0</v>
      </c>
      <c r="FC70" s="83">
        <f t="shared" si="140"/>
        <v>0</v>
      </c>
      <c r="FD70" s="83">
        <f t="shared" si="141"/>
        <v>0</v>
      </c>
      <c r="FE70" s="83">
        <f t="shared" si="81"/>
        <v>0</v>
      </c>
      <c r="FF70" s="83">
        <f t="shared" si="82"/>
        <v>0</v>
      </c>
      <c r="FG70" s="83">
        <f t="shared" si="142"/>
        <v>0</v>
      </c>
      <c r="FH70" s="83">
        <f t="shared" si="83"/>
        <v>0</v>
      </c>
      <c r="FI70" s="83">
        <f t="shared" si="143"/>
        <v>202027.17941516699</v>
      </c>
      <c r="FJ70" s="83">
        <f t="shared" si="144"/>
        <v>0</v>
      </c>
      <c r="FK70" s="84">
        <v>492094.73517388903</v>
      </c>
      <c r="FL70" s="84">
        <v>69405.667228025399</v>
      </c>
      <c r="FM70" s="84"/>
      <c r="FN70" s="83">
        <f t="shared" si="84"/>
        <v>0</v>
      </c>
      <c r="FO70" s="83">
        <f t="shared" si="85"/>
        <v>0</v>
      </c>
      <c r="FP70" s="83">
        <f t="shared" si="145"/>
        <v>69405.667228025399</v>
      </c>
      <c r="FQ70" s="84">
        <v>431541.286973615</v>
      </c>
      <c r="FR70" s="84">
        <v>5834065.7971551502</v>
      </c>
      <c r="FS70" s="83">
        <f t="shared" si="146"/>
        <v>5834065.7971551502</v>
      </c>
      <c r="FT70" s="83">
        <f t="shared" si="147"/>
        <v>0</v>
      </c>
      <c r="FU70" s="84">
        <v>5964024.9125834499</v>
      </c>
      <c r="FV70" s="83">
        <f t="shared" si="86"/>
        <v>0</v>
      </c>
      <c r="FW70" s="83">
        <f t="shared" si="87"/>
        <v>0</v>
      </c>
      <c r="FX70" s="83">
        <f t="shared" si="88"/>
        <v>0</v>
      </c>
      <c r="FY70" s="84">
        <v>4068393.85</v>
      </c>
      <c r="FZ70" s="83">
        <f t="shared" si="89"/>
        <v>4064736.1624946268</v>
      </c>
      <c r="GA70" s="83">
        <f t="shared" si="90"/>
        <v>162805.95501737017</v>
      </c>
      <c r="GB70" s="83">
        <f t="shared" si="148"/>
        <v>0</v>
      </c>
      <c r="GC70" s="83">
        <f t="shared" si="149"/>
        <v>0</v>
      </c>
      <c r="GD70" s="83">
        <f t="shared" si="150"/>
        <v>0</v>
      </c>
      <c r="GE70" s="83">
        <f t="shared" si="151"/>
        <v>0</v>
      </c>
      <c r="GF70" s="83">
        <f t="shared" si="152"/>
        <v>0</v>
      </c>
      <c r="GG70" s="83">
        <f t="shared" si="153"/>
        <v>0</v>
      </c>
      <c r="GH70" s="83">
        <f t="shared" si="91"/>
        <v>0</v>
      </c>
      <c r="GI70" s="83">
        <f t="shared" si="92"/>
        <v>0</v>
      </c>
      <c r="GJ70" s="83">
        <f t="shared" si="154"/>
        <v>0</v>
      </c>
      <c r="GK70" s="83">
        <f t="shared" si="155"/>
        <v>6102506.7075053724</v>
      </c>
      <c r="GL70" s="83">
        <f t="shared" si="156"/>
        <v>0</v>
      </c>
      <c r="GM70" s="83">
        <f t="shared" si="157"/>
        <v>0</v>
      </c>
      <c r="GN70" s="83">
        <f t="shared" si="158"/>
        <v>0</v>
      </c>
      <c r="GO70" s="83">
        <f t="shared" si="159"/>
        <v>0</v>
      </c>
      <c r="GP70" s="83">
        <f t="shared" si="93"/>
        <v>6102506.7075053724</v>
      </c>
      <c r="GQ70" s="83">
        <f t="shared" si="94"/>
        <v>0</v>
      </c>
      <c r="GR70" s="83">
        <f t="shared" si="160"/>
        <v>0</v>
      </c>
      <c r="GS70" s="83">
        <f t="shared" si="161"/>
        <v>0</v>
      </c>
      <c r="GT70" s="83">
        <f t="shared" si="162"/>
        <v>0</v>
      </c>
      <c r="GU70" s="83">
        <f t="shared" si="163"/>
        <v>0</v>
      </c>
      <c r="GV70" s="83">
        <f t="shared" si="164"/>
        <v>0</v>
      </c>
      <c r="GW70" s="83">
        <f t="shared" si="165"/>
        <v>0</v>
      </c>
      <c r="GX70" s="83">
        <f t="shared" si="95"/>
        <v>0</v>
      </c>
      <c r="GY70" s="83">
        <f t="shared" si="96"/>
        <v>0</v>
      </c>
      <c r="GZ70" s="83">
        <f t="shared" si="166"/>
        <v>0</v>
      </c>
      <c r="HA70" s="83">
        <f t="shared" si="167"/>
        <v>6414500.6894155825</v>
      </c>
      <c r="HB70" s="83">
        <f t="shared" si="168"/>
        <v>0</v>
      </c>
      <c r="HC70" s="83">
        <f t="shared" si="169"/>
        <v>0</v>
      </c>
      <c r="HD70" s="83">
        <f t="shared" si="170"/>
        <v>0</v>
      </c>
      <c r="HE70" s="83">
        <f t="shared" si="171"/>
        <v>0</v>
      </c>
      <c r="HF70" s="83">
        <f t="shared" si="97"/>
        <v>6311738.6615821123</v>
      </c>
      <c r="HG70" s="83">
        <f t="shared" si="98"/>
        <v>0</v>
      </c>
      <c r="HH70" s="83">
        <f t="shared" si="99"/>
        <v>0</v>
      </c>
      <c r="HI70" s="83">
        <f t="shared" si="100"/>
        <v>6396762.5955250235</v>
      </c>
      <c r="HJ70" s="83">
        <f t="shared" si="101"/>
        <v>0</v>
      </c>
      <c r="HK70" s="83">
        <f t="shared" si="102"/>
        <v>0</v>
      </c>
      <c r="HL70" s="83">
        <f t="shared" si="103"/>
        <v>0</v>
      </c>
      <c r="HM70" s="83">
        <f t="shared" si="104"/>
        <v>0</v>
      </c>
      <c r="HN70" s="83">
        <f t="shared" si="105"/>
        <v>6304533.8869205397</v>
      </c>
      <c r="HO70" s="83">
        <f t="shared" si="106"/>
        <v>0</v>
      </c>
    </row>
    <row r="71" spans="1:223" x14ac:dyDescent="0.2">
      <c r="A71" s="63"/>
      <c r="K71" s="64" t="s">
        <v>391</v>
      </c>
      <c r="L71" s="102" t="e">
        <f>IF(VLOOKUP(K71,'[3]207 ul'!$H:$H,1,0)=K71,1,0)</f>
        <v>#N/A</v>
      </c>
      <c r="M71" s="84">
        <v>1</v>
      </c>
      <c r="N71" s="84">
        <v>3</v>
      </c>
      <c r="O71" s="84"/>
      <c r="P71" s="84"/>
      <c r="Q71" s="84"/>
      <c r="R71" s="84">
        <v>1</v>
      </c>
      <c r="S71" s="83">
        <f t="shared" si="107"/>
        <v>70</v>
      </c>
      <c r="T71" s="87">
        <f t="shared" si="108"/>
        <v>0</v>
      </c>
      <c r="U71" s="84"/>
      <c r="V71" s="84"/>
      <c r="W71" s="85">
        <v>1</v>
      </c>
      <c r="X71" s="85">
        <v>1</v>
      </c>
      <c r="Y71" s="85">
        <v>1</v>
      </c>
      <c r="Z71" s="85">
        <v>1</v>
      </c>
      <c r="AA71" s="85">
        <v>1</v>
      </c>
      <c r="AB71" s="85">
        <v>1</v>
      </c>
      <c r="AC71" s="85">
        <v>1</v>
      </c>
      <c r="AD71" s="85">
        <v>1</v>
      </c>
      <c r="AE71" s="85">
        <v>1</v>
      </c>
      <c r="AF71" s="84">
        <v>771675594.03706801</v>
      </c>
      <c r="AG71" s="84">
        <v>747478673.41465795</v>
      </c>
      <c r="AH71" s="84">
        <v>809576359.51489794</v>
      </c>
      <c r="AI71" s="84">
        <v>771685453.076015</v>
      </c>
      <c r="AJ71" s="84">
        <v>771675594.03706801</v>
      </c>
      <c r="AK71" s="84">
        <v>771675594.03706801</v>
      </c>
      <c r="AL71" s="84">
        <v>771675594.03706801</v>
      </c>
      <c r="AM71" s="84">
        <v>796515939.94553602</v>
      </c>
      <c r="AN71" s="84">
        <v>771055832.10366094</v>
      </c>
      <c r="AO71" s="84">
        <v>-1871260.9277087001</v>
      </c>
      <c r="AP71" s="84"/>
      <c r="AQ71" s="84"/>
      <c r="AR71" s="84"/>
      <c r="AS71" s="83">
        <f t="shared" si="109"/>
        <v>0</v>
      </c>
      <c r="AT71" s="83">
        <f t="shared" si="11"/>
        <v>0</v>
      </c>
      <c r="AU71" s="83">
        <f t="shared" si="110"/>
        <v>0</v>
      </c>
      <c r="AV71" s="84">
        <v>469185280.41000003</v>
      </c>
      <c r="AW71" s="84">
        <v>469185280.41000003</v>
      </c>
      <c r="AX71" s="84">
        <v>-8011258.6170944199</v>
      </c>
      <c r="AY71" s="83">
        <f t="shared" si="12"/>
        <v>469185280.41000003</v>
      </c>
      <c r="AZ71" s="83">
        <f t="shared" si="13"/>
        <v>461174021.79290563</v>
      </c>
      <c r="BA71" s="83">
        <f t="shared" si="14"/>
        <v>769804333.10935926</v>
      </c>
      <c r="BB71" s="83">
        <f t="shared" si="15"/>
        <v>769804333.10935926</v>
      </c>
      <c r="BC71" s="83">
        <f t="shared" si="16"/>
        <v>769804333.10935926</v>
      </c>
      <c r="BD71" s="83">
        <f t="shared" si="17"/>
        <v>769804333.10935926</v>
      </c>
      <c r="BE71" s="83">
        <f t="shared" si="18"/>
        <v>0</v>
      </c>
      <c r="BF71" s="83">
        <f t="shared" si="19"/>
        <v>0</v>
      </c>
      <c r="BG71" s="99">
        <f t="shared" si="20"/>
        <v>769804333.10935926</v>
      </c>
      <c r="BH71" s="99">
        <f t="shared" si="21"/>
        <v>745607412.48694921</v>
      </c>
      <c r="BI71" s="83">
        <f t="shared" si="22"/>
        <v>807705098.5871892</v>
      </c>
      <c r="BJ71" s="83">
        <f t="shared" si="23"/>
        <v>769814192.14830625</v>
      </c>
      <c r="BK71" s="83">
        <f t="shared" si="24"/>
        <v>769804333.10935926</v>
      </c>
      <c r="BL71" s="83">
        <f t="shared" si="25"/>
        <v>769804333.10935926</v>
      </c>
      <c r="BM71" s="83">
        <f t="shared" si="26"/>
        <v>794644679.01782727</v>
      </c>
      <c r="BN71" s="83">
        <f t="shared" si="27"/>
        <v>769184571.1759522</v>
      </c>
      <c r="BO71" s="83">
        <f t="shared" si="111"/>
        <v>0</v>
      </c>
      <c r="BP71" s="83">
        <f t="shared" si="28"/>
        <v>461174021.79290563</v>
      </c>
      <c r="BQ71" s="83">
        <f t="shared" si="29"/>
        <v>769804333.10935926</v>
      </c>
      <c r="BR71" s="83">
        <f t="shared" si="30"/>
        <v>769804333.10935926</v>
      </c>
      <c r="BS71" s="83">
        <f t="shared" si="31"/>
        <v>769804333.10935926</v>
      </c>
      <c r="BT71" s="83">
        <f t="shared" si="32"/>
        <v>769804333.10935926</v>
      </c>
      <c r="BU71" s="83">
        <f t="shared" si="33"/>
        <v>769804333.10935926</v>
      </c>
      <c r="BV71" s="83">
        <f t="shared" si="34"/>
        <v>745607412.48694921</v>
      </c>
      <c r="BW71" s="83">
        <f t="shared" si="35"/>
        <v>807705098.5871892</v>
      </c>
      <c r="BX71" s="83">
        <f t="shared" si="36"/>
        <v>769814192.14830625</v>
      </c>
      <c r="BY71" s="83">
        <f t="shared" si="37"/>
        <v>769804333.10935926</v>
      </c>
      <c r="BZ71" s="83">
        <f t="shared" si="38"/>
        <v>769804333.10935926</v>
      </c>
      <c r="CA71" s="83">
        <f t="shared" si="39"/>
        <v>794644679.01782727</v>
      </c>
      <c r="CB71" s="83">
        <f t="shared" si="40"/>
        <v>769184571.1759522</v>
      </c>
      <c r="CC71" s="84"/>
      <c r="CD71" s="84"/>
      <c r="CE71" s="84"/>
      <c r="CF71" s="84"/>
      <c r="CG71" s="84"/>
      <c r="CH71" s="84"/>
      <c r="CI71" s="84"/>
      <c r="CJ71" s="84"/>
      <c r="CK71" s="84"/>
      <c r="CL71" s="83">
        <f t="shared" si="41"/>
        <v>0</v>
      </c>
      <c r="CM71" s="83">
        <f t="shared" si="42"/>
        <v>37900765.477829933</v>
      </c>
      <c r="CN71" s="83">
        <f t="shared" si="43"/>
        <v>9859.0389469861984</v>
      </c>
      <c r="CO71" s="83">
        <f t="shared" si="44"/>
        <v>0</v>
      </c>
      <c r="CP71" s="83">
        <f t="shared" si="45"/>
        <v>0</v>
      </c>
      <c r="CQ71" s="83">
        <f t="shared" si="46"/>
        <v>0</v>
      </c>
      <c r="CR71" s="83">
        <f t="shared" si="47"/>
        <v>0</v>
      </c>
      <c r="CS71" s="83">
        <f t="shared" si="48"/>
        <v>0</v>
      </c>
      <c r="CT71" s="83">
        <f t="shared" si="49"/>
        <v>0</v>
      </c>
      <c r="CU71" s="83">
        <f t="shared" si="50"/>
        <v>0</v>
      </c>
      <c r="CV71" s="99"/>
      <c r="CW71" s="83">
        <f t="shared" si="112"/>
        <v>0</v>
      </c>
      <c r="CX71" s="83">
        <f t="shared" si="51"/>
        <v>0</v>
      </c>
      <c r="CY71" s="83">
        <f t="shared" si="52"/>
        <v>24840345.908468008</v>
      </c>
      <c r="CZ71" s="83">
        <f t="shared" si="53"/>
        <v>0</v>
      </c>
      <c r="DA71" s="83">
        <f t="shared" si="113"/>
        <v>0</v>
      </c>
      <c r="DB71" s="83">
        <f t="shared" si="114"/>
        <v>37900765.477829933</v>
      </c>
      <c r="DC71" s="83">
        <f t="shared" si="115"/>
        <v>9859.0389469861984</v>
      </c>
      <c r="DD71" s="83">
        <f t="shared" si="54"/>
        <v>0</v>
      </c>
      <c r="DE71" s="83">
        <f t="shared" si="55"/>
        <v>0</v>
      </c>
      <c r="DF71" s="83">
        <f t="shared" si="56"/>
        <v>0</v>
      </c>
      <c r="DG71" s="83">
        <f t="shared" si="57"/>
        <v>0</v>
      </c>
      <c r="DH71" s="83">
        <f t="shared" si="58"/>
        <v>0</v>
      </c>
      <c r="DI71" s="83">
        <f t="shared" si="59"/>
        <v>0</v>
      </c>
      <c r="DJ71" s="83">
        <f t="shared" si="60"/>
        <v>0</v>
      </c>
      <c r="DK71" s="83">
        <f t="shared" si="116"/>
        <v>0</v>
      </c>
      <c r="DL71" s="83">
        <f t="shared" si="61"/>
        <v>0</v>
      </c>
      <c r="DM71" s="83">
        <f t="shared" si="117"/>
        <v>24840345.908468008</v>
      </c>
      <c r="DN71" s="83">
        <f t="shared" si="118"/>
        <v>0</v>
      </c>
      <c r="DO71" s="83">
        <f t="shared" si="62"/>
        <v>0</v>
      </c>
      <c r="DP71" s="83">
        <f t="shared" si="63"/>
        <v>2154808.6679546232</v>
      </c>
      <c r="DQ71" s="83">
        <f t="shared" si="64"/>
        <v>0</v>
      </c>
      <c r="DR71" s="83">
        <f t="shared" si="65"/>
        <v>0</v>
      </c>
      <c r="DS71" s="83">
        <f t="shared" si="66"/>
        <v>0</v>
      </c>
      <c r="DT71" s="83">
        <f t="shared" si="67"/>
        <v>0</v>
      </c>
      <c r="DU71" s="83">
        <f t="shared" si="68"/>
        <v>0</v>
      </c>
      <c r="DV71" s="83">
        <f t="shared" si="69"/>
        <v>0</v>
      </c>
      <c r="DW71" s="83">
        <f t="shared" si="119"/>
        <v>855362.15333723743</v>
      </c>
      <c r="DX71" s="83">
        <f t="shared" si="120"/>
        <v>0</v>
      </c>
      <c r="DY71" s="83">
        <f t="shared" si="121"/>
        <v>0</v>
      </c>
      <c r="DZ71" s="83">
        <f t="shared" si="122"/>
        <v>2154808.6679546232</v>
      </c>
      <c r="EA71" s="83">
        <f t="shared" si="123"/>
        <v>0</v>
      </c>
      <c r="EB71" s="83">
        <f t="shared" si="124"/>
        <v>0</v>
      </c>
      <c r="EC71" s="83">
        <f t="shared" si="125"/>
        <v>0</v>
      </c>
      <c r="ED71" s="83">
        <f t="shared" si="126"/>
        <v>0</v>
      </c>
      <c r="EE71" s="83">
        <f t="shared" si="127"/>
        <v>0</v>
      </c>
      <c r="EF71" s="83">
        <f t="shared" si="128"/>
        <v>0</v>
      </c>
      <c r="EG71" s="83">
        <f t="shared" si="129"/>
        <v>855362.15333723743</v>
      </c>
      <c r="EH71" s="83">
        <f t="shared" si="130"/>
        <v>0</v>
      </c>
      <c r="EI71" s="83">
        <f t="shared" si="70"/>
        <v>0</v>
      </c>
      <c r="EJ71" s="83">
        <f t="shared" si="71"/>
        <v>35745956.809875309</v>
      </c>
      <c r="EK71" s="83">
        <f t="shared" si="72"/>
        <v>9859.0389469861984</v>
      </c>
      <c r="EL71" s="83">
        <f t="shared" si="73"/>
        <v>0</v>
      </c>
      <c r="EM71" s="83">
        <f t="shared" si="74"/>
        <v>0</v>
      </c>
      <c r="EN71" s="83">
        <f t="shared" si="75"/>
        <v>0</v>
      </c>
      <c r="EO71" s="83">
        <f t="shared" si="76"/>
        <v>0</v>
      </c>
      <c r="EP71" s="83">
        <f t="shared" si="77"/>
        <v>0</v>
      </c>
      <c r="EQ71" s="83">
        <f t="shared" si="78"/>
        <v>0</v>
      </c>
      <c r="ER71" s="83">
        <f t="shared" si="79"/>
        <v>0</v>
      </c>
      <c r="ES71" s="83">
        <f t="shared" si="131"/>
        <v>0</v>
      </c>
      <c r="ET71" s="83">
        <f t="shared" si="80"/>
        <v>0</v>
      </c>
      <c r="EU71" s="83">
        <f t="shared" si="132"/>
        <v>23984983.755130772</v>
      </c>
      <c r="EV71" s="83">
        <f t="shared" si="133"/>
        <v>0</v>
      </c>
      <c r="EW71" s="83">
        <f t="shared" si="134"/>
        <v>0</v>
      </c>
      <c r="EX71" s="83">
        <f t="shared" si="135"/>
        <v>35745956.809875309</v>
      </c>
      <c r="EY71" s="83">
        <f t="shared" si="136"/>
        <v>9859.0389469861984</v>
      </c>
      <c r="EZ71" s="83">
        <f t="shared" si="137"/>
        <v>0</v>
      </c>
      <c r="FA71" s="83">
        <f t="shared" si="138"/>
        <v>0</v>
      </c>
      <c r="FB71" s="83">
        <f t="shared" si="139"/>
        <v>0</v>
      </c>
      <c r="FC71" s="83">
        <f t="shared" si="140"/>
        <v>0</v>
      </c>
      <c r="FD71" s="83">
        <f t="shared" si="141"/>
        <v>0</v>
      </c>
      <c r="FE71" s="83">
        <f t="shared" si="81"/>
        <v>0</v>
      </c>
      <c r="FF71" s="83">
        <f t="shared" si="82"/>
        <v>0</v>
      </c>
      <c r="FG71" s="83">
        <f t="shared" si="142"/>
        <v>0</v>
      </c>
      <c r="FH71" s="83">
        <f t="shared" si="83"/>
        <v>0</v>
      </c>
      <c r="FI71" s="83">
        <f t="shared" si="143"/>
        <v>23984983.755130772</v>
      </c>
      <c r="FJ71" s="83">
        <f t="shared" si="144"/>
        <v>0</v>
      </c>
      <c r="FK71" s="84">
        <v>57866362.4569842</v>
      </c>
      <c r="FL71" s="84">
        <v>6878047.9350801902</v>
      </c>
      <c r="FM71" s="84"/>
      <c r="FN71" s="83">
        <f t="shared" si="84"/>
        <v>0</v>
      </c>
      <c r="FO71" s="83">
        <f t="shared" si="85"/>
        <v>0</v>
      </c>
      <c r="FP71" s="83">
        <f t="shared" si="145"/>
        <v>6878047.9350801902</v>
      </c>
      <c r="FQ71" s="84">
        <v>33197251.534054499</v>
      </c>
      <c r="FR71" s="84">
        <v>738875389.01981401</v>
      </c>
      <c r="FS71" s="83">
        <f t="shared" si="146"/>
        <v>738875389.01981401</v>
      </c>
      <c r="FT71" s="83">
        <f t="shared" si="147"/>
        <v>0</v>
      </c>
      <c r="FU71" s="84">
        <v>770422547.87782395</v>
      </c>
      <c r="FV71" s="83">
        <f t="shared" si="86"/>
        <v>0</v>
      </c>
      <c r="FW71" s="83">
        <f t="shared" si="87"/>
        <v>0</v>
      </c>
      <c r="FX71" s="83">
        <f t="shared" si="88"/>
        <v>0</v>
      </c>
      <c r="FY71" s="84">
        <v>386857796.76999998</v>
      </c>
      <c r="FZ71" s="83">
        <f t="shared" si="89"/>
        <v>86238744.070640802</v>
      </c>
      <c r="GA71" s="83">
        <f t="shared" si="90"/>
        <v>1253046.1592440605</v>
      </c>
      <c r="GB71" s="83">
        <f t="shared" si="148"/>
        <v>0</v>
      </c>
      <c r="GC71" s="83">
        <f t="shared" si="149"/>
        <v>0</v>
      </c>
      <c r="GD71" s="83">
        <f t="shared" si="150"/>
        <v>0</v>
      </c>
      <c r="GE71" s="83">
        <f t="shared" si="151"/>
        <v>0</v>
      </c>
      <c r="GF71" s="83">
        <f t="shared" si="152"/>
        <v>0</v>
      </c>
      <c r="GG71" s="83">
        <f t="shared" si="153"/>
        <v>0</v>
      </c>
      <c r="GH71" s="83">
        <f t="shared" si="91"/>
        <v>0</v>
      </c>
      <c r="GI71" s="83">
        <f t="shared" si="92"/>
        <v>0</v>
      </c>
      <c r="GJ71" s="83">
        <f t="shared" si="154"/>
        <v>0</v>
      </c>
      <c r="GK71" s="83">
        <f t="shared" si="155"/>
        <v>769804333.10935926</v>
      </c>
      <c r="GL71" s="83">
        <f t="shared" si="156"/>
        <v>769804333.10935926</v>
      </c>
      <c r="GM71" s="83">
        <f t="shared" si="157"/>
        <v>0</v>
      </c>
      <c r="GN71" s="83">
        <f t="shared" si="158"/>
        <v>0</v>
      </c>
      <c r="GO71" s="83">
        <f t="shared" si="159"/>
        <v>0</v>
      </c>
      <c r="GP71" s="83">
        <f t="shared" si="93"/>
        <v>769804333.10935926</v>
      </c>
      <c r="GQ71" s="83">
        <f t="shared" si="94"/>
        <v>0</v>
      </c>
      <c r="GR71" s="83">
        <f t="shared" si="160"/>
        <v>0</v>
      </c>
      <c r="GS71" s="83">
        <f t="shared" si="161"/>
        <v>0</v>
      </c>
      <c r="GT71" s="83">
        <f t="shared" si="162"/>
        <v>0</v>
      </c>
      <c r="GU71" s="83">
        <f t="shared" si="163"/>
        <v>0</v>
      </c>
      <c r="GV71" s="83">
        <f t="shared" si="164"/>
        <v>0</v>
      </c>
      <c r="GW71" s="83">
        <f t="shared" si="165"/>
        <v>0</v>
      </c>
      <c r="GX71" s="83">
        <f t="shared" si="95"/>
        <v>0</v>
      </c>
      <c r="GY71" s="83">
        <f t="shared" si="96"/>
        <v>0</v>
      </c>
      <c r="GZ71" s="83">
        <f t="shared" si="166"/>
        <v>0</v>
      </c>
      <c r="HA71" s="83">
        <f t="shared" si="167"/>
        <v>807705098.5871892</v>
      </c>
      <c r="HB71" s="83">
        <f t="shared" si="168"/>
        <v>769814192.14830625</v>
      </c>
      <c r="HC71" s="83">
        <f t="shared" si="169"/>
        <v>0</v>
      </c>
      <c r="HD71" s="83">
        <f t="shared" si="170"/>
        <v>0</v>
      </c>
      <c r="HE71" s="83">
        <f t="shared" si="171"/>
        <v>0</v>
      </c>
      <c r="HF71" s="83">
        <f t="shared" si="97"/>
        <v>794644679.01782727</v>
      </c>
      <c r="HG71" s="83">
        <f t="shared" si="98"/>
        <v>0</v>
      </c>
      <c r="HH71" s="83">
        <f t="shared" si="99"/>
        <v>0</v>
      </c>
      <c r="HI71" s="83">
        <f t="shared" si="100"/>
        <v>805550289.91923463</v>
      </c>
      <c r="HJ71" s="83">
        <f t="shared" si="101"/>
        <v>769814192.14830625</v>
      </c>
      <c r="HK71" s="83">
        <f t="shared" si="102"/>
        <v>0</v>
      </c>
      <c r="HL71" s="83">
        <f t="shared" si="103"/>
        <v>0</v>
      </c>
      <c r="HM71" s="83">
        <f t="shared" si="104"/>
        <v>0</v>
      </c>
      <c r="HN71" s="83">
        <f t="shared" si="105"/>
        <v>793789316.86449003</v>
      </c>
      <c r="HO71" s="83">
        <f t="shared" si="106"/>
        <v>0</v>
      </c>
    </row>
    <row r="72" spans="1:223" x14ac:dyDescent="0.2">
      <c r="A72" s="63"/>
      <c r="K72" s="64" t="s">
        <v>392</v>
      </c>
      <c r="L72" s="102" t="e">
        <f>IF(VLOOKUP(K72,'[3]207 ul'!$H:$H,1,0)=K72,1,0)</f>
        <v>#N/A</v>
      </c>
      <c r="M72" s="84">
        <v>1</v>
      </c>
      <c r="N72" s="84">
        <v>3</v>
      </c>
      <c r="O72" s="84"/>
      <c r="P72" s="84"/>
      <c r="Q72" s="84"/>
      <c r="R72" s="84">
        <v>1</v>
      </c>
      <c r="S72" s="83">
        <f t="shared" si="107"/>
        <v>70</v>
      </c>
      <c r="T72" s="87">
        <f t="shared" si="108"/>
        <v>0</v>
      </c>
      <c r="U72" s="84"/>
      <c r="V72" s="84"/>
      <c r="W72" s="85">
        <v>1</v>
      </c>
      <c r="X72" s="85">
        <v>1</v>
      </c>
      <c r="Y72" s="85">
        <v>1</v>
      </c>
      <c r="Z72" s="85">
        <v>1</v>
      </c>
      <c r="AA72" s="85">
        <v>1</v>
      </c>
      <c r="AB72" s="85">
        <v>1</v>
      </c>
      <c r="AC72" s="85">
        <v>1</v>
      </c>
      <c r="AD72" s="85">
        <v>1</v>
      </c>
      <c r="AE72" s="85">
        <v>1</v>
      </c>
      <c r="AF72" s="84">
        <v>7.2342568861298595E-4</v>
      </c>
      <c r="AG72" s="84">
        <v>7.2342568861298595E-4</v>
      </c>
      <c r="AH72" s="84">
        <v>7.2342568861298595E-4</v>
      </c>
      <c r="AI72" s="84">
        <v>7.2342568861298595E-4</v>
      </c>
      <c r="AJ72" s="84">
        <v>7.2342568861298595E-4</v>
      </c>
      <c r="AK72" s="84">
        <v>7.2342568861298595E-4</v>
      </c>
      <c r="AL72" s="84">
        <v>7.2342568861298595E-4</v>
      </c>
      <c r="AM72" s="84">
        <v>7.9576818567742198E-4</v>
      </c>
      <c r="AN72" s="84">
        <v>7.2342568861298595E-4</v>
      </c>
      <c r="AO72" s="84">
        <v>-3.9883197658577303E-3</v>
      </c>
      <c r="AP72" s="84"/>
      <c r="AQ72" s="84"/>
      <c r="AR72" s="84"/>
      <c r="AS72" s="83">
        <f t="shared" si="109"/>
        <v>0</v>
      </c>
      <c r="AT72" s="83">
        <f t="shared" si="11"/>
        <v>0</v>
      </c>
      <c r="AU72" s="83">
        <f t="shared" si="110"/>
        <v>0</v>
      </c>
      <c r="AV72" s="84">
        <v>1</v>
      </c>
      <c r="AW72" s="84">
        <v>1</v>
      </c>
      <c r="AX72" s="84"/>
      <c r="AY72" s="83">
        <f t="shared" si="12"/>
        <v>1</v>
      </c>
      <c r="AZ72" s="83">
        <f t="shared" si="13"/>
        <v>1</v>
      </c>
      <c r="BA72" s="83">
        <f t="shared" si="14"/>
        <v>0.69902053177682666</v>
      </c>
      <c r="BB72" s="83">
        <f t="shared" si="15"/>
        <v>-3.2648940772447444E-3</v>
      </c>
      <c r="BC72" s="83">
        <f t="shared" si="16"/>
        <v>-3.2648940772447444E-3</v>
      </c>
      <c r="BD72" s="83">
        <f t="shared" si="17"/>
        <v>-3.2648940772447444E-3</v>
      </c>
      <c r="BE72" s="83">
        <f t="shared" si="18"/>
        <v>0</v>
      </c>
      <c r="BF72" s="83">
        <f t="shared" si="19"/>
        <v>0</v>
      </c>
      <c r="BG72" s="99">
        <f t="shared" si="20"/>
        <v>-3.2648940772447444E-3</v>
      </c>
      <c r="BH72" s="99">
        <f t="shared" si="21"/>
        <v>-3.2648940772447444E-3</v>
      </c>
      <c r="BI72" s="83">
        <f t="shared" si="22"/>
        <v>-3.2648940772447444E-3</v>
      </c>
      <c r="BJ72" s="83">
        <f t="shared" si="23"/>
        <v>-3.2648940772447444E-3</v>
      </c>
      <c r="BK72" s="83">
        <f t="shared" si="24"/>
        <v>-3.2648940772447444E-3</v>
      </c>
      <c r="BL72" s="83">
        <f t="shared" si="25"/>
        <v>-3.2648940772447444E-3</v>
      </c>
      <c r="BM72" s="83">
        <f t="shared" si="26"/>
        <v>-3.1925515801803084E-3</v>
      </c>
      <c r="BN72" s="83">
        <f t="shared" si="27"/>
        <v>-3.2648940772447444E-3</v>
      </c>
      <c r="BO72" s="83">
        <f t="shared" si="111"/>
        <v>0</v>
      </c>
      <c r="BP72" s="83">
        <f t="shared" si="28"/>
        <v>1</v>
      </c>
      <c r="BQ72" s="83">
        <f t="shared" si="29"/>
        <v>0.69902053177682666</v>
      </c>
      <c r="BR72" s="83">
        <f t="shared" si="30"/>
        <v>-3.2648940772447444E-3</v>
      </c>
      <c r="BS72" s="83">
        <f t="shared" si="31"/>
        <v>-3.2648940772447444E-3</v>
      </c>
      <c r="BT72" s="83">
        <f t="shared" si="32"/>
        <v>-3.2648940772447444E-3</v>
      </c>
      <c r="BU72" s="83">
        <f t="shared" si="33"/>
        <v>-3.2648940772447444E-3</v>
      </c>
      <c r="BV72" s="83">
        <f t="shared" si="34"/>
        <v>-3.2648940772447444E-3</v>
      </c>
      <c r="BW72" s="83">
        <f t="shared" si="35"/>
        <v>-3.2648940772447444E-3</v>
      </c>
      <c r="BX72" s="83">
        <f t="shared" si="36"/>
        <v>-3.2648940772447444E-3</v>
      </c>
      <c r="BY72" s="83">
        <f t="shared" si="37"/>
        <v>-3.2648940772447444E-3</v>
      </c>
      <c r="BZ72" s="83">
        <f t="shared" si="38"/>
        <v>-3.2648940772447444E-3</v>
      </c>
      <c r="CA72" s="83">
        <f t="shared" si="39"/>
        <v>-3.1925515801803084E-3</v>
      </c>
      <c r="CB72" s="83">
        <f t="shared" si="40"/>
        <v>-3.2648940772447444E-3</v>
      </c>
      <c r="CC72" s="84"/>
      <c r="CD72" s="84"/>
      <c r="CE72" s="84"/>
      <c r="CF72" s="84"/>
      <c r="CG72" s="84"/>
      <c r="CH72" s="84"/>
      <c r="CI72" s="84"/>
      <c r="CJ72" s="84"/>
      <c r="CK72" s="84"/>
      <c r="CL72" s="83">
        <f t="shared" si="41"/>
        <v>0</v>
      </c>
      <c r="CM72" s="83">
        <f t="shared" si="42"/>
        <v>0</v>
      </c>
      <c r="CN72" s="83">
        <f t="shared" si="43"/>
        <v>0</v>
      </c>
      <c r="CO72" s="83">
        <f t="shared" si="44"/>
        <v>0</v>
      </c>
      <c r="CP72" s="83">
        <f t="shared" si="45"/>
        <v>0</v>
      </c>
      <c r="CQ72" s="83">
        <f t="shared" si="46"/>
        <v>0.70228542585407139</v>
      </c>
      <c r="CR72" s="83">
        <f t="shared" si="47"/>
        <v>0</v>
      </c>
      <c r="CS72" s="83">
        <f t="shared" si="48"/>
        <v>0</v>
      </c>
      <c r="CT72" s="83">
        <f t="shared" si="49"/>
        <v>0.70228542585407139</v>
      </c>
      <c r="CU72" s="83">
        <f t="shared" si="50"/>
        <v>0.70228542585407139</v>
      </c>
      <c r="CV72" s="99"/>
      <c r="CW72" s="83">
        <f t="shared" si="112"/>
        <v>0.70228542585407139</v>
      </c>
      <c r="CX72" s="83">
        <f t="shared" si="51"/>
        <v>0.70228542585407139</v>
      </c>
      <c r="CY72" s="83">
        <f t="shared" si="52"/>
        <v>7.2342497064436032E-5</v>
      </c>
      <c r="CZ72" s="83">
        <f t="shared" si="53"/>
        <v>0</v>
      </c>
      <c r="DA72" s="83">
        <f t="shared" si="113"/>
        <v>0</v>
      </c>
      <c r="DB72" s="83">
        <f t="shared" si="114"/>
        <v>0</v>
      </c>
      <c r="DC72" s="83">
        <f t="shared" si="115"/>
        <v>0</v>
      </c>
      <c r="DD72" s="83">
        <f t="shared" si="54"/>
        <v>0</v>
      </c>
      <c r="DE72" s="83">
        <f t="shared" si="55"/>
        <v>0</v>
      </c>
      <c r="DF72" s="83">
        <f t="shared" si="56"/>
        <v>0.70228542585407139</v>
      </c>
      <c r="DG72" s="83">
        <f t="shared" si="57"/>
        <v>0</v>
      </c>
      <c r="DH72" s="83">
        <f t="shared" si="58"/>
        <v>0</v>
      </c>
      <c r="DI72" s="83">
        <f t="shared" si="59"/>
        <v>0.70228542585407139</v>
      </c>
      <c r="DJ72" s="83">
        <f t="shared" si="60"/>
        <v>0.70228542585407139</v>
      </c>
      <c r="DK72" s="83">
        <f t="shared" si="116"/>
        <v>0.70228542585407139</v>
      </c>
      <c r="DL72" s="83">
        <f t="shared" si="61"/>
        <v>0.70228542585407139</v>
      </c>
      <c r="DM72" s="83">
        <f t="shared" si="117"/>
        <v>7.2342497064436032E-5</v>
      </c>
      <c r="DN72" s="83">
        <f t="shared" si="118"/>
        <v>0</v>
      </c>
      <c r="DO72" s="83">
        <f t="shared" si="62"/>
        <v>0</v>
      </c>
      <c r="DP72" s="83">
        <f t="shared" si="63"/>
        <v>0</v>
      </c>
      <c r="DQ72" s="83">
        <f t="shared" si="64"/>
        <v>0</v>
      </c>
      <c r="DR72" s="83">
        <f t="shared" si="65"/>
        <v>0</v>
      </c>
      <c r="DS72" s="83">
        <f t="shared" si="66"/>
        <v>0</v>
      </c>
      <c r="DT72" s="83">
        <f t="shared" si="67"/>
        <v>-2.430629267082832E-2</v>
      </c>
      <c r="DU72" s="83">
        <f t="shared" si="68"/>
        <v>0</v>
      </c>
      <c r="DV72" s="83">
        <f t="shared" si="69"/>
        <v>0</v>
      </c>
      <c r="DW72" s="83">
        <f t="shared" si="119"/>
        <v>2.4910697417355359E-6</v>
      </c>
      <c r="DX72" s="83">
        <f t="shared" si="120"/>
        <v>0</v>
      </c>
      <c r="DY72" s="83">
        <f t="shared" si="121"/>
        <v>0</v>
      </c>
      <c r="DZ72" s="83">
        <f t="shared" si="122"/>
        <v>0</v>
      </c>
      <c r="EA72" s="83">
        <f t="shared" si="123"/>
        <v>0</v>
      </c>
      <c r="EB72" s="83">
        <f t="shared" si="124"/>
        <v>0</v>
      </c>
      <c r="EC72" s="83">
        <f t="shared" si="125"/>
        <v>0</v>
      </c>
      <c r="ED72" s="83">
        <f t="shared" si="126"/>
        <v>-2.430629267082832E-2</v>
      </c>
      <c r="EE72" s="83">
        <f t="shared" si="127"/>
        <v>0</v>
      </c>
      <c r="EF72" s="83">
        <f t="shared" si="128"/>
        <v>0</v>
      </c>
      <c r="EG72" s="83">
        <f t="shared" si="129"/>
        <v>2.4910697417355359E-6</v>
      </c>
      <c r="EH72" s="83">
        <f t="shared" si="130"/>
        <v>0</v>
      </c>
      <c r="EI72" s="83">
        <f t="shared" si="70"/>
        <v>0</v>
      </c>
      <c r="EJ72" s="83">
        <f t="shared" si="71"/>
        <v>0</v>
      </c>
      <c r="EK72" s="83">
        <f t="shared" si="72"/>
        <v>0</v>
      </c>
      <c r="EL72" s="83">
        <f t="shared" si="73"/>
        <v>0</v>
      </c>
      <c r="EM72" s="83">
        <f t="shared" si="74"/>
        <v>0</v>
      </c>
      <c r="EN72" s="83">
        <f t="shared" si="75"/>
        <v>0.72659171852489968</v>
      </c>
      <c r="EO72" s="83">
        <f t="shared" si="76"/>
        <v>0</v>
      </c>
      <c r="EP72" s="83">
        <f t="shared" si="77"/>
        <v>0</v>
      </c>
      <c r="EQ72" s="83">
        <f t="shared" si="78"/>
        <v>0.72659171852489968</v>
      </c>
      <c r="ER72" s="83">
        <f t="shared" si="79"/>
        <v>0.72659171852489968</v>
      </c>
      <c r="ES72" s="83">
        <f t="shared" si="131"/>
        <v>0.72659171852489968</v>
      </c>
      <c r="ET72" s="83">
        <f t="shared" si="80"/>
        <v>0.72659171852489968</v>
      </c>
      <c r="EU72" s="83">
        <f t="shared" si="132"/>
        <v>6.9851427322700492E-5</v>
      </c>
      <c r="EV72" s="83">
        <f t="shared" si="133"/>
        <v>0</v>
      </c>
      <c r="EW72" s="83">
        <f t="shared" si="134"/>
        <v>0</v>
      </c>
      <c r="EX72" s="83">
        <f t="shared" si="135"/>
        <v>0</v>
      </c>
      <c r="EY72" s="83">
        <f t="shared" si="136"/>
        <v>0</v>
      </c>
      <c r="EZ72" s="83">
        <f t="shared" si="137"/>
        <v>0</v>
      </c>
      <c r="FA72" s="83">
        <f t="shared" si="138"/>
        <v>0</v>
      </c>
      <c r="FB72" s="83">
        <f t="shared" si="139"/>
        <v>0.72659171852489968</v>
      </c>
      <c r="FC72" s="83">
        <f t="shared" si="140"/>
        <v>0</v>
      </c>
      <c r="FD72" s="83">
        <f t="shared" si="141"/>
        <v>0</v>
      </c>
      <c r="FE72" s="83">
        <f t="shared" si="81"/>
        <v>0.72659171852489968</v>
      </c>
      <c r="FF72" s="83">
        <f t="shared" si="82"/>
        <v>0.72659171852489968</v>
      </c>
      <c r="FG72" s="83">
        <f t="shared" si="142"/>
        <v>0.72659171852489968</v>
      </c>
      <c r="FH72" s="83">
        <f t="shared" si="83"/>
        <v>0.72659171852489968</v>
      </c>
      <c r="FI72" s="83">
        <f t="shared" si="143"/>
        <v>6.9851427322700492E-5</v>
      </c>
      <c r="FJ72" s="83">
        <f t="shared" si="144"/>
        <v>0</v>
      </c>
      <c r="FK72" s="84"/>
      <c r="FL72" s="84">
        <v>7.2342497064436303E-4</v>
      </c>
      <c r="FM72" s="84"/>
      <c r="FN72" s="83">
        <f t="shared" si="84"/>
        <v>0</v>
      </c>
      <c r="FO72" s="83">
        <f t="shared" si="85"/>
        <v>0</v>
      </c>
      <c r="FP72" s="83">
        <f t="shared" si="145"/>
        <v>7.2342497064436303E-4</v>
      </c>
      <c r="FQ72" s="84"/>
      <c r="FR72" s="84"/>
      <c r="FS72" s="83">
        <f t="shared" si="146"/>
        <v>0</v>
      </c>
      <c r="FT72" s="83">
        <f t="shared" si="147"/>
        <v>0</v>
      </c>
      <c r="FU72" s="84">
        <v>7.2342497064436303E-4</v>
      </c>
      <c r="FV72" s="83">
        <f t="shared" si="86"/>
        <v>0</v>
      </c>
      <c r="FW72" s="83">
        <f t="shared" si="87"/>
        <v>0</v>
      </c>
      <c r="FX72" s="83">
        <f t="shared" si="88"/>
        <v>0</v>
      </c>
      <c r="FY72" s="84"/>
      <c r="FZ72" s="83">
        <f t="shared" si="89"/>
        <v>1.0032648940772448</v>
      </c>
      <c r="GA72" s="83">
        <f t="shared" si="90"/>
        <v>7.1796862292222707E-10</v>
      </c>
      <c r="GB72" s="83">
        <f t="shared" si="148"/>
        <v>0</v>
      </c>
      <c r="GC72" s="83">
        <f t="shared" si="149"/>
        <v>0</v>
      </c>
      <c r="GD72" s="83">
        <f t="shared" si="150"/>
        <v>0</v>
      </c>
      <c r="GE72" s="83">
        <f t="shared" si="151"/>
        <v>0</v>
      </c>
      <c r="GF72" s="83">
        <f t="shared" si="152"/>
        <v>0</v>
      </c>
      <c r="GG72" s="83">
        <f t="shared" si="153"/>
        <v>0</v>
      </c>
      <c r="GH72" s="83">
        <f t="shared" si="91"/>
        <v>0</v>
      </c>
      <c r="GI72" s="83">
        <f t="shared" si="92"/>
        <v>0</v>
      </c>
      <c r="GJ72" s="83">
        <f t="shared" si="154"/>
        <v>0</v>
      </c>
      <c r="GK72" s="83">
        <f t="shared" si="155"/>
        <v>0</v>
      </c>
      <c r="GL72" s="83">
        <f t="shared" si="156"/>
        <v>0</v>
      </c>
      <c r="GM72" s="83">
        <f t="shared" si="157"/>
        <v>0</v>
      </c>
      <c r="GN72" s="83">
        <f t="shared" si="158"/>
        <v>0</v>
      </c>
      <c r="GO72" s="83">
        <f t="shared" si="159"/>
        <v>-3.2648940772447444E-3</v>
      </c>
      <c r="GP72" s="83">
        <f t="shared" si="93"/>
        <v>-3.2648940772447444E-3</v>
      </c>
      <c r="GQ72" s="83">
        <f t="shared" si="94"/>
        <v>0</v>
      </c>
      <c r="GR72" s="83">
        <f t="shared" si="160"/>
        <v>0</v>
      </c>
      <c r="GS72" s="83">
        <f t="shared" si="161"/>
        <v>0</v>
      </c>
      <c r="GT72" s="83">
        <f t="shared" si="162"/>
        <v>0</v>
      </c>
      <c r="GU72" s="83">
        <f t="shared" si="163"/>
        <v>0</v>
      </c>
      <c r="GV72" s="83">
        <f t="shared" si="164"/>
        <v>0</v>
      </c>
      <c r="GW72" s="83">
        <f t="shared" si="165"/>
        <v>0</v>
      </c>
      <c r="GX72" s="83">
        <f t="shared" si="95"/>
        <v>0</v>
      </c>
      <c r="GY72" s="83">
        <f t="shared" si="96"/>
        <v>0</v>
      </c>
      <c r="GZ72" s="83">
        <f t="shared" si="166"/>
        <v>0</v>
      </c>
      <c r="HA72" s="83">
        <f t="shared" si="167"/>
        <v>0</v>
      </c>
      <c r="HB72" s="83">
        <f t="shared" si="168"/>
        <v>0</v>
      </c>
      <c r="HC72" s="83">
        <f t="shared" si="169"/>
        <v>0</v>
      </c>
      <c r="HD72" s="83">
        <f t="shared" si="170"/>
        <v>0</v>
      </c>
      <c r="HE72" s="83">
        <f t="shared" si="171"/>
        <v>0.69902053177682666</v>
      </c>
      <c r="HF72" s="83">
        <f t="shared" si="97"/>
        <v>-3.1925515801803084E-3</v>
      </c>
      <c r="HG72" s="83">
        <f t="shared" si="98"/>
        <v>0</v>
      </c>
      <c r="HH72" s="83">
        <f t="shared" si="99"/>
        <v>0</v>
      </c>
      <c r="HI72" s="83">
        <f t="shared" si="100"/>
        <v>0</v>
      </c>
      <c r="HJ72" s="83">
        <f t="shared" si="101"/>
        <v>0</v>
      </c>
      <c r="HK72" s="83">
        <f t="shared" si="102"/>
        <v>0</v>
      </c>
      <c r="HL72" s="83">
        <f t="shared" si="103"/>
        <v>0</v>
      </c>
      <c r="HM72" s="83">
        <f t="shared" si="104"/>
        <v>0.72332682444765495</v>
      </c>
      <c r="HN72" s="83">
        <f t="shared" si="105"/>
        <v>-3.1950426499220441E-3</v>
      </c>
      <c r="HO72" s="83">
        <f t="shared" si="106"/>
        <v>0</v>
      </c>
    </row>
    <row r="73" spans="1:223" x14ac:dyDescent="0.2">
      <c r="A73" s="63"/>
      <c r="K73" s="64" t="s">
        <v>393</v>
      </c>
      <c r="L73" s="102" t="e">
        <f>IF(VLOOKUP(K73,'[3]207 ul'!$H:$H,1,0)=K73,1,0)</f>
        <v>#N/A</v>
      </c>
      <c r="M73" s="84">
        <v>1</v>
      </c>
      <c r="N73" s="84">
        <v>3</v>
      </c>
      <c r="O73" s="84"/>
      <c r="P73" s="84"/>
      <c r="Q73" s="84"/>
      <c r="R73" s="84">
        <v>1</v>
      </c>
      <c r="S73" s="83">
        <f t="shared" si="107"/>
        <v>70</v>
      </c>
      <c r="T73" s="87">
        <f t="shared" si="108"/>
        <v>0</v>
      </c>
      <c r="U73" s="84"/>
      <c r="V73" s="84"/>
      <c r="W73" s="85">
        <v>1</v>
      </c>
      <c r="X73" s="85">
        <v>1</v>
      </c>
      <c r="Y73" s="85">
        <v>1</v>
      </c>
      <c r="Z73" s="85">
        <v>1</v>
      </c>
      <c r="AA73" s="85">
        <v>1</v>
      </c>
      <c r="AB73" s="85">
        <v>1</v>
      </c>
      <c r="AC73" s="85">
        <v>1</v>
      </c>
      <c r="AD73" s="85">
        <v>1</v>
      </c>
      <c r="AE73" s="85">
        <v>1</v>
      </c>
      <c r="AF73" s="84">
        <v>13958892.793685799</v>
      </c>
      <c r="AG73" s="84">
        <v>13471102.915037701</v>
      </c>
      <c r="AH73" s="84">
        <v>14719635.981411999</v>
      </c>
      <c r="AI73" s="84">
        <v>13974244.749702699</v>
      </c>
      <c r="AJ73" s="84">
        <v>13958892.793685799</v>
      </c>
      <c r="AK73" s="84">
        <v>13958892.793685799</v>
      </c>
      <c r="AL73" s="84">
        <v>13958892.793685799</v>
      </c>
      <c r="AM73" s="84">
        <v>14389900.669342199</v>
      </c>
      <c r="AN73" s="84">
        <v>13960064.5064719</v>
      </c>
      <c r="AO73" s="84">
        <v>-37932.263982934703</v>
      </c>
      <c r="AP73" s="84"/>
      <c r="AQ73" s="84"/>
      <c r="AR73" s="84"/>
      <c r="AS73" s="83">
        <f t="shared" si="109"/>
        <v>0</v>
      </c>
      <c r="AT73" s="83">
        <f t="shared" si="11"/>
        <v>0</v>
      </c>
      <c r="AU73" s="83">
        <f t="shared" si="110"/>
        <v>0</v>
      </c>
      <c r="AV73" s="84">
        <v>9510838.1999999993</v>
      </c>
      <c r="AW73" s="84">
        <v>9510838.1999999993</v>
      </c>
      <c r="AX73" s="84"/>
      <c r="AY73" s="83">
        <f t="shared" si="12"/>
        <v>9510838.1999999993</v>
      </c>
      <c r="AZ73" s="83">
        <f t="shared" si="13"/>
        <v>9510838.1999999993</v>
      </c>
      <c r="BA73" s="83">
        <f t="shared" si="14"/>
        <v>13920960.529702865</v>
      </c>
      <c r="BB73" s="83">
        <f t="shared" si="15"/>
        <v>13920960.529702865</v>
      </c>
      <c r="BC73" s="83">
        <f t="shared" si="16"/>
        <v>13920960.529702865</v>
      </c>
      <c r="BD73" s="83">
        <f t="shared" si="17"/>
        <v>13920960.529702865</v>
      </c>
      <c r="BE73" s="83">
        <f t="shared" si="18"/>
        <v>0</v>
      </c>
      <c r="BF73" s="83">
        <f t="shared" si="19"/>
        <v>0</v>
      </c>
      <c r="BG73" s="99">
        <f t="shared" si="20"/>
        <v>13920960.529702865</v>
      </c>
      <c r="BH73" s="99">
        <f t="shared" si="21"/>
        <v>13433170.651054766</v>
      </c>
      <c r="BI73" s="83">
        <f t="shared" si="22"/>
        <v>14681703.717429064</v>
      </c>
      <c r="BJ73" s="83">
        <f t="shared" si="23"/>
        <v>13936312.485719765</v>
      </c>
      <c r="BK73" s="83">
        <f t="shared" si="24"/>
        <v>13920960.529702865</v>
      </c>
      <c r="BL73" s="83">
        <f t="shared" si="25"/>
        <v>13920960.529702865</v>
      </c>
      <c r="BM73" s="83">
        <f t="shared" si="26"/>
        <v>14351968.405359264</v>
      </c>
      <c r="BN73" s="83">
        <f t="shared" si="27"/>
        <v>13922132.242488965</v>
      </c>
      <c r="BO73" s="83">
        <f t="shared" si="111"/>
        <v>0</v>
      </c>
      <c r="BP73" s="83">
        <f t="shared" si="28"/>
        <v>9510838.1999999993</v>
      </c>
      <c r="BQ73" s="83">
        <f t="shared" si="29"/>
        <v>13920960.529702865</v>
      </c>
      <c r="BR73" s="83">
        <f t="shared" si="30"/>
        <v>13920960.529702865</v>
      </c>
      <c r="BS73" s="83">
        <f t="shared" si="31"/>
        <v>13920960.529702865</v>
      </c>
      <c r="BT73" s="83">
        <f t="shared" si="32"/>
        <v>13920960.529702865</v>
      </c>
      <c r="BU73" s="83">
        <f t="shared" si="33"/>
        <v>13920960.529702865</v>
      </c>
      <c r="BV73" s="83">
        <f t="shared" si="34"/>
        <v>13433170.651054766</v>
      </c>
      <c r="BW73" s="83">
        <f t="shared" si="35"/>
        <v>14681703.717429064</v>
      </c>
      <c r="BX73" s="83">
        <f t="shared" si="36"/>
        <v>13936312.485719765</v>
      </c>
      <c r="BY73" s="83">
        <f t="shared" si="37"/>
        <v>13920960.529702865</v>
      </c>
      <c r="BZ73" s="83">
        <f t="shared" si="38"/>
        <v>13920960.529702865</v>
      </c>
      <c r="CA73" s="83">
        <f t="shared" si="39"/>
        <v>14351968.405359264</v>
      </c>
      <c r="CB73" s="83">
        <f t="shared" si="40"/>
        <v>13922132.242488965</v>
      </c>
      <c r="CC73" s="84"/>
      <c r="CD73" s="84"/>
      <c r="CE73" s="84"/>
      <c r="CF73" s="84"/>
      <c r="CG73" s="84"/>
      <c r="CH73" s="84"/>
      <c r="CI73" s="84"/>
      <c r="CJ73" s="84"/>
      <c r="CK73" s="84"/>
      <c r="CL73" s="83">
        <f t="shared" si="41"/>
        <v>0</v>
      </c>
      <c r="CM73" s="83">
        <f t="shared" si="42"/>
        <v>760743.18772619963</v>
      </c>
      <c r="CN73" s="83">
        <f t="shared" si="43"/>
        <v>15351.956016900018</v>
      </c>
      <c r="CO73" s="83">
        <f t="shared" si="44"/>
        <v>0</v>
      </c>
      <c r="CP73" s="83">
        <f t="shared" si="45"/>
        <v>0</v>
      </c>
      <c r="CQ73" s="83">
        <f t="shared" si="46"/>
        <v>0</v>
      </c>
      <c r="CR73" s="83">
        <f t="shared" si="47"/>
        <v>0</v>
      </c>
      <c r="CS73" s="83">
        <f t="shared" si="48"/>
        <v>0</v>
      </c>
      <c r="CT73" s="83">
        <f t="shared" si="49"/>
        <v>0</v>
      </c>
      <c r="CU73" s="83">
        <f t="shared" si="50"/>
        <v>0</v>
      </c>
      <c r="CV73" s="99"/>
      <c r="CW73" s="83">
        <f t="shared" si="112"/>
        <v>0</v>
      </c>
      <c r="CX73" s="83">
        <f t="shared" si="51"/>
        <v>0</v>
      </c>
      <c r="CY73" s="83">
        <f t="shared" si="52"/>
        <v>431007.87565639988</v>
      </c>
      <c r="CZ73" s="83">
        <f t="shared" si="53"/>
        <v>1171.7127861008048</v>
      </c>
      <c r="DA73" s="83">
        <f t="shared" si="113"/>
        <v>0</v>
      </c>
      <c r="DB73" s="83">
        <f t="shared" si="114"/>
        <v>760743.18772619963</v>
      </c>
      <c r="DC73" s="83">
        <f t="shared" si="115"/>
        <v>15351.956016900018</v>
      </c>
      <c r="DD73" s="83">
        <f t="shared" si="54"/>
        <v>0</v>
      </c>
      <c r="DE73" s="83">
        <f t="shared" si="55"/>
        <v>0</v>
      </c>
      <c r="DF73" s="83">
        <f t="shared" si="56"/>
        <v>0</v>
      </c>
      <c r="DG73" s="83">
        <f t="shared" si="57"/>
        <v>0</v>
      </c>
      <c r="DH73" s="83">
        <f t="shared" si="58"/>
        <v>0</v>
      </c>
      <c r="DI73" s="83">
        <f t="shared" si="59"/>
        <v>0</v>
      </c>
      <c r="DJ73" s="83">
        <f t="shared" si="60"/>
        <v>0</v>
      </c>
      <c r="DK73" s="83">
        <f t="shared" si="116"/>
        <v>0</v>
      </c>
      <c r="DL73" s="83">
        <f t="shared" si="61"/>
        <v>0</v>
      </c>
      <c r="DM73" s="83">
        <f t="shared" si="117"/>
        <v>431007.87565639988</v>
      </c>
      <c r="DN73" s="83">
        <f t="shared" si="118"/>
        <v>1171.7127861008048</v>
      </c>
      <c r="DO73" s="83">
        <f t="shared" si="62"/>
        <v>0</v>
      </c>
      <c r="DP73" s="83">
        <f t="shared" si="63"/>
        <v>43251.264040002818</v>
      </c>
      <c r="DQ73" s="83">
        <f t="shared" si="64"/>
        <v>0</v>
      </c>
      <c r="DR73" s="83">
        <f t="shared" si="65"/>
        <v>0</v>
      </c>
      <c r="DS73" s="83">
        <f t="shared" si="66"/>
        <v>0</v>
      </c>
      <c r="DT73" s="83">
        <f t="shared" si="67"/>
        <v>0</v>
      </c>
      <c r="DU73" s="83">
        <f t="shared" si="68"/>
        <v>0</v>
      </c>
      <c r="DV73" s="83">
        <f t="shared" si="69"/>
        <v>0</v>
      </c>
      <c r="DW73" s="83">
        <f t="shared" si="119"/>
        <v>14841.493189556937</v>
      </c>
      <c r="DX73" s="83">
        <f t="shared" si="120"/>
        <v>0</v>
      </c>
      <c r="DY73" s="83">
        <f t="shared" si="121"/>
        <v>0</v>
      </c>
      <c r="DZ73" s="83">
        <f t="shared" si="122"/>
        <v>43251.264040002818</v>
      </c>
      <c r="EA73" s="83">
        <f t="shared" si="123"/>
        <v>0</v>
      </c>
      <c r="EB73" s="83">
        <f t="shared" si="124"/>
        <v>0</v>
      </c>
      <c r="EC73" s="83">
        <f t="shared" si="125"/>
        <v>0</v>
      </c>
      <c r="ED73" s="83">
        <f t="shared" si="126"/>
        <v>0</v>
      </c>
      <c r="EE73" s="83">
        <f t="shared" si="127"/>
        <v>0</v>
      </c>
      <c r="EF73" s="83">
        <f t="shared" si="128"/>
        <v>0</v>
      </c>
      <c r="EG73" s="83">
        <f t="shared" si="129"/>
        <v>14841.493189556937</v>
      </c>
      <c r="EH73" s="83">
        <f t="shared" si="130"/>
        <v>0</v>
      </c>
      <c r="EI73" s="83">
        <f t="shared" si="70"/>
        <v>0</v>
      </c>
      <c r="EJ73" s="83">
        <f t="shared" si="71"/>
        <v>717491.92368619679</v>
      </c>
      <c r="EK73" s="83">
        <f t="shared" si="72"/>
        <v>15351.956016900018</v>
      </c>
      <c r="EL73" s="83">
        <f t="shared" si="73"/>
        <v>0</v>
      </c>
      <c r="EM73" s="83">
        <f t="shared" si="74"/>
        <v>0</v>
      </c>
      <c r="EN73" s="83">
        <f t="shared" si="75"/>
        <v>0</v>
      </c>
      <c r="EO73" s="83">
        <f t="shared" si="76"/>
        <v>0</v>
      </c>
      <c r="EP73" s="83">
        <f t="shared" si="77"/>
        <v>0</v>
      </c>
      <c r="EQ73" s="83">
        <f t="shared" si="78"/>
        <v>0</v>
      </c>
      <c r="ER73" s="83">
        <f t="shared" si="79"/>
        <v>0</v>
      </c>
      <c r="ES73" s="83">
        <f t="shared" si="131"/>
        <v>0</v>
      </c>
      <c r="ET73" s="83">
        <f t="shared" si="80"/>
        <v>0</v>
      </c>
      <c r="EU73" s="83">
        <f t="shared" si="132"/>
        <v>416166.38246684294</v>
      </c>
      <c r="EV73" s="83">
        <f t="shared" si="133"/>
        <v>1171.7127861008048</v>
      </c>
      <c r="EW73" s="83">
        <f t="shared" si="134"/>
        <v>0</v>
      </c>
      <c r="EX73" s="83">
        <f t="shared" si="135"/>
        <v>717491.92368619679</v>
      </c>
      <c r="EY73" s="83">
        <f t="shared" si="136"/>
        <v>15351.956016900018</v>
      </c>
      <c r="EZ73" s="83">
        <f t="shared" si="137"/>
        <v>0</v>
      </c>
      <c r="FA73" s="83">
        <f t="shared" si="138"/>
        <v>0</v>
      </c>
      <c r="FB73" s="83">
        <f t="shared" si="139"/>
        <v>0</v>
      </c>
      <c r="FC73" s="83">
        <f t="shared" si="140"/>
        <v>0</v>
      </c>
      <c r="FD73" s="83">
        <f t="shared" si="141"/>
        <v>0</v>
      </c>
      <c r="FE73" s="83">
        <f t="shared" si="81"/>
        <v>0</v>
      </c>
      <c r="FF73" s="83">
        <f t="shared" si="82"/>
        <v>0</v>
      </c>
      <c r="FG73" s="83">
        <f t="shared" si="142"/>
        <v>0</v>
      </c>
      <c r="FH73" s="83">
        <f t="shared" si="83"/>
        <v>0</v>
      </c>
      <c r="FI73" s="83">
        <f t="shared" si="143"/>
        <v>416166.38246684294</v>
      </c>
      <c r="FJ73" s="83">
        <f t="shared" si="144"/>
        <v>1171.7127861008048</v>
      </c>
      <c r="FK73" s="84">
        <v>982183.18872153701</v>
      </c>
      <c r="FL73" s="84">
        <v>178100.84167003201</v>
      </c>
      <c r="FM73" s="84"/>
      <c r="FN73" s="83">
        <f t="shared" si="84"/>
        <v>0</v>
      </c>
      <c r="FO73" s="83">
        <f t="shared" si="85"/>
        <v>0</v>
      </c>
      <c r="FP73" s="83">
        <f t="shared" si="145"/>
        <v>178100.84167003201</v>
      </c>
      <c r="FQ73" s="84">
        <v>1214016.7381980701</v>
      </c>
      <c r="FR73" s="84">
        <v>13854295.2819134</v>
      </c>
      <c r="FS73" s="83">
        <f t="shared" si="146"/>
        <v>13854295.281913402</v>
      </c>
      <c r="FT73" s="83">
        <f t="shared" si="147"/>
        <v>0</v>
      </c>
      <c r="FU73" s="84">
        <v>13800562.5741069</v>
      </c>
      <c r="FV73" s="83">
        <f t="shared" si="86"/>
        <v>0</v>
      </c>
      <c r="FW73" s="83">
        <f t="shared" si="87"/>
        <v>0</v>
      </c>
      <c r="FX73" s="83">
        <f t="shared" si="88"/>
        <v>0</v>
      </c>
      <c r="FY73" s="84">
        <v>15403453.58</v>
      </c>
      <c r="FZ73" s="83">
        <f t="shared" si="89"/>
        <v>10993331.250297137</v>
      </c>
      <c r="GA73" s="83">
        <f t="shared" si="90"/>
        <v>158330.21957889944</v>
      </c>
      <c r="GB73" s="83">
        <f t="shared" si="148"/>
        <v>0</v>
      </c>
      <c r="GC73" s="83">
        <f t="shared" si="149"/>
        <v>0</v>
      </c>
      <c r="GD73" s="83">
        <f t="shared" si="150"/>
        <v>0</v>
      </c>
      <c r="GE73" s="83">
        <f t="shared" si="151"/>
        <v>0</v>
      </c>
      <c r="GF73" s="83">
        <f t="shared" si="152"/>
        <v>0</v>
      </c>
      <c r="GG73" s="83">
        <f t="shared" si="153"/>
        <v>0</v>
      </c>
      <c r="GH73" s="83">
        <f t="shared" si="91"/>
        <v>0</v>
      </c>
      <c r="GI73" s="83">
        <f t="shared" si="92"/>
        <v>0</v>
      </c>
      <c r="GJ73" s="83">
        <f t="shared" si="154"/>
        <v>0</v>
      </c>
      <c r="GK73" s="83">
        <f t="shared" si="155"/>
        <v>13920960.529702865</v>
      </c>
      <c r="GL73" s="83">
        <f t="shared" si="156"/>
        <v>13920960.529702865</v>
      </c>
      <c r="GM73" s="83">
        <f t="shared" si="157"/>
        <v>0</v>
      </c>
      <c r="GN73" s="83">
        <f t="shared" si="158"/>
        <v>0</v>
      </c>
      <c r="GO73" s="83">
        <f t="shared" si="159"/>
        <v>0</v>
      </c>
      <c r="GP73" s="83">
        <f t="shared" si="93"/>
        <v>13920960.529702865</v>
      </c>
      <c r="GQ73" s="83">
        <f t="shared" si="94"/>
        <v>13920960.529702865</v>
      </c>
      <c r="GR73" s="83">
        <f t="shared" si="160"/>
        <v>0</v>
      </c>
      <c r="GS73" s="83">
        <f t="shared" si="161"/>
        <v>0</v>
      </c>
      <c r="GT73" s="83">
        <f t="shared" si="162"/>
        <v>0</v>
      </c>
      <c r="GU73" s="83">
        <f t="shared" si="163"/>
        <v>0</v>
      </c>
      <c r="GV73" s="83">
        <f t="shared" si="164"/>
        <v>0</v>
      </c>
      <c r="GW73" s="83">
        <f t="shared" si="165"/>
        <v>0</v>
      </c>
      <c r="GX73" s="83">
        <f t="shared" si="95"/>
        <v>0</v>
      </c>
      <c r="GY73" s="83">
        <f t="shared" si="96"/>
        <v>0</v>
      </c>
      <c r="GZ73" s="83">
        <f t="shared" si="166"/>
        <v>0</v>
      </c>
      <c r="HA73" s="83">
        <f t="shared" si="167"/>
        <v>14681703.717429064</v>
      </c>
      <c r="HB73" s="83">
        <f t="shared" si="168"/>
        <v>13936312.485719765</v>
      </c>
      <c r="HC73" s="83">
        <f t="shared" si="169"/>
        <v>0</v>
      </c>
      <c r="HD73" s="83">
        <f t="shared" si="170"/>
        <v>0</v>
      </c>
      <c r="HE73" s="83">
        <f t="shared" si="171"/>
        <v>0</v>
      </c>
      <c r="HF73" s="83">
        <f t="shared" si="97"/>
        <v>14351968.405359264</v>
      </c>
      <c r="HG73" s="83">
        <f t="shared" si="98"/>
        <v>13922132.242488965</v>
      </c>
      <c r="HH73" s="83">
        <f t="shared" si="99"/>
        <v>0</v>
      </c>
      <c r="HI73" s="83">
        <f t="shared" si="100"/>
        <v>14638452.453389062</v>
      </c>
      <c r="HJ73" s="83">
        <f t="shared" si="101"/>
        <v>13936312.485719765</v>
      </c>
      <c r="HK73" s="83">
        <f t="shared" si="102"/>
        <v>0</v>
      </c>
      <c r="HL73" s="83">
        <f t="shared" si="103"/>
        <v>0</v>
      </c>
      <c r="HM73" s="83">
        <f t="shared" si="104"/>
        <v>0</v>
      </c>
      <c r="HN73" s="83">
        <f t="shared" si="105"/>
        <v>14337126.912169708</v>
      </c>
      <c r="HO73" s="83">
        <f t="shared" si="106"/>
        <v>13922132.242488965</v>
      </c>
    </row>
    <row r="74" spans="1:223" x14ac:dyDescent="0.2">
      <c r="A74" s="63"/>
      <c r="K74" s="64" t="s">
        <v>394</v>
      </c>
      <c r="L74" s="102" t="e">
        <f>IF(VLOOKUP(K74,'[3]207 ul'!$H:$H,1,0)=K74,1,0)</f>
        <v>#N/A</v>
      </c>
      <c r="M74" s="84">
        <v>1</v>
      </c>
      <c r="N74" s="84">
        <v>3</v>
      </c>
      <c r="O74" s="84"/>
      <c r="P74" s="84"/>
      <c r="Q74" s="84"/>
      <c r="R74" s="84">
        <v>3</v>
      </c>
      <c r="S74" s="83">
        <f t="shared" si="107"/>
        <v>70</v>
      </c>
      <c r="T74" s="87">
        <f t="shared" si="108"/>
        <v>0</v>
      </c>
      <c r="U74" s="84"/>
      <c r="V74" s="84"/>
      <c r="W74" s="85">
        <v>1</v>
      </c>
      <c r="X74" s="85">
        <v>1</v>
      </c>
      <c r="Y74" s="85">
        <v>1</v>
      </c>
      <c r="Z74" s="85">
        <v>1</v>
      </c>
      <c r="AA74" s="85">
        <v>1</v>
      </c>
      <c r="AB74" s="85">
        <v>1</v>
      </c>
      <c r="AC74" s="85">
        <v>1</v>
      </c>
      <c r="AD74" s="85">
        <v>1</v>
      </c>
      <c r="AE74" s="85">
        <v>1</v>
      </c>
      <c r="AF74" s="84">
        <v>984472915.19484305</v>
      </c>
      <c r="AG74" s="84">
        <v>943646020.19519103</v>
      </c>
      <c r="AH74" s="84">
        <v>1050360374.13151</v>
      </c>
      <c r="AI74" s="84">
        <v>984472915.19484305</v>
      </c>
      <c r="AJ74" s="84">
        <v>984472915.19484305</v>
      </c>
      <c r="AK74" s="84">
        <v>984472915.19484305</v>
      </c>
      <c r="AL74" s="84">
        <v>984472915.19484305</v>
      </c>
      <c r="AM74" s="84">
        <v>993021538.73912299</v>
      </c>
      <c r="AN74" s="84">
        <v>983611312.03560102</v>
      </c>
      <c r="AO74" s="84">
        <v>-3643150.9184019901</v>
      </c>
      <c r="AP74" s="84"/>
      <c r="AQ74" s="84"/>
      <c r="AR74" s="84"/>
      <c r="AS74" s="83">
        <f t="shared" si="109"/>
        <v>0</v>
      </c>
      <c r="AT74" s="83">
        <f t="shared" si="11"/>
        <v>0</v>
      </c>
      <c r="AU74" s="83">
        <f t="shared" si="110"/>
        <v>0</v>
      </c>
      <c r="AV74" s="84">
        <v>913455071.88</v>
      </c>
      <c r="AW74" s="84">
        <v>913455071.88</v>
      </c>
      <c r="AX74" s="84"/>
      <c r="AY74" s="83">
        <f t="shared" si="12"/>
        <v>913455071.88</v>
      </c>
      <c r="AZ74" s="83">
        <f t="shared" si="13"/>
        <v>980829764.2764411</v>
      </c>
      <c r="BA74" s="83">
        <f t="shared" si="14"/>
        <v>980829764.2764411</v>
      </c>
      <c r="BB74" s="83">
        <f t="shared" si="15"/>
        <v>980829764.2764411</v>
      </c>
      <c r="BC74" s="83">
        <f t="shared" si="16"/>
        <v>980829764.2764411</v>
      </c>
      <c r="BD74" s="83">
        <f t="shared" si="17"/>
        <v>980829764.2764411</v>
      </c>
      <c r="BE74" s="83">
        <f t="shared" si="18"/>
        <v>0</v>
      </c>
      <c r="BF74" s="83">
        <f t="shared" si="19"/>
        <v>0</v>
      </c>
      <c r="BG74" s="99">
        <f t="shared" si="20"/>
        <v>980829764.2764411</v>
      </c>
      <c r="BH74" s="99">
        <f t="shared" si="21"/>
        <v>940002869.27678907</v>
      </c>
      <c r="BI74" s="83">
        <f t="shared" si="22"/>
        <v>1046717223.2131081</v>
      </c>
      <c r="BJ74" s="83">
        <f t="shared" si="23"/>
        <v>980829764.2764411</v>
      </c>
      <c r="BK74" s="83">
        <f t="shared" si="24"/>
        <v>980829764.2764411</v>
      </c>
      <c r="BL74" s="83">
        <f t="shared" si="25"/>
        <v>980829764.2764411</v>
      </c>
      <c r="BM74" s="83">
        <f t="shared" si="26"/>
        <v>989378387.82072103</v>
      </c>
      <c r="BN74" s="83">
        <f t="shared" si="27"/>
        <v>979968161.11719906</v>
      </c>
      <c r="BO74" s="83">
        <f t="shared" si="111"/>
        <v>0</v>
      </c>
      <c r="BP74" s="83">
        <f t="shared" si="28"/>
        <v>980829764.2764411</v>
      </c>
      <c r="BQ74" s="83">
        <f t="shared" si="29"/>
        <v>980829764.2764411</v>
      </c>
      <c r="BR74" s="83">
        <f t="shared" si="30"/>
        <v>980829764.2764411</v>
      </c>
      <c r="BS74" s="83">
        <f t="shared" si="31"/>
        <v>980829764.2764411</v>
      </c>
      <c r="BT74" s="83">
        <f t="shared" si="32"/>
        <v>980829764.2764411</v>
      </c>
      <c r="BU74" s="83">
        <f t="shared" si="33"/>
        <v>980829764.2764411</v>
      </c>
      <c r="BV74" s="83">
        <f t="shared" si="34"/>
        <v>940002869.27678907</v>
      </c>
      <c r="BW74" s="83">
        <f t="shared" si="35"/>
        <v>1046717223.2131081</v>
      </c>
      <c r="BX74" s="83">
        <f t="shared" si="36"/>
        <v>980829764.2764411</v>
      </c>
      <c r="BY74" s="83">
        <f t="shared" si="37"/>
        <v>980829764.2764411</v>
      </c>
      <c r="BZ74" s="83">
        <f t="shared" si="38"/>
        <v>980829764.2764411</v>
      </c>
      <c r="CA74" s="83">
        <f t="shared" si="39"/>
        <v>989378387.82072103</v>
      </c>
      <c r="CB74" s="83">
        <f t="shared" si="40"/>
        <v>979968161.11719906</v>
      </c>
      <c r="CC74" s="84"/>
      <c r="CD74" s="84"/>
      <c r="CE74" s="84"/>
      <c r="CF74" s="84"/>
      <c r="CG74" s="84"/>
      <c r="CH74" s="84"/>
      <c r="CI74" s="84"/>
      <c r="CJ74" s="84"/>
      <c r="CK74" s="84"/>
      <c r="CL74" s="83">
        <f t="shared" si="41"/>
        <v>0</v>
      </c>
      <c r="CM74" s="83">
        <f t="shared" si="42"/>
        <v>65887458.936666965</v>
      </c>
      <c r="CN74" s="83">
        <f t="shared" si="43"/>
        <v>0</v>
      </c>
      <c r="CO74" s="83">
        <f t="shared" si="44"/>
        <v>0</v>
      </c>
      <c r="CP74" s="83">
        <f t="shared" si="45"/>
        <v>0</v>
      </c>
      <c r="CQ74" s="83">
        <f t="shared" si="46"/>
        <v>0</v>
      </c>
      <c r="CR74" s="83">
        <f t="shared" si="47"/>
        <v>0</v>
      </c>
      <c r="CS74" s="83">
        <f t="shared" si="48"/>
        <v>0</v>
      </c>
      <c r="CT74" s="83">
        <f t="shared" si="49"/>
        <v>0</v>
      </c>
      <c r="CU74" s="83">
        <f t="shared" si="50"/>
        <v>0</v>
      </c>
      <c r="CV74" s="99"/>
      <c r="CW74" s="83">
        <f t="shared" si="112"/>
        <v>0</v>
      </c>
      <c r="CX74" s="83">
        <f t="shared" si="51"/>
        <v>0</v>
      </c>
      <c r="CY74" s="83">
        <f t="shared" si="52"/>
        <v>8548623.544279933</v>
      </c>
      <c r="CZ74" s="83">
        <f t="shared" si="53"/>
        <v>0</v>
      </c>
      <c r="DA74" s="83">
        <f t="shared" si="113"/>
        <v>0</v>
      </c>
      <c r="DB74" s="83">
        <f t="shared" si="114"/>
        <v>65887458.936666965</v>
      </c>
      <c r="DC74" s="83">
        <f t="shared" si="115"/>
        <v>0</v>
      </c>
      <c r="DD74" s="83">
        <f t="shared" si="54"/>
        <v>0</v>
      </c>
      <c r="DE74" s="83">
        <f t="shared" si="55"/>
        <v>0</v>
      </c>
      <c r="DF74" s="83">
        <f t="shared" si="56"/>
        <v>0</v>
      </c>
      <c r="DG74" s="83">
        <f t="shared" si="57"/>
        <v>0</v>
      </c>
      <c r="DH74" s="83">
        <f t="shared" si="58"/>
        <v>0</v>
      </c>
      <c r="DI74" s="83">
        <f t="shared" si="59"/>
        <v>0</v>
      </c>
      <c r="DJ74" s="83">
        <f t="shared" si="60"/>
        <v>0</v>
      </c>
      <c r="DK74" s="83">
        <f t="shared" si="116"/>
        <v>0</v>
      </c>
      <c r="DL74" s="83">
        <f t="shared" si="61"/>
        <v>0</v>
      </c>
      <c r="DM74" s="83">
        <f t="shared" si="117"/>
        <v>8548623.544279933</v>
      </c>
      <c r="DN74" s="83">
        <f t="shared" si="118"/>
        <v>0</v>
      </c>
      <c r="DO74" s="83">
        <f t="shared" si="62"/>
        <v>0</v>
      </c>
      <c r="DP74" s="83">
        <f t="shared" si="63"/>
        <v>3745963.0652917163</v>
      </c>
      <c r="DQ74" s="83">
        <f t="shared" si="64"/>
        <v>0</v>
      </c>
      <c r="DR74" s="83">
        <f t="shared" si="65"/>
        <v>0</v>
      </c>
      <c r="DS74" s="83">
        <f t="shared" si="66"/>
        <v>0</v>
      </c>
      <c r="DT74" s="83">
        <f t="shared" si="67"/>
        <v>0</v>
      </c>
      <c r="DU74" s="83">
        <f t="shared" si="68"/>
        <v>0</v>
      </c>
      <c r="DV74" s="83">
        <f t="shared" si="69"/>
        <v>0</v>
      </c>
      <c r="DW74" s="83">
        <f t="shared" si="119"/>
        <v>294366.63522515568</v>
      </c>
      <c r="DX74" s="83">
        <f t="shared" si="120"/>
        <v>0</v>
      </c>
      <c r="DY74" s="83">
        <f t="shared" si="121"/>
        <v>0</v>
      </c>
      <c r="DZ74" s="83">
        <f t="shared" si="122"/>
        <v>3745963.0652917163</v>
      </c>
      <c r="EA74" s="83">
        <f t="shared" si="123"/>
        <v>0</v>
      </c>
      <c r="EB74" s="83">
        <f t="shared" si="124"/>
        <v>0</v>
      </c>
      <c r="EC74" s="83">
        <f t="shared" si="125"/>
        <v>0</v>
      </c>
      <c r="ED74" s="83">
        <f t="shared" si="126"/>
        <v>0</v>
      </c>
      <c r="EE74" s="83">
        <f t="shared" si="127"/>
        <v>0</v>
      </c>
      <c r="EF74" s="83">
        <f t="shared" si="128"/>
        <v>0</v>
      </c>
      <c r="EG74" s="83">
        <f t="shared" si="129"/>
        <v>294366.63522515568</v>
      </c>
      <c r="EH74" s="83">
        <f t="shared" si="130"/>
        <v>0</v>
      </c>
      <c r="EI74" s="83">
        <f t="shared" si="70"/>
        <v>0</v>
      </c>
      <c r="EJ74" s="83">
        <f t="shared" si="71"/>
        <v>62141495.871375248</v>
      </c>
      <c r="EK74" s="83">
        <f t="shared" si="72"/>
        <v>0</v>
      </c>
      <c r="EL74" s="83">
        <f t="shared" si="73"/>
        <v>0</v>
      </c>
      <c r="EM74" s="83">
        <f t="shared" si="74"/>
        <v>0</v>
      </c>
      <c r="EN74" s="83">
        <f t="shared" si="75"/>
        <v>0</v>
      </c>
      <c r="EO74" s="83">
        <f t="shared" si="76"/>
        <v>0</v>
      </c>
      <c r="EP74" s="83">
        <f t="shared" si="77"/>
        <v>0</v>
      </c>
      <c r="EQ74" s="83">
        <f t="shared" si="78"/>
        <v>0</v>
      </c>
      <c r="ER74" s="83">
        <f t="shared" si="79"/>
        <v>0</v>
      </c>
      <c r="ES74" s="83">
        <f t="shared" si="131"/>
        <v>0</v>
      </c>
      <c r="ET74" s="83">
        <f t="shared" si="80"/>
        <v>0</v>
      </c>
      <c r="EU74" s="83">
        <f t="shared" si="132"/>
        <v>8254256.9090547776</v>
      </c>
      <c r="EV74" s="83">
        <f t="shared" si="133"/>
        <v>0</v>
      </c>
      <c r="EW74" s="83">
        <f t="shared" si="134"/>
        <v>0</v>
      </c>
      <c r="EX74" s="83">
        <f t="shared" si="135"/>
        <v>62141495.871375248</v>
      </c>
      <c r="EY74" s="83">
        <f t="shared" si="136"/>
        <v>0</v>
      </c>
      <c r="EZ74" s="83">
        <f t="shared" si="137"/>
        <v>0</v>
      </c>
      <c r="FA74" s="83">
        <f t="shared" si="138"/>
        <v>0</v>
      </c>
      <c r="FB74" s="83">
        <f t="shared" si="139"/>
        <v>0</v>
      </c>
      <c r="FC74" s="83">
        <f t="shared" si="140"/>
        <v>0</v>
      </c>
      <c r="FD74" s="83">
        <f t="shared" si="141"/>
        <v>0</v>
      </c>
      <c r="FE74" s="83">
        <f t="shared" si="81"/>
        <v>0</v>
      </c>
      <c r="FF74" s="83">
        <f t="shared" si="82"/>
        <v>0</v>
      </c>
      <c r="FG74" s="83">
        <f t="shared" si="142"/>
        <v>0</v>
      </c>
      <c r="FH74" s="83">
        <f t="shared" si="83"/>
        <v>0</v>
      </c>
      <c r="FI74" s="83">
        <f t="shared" si="143"/>
        <v>8254256.9090547776</v>
      </c>
      <c r="FJ74" s="83">
        <f t="shared" si="144"/>
        <v>0</v>
      </c>
      <c r="FK74" s="84">
        <v>21712110.187665202</v>
      </c>
      <c r="FL74" s="84">
        <v>8321367.6558424197</v>
      </c>
      <c r="FM74" s="84"/>
      <c r="FN74" s="83">
        <f t="shared" si="84"/>
        <v>0</v>
      </c>
      <c r="FO74" s="83">
        <f t="shared" si="85"/>
        <v>0</v>
      </c>
      <c r="FP74" s="83">
        <f t="shared" si="145"/>
        <v>8321367.6558424197</v>
      </c>
      <c r="FQ74" s="84"/>
      <c r="FR74" s="84">
        <v>953247953.32146299</v>
      </c>
      <c r="FS74" s="83">
        <f t="shared" si="146"/>
        <v>953247953.32146239</v>
      </c>
      <c r="FT74" s="83">
        <f t="shared" si="147"/>
        <v>0</v>
      </c>
      <c r="FU74" s="84">
        <v>983281431.16497004</v>
      </c>
      <c r="FV74" s="83">
        <f t="shared" si="86"/>
        <v>0</v>
      </c>
      <c r="FW74" s="83">
        <f t="shared" si="87"/>
        <v>0</v>
      </c>
      <c r="FX74" s="83">
        <f t="shared" si="88"/>
        <v>0</v>
      </c>
      <c r="FY74" s="84">
        <v>483356805.14999998</v>
      </c>
      <c r="FZ74" s="83">
        <f t="shared" si="89"/>
        <v>415982112.75355887</v>
      </c>
      <c r="GA74" s="83">
        <f t="shared" si="90"/>
        <v>1191484.0298730135</v>
      </c>
      <c r="GB74" s="83">
        <f t="shared" si="148"/>
        <v>0</v>
      </c>
      <c r="GC74" s="83">
        <f t="shared" si="149"/>
        <v>0</v>
      </c>
      <c r="GD74" s="83">
        <f t="shared" si="150"/>
        <v>0</v>
      </c>
      <c r="GE74" s="83">
        <f t="shared" si="151"/>
        <v>0</v>
      </c>
      <c r="GF74" s="83">
        <f t="shared" si="152"/>
        <v>0</v>
      </c>
      <c r="GG74" s="83">
        <f t="shared" si="153"/>
        <v>0</v>
      </c>
      <c r="GH74" s="83">
        <f t="shared" si="91"/>
        <v>0</v>
      </c>
      <c r="GI74" s="83">
        <f t="shared" si="92"/>
        <v>0</v>
      </c>
      <c r="GJ74" s="83">
        <f t="shared" si="154"/>
        <v>0</v>
      </c>
      <c r="GK74" s="83">
        <f t="shared" si="155"/>
        <v>980829764.2764411</v>
      </c>
      <c r="GL74" s="83">
        <f t="shared" si="156"/>
        <v>0</v>
      </c>
      <c r="GM74" s="83">
        <f t="shared" si="157"/>
        <v>0</v>
      </c>
      <c r="GN74" s="83">
        <f t="shared" si="158"/>
        <v>0</v>
      </c>
      <c r="GO74" s="83">
        <f t="shared" si="159"/>
        <v>0</v>
      </c>
      <c r="GP74" s="83">
        <f t="shared" si="93"/>
        <v>980829764.2764411</v>
      </c>
      <c r="GQ74" s="83">
        <f t="shared" si="94"/>
        <v>0</v>
      </c>
      <c r="GR74" s="83">
        <f t="shared" si="160"/>
        <v>0</v>
      </c>
      <c r="GS74" s="83">
        <f t="shared" si="161"/>
        <v>0</v>
      </c>
      <c r="GT74" s="83">
        <f t="shared" si="162"/>
        <v>0</v>
      </c>
      <c r="GU74" s="83">
        <f t="shared" si="163"/>
        <v>0</v>
      </c>
      <c r="GV74" s="83">
        <f t="shared" si="164"/>
        <v>0</v>
      </c>
      <c r="GW74" s="83">
        <f t="shared" si="165"/>
        <v>0</v>
      </c>
      <c r="GX74" s="83">
        <f t="shared" si="95"/>
        <v>0</v>
      </c>
      <c r="GY74" s="83">
        <f t="shared" si="96"/>
        <v>0</v>
      </c>
      <c r="GZ74" s="83">
        <f t="shared" si="166"/>
        <v>0</v>
      </c>
      <c r="HA74" s="83">
        <f t="shared" si="167"/>
        <v>1046717223.2131081</v>
      </c>
      <c r="HB74" s="83">
        <f t="shared" si="168"/>
        <v>0</v>
      </c>
      <c r="HC74" s="83">
        <f t="shared" si="169"/>
        <v>0</v>
      </c>
      <c r="HD74" s="83">
        <f t="shared" si="170"/>
        <v>0</v>
      </c>
      <c r="HE74" s="83">
        <f t="shared" si="171"/>
        <v>0</v>
      </c>
      <c r="HF74" s="83">
        <f t="shared" si="97"/>
        <v>989378387.82072103</v>
      </c>
      <c r="HG74" s="83">
        <f t="shared" si="98"/>
        <v>0</v>
      </c>
      <c r="HH74" s="83">
        <f t="shared" si="99"/>
        <v>0</v>
      </c>
      <c r="HI74" s="83">
        <f t="shared" si="100"/>
        <v>1042971260.1478163</v>
      </c>
      <c r="HJ74" s="83">
        <f t="shared" si="101"/>
        <v>0</v>
      </c>
      <c r="HK74" s="83">
        <f t="shared" si="102"/>
        <v>0</v>
      </c>
      <c r="HL74" s="83">
        <f t="shared" si="103"/>
        <v>0</v>
      </c>
      <c r="HM74" s="83">
        <f t="shared" si="104"/>
        <v>0</v>
      </c>
      <c r="HN74" s="83">
        <f t="shared" si="105"/>
        <v>989084021.18549585</v>
      </c>
      <c r="HO74" s="83">
        <f t="shared" si="106"/>
        <v>0</v>
      </c>
    </row>
    <row r="75" spans="1:223" x14ac:dyDescent="0.2">
      <c r="A75" s="63"/>
      <c r="K75" s="64" t="s">
        <v>395</v>
      </c>
      <c r="L75" s="102" t="e">
        <f>IF(VLOOKUP(K75,'[3]207 ul'!$H:$H,1,0)=K75,1,0)</f>
        <v>#N/A</v>
      </c>
      <c r="M75" s="84">
        <v>1</v>
      </c>
      <c r="N75" s="84">
        <v>3</v>
      </c>
      <c r="O75" s="84"/>
      <c r="P75" s="84"/>
      <c r="Q75" s="84"/>
      <c r="R75" s="84">
        <v>1</v>
      </c>
      <c r="S75" s="83">
        <f t="shared" si="107"/>
        <v>70</v>
      </c>
      <c r="T75" s="87">
        <f t="shared" si="108"/>
        <v>0</v>
      </c>
      <c r="U75" s="84"/>
      <c r="V75" s="84"/>
      <c r="W75" s="85">
        <v>1</v>
      </c>
      <c r="X75" s="85">
        <v>1</v>
      </c>
      <c r="Y75" s="85">
        <v>1</v>
      </c>
      <c r="Z75" s="85">
        <v>1</v>
      </c>
      <c r="AA75" s="85">
        <v>1</v>
      </c>
      <c r="AB75" s="85">
        <v>1</v>
      </c>
      <c r="AC75" s="85">
        <v>1</v>
      </c>
      <c r="AD75" s="85">
        <v>1</v>
      </c>
      <c r="AE75" s="85">
        <v>1</v>
      </c>
      <c r="AF75" s="84">
        <v>7.2342568861298595E-4</v>
      </c>
      <c r="AG75" s="84">
        <v>7.2342568861298595E-4</v>
      </c>
      <c r="AH75" s="84">
        <v>7.2342568861298595E-4</v>
      </c>
      <c r="AI75" s="84">
        <v>7.2342568861298595E-4</v>
      </c>
      <c r="AJ75" s="84">
        <v>7.2342568861298595E-4</v>
      </c>
      <c r="AK75" s="84">
        <v>7.2342568861298595E-4</v>
      </c>
      <c r="AL75" s="84">
        <v>7.2342568861298595E-4</v>
      </c>
      <c r="AM75" s="84">
        <v>7.9576818567742198E-4</v>
      </c>
      <c r="AN75" s="84">
        <v>7.2342568861298595E-4</v>
      </c>
      <c r="AO75" s="84">
        <v>-3.9883197658577303E-3</v>
      </c>
      <c r="AP75" s="84"/>
      <c r="AQ75" s="84"/>
      <c r="AR75" s="84"/>
      <c r="AS75" s="83">
        <f t="shared" si="109"/>
        <v>0</v>
      </c>
      <c r="AT75" s="83">
        <f t="shared" si="11"/>
        <v>0</v>
      </c>
      <c r="AU75" s="83">
        <f t="shared" si="110"/>
        <v>0</v>
      </c>
      <c r="AV75" s="84">
        <v>1</v>
      </c>
      <c r="AW75" s="84">
        <v>1</v>
      </c>
      <c r="AX75" s="84"/>
      <c r="AY75" s="83">
        <f t="shared" si="12"/>
        <v>1</v>
      </c>
      <c r="AZ75" s="83">
        <f t="shared" si="13"/>
        <v>1</v>
      </c>
      <c r="BA75" s="83">
        <f t="shared" si="14"/>
        <v>0.69902053177682666</v>
      </c>
      <c r="BB75" s="83">
        <f t="shared" si="15"/>
        <v>-3.2648940772447444E-3</v>
      </c>
      <c r="BC75" s="83">
        <f t="shared" si="16"/>
        <v>-3.2648940772447444E-3</v>
      </c>
      <c r="BD75" s="83">
        <f t="shared" si="17"/>
        <v>-3.2648940772447444E-3</v>
      </c>
      <c r="BE75" s="83">
        <f t="shared" si="18"/>
        <v>0</v>
      </c>
      <c r="BF75" s="83">
        <f t="shared" si="19"/>
        <v>0</v>
      </c>
      <c r="BG75" s="99">
        <f t="shared" si="20"/>
        <v>-3.2648940772447444E-3</v>
      </c>
      <c r="BH75" s="99">
        <f t="shared" si="21"/>
        <v>-3.2648940772447444E-3</v>
      </c>
      <c r="BI75" s="83">
        <f t="shared" si="22"/>
        <v>-3.2648940772447444E-3</v>
      </c>
      <c r="BJ75" s="83">
        <f t="shared" si="23"/>
        <v>-3.2648940772447444E-3</v>
      </c>
      <c r="BK75" s="83">
        <f t="shared" si="24"/>
        <v>-3.2648940772447444E-3</v>
      </c>
      <c r="BL75" s="83">
        <f t="shared" si="25"/>
        <v>-3.2648940772447444E-3</v>
      </c>
      <c r="BM75" s="83">
        <f t="shared" si="26"/>
        <v>-3.1925515801803084E-3</v>
      </c>
      <c r="BN75" s="83">
        <f t="shared" si="27"/>
        <v>-3.2648940772447444E-3</v>
      </c>
      <c r="BO75" s="83">
        <f t="shared" si="111"/>
        <v>0</v>
      </c>
      <c r="BP75" s="83">
        <f t="shared" si="28"/>
        <v>1</v>
      </c>
      <c r="BQ75" s="83">
        <f t="shared" si="29"/>
        <v>0.69902053177682666</v>
      </c>
      <c r="BR75" s="83">
        <f t="shared" si="30"/>
        <v>-3.2648940772447444E-3</v>
      </c>
      <c r="BS75" s="83">
        <f t="shared" si="31"/>
        <v>-3.2648940772447444E-3</v>
      </c>
      <c r="BT75" s="83">
        <f t="shared" si="32"/>
        <v>-3.2648940772447444E-3</v>
      </c>
      <c r="BU75" s="83">
        <f t="shared" si="33"/>
        <v>-3.2648940772447444E-3</v>
      </c>
      <c r="BV75" s="83">
        <f t="shared" si="34"/>
        <v>-3.2648940772447444E-3</v>
      </c>
      <c r="BW75" s="83">
        <f t="shared" si="35"/>
        <v>-3.2648940772447444E-3</v>
      </c>
      <c r="BX75" s="83">
        <f t="shared" si="36"/>
        <v>-3.2648940772447444E-3</v>
      </c>
      <c r="BY75" s="83">
        <f t="shared" si="37"/>
        <v>-3.2648940772447444E-3</v>
      </c>
      <c r="BZ75" s="83">
        <f t="shared" si="38"/>
        <v>-3.2648940772447444E-3</v>
      </c>
      <c r="CA75" s="83">
        <f t="shared" si="39"/>
        <v>-3.1925515801803084E-3</v>
      </c>
      <c r="CB75" s="83">
        <f t="shared" si="40"/>
        <v>-3.2648940772447444E-3</v>
      </c>
      <c r="CC75" s="84"/>
      <c r="CD75" s="84"/>
      <c r="CE75" s="84"/>
      <c r="CF75" s="84"/>
      <c r="CG75" s="84"/>
      <c r="CH75" s="84"/>
      <c r="CI75" s="84"/>
      <c r="CJ75" s="84"/>
      <c r="CK75" s="84"/>
      <c r="CL75" s="83">
        <f t="shared" si="41"/>
        <v>0</v>
      </c>
      <c r="CM75" s="83">
        <f t="shared" si="42"/>
        <v>0</v>
      </c>
      <c r="CN75" s="83">
        <f t="shared" si="43"/>
        <v>0</v>
      </c>
      <c r="CO75" s="83">
        <f t="shared" si="44"/>
        <v>0</v>
      </c>
      <c r="CP75" s="83">
        <f t="shared" si="45"/>
        <v>0</v>
      </c>
      <c r="CQ75" s="83">
        <f t="shared" si="46"/>
        <v>0.70228542585407139</v>
      </c>
      <c r="CR75" s="83">
        <f t="shared" si="47"/>
        <v>0</v>
      </c>
      <c r="CS75" s="83">
        <f t="shared" si="48"/>
        <v>0</v>
      </c>
      <c r="CT75" s="83">
        <f t="shared" si="49"/>
        <v>0.70228542585407139</v>
      </c>
      <c r="CU75" s="83">
        <f t="shared" si="50"/>
        <v>0.70228542585407139</v>
      </c>
      <c r="CV75" s="99"/>
      <c r="CW75" s="83">
        <f t="shared" si="112"/>
        <v>0.70228542585407139</v>
      </c>
      <c r="CX75" s="83">
        <f t="shared" si="51"/>
        <v>0.70228542585407139</v>
      </c>
      <c r="CY75" s="83">
        <f t="shared" si="52"/>
        <v>7.2342497064436032E-5</v>
      </c>
      <c r="CZ75" s="83">
        <f t="shared" si="53"/>
        <v>0</v>
      </c>
      <c r="DA75" s="83">
        <f t="shared" si="113"/>
        <v>0</v>
      </c>
      <c r="DB75" s="83">
        <f t="shared" si="114"/>
        <v>0</v>
      </c>
      <c r="DC75" s="83">
        <f t="shared" si="115"/>
        <v>0</v>
      </c>
      <c r="DD75" s="83">
        <f t="shared" si="54"/>
        <v>0</v>
      </c>
      <c r="DE75" s="83">
        <f t="shared" si="55"/>
        <v>0</v>
      </c>
      <c r="DF75" s="83">
        <f t="shared" si="56"/>
        <v>0.70228542585407139</v>
      </c>
      <c r="DG75" s="83">
        <f t="shared" si="57"/>
        <v>0</v>
      </c>
      <c r="DH75" s="83">
        <f t="shared" si="58"/>
        <v>0</v>
      </c>
      <c r="DI75" s="83">
        <f t="shared" si="59"/>
        <v>0.70228542585407139</v>
      </c>
      <c r="DJ75" s="83">
        <f t="shared" si="60"/>
        <v>0.70228542585407139</v>
      </c>
      <c r="DK75" s="83">
        <f t="shared" si="116"/>
        <v>0.70228542585407139</v>
      </c>
      <c r="DL75" s="83">
        <f t="shared" si="61"/>
        <v>0.70228542585407139</v>
      </c>
      <c r="DM75" s="83">
        <f t="shared" si="117"/>
        <v>7.2342497064436032E-5</v>
      </c>
      <c r="DN75" s="83">
        <f t="shared" si="118"/>
        <v>0</v>
      </c>
      <c r="DO75" s="83">
        <f t="shared" si="62"/>
        <v>0</v>
      </c>
      <c r="DP75" s="83">
        <f t="shared" si="63"/>
        <v>0</v>
      </c>
      <c r="DQ75" s="83">
        <f t="shared" si="64"/>
        <v>0</v>
      </c>
      <c r="DR75" s="83">
        <f t="shared" si="65"/>
        <v>0</v>
      </c>
      <c r="DS75" s="83">
        <f t="shared" si="66"/>
        <v>0</v>
      </c>
      <c r="DT75" s="83">
        <f t="shared" si="67"/>
        <v>-2.430629267082832E-2</v>
      </c>
      <c r="DU75" s="83">
        <f t="shared" si="68"/>
        <v>0</v>
      </c>
      <c r="DV75" s="83">
        <f t="shared" si="69"/>
        <v>0</v>
      </c>
      <c r="DW75" s="83">
        <f t="shared" si="119"/>
        <v>2.4910697417355359E-6</v>
      </c>
      <c r="DX75" s="83">
        <f t="shared" si="120"/>
        <v>0</v>
      </c>
      <c r="DY75" s="83">
        <f t="shared" si="121"/>
        <v>0</v>
      </c>
      <c r="DZ75" s="83">
        <f t="shared" si="122"/>
        <v>0</v>
      </c>
      <c r="EA75" s="83">
        <f t="shared" si="123"/>
        <v>0</v>
      </c>
      <c r="EB75" s="83">
        <f t="shared" si="124"/>
        <v>0</v>
      </c>
      <c r="EC75" s="83">
        <f t="shared" si="125"/>
        <v>0</v>
      </c>
      <c r="ED75" s="83">
        <f t="shared" si="126"/>
        <v>-2.430629267082832E-2</v>
      </c>
      <c r="EE75" s="83">
        <f t="shared" si="127"/>
        <v>0</v>
      </c>
      <c r="EF75" s="83">
        <f t="shared" si="128"/>
        <v>0</v>
      </c>
      <c r="EG75" s="83">
        <f t="shared" si="129"/>
        <v>2.4910697417355359E-6</v>
      </c>
      <c r="EH75" s="83">
        <f t="shared" si="130"/>
        <v>0</v>
      </c>
      <c r="EI75" s="83">
        <f t="shared" si="70"/>
        <v>0</v>
      </c>
      <c r="EJ75" s="83">
        <f t="shared" si="71"/>
        <v>0</v>
      </c>
      <c r="EK75" s="83">
        <f t="shared" si="72"/>
        <v>0</v>
      </c>
      <c r="EL75" s="83">
        <f t="shared" si="73"/>
        <v>0</v>
      </c>
      <c r="EM75" s="83">
        <f t="shared" si="74"/>
        <v>0</v>
      </c>
      <c r="EN75" s="83">
        <f t="shared" si="75"/>
        <v>0.72659171852489968</v>
      </c>
      <c r="EO75" s="83">
        <f t="shared" si="76"/>
        <v>0</v>
      </c>
      <c r="EP75" s="83">
        <f t="shared" si="77"/>
        <v>0</v>
      </c>
      <c r="EQ75" s="83">
        <f t="shared" si="78"/>
        <v>0.72659171852489968</v>
      </c>
      <c r="ER75" s="83">
        <f t="shared" si="79"/>
        <v>0.72659171852489968</v>
      </c>
      <c r="ES75" s="83">
        <f t="shared" si="131"/>
        <v>0.72659171852489968</v>
      </c>
      <c r="ET75" s="83">
        <f t="shared" si="80"/>
        <v>0.72659171852489968</v>
      </c>
      <c r="EU75" s="83">
        <f t="shared" si="132"/>
        <v>6.9851427322700492E-5</v>
      </c>
      <c r="EV75" s="83">
        <f t="shared" si="133"/>
        <v>0</v>
      </c>
      <c r="EW75" s="83">
        <f t="shared" si="134"/>
        <v>0</v>
      </c>
      <c r="EX75" s="83">
        <f t="shared" si="135"/>
        <v>0</v>
      </c>
      <c r="EY75" s="83">
        <f t="shared" si="136"/>
        <v>0</v>
      </c>
      <c r="EZ75" s="83">
        <f t="shared" si="137"/>
        <v>0</v>
      </c>
      <c r="FA75" s="83">
        <f t="shared" si="138"/>
        <v>0</v>
      </c>
      <c r="FB75" s="83">
        <f t="shared" si="139"/>
        <v>0.72659171852489968</v>
      </c>
      <c r="FC75" s="83">
        <f t="shared" si="140"/>
        <v>0</v>
      </c>
      <c r="FD75" s="83">
        <f t="shared" si="141"/>
        <v>0</v>
      </c>
      <c r="FE75" s="83">
        <f t="shared" si="81"/>
        <v>0.72659171852489968</v>
      </c>
      <c r="FF75" s="83">
        <f t="shared" si="82"/>
        <v>0.72659171852489968</v>
      </c>
      <c r="FG75" s="83">
        <f t="shared" si="142"/>
        <v>0.72659171852489968</v>
      </c>
      <c r="FH75" s="83">
        <f t="shared" si="83"/>
        <v>0.72659171852489968</v>
      </c>
      <c r="FI75" s="83">
        <f t="shared" si="143"/>
        <v>6.9851427322700492E-5</v>
      </c>
      <c r="FJ75" s="83">
        <f t="shared" si="144"/>
        <v>0</v>
      </c>
      <c r="FK75" s="84"/>
      <c r="FL75" s="84">
        <v>7.2342497064436303E-4</v>
      </c>
      <c r="FM75" s="84"/>
      <c r="FN75" s="83">
        <f t="shared" si="84"/>
        <v>0</v>
      </c>
      <c r="FO75" s="83">
        <f t="shared" si="85"/>
        <v>0</v>
      </c>
      <c r="FP75" s="83">
        <f t="shared" si="145"/>
        <v>7.2342497064436303E-4</v>
      </c>
      <c r="FQ75" s="84"/>
      <c r="FR75" s="84"/>
      <c r="FS75" s="83">
        <f t="shared" si="146"/>
        <v>0</v>
      </c>
      <c r="FT75" s="83">
        <f t="shared" si="147"/>
        <v>0</v>
      </c>
      <c r="FU75" s="84">
        <v>7.2342497064436303E-4</v>
      </c>
      <c r="FV75" s="83">
        <f t="shared" si="86"/>
        <v>0</v>
      </c>
      <c r="FW75" s="83">
        <f t="shared" si="87"/>
        <v>0</v>
      </c>
      <c r="FX75" s="83">
        <f t="shared" si="88"/>
        <v>0</v>
      </c>
      <c r="FY75" s="84"/>
      <c r="FZ75" s="83">
        <f t="shared" si="89"/>
        <v>1.0032648940772448</v>
      </c>
      <c r="GA75" s="83">
        <f t="shared" si="90"/>
        <v>7.1796862292222707E-10</v>
      </c>
      <c r="GB75" s="83">
        <f t="shared" si="148"/>
        <v>0</v>
      </c>
      <c r="GC75" s="83">
        <f t="shared" si="149"/>
        <v>0</v>
      </c>
      <c r="GD75" s="83">
        <f t="shared" si="150"/>
        <v>0</v>
      </c>
      <c r="GE75" s="83">
        <f t="shared" si="151"/>
        <v>0</v>
      </c>
      <c r="GF75" s="83">
        <f t="shared" si="152"/>
        <v>0</v>
      </c>
      <c r="GG75" s="83">
        <f t="shared" si="153"/>
        <v>0</v>
      </c>
      <c r="GH75" s="83">
        <f t="shared" si="91"/>
        <v>0</v>
      </c>
      <c r="GI75" s="83">
        <f t="shared" si="92"/>
        <v>0</v>
      </c>
      <c r="GJ75" s="83">
        <f t="shared" si="154"/>
        <v>0</v>
      </c>
      <c r="GK75" s="83">
        <f t="shared" si="155"/>
        <v>0</v>
      </c>
      <c r="GL75" s="83">
        <f t="shared" si="156"/>
        <v>0</v>
      </c>
      <c r="GM75" s="83">
        <f t="shared" si="157"/>
        <v>0</v>
      </c>
      <c r="GN75" s="83">
        <f t="shared" si="158"/>
        <v>0</v>
      </c>
      <c r="GO75" s="83">
        <f t="shared" si="159"/>
        <v>-3.2648940772447444E-3</v>
      </c>
      <c r="GP75" s="83">
        <f t="shared" si="93"/>
        <v>-3.2648940772447444E-3</v>
      </c>
      <c r="GQ75" s="83">
        <f t="shared" si="94"/>
        <v>0</v>
      </c>
      <c r="GR75" s="83">
        <f t="shared" si="160"/>
        <v>0</v>
      </c>
      <c r="GS75" s="83">
        <f t="shared" si="161"/>
        <v>0</v>
      </c>
      <c r="GT75" s="83">
        <f t="shared" si="162"/>
        <v>0</v>
      </c>
      <c r="GU75" s="83">
        <f t="shared" si="163"/>
        <v>0</v>
      </c>
      <c r="GV75" s="83">
        <f t="shared" si="164"/>
        <v>0</v>
      </c>
      <c r="GW75" s="83">
        <f t="shared" si="165"/>
        <v>0</v>
      </c>
      <c r="GX75" s="83">
        <f t="shared" si="95"/>
        <v>0</v>
      </c>
      <c r="GY75" s="83">
        <f t="shared" si="96"/>
        <v>0</v>
      </c>
      <c r="GZ75" s="83">
        <f t="shared" si="166"/>
        <v>0</v>
      </c>
      <c r="HA75" s="83">
        <f t="shared" si="167"/>
        <v>0</v>
      </c>
      <c r="HB75" s="83">
        <f t="shared" si="168"/>
        <v>0</v>
      </c>
      <c r="HC75" s="83">
        <f t="shared" si="169"/>
        <v>0</v>
      </c>
      <c r="HD75" s="83">
        <f t="shared" si="170"/>
        <v>0</v>
      </c>
      <c r="HE75" s="83">
        <f t="shared" si="171"/>
        <v>0.69902053177682666</v>
      </c>
      <c r="HF75" s="83">
        <f t="shared" si="97"/>
        <v>-3.1925515801803084E-3</v>
      </c>
      <c r="HG75" s="83">
        <f t="shared" si="98"/>
        <v>0</v>
      </c>
      <c r="HH75" s="83">
        <f t="shared" si="99"/>
        <v>0</v>
      </c>
      <c r="HI75" s="83">
        <f t="shared" si="100"/>
        <v>0</v>
      </c>
      <c r="HJ75" s="83">
        <f t="shared" si="101"/>
        <v>0</v>
      </c>
      <c r="HK75" s="83">
        <f t="shared" si="102"/>
        <v>0</v>
      </c>
      <c r="HL75" s="83">
        <f t="shared" si="103"/>
        <v>0</v>
      </c>
      <c r="HM75" s="83">
        <f t="shared" si="104"/>
        <v>0.72332682444765495</v>
      </c>
      <c r="HN75" s="83">
        <f t="shared" si="105"/>
        <v>-3.1950426499220441E-3</v>
      </c>
      <c r="HO75" s="83">
        <f t="shared" si="106"/>
        <v>0</v>
      </c>
    </row>
    <row r="76" spans="1:223" x14ac:dyDescent="0.2">
      <c r="A76" s="63"/>
      <c r="K76" s="64" t="s">
        <v>396</v>
      </c>
      <c r="L76" s="102" t="e">
        <f>IF(VLOOKUP(K76,'[3]207 ul'!$H:$H,1,0)=K76,1,0)</f>
        <v>#N/A</v>
      </c>
      <c r="M76" s="84">
        <v>1</v>
      </c>
      <c r="N76" s="84">
        <v>3</v>
      </c>
      <c r="O76" s="84"/>
      <c r="P76" s="84"/>
      <c r="Q76" s="84"/>
      <c r="R76" s="84">
        <v>1</v>
      </c>
      <c r="S76" s="83">
        <f t="shared" si="107"/>
        <v>70</v>
      </c>
      <c r="T76" s="87">
        <f t="shared" si="108"/>
        <v>0</v>
      </c>
      <c r="U76" s="84"/>
      <c r="V76" s="84"/>
      <c r="W76" s="85">
        <v>1</v>
      </c>
      <c r="X76" s="85">
        <v>1</v>
      </c>
      <c r="Y76" s="85">
        <v>1</v>
      </c>
      <c r="Z76" s="85">
        <v>1</v>
      </c>
      <c r="AA76" s="85">
        <v>1</v>
      </c>
      <c r="AB76" s="85">
        <v>1</v>
      </c>
      <c r="AC76" s="85">
        <v>1</v>
      </c>
      <c r="AD76" s="85">
        <v>1</v>
      </c>
      <c r="AE76" s="85">
        <v>1</v>
      </c>
      <c r="AF76" s="84">
        <v>7.2342568861298595E-4</v>
      </c>
      <c r="AG76" s="84">
        <v>7.2342568861298595E-4</v>
      </c>
      <c r="AH76" s="84">
        <v>7.2342568861298595E-4</v>
      </c>
      <c r="AI76" s="84">
        <v>7.2342568861298595E-4</v>
      </c>
      <c r="AJ76" s="84">
        <v>7.2342568861298595E-4</v>
      </c>
      <c r="AK76" s="84">
        <v>7.2342568861298595E-4</v>
      </c>
      <c r="AL76" s="84">
        <v>7.2342568861298595E-4</v>
      </c>
      <c r="AM76" s="84">
        <v>7.9576818567742198E-4</v>
      </c>
      <c r="AN76" s="84">
        <v>7.2342568861298595E-4</v>
      </c>
      <c r="AO76" s="84">
        <v>-3.9883197658577303E-3</v>
      </c>
      <c r="AP76" s="84"/>
      <c r="AQ76" s="84"/>
      <c r="AR76" s="84"/>
      <c r="AS76" s="83">
        <f t="shared" si="109"/>
        <v>0</v>
      </c>
      <c r="AT76" s="83">
        <f t="shared" si="11"/>
        <v>0</v>
      </c>
      <c r="AU76" s="83">
        <f t="shared" si="110"/>
        <v>0</v>
      </c>
      <c r="AV76" s="84">
        <v>1</v>
      </c>
      <c r="AW76" s="84">
        <v>1</v>
      </c>
      <c r="AX76" s="84"/>
      <c r="AY76" s="83">
        <f t="shared" si="12"/>
        <v>1</v>
      </c>
      <c r="AZ76" s="83">
        <f t="shared" si="13"/>
        <v>1</v>
      </c>
      <c r="BA76" s="83">
        <f t="shared" si="14"/>
        <v>0.69902053177682666</v>
      </c>
      <c r="BB76" s="83">
        <f t="shared" si="15"/>
        <v>-3.2648940772447444E-3</v>
      </c>
      <c r="BC76" s="83">
        <f t="shared" si="16"/>
        <v>-3.2648940772447444E-3</v>
      </c>
      <c r="BD76" s="83">
        <f t="shared" si="17"/>
        <v>-3.2648940772447444E-3</v>
      </c>
      <c r="BE76" s="83">
        <f t="shared" si="18"/>
        <v>0</v>
      </c>
      <c r="BF76" s="83">
        <f t="shared" si="19"/>
        <v>0</v>
      </c>
      <c r="BG76" s="99">
        <f t="shared" si="20"/>
        <v>-3.2648940772447444E-3</v>
      </c>
      <c r="BH76" s="99">
        <f t="shared" si="21"/>
        <v>-3.2648940772447444E-3</v>
      </c>
      <c r="BI76" s="83">
        <f t="shared" si="22"/>
        <v>-3.2648940772447444E-3</v>
      </c>
      <c r="BJ76" s="83">
        <f t="shared" si="23"/>
        <v>-3.2648940772447444E-3</v>
      </c>
      <c r="BK76" s="83">
        <f t="shared" si="24"/>
        <v>-3.2648940772447444E-3</v>
      </c>
      <c r="BL76" s="83">
        <f t="shared" si="25"/>
        <v>-3.2648940772447444E-3</v>
      </c>
      <c r="BM76" s="83">
        <f t="shared" si="26"/>
        <v>-3.1925515801803084E-3</v>
      </c>
      <c r="BN76" s="83">
        <f t="shared" si="27"/>
        <v>-3.2648940772447444E-3</v>
      </c>
      <c r="BO76" s="83">
        <f t="shared" si="111"/>
        <v>0</v>
      </c>
      <c r="BP76" s="83">
        <f t="shared" si="28"/>
        <v>1</v>
      </c>
      <c r="BQ76" s="83">
        <f t="shared" si="29"/>
        <v>0.69902053177682666</v>
      </c>
      <c r="BR76" s="83">
        <f t="shared" si="30"/>
        <v>-3.2648940772447444E-3</v>
      </c>
      <c r="BS76" s="83">
        <f t="shared" si="31"/>
        <v>-3.2648940772447444E-3</v>
      </c>
      <c r="BT76" s="83">
        <f t="shared" si="32"/>
        <v>-3.2648940772447444E-3</v>
      </c>
      <c r="BU76" s="83">
        <f t="shared" si="33"/>
        <v>-3.2648940772447444E-3</v>
      </c>
      <c r="BV76" s="83">
        <f t="shared" si="34"/>
        <v>-3.2648940772447444E-3</v>
      </c>
      <c r="BW76" s="83">
        <f t="shared" si="35"/>
        <v>-3.2648940772447444E-3</v>
      </c>
      <c r="BX76" s="83">
        <f t="shared" si="36"/>
        <v>-3.2648940772447444E-3</v>
      </c>
      <c r="BY76" s="83">
        <f t="shared" si="37"/>
        <v>-3.2648940772447444E-3</v>
      </c>
      <c r="BZ76" s="83">
        <f t="shared" si="38"/>
        <v>-3.2648940772447444E-3</v>
      </c>
      <c r="CA76" s="83">
        <f t="shared" si="39"/>
        <v>-3.1925515801803084E-3</v>
      </c>
      <c r="CB76" s="83">
        <f t="shared" si="40"/>
        <v>-3.2648940772447444E-3</v>
      </c>
      <c r="CC76" s="84"/>
      <c r="CD76" s="84"/>
      <c r="CE76" s="84"/>
      <c r="CF76" s="84"/>
      <c r="CG76" s="84"/>
      <c r="CH76" s="84"/>
      <c r="CI76" s="84"/>
      <c r="CJ76" s="84"/>
      <c r="CK76" s="84"/>
      <c r="CL76" s="83">
        <f t="shared" si="41"/>
        <v>0</v>
      </c>
      <c r="CM76" s="83">
        <f t="shared" si="42"/>
        <v>0</v>
      </c>
      <c r="CN76" s="83">
        <f t="shared" si="43"/>
        <v>0</v>
      </c>
      <c r="CO76" s="83">
        <f t="shared" si="44"/>
        <v>0</v>
      </c>
      <c r="CP76" s="83">
        <f t="shared" si="45"/>
        <v>0</v>
      </c>
      <c r="CQ76" s="83">
        <f t="shared" si="46"/>
        <v>0.70228542585407139</v>
      </c>
      <c r="CR76" s="83">
        <f t="shared" si="47"/>
        <v>0</v>
      </c>
      <c r="CS76" s="83">
        <f t="shared" si="48"/>
        <v>0</v>
      </c>
      <c r="CT76" s="83">
        <f t="shared" si="49"/>
        <v>0.70228542585407139</v>
      </c>
      <c r="CU76" s="83">
        <f t="shared" si="50"/>
        <v>0.70228542585407139</v>
      </c>
      <c r="CV76" s="99"/>
      <c r="CW76" s="83">
        <f t="shared" si="112"/>
        <v>0.70228542585407139</v>
      </c>
      <c r="CX76" s="83">
        <f t="shared" si="51"/>
        <v>0.70228542585407139</v>
      </c>
      <c r="CY76" s="83">
        <f t="shared" si="52"/>
        <v>7.2342497064436032E-5</v>
      </c>
      <c r="CZ76" s="83">
        <f t="shared" si="53"/>
        <v>0</v>
      </c>
      <c r="DA76" s="83">
        <f t="shared" si="113"/>
        <v>0</v>
      </c>
      <c r="DB76" s="83">
        <f t="shared" si="114"/>
        <v>0</v>
      </c>
      <c r="DC76" s="83">
        <f t="shared" si="115"/>
        <v>0</v>
      </c>
      <c r="DD76" s="83">
        <f t="shared" si="54"/>
        <v>0</v>
      </c>
      <c r="DE76" s="83">
        <f t="shared" si="55"/>
        <v>0</v>
      </c>
      <c r="DF76" s="83">
        <f t="shared" si="56"/>
        <v>0.70228542585407139</v>
      </c>
      <c r="DG76" s="83">
        <f t="shared" si="57"/>
        <v>0</v>
      </c>
      <c r="DH76" s="83">
        <f t="shared" si="58"/>
        <v>0</v>
      </c>
      <c r="DI76" s="83">
        <f t="shared" si="59"/>
        <v>0.70228542585407139</v>
      </c>
      <c r="DJ76" s="83">
        <f t="shared" si="60"/>
        <v>0.70228542585407139</v>
      </c>
      <c r="DK76" s="83">
        <f t="shared" si="116"/>
        <v>0.70228542585407139</v>
      </c>
      <c r="DL76" s="83">
        <f t="shared" si="61"/>
        <v>0.70228542585407139</v>
      </c>
      <c r="DM76" s="83">
        <f t="shared" si="117"/>
        <v>7.2342497064436032E-5</v>
      </c>
      <c r="DN76" s="83">
        <f t="shared" si="118"/>
        <v>0</v>
      </c>
      <c r="DO76" s="83">
        <f t="shared" si="62"/>
        <v>0</v>
      </c>
      <c r="DP76" s="83">
        <f t="shared" si="63"/>
        <v>0</v>
      </c>
      <c r="DQ76" s="83">
        <f t="shared" si="64"/>
        <v>0</v>
      </c>
      <c r="DR76" s="83">
        <f t="shared" si="65"/>
        <v>0</v>
      </c>
      <c r="DS76" s="83">
        <f t="shared" si="66"/>
        <v>0</v>
      </c>
      <c r="DT76" s="83">
        <f t="shared" si="67"/>
        <v>-2.430629267082832E-2</v>
      </c>
      <c r="DU76" s="83">
        <f t="shared" si="68"/>
        <v>0</v>
      </c>
      <c r="DV76" s="83">
        <f t="shared" si="69"/>
        <v>0</v>
      </c>
      <c r="DW76" s="83">
        <f t="shared" si="119"/>
        <v>2.4910697417355359E-6</v>
      </c>
      <c r="DX76" s="83">
        <f t="shared" si="120"/>
        <v>0</v>
      </c>
      <c r="DY76" s="83">
        <f t="shared" si="121"/>
        <v>0</v>
      </c>
      <c r="DZ76" s="83">
        <f t="shared" si="122"/>
        <v>0</v>
      </c>
      <c r="EA76" s="83">
        <f t="shared" si="123"/>
        <v>0</v>
      </c>
      <c r="EB76" s="83">
        <f t="shared" si="124"/>
        <v>0</v>
      </c>
      <c r="EC76" s="83">
        <f t="shared" si="125"/>
        <v>0</v>
      </c>
      <c r="ED76" s="83">
        <f t="shared" si="126"/>
        <v>-2.430629267082832E-2</v>
      </c>
      <c r="EE76" s="83">
        <f t="shared" si="127"/>
        <v>0</v>
      </c>
      <c r="EF76" s="83">
        <f t="shared" si="128"/>
        <v>0</v>
      </c>
      <c r="EG76" s="83">
        <f t="shared" si="129"/>
        <v>2.4910697417355359E-6</v>
      </c>
      <c r="EH76" s="83">
        <f t="shared" si="130"/>
        <v>0</v>
      </c>
      <c r="EI76" s="83">
        <f t="shared" si="70"/>
        <v>0</v>
      </c>
      <c r="EJ76" s="83">
        <f t="shared" si="71"/>
        <v>0</v>
      </c>
      <c r="EK76" s="83">
        <f t="shared" si="72"/>
        <v>0</v>
      </c>
      <c r="EL76" s="83">
        <f t="shared" si="73"/>
        <v>0</v>
      </c>
      <c r="EM76" s="83">
        <f t="shared" si="74"/>
        <v>0</v>
      </c>
      <c r="EN76" s="83">
        <f t="shared" si="75"/>
        <v>0.72659171852489968</v>
      </c>
      <c r="EO76" s="83">
        <f t="shared" si="76"/>
        <v>0</v>
      </c>
      <c r="EP76" s="83">
        <f t="shared" si="77"/>
        <v>0</v>
      </c>
      <c r="EQ76" s="83">
        <f t="shared" si="78"/>
        <v>0.72659171852489968</v>
      </c>
      <c r="ER76" s="83">
        <f t="shared" si="79"/>
        <v>0.72659171852489968</v>
      </c>
      <c r="ES76" s="83">
        <f t="shared" si="131"/>
        <v>0.72659171852489968</v>
      </c>
      <c r="ET76" s="83">
        <f t="shared" si="80"/>
        <v>0.72659171852489968</v>
      </c>
      <c r="EU76" s="83">
        <f t="shared" si="132"/>
        <v>6.9851427322700492E-5</v>
      </c>
      <c r="EV76" s="83">
        <f t="shared" si="133"/>
        <v>0</v>
      </c>
      <c r="EW76" s="83">
        <f t="shared" si="134"/>
        <v>0</v>
      </c>
      <c r="EX76" s="83">
        <f t="shared" si="135"/>
        <v>0</v>
      </c>
      <c r="EY76" s="83">
        <f t="shared" si="136"/>
        <v>0</v>
      </c>
      <c r="EZ76" s="83">
        <f t="shared" si="137"/>
        <v>0</v>
      </c>
      <c r="FA76" s="83">
        <f t="shared" si="138"/>
        <v>0</v>
      </c>
      <c r="FB76" s="83">
        <f t="shared" si="139"/>
        <v>0.72659171852489968</v>
      </c>
      <c r="FC76" s="83">
        <f t="shared" si="140"/>
        <v>0</v>
      </c>
      <c r="FD76" s="83">
        <f t="shared" si="141"/>
        <v>0</v>
      </c>
      <c r="FE76" s="83">
        <f t="shared" si="81"/>
        <v>0.72659171852489968</v>
      </c>
      <c r="FF76" s="83">
        <f t="shared" si="82"/>
        <v>0.72659171852489968</v>
      </c>
      <c r="FG76" s="83">
        <f t="shared" si="142"/>
        <v>0.72659171852489968</v>
      </c>
      <c r="FH76" s="83">
        <f t="shared" si="83"/>
        <v>0.72659171852489968</v>
      </c>
      <c r="FI76" s="83">
        <f t="shared" si="143"/>
        <v>6.9851427322700492E-5</v>
      </c>
      <c r="FJ76" s="83">
        <f t="shared" si="144"/>
        <v>0</v>
      </c>
      <c r="FK76" s="84"/>
      <c r="FL76" s="84">
        <v>7.2342497064436303E-4</v>
      </c>
      <c r="FM76" s="84"/>
      <c r="FN76" s="83">
        <f t="shared" si="84"/>
        <v>0</v>
      </c>
      <c r="FO76" s="83">
        <f t="shared" si="85"/>
        <v>0</v>
      </c>
      <c r="FP76" s="83">
        <f t="shared" si="145"/>
        <v>7.2342497064436303E-4</v>
      </c>
      <c r="FQ76" s="84"/>
      <c r="FR76" s="84"/>
      <c r="FS76" s="83">
        <f t="shared" si="146"/>
        <v>0</v>
      </c>
      <c r="FT76" s="83">
        <f t="shared" si="147"/>
        <v>0</v>
      </c>
      <c r="FU76" s="84">
        <v>7.2342497064436303E-4</v>
      </c>
      <c r="FV76" s="83">
        <f t="shared" si="86"/>
        <v>0</v>
      </c>
      <c r="FW76" s="83">
        <f t="shared" si="87"/>
        <v>0</v>
      </c>
      <c r="FX76" s="83">
        <f t="shared" si="88"/>
        <v>0</v>
      </c>
      <c r="FY76" s="84"/>
      <c r="FZ76" s="83">
        <f t="shared" si="89"/>
        <v>1.0032648940772448</v>
      </c>
      <c r="GA76" s="83">
        <f t="shared" si="90"/>
        <v>7.1796862292222707E-10</v>
      </c>
      <c r="GB76" s="83">
        <f t="shared" si="148"/>
        <v>0</v>
      </c>
      <c r="GC76" s="83">
        <f t="shared" si="149"/>
        <v>0</v>
      </c>
      <c r="GD76" s="83">
        <f t="shared" si="150"/>
        <v>0</v>
      </c>
      <c r="GE76" s="83">
        <f t="shared" si="151"/>
        <v>0</v>
      </c>
      <c r="GF76" s="83">
        <f t="shared" si="152"/>
        <v>0</v>
      </c>
      <c r="GG76" s="83">
        <f t="shared" si="153"/>
        <v>0</v>
      </c>
      <c r="GH76" s="83">
        <f t="shared" si="91"/>
        <v>0</v>
      </c>
      <c r="GI76" s="83">
        <f t="shared" si="92"/>
        <v>0</v>
      </c>
      <c r="GJ76" s="83">
        <f t="shared" si="154"/>
        <v>0</v>
      </c>
      <c r="GK76" s="83">
        <f t="shared" si="155"/>
        <v>0</v>
      </c>
      <c r="GL76" s="83">
        <f t="shared" si="156"/>
        <v>0</v>
      </c>
      <c r="GM76" s="83">
        <f t="shared" si="157"/>
        <v>0</v>
      </c>
      <c r="GN76" s="83">
        <f t="shared" si="158"/>
        <v>0</v>
      </c>
      <c r="GO76" s="83">
        <f t="shared" si="159"/>
        <v>-3.2648940772447444E-3</v>
      </c>
      <c r="GP76" s="83">
        <f t="shared" si="93"/>
        <v>-3.2648940772447444E-3</v>
      </c>
      <c r="GQ76" s="83">
        <f t="shared" si="94"/>
        <v>0</v>
      </c>
      <c r="GR76" s="83">
        <f t="shared" si="160"/>
        <v>0</v>
      </c>
      <c r="GS76" s="83">
        <f t="shared" si="161"/>
        <v>0</v>
      </c>
      <c r="GT76" s="83">
        <f t="shared" si="162"/>
        <v>0</v>
      </c>
      <c r="GU76" s="83">
        <f t="shared" si="163"/>
        <v>0</v>
      </c>
      <c r="GV76" s="83">
        <f t="shared" si="164"/>
        <v>0</v>
      </c>
      <c r="GW76" s="83">
        <f t="shared" si="165"/>
        <v>0</v>
      </c>
      <c r="GX76" s="83">
        <f t="shared" si="95"/>
        <v>0</v>
      </c>
      <c r="GY76" s="83">
        <f t="shared" si="96"/>
        <v>0</v>
      </c>
      <c r="GZ76" s="83">
        <f t="shared" si="166"/>
        <v>0</v>
      </c>
      <c r="HA76" s="83">
        <f t="shared" si="167"/>
        <v>0</v>
      </c>
      <c r="HB76" s="83">
        <f t="shared" si="168"/>
        <v>0</v>
      </c>
      <c r="HC76" s="83">
        <f t="shared" si="169"/>
        <v>0</v>
      </c>
      <c r="HD76" s="83">
        <f t="shared" si="170"/>
        <v>0</v>
      </c>
      <c r="HE76" s="83">
        <f t="shared" si="171"/>
        <v>0.69902053177682666</v>
      </c>
      <c r="HF76" s="83">
        <f t="shared" si="97"/>
        <v>-3.1925515801803084E-3</v>
      </c>
      <c r="HG76" s="83">
        <f t="shared" si="98"/>
        <v>0</v>
      </c>
      <c r="HH76" s="83">
        <f t="shared" si="99"/>
        <v>0</v>
      </c>
      <c r="HI76" s="83">
        <f t="shared" si="100"/>
        <v>0</v>
      </c>
      <c r="HJ76" s="83">
        <f t="shared" si="101"/>
        <v>0</v>
      </c>
      <c r="HK76" s="83">
        <f t="shared" si="102"/>
        <v>0</v>
      </c>
      <c r="HL76" s="83">
        <f t="shared" si="103"/>
        <v>0</v>
      </c>
      <c r="HM76" s="83">
        <f t="shared" si="104"/>
        <v>0.72332682444765495</v>
      </c>
      <c r="HN76" s="83">
        <f t="shared" si="105"/>
        <v>-3.1950426499220441E-3</v>
      </c>
      <c r="HO76" s="83">
        <f t="shared" si="106"/>
        <v>0</v>
      </c>
    </row>
    <row r="77" spans="1:223" x14ac:dyDescent="0.2">
      <c r="A77" s="63"/>
      <c r="K77" s="64" t="s">
        <v>397</v>
      </c>
      <c r="L77" s="102" t="e">
        <f>IF(VLOOKUP(K77,'[3]207 ul'!$H:$H,1,0)=K77,1,0)</f>
        <v>#N/A</v>
      </c>
      <c r="M77" s="84">
        <v>1</v>
      </c>
      <c r="N77" s="84">
        <v>3</v>
      </c>
      <c r="O77" s="84"/>
      <c r="P77" s="84"/>
      <c r="Q77" s="84"/>
      <c r="R77" s="84">
        <v>1</v>
      </c>
      <c r="S77" s="83">
        <f t="shared" si="107"/>
        <v>70</v>
      </c>
      <c r="T77" s="87">
        <f t="shared" si="108"/>
        <v>0</v>
      </c>
      <c r="U77" s="84"/>
      <c r="V77" s="84"/>
      <c r="W77" s="85">
        <v>1</v>
      </c>
      <c r="X77" s="85">
        <v>1</v>
      </c>
      <c r="Y77" s="85">
        <v>1</v>
      </c>
      <c r="Z77" s="85">
        <v>1</v>
      </c>
      <c r="AA77" s="85">
        <v>1</v>
      </c>
      <c r="AB77" s="85">
        <v>1</v>
      </c>
      <c r="AC77" s="85">
        <v>1</v>
      </c>
      <c r="AD77" s="85">
        <v>1</v>
      </c>
      <c r="AE77" s="85">
        <v>1</v>
      </c>
      <c r="AF77" s="84">
        <v>3210118.32877255</v>
      </c>
      <c r="AG77" s="84">
        <v>3069032.4290485899</v>
      </c>
      <c r="AH77" s="84">
        <v>3432374.1422406798</v>
      </c>
      <c r="AI77" s="84">
        <v>3210118.32877255</v>
      </c>
      <c r="AJ77" s="84">
        <v>3210118.32877255</v>
      </c>
      <c r="AK77" s="84">
        <v>3210118.32877255</v>
      </c>
      <c r="AL77" s="84">
        <v>3210118.32877255</v>
      </c>
      <c r="AM77" s="84">
        <v>3270306.76169792</v>
      </c>
      <c r="AN77" s="84">
        <v>3204016.44606718</v>
      </c>
      <c r="AO77" s="84">
        <v>-7530.45945924854</v>
      </c>
      <c r="AP77" s="84"/>
      <c r="AQ77" s="84"/>
      <c r="AR77" s="84"/>
      <c r="AS77" s="83">
        <f t="shared" si="109"/>
        <v>0</v>
      </c>
      <c r="AT77" s="83">
        <f t="shared" si="11"/>
        <v>0</v>
      </c>
      <c r="AU77" s="83">
        <f t="shared" si="110"/>
        <v>0</v>
      </c>
      <c r="AV77" s="84">
        <v>1888128.31</v>
      </c>
      <c r="AW77" s="84">
        <v>1888128.31</v>
      </c>
      <c r="AX77" s="84"/>
      <c r="AY77" s="83">
        <f t="shared" si="12"/>
        <v>1888128.31</v>
      </c>
      <c r="AZ77" s="83">
        <f t="shared" si="13"/>
        <v>1888128.31</v>
      </c>
      <c r="BA77" s="83">
        <f t="shared" si="14"/>
        <v>3202587.8693133015</v>
      </c>
      <c r="BB77" s="83">
        <f t="shared" si="15"/>
        <v>3202587.8693133015</v>
      </c>
      <c r="BC77" s="83">
        <f t="shared" si="16"/>
        <v>3202587.8693133015</v>
      </c>
      <c r="BD77" s="83">
        <f t="shared" si="17"/>
        <v>3202587.8693133015</v>
      </c>
      <c r="BE77" s="83">
        <f t="shared" si="18"/>
        <v>0</v>
      </c>
      <c r="BF77" s="83">
        <f t="shared" si="19"/>
        <v>0</v>
      </c>
      <c r="BG77" s="99">
        <f t="shared" si="20"/>
        <v>3202587.8693133015</v>
      </c>
      <c r="BH77" s="99">
        <f t="shared" si="21"/>
        <v>3061501.9695893414</v>
      </c>
      <c r="BI77" s="83">
        <f t="shared" si="22"/>
        <v>3424843.6827814314</v>
      </c>
      <c r="BJ77" s="83">
        <f t="shared" si="23"/>
        <v>3202587.8693133015</v>
      </c>
      <c r="BK77" s="83">
        <f t="shared" si="24"/>
        <v>3202587.8693133015</v>
      </c>
      <c r="BL77" s="83">
        <f t="shared" si="25"/>
        <v>3202587.8693133015</v>
      </c>
      <c r="BM77" s="83">
        <f t="shared" si="26"/>
        <v>3262776.3022386716</v>
      </c>
      <c r="BN77" s="83">
        <f t="shared" si="27"/>
        <v>3196485.9866079316</v>
      </c>
      <c r="BO77" s="83">
        <f t="shared" si="111"/>
        <v>0</v>
      </c>
      <c r="BP77" s="83">
        <f t="shared" si="28"/>
        <v>1888128.31</v>
      </c>
      <c r="BQ77" s="83">
        <f t="shared" si="29"/>
        <v>3202587.8693133015</v>
      </c>
      <c r="BR77" s="83">
        <f t="shared" si="30"/>
        <v>3202587.8693133015</v>
      </c>
      <c r="BS77" s="83">
        <f t="shared" si="31"/>
        <v>3202587.8693133015</v>
      </c>
      <c r="BT77" s="83">
        <f t="shared" si="32"/>
        <v>3202587.8693133015</v>
      </c>
      <c r="BU77" s="83">
        <f t="shared" si="33"/>
        <v>3202587.8693133015</v>
      </c>
      <c r="BV77" s="83">
        <f t="shared" si="34"/>
        <v>3061501.9695893414</v>
      </c>
      <c r="BW77" s="83">
        <f t="shared" si="35"/>
        <v>3424843.6827814314</v>
      </c>
      <c r="BX77" s="83">
        <f t="shared" si="36"/>
        <v>3202587.8693133015</v>
      </c>
      <c r="BY77" s="83">
        <f t="shared" si="37"/>
        <v>3202587.8693133015</v>
      </c>
      <c r="BZ77" s="83">
        <f t="shared" si="38"/>
        <v>3202587.8693133015</v>
      </c>
      <c r="CA77" s="83">
        <f t="shared" si="39"/>
        <v>3262776.3022386716</v>
      </c>
      <c r="CB77" s="83">
        <f t="shared" si="40"/>
        <v>3196485.9866079316</v>
      </c>
      <c r="CC77" s="84"/>
      <c r="CD77" s="84"/>
      <c r="CE77" s="84"/>
      <c r="CF77" s="84"/>
      <c r="CG77" s="84"/>
      <c r="CH77" s="84"/>
      <c r="CI77" s="84"/>
      <c r="CJ77" s="84"/>
      <c r="CK77" s="84"/>
      <c r="CL77" s="83">
        <f t="shared" si="41"/>
        <v>0</v>
      </c>
      <c r="CM77" s="83">
        <f t="shared" si="42"/>
        <v>222255.81346812984</v>
      </c>
      <c r="CN77" s="83">
        <f t="shared" si="43"/>
        <v>0</v>
      </c>
      <c r="CO77" s="83">
        <f t="shared" si="44"/>
        <v>0</v>
      </c>
      <c r="CP77" s="83">
        <f t="shared" si="45"/>
        <v>0</v>
      </c>
      <c r="CQ77" s="83">
        <f t="shared" si="46"/>
        <v>0</v>
      </c>
      <c r="CR77" s="83">
        <f t="shared" si="47"/>
        <v>0</v>
      </c>
      <c r="CS77" s="83">
        <f t="shared" si="48"/>
        <v>0</v>
      </c>
      <c r="CT77" s="83">
        <f t="shared" si="49"/>
        <v>0</v>
      </c>
      <c r="CU77" s="83">
        <f t="shared" si="50"/>
        <v>0</v>
      </c>
      <c r="CV77" s="99"/>
      <c r="CW77" s="83">
        <f t="shared" si="112"/>
        <v>0</v>
      </c>
      <c r="CX77" s="83">
        <f t="shared" si="51"/>
        <v>0</v>
      </c>
      <c r="CY77" s="83">
        <f t="shared" si="52"/>
        <v>60188.432925370056</v>
      </c>
      <c r="CZ77" s="83">
        <f t="shared" si="53"/>
        <v>0</v>
      </c>
      <c r="DA77" s="83">
        <f t="shared" si="113"/>
        <v>0</v>
      </c>
      <c r="DB77" s="83">
        <f t="shared" si="114"/>
        <v>222255.81346812984</v>
      </c>
      <c r="DC77" s="83">
        <f t="shared" si="115"/>
        <v>0</v>
      </c>
      <c r="DD77" s="83">
        <f t="shared" si="54"/>
        <v>0</v>
      </c>
      <c r="DE77" s="83">
        <f t="shared" si="55"/>
        <v>0</v>
      </c>
      <c r="DF77" s="83">
        <f t="shared" si="56"/>
        <v>0</v>
      </c>
      <c r="DG77" s="83">
        <f t="shared" si="57"/>
        <v>0</v>
      </c>
      <c r="DH77" s="83">
        <f t="shared" si="58"/>
        <v>0</v>
      </c>
      <c r="DI77" s="83">
        <f t="shared" si="59"/>
        <v>0</v>
      </c>
      <c r="DJ77" s="83">
        <f t="shared" si="60"/>
        <v>0</v>
      </c>
      <c r="DK77" s="83">
        <f t="shared" si="116"/>
        <v>0</v>
      </c>
      <c r="DL77" s="83">
        <f t="shared" si="61"/>
        <v>0</v>
      </c>
      <c r="DM77" s="83">
        <f t="shared" si="117"/>
        <v>60188.432925370056</v>
      </c>
      <c r="DN77" s="83">
        <f t="shared" si="118"/>
        <v>0</v>
      </c>
      <c r="DO77" s="83">
        <f t="shared" si="62"/>
        <v>0</v>
      </c>
      <c r="DP77" s="83">
        <f t="shared" si="63"/>
        <v>12636.123501109119</v>
      </c>
      <c r="DQ77" s="83">
        <f t="shared" si="64"/>
        <v>0</v>
      </c>
      <c r="DR77" s="83">
        <f t="shared" si="65"/>
        <v>0</v>
      </c>
      <c r="DS77" s="83">
        <f t="shared" si="66"/>
        <v>0</v>
      </c>
      <c r="DT77" s="83">
        <f t="shared" si="67"/>
        <v>0</v>
      </c>
      <c r="DU77" s="83">
        <f t="shared" si="68"/>
        <v>0</v>
      </c>
      <c r="DV77" s="83">
        <f t="shared" si="69"/>
        <v>0</v>
      </c>
      <c r="DW77" s="83">
        <f t="shared" si="119"/>
        <v>2072.5519597328966</v>
      </c>
      <c r="DX77" s="83">
        <f t="shared" si="120"/>
        <v>0</v>
      </c>
      <c r="DY77" s="83">
        <f t="shared" si="121"/>
        <v>0</v>
      </c>
      <c r="DZ77" s="83">
        <f t="shared" si="122"/>
        <v>12636.123501109119</v>
      </c>
      <c r="EA77" s="83">
        <f t="shared" si="123"/>
        <v>0</v>
      </c>
      <c r="EB77" s="83">
        <f t="shared" si="124"/>
        <v>0</v>
      </c>
      <c r="EC77" s="83">
        <f t="shared" si="125"/>
        <v>0</v>
      </c>
      <c r="ED77" s="83">
        <f t="shared" si="126"/>
        <v>0</v>
      </c>
      <c r="EE77" s="83">
        <f t="shared" si="127"/>
        <v>0</v>
      </c>
      <c r="EF77" s="83">
        <f t="shared" si="128"/>
        <v>0</v>
      </c>
      <c r="EG77" s="83">
        <f t="shared" si="129"/>
        <v>2072.5519597328966</v>
      </c>
      <c r="EH77" s="83">
        <f t="shared" si="130"/>
        <v>0</v>
      </c>
      <c r="EI77" s="83">
        <f t="shared" si="70"/>
        <v>0</v>
      </c>
      <c r="EJ77" s="83">
        <f t="shared" si="71"/>
        <v>209619.68996702071</v>
      </c>
      <c r="EK77" s="83">
        <f t="shared" si="72"/>
        <v>0</v>
      </c>
      <c r="EL77" s="83">
        <f t="shared" si="73"/>
        <v>0</v>
      </c>
      <c r="EM77" s="83">
        <f t="shared" si="74"/>
        <v>0</v>
      </c>
      <c r="EN77" s="83">
        <f t="shared" si="75"/>
        <v>0</v>
      </c>
      <c r="EO77" s="83">
        <f t="shared" si="76"/>
        <v>0</v>
      </c>
      <c r="EP77" s="83">
        <f t="shared" si="77"/>
        <v>0</v>
      </c>
      <c r="EQ77" s="83">
        <f t="shared" si="78"/>
        <v>0</v>
      </c>
      <c r="ER77" s="83">
        <f t="shared" si="79"/>
        <v>0</v>
      </c>
      <c r="ES77" s="83">
        <f t="shared" si="131"/>
        <v>0</v>
      </c>
      <c r="ET77" s="83">
        <f t="shared" si="80"/>
        <v>0</v>
      </c>
      <c r="EU77" s="83">
        <f t="shared" si="132"/>
        <v>58115.88096563716</v>
      </c>
      <c r="EV77" s="83">
        <f t="shared" si="133"/>
        <v>0</v>
      </c>
      <c r="EW77" s="83">
        <f t="shared" si="134"/>
        <v>0</v>
      </c>
      <c r="EX77" s="83">
        <f t="shared" si="135"/>
        <v>209619.68996702071</v>
      </c>
      <c r="EY77" s="83">
        <f t="shared" si="136"/>
        <v>0</v>
      </c>
      <c r="EZ77" s="83">
        <f t="shared" si="137"/>
        <v>0</v>
      </c>
      <c r="FA77" s="83">
        <f t="shared" si="138"/>
        <v>0</v>
      </c>
      <c r="FB77" s="83">
        <f t="shared" si="139"/>
        <v>0</v>
      </c>
      <c r="FC77" s="83">
        <f t="shared" si="140"/>
        <v>0</v>
      </c>
      <c r="FD77" s="83">
        <f t="shared" si="141"/>
        <v>0</v>
      </c>
      <c r="FE77" s="83">
        <f t="shared" si="81"/>
        <v>0</v>
      </c>
      <c r="FF77" s="83">
        <f t="shared" si="82"/>
        <v>0</v>
      </c>
      <c r="FG77" s="83">
        <f t="shared" si="142"/>
        <v>0</v>
      </c>
      <c r="FH77" s="83">
        <f t="shared" si="83"/>
        <v>0</v>
      </c>
      <c r="FI77" s="83">
        <f t="shared" si="143"/>
        <v>58115.88096563716</v>
      </c>
      <c r="FJ77" s="83">
        <f t="shared" si="144"/>
        <v>0</v>
      </c>
      <c r="FK77" s="84">
        <v>159054.928775512</v>
      </c>
      <c r="FL77" s="84">
        <v>25518.775078728901</v>
      </c>
      <c r="FM77" s="84"/>
      <c r="FN77" s="83">
        <f t="shared" si="84"/>
        <v>0</v>
      </c>
      <c r="FO77" s="83">
        <f t="shared" si="85"/>
        <v>0</v>
      </c>
      <c r="FP77" s="83">
        <f t="shared" si="145"/>
        <v>25518.775078728901</v>
      </c>
      <c r="FQ77" s="84">
        <v>458902.63638304599</v>
      </c>
      <c r="FR77" s="84">
        <v>3482529.2035484598</v>
      </c>
      <c r="FS77" s="83">
        <f t="shared" si="146"/>
        <v>3482529.2035484551</v>
      </c>
      <c r="FT77" s="83">
        <f t="shared" si="147"/>
        <v>-4.6566128730773926E-9</v>
      </c>
      <c r="FU77" s="84">
        <v>3208200.2710196502</v>
      </c>
      <c r="FV77" s="83">
        <f t="shared" si="86"/>
        <v>0</v>
      </c>
      <c r="FW77" s="83">
        <f t="shared" si="87"/>
        <v>0</v>
      </c>
      <c r="FX77" s="83">
        <f t="shared" si="88"/>
        <v>0</v>
      </c>
      <c r="FY77" s="84">
        <v>41239.29</v>
      </c>
      <c r="FZ77" s="83">
        <f t="shared" si="89"/>
        <v>0</v>
      </c>
      <c r="GA77" s="83">
        <f t="shared" si="90"/>
        <v>1918.0577528998256</v>
      </c>
      <c r="GB77" s="83">
        <f t="shared" si="148"/>
        <v>0</v>
      </c>
      <c r="GC77" s="83">
        <f t="shared" si="149"/>
        <v>0</v>
      </c>
      <c r="GD77" s="83">
        <f t="shared" si="150"/>
        <v>0</v>
      </c>
      <c r="GE77" s="83">
        <f t="shared" si="151"/>
        <v>0</v>
      </c>
      <c r="GF77" s="83">
        <f t="shared" si="152"/>
        <v>0</v>
      </c>
      <c r="GG77" s="83">
        <f t="shared" si="153"/>
        <v>0</v>
      </c>
      <c r="GH77" s="83">
        <f t="shared" si="91"/>
        <v>0</v>
      </c>
      <c r="GI77" s="83">
        <f t="shared" si="92"/>
        <v>0</v>
      </c>
      <c r="GJ77" s="83">
        <f t="shared" si="154"/>
        <v>0</v>
      </c>
      <c r="GK77" s="83">
        <f t="shared" si="155"/>
        <v>3202587.8693133015</v>
      </c>
      <c r="GL77" s="83">
        <f t="shared" si="156"/>
        <v>0</v>
      </c>
      <c r="GM77" s="83">
        <f t="shared" si="157"/>
        <v>0</v>
      </c>
      <c r="GN77" s="83">
        <f t="shared" si="158"/>
        <v>0</v>
      </c>
      <c r="GO77" s="83">
        <f t="shared" si="159"/>
        <v>0</v>
      </c>
      <c r="GP77" s="83">
        <f t="shared" si="93"/>
        <v>3202587.8693133015</v>
      </c>
      <c r="GQ77" s="83">
        <f t="shared" si="94"/>
        <v>0</v>
      </c>
      <c r="GR77" s="83">
        <f t="shared" si="160"/>
        <v>0</v>
      </c>
      <c r="GS77" s="83">
        <f t="shared" si="161"/>
        <v>0</v>
      </c>
      <c r="GT77" s="83">
        <f t="shared" si="162"/>
        <v>0</v>
      </c>
      <c r="GU77" s="83">
        <f t="shared" si="163"/>
        <v>0</v>
      </c>
      <c r="GV77" s="83">
        <f t="shared" si="164"/>
        <v>0</v>
      </c>
      <c r="GW77" s="83">
        <f t="shared" si="165"/>
        <v>0</v>
      </c>
      <c r="GX77" s="83">
        <f t="shared" si="95"/>
        <v>0</v>
      </c>
      <c r="GY77" s="83">
        <f t="shared" si="96"/>
        <v>0</v>
      </c>
      <c r="GZ77" s="83">
        <f t="shared" si="166"/>
        <v>0</v>
      </c>
      <c r="HA77" s="83">
        <f t="shared" si="167"/>
        <v>3424843.6827814314</v>
      </c>
      <c r="HB77" s="83">
        <f t="shared" si="168"/>
        <v>0</v>
      </c>
      <c r="HC77" s="83">
        <f t="shared" si="169"/>
        <v>0</v>
      </c>
      <c r="HD77" s="83">
        <f t="shared" si="170"/>
        <v>0</v>
      </c>
      <c r="HE77" s="83">
        <f t="shared" si="171"/>
        <v>0</v>
      </c>
      <c r="HF77" s="83">
        <f t="shared" si="97"/>
        <v>3262776.3022386716</v>
      </c>
      <c r="HG77" s="83">
        <f t="shared" si="98"/>
        <v>0</v>
      </c>
      <c r="HH77" s="83">
        <f t="shared" si="99"/>
        <v>0</v>
      </c>
      <c r="HI77" s="83">
        <f t="shared" si="100"/>
        <v>3412207.5592803224</v>
      </c>
      <c r="HJ77" s="83">
        <f t="shared" si="101"/>
        <v>0</v>
      </c>
      <c r="HK77" s="83">
        <f t="shared" si="102"/>
        <v>0</v>
      </c>
      <c r="HL77" s="83">
        <f t="shared" si="103"/>
        <v>0</v>
      </c>
      <c r="HM77" s="83">
        <f t="shared" si="104"/>
        <v>0</v>
      </c>
      <c r="HN77" s="83">
        <f t="shared" si="105"/>
        <v>3260703.7502789386</v>
      </c>
      <c r="HO77" s="83">
        <f t="shared" si="106"/>
        <v>0</v>
      </c>
    </row>
    <row r="78" spans="1:223" x14ac:dyDescent="0.2">
      <c r="A78" s="63"/>
      <c r="K78" s="64" t="s">
        <v>398</v>
      </c>
      <c r="L78" s="102" t="e">
        <f>IF(VLOOKUP(K78,'[3]207 ul'!$H:$H,1,0)=K78,1,0)</f>
        <v>#N/A</v>
      </c>
      <c r="M78" s="84">
        <v>1</v>
      </c>
      <c r="N78" s="84">
        <v>3</v>
      </c>
      <c r="O78" s="84"/>
      <c r="P78" s="84"/>
      <c r="Q78" s="84"/>
      <c r="R78" s="84">
        <v>1</v>
      </c>
      <c r="S78" s="83">
        <f t="shared" si="107"/>
        <v>70</v>
      </c>
      <c r="T78" s="87">
        <f t="shared" si="108"/>
        <v>0</v>
      </c>
      <c r="U78" s="84"/>
      <c r="V78" s="84"/>
      <c r="W78" s="85">
        <v>1</v>
      </c>
      <c r="X78" s="85">
        <v>1</v>
      </c>
      <c r="Y78" s="85">
        <v>1</v>
      </c>
      <c r="Z78" s="85">
        <v>1</v>
      </c>
      <c r="AA78" s="85">
        <v>1</v>
      </c>
      <c r="AB78" s="85">
        <v>1</v>
      </c>
      <c r="AC78" s="85">
        <v>1</v>
      </c>
      <c r="AD78" s="85">
        <v>1</v>
      </c>
      <c r="AE78" s="85">
        <v>1</v>
      </c>
      <c r="AF78" s="84">
        <v>53647545.293374598</v>
      </c>
      <c r="AG78" s="84">
        <v>51794461.941697501</v>
      </c>
      <c r="AH78" s="84">
        <v>56574109.635420904</v>
      </c>
      <c r="AI78" s="84">
        <v>53647545.293374598</v>
      </c>
      <c r="AJ78" s="84">
        <v>53647545.293374598</v>
      </c>
      <c r="AK78" s="84">
        <v>53647545.293374598</v>
      </c>
      <c r="AL78" s="84">
        <v>53647545.293374598</v>
      </c>
      <c r="AM78" s="84">
        <v>55259297.276819497</v>
      </c>
      <c r="AN78" s="84">
        <v>53608143.823018096</v>
      </c>
      <c r="AO78" s="84">
        <v>-147258.17428156099</v>
      </c>
      <c r="AP78" s="84"/>
      <c r="AQ78" s="84"/>
      <c r="AR78" s="84"/>
      <c r="AS78" s="83">
        <f t="shared" si="109"/>
        <v>0</v>
      </c>
      <c r="AT78" s="83">
        <f t="shared" si="11"/>
        <v>0</v>
      </c>
      <c r="AU78" s="83">
        <f t="shared" si="110"/>
        <v>0</v>
      </c>
      <c r="AV78" s="84">
        <v>36922359.020000003</v>
      </c>
      <c r="AW78" s="84">
        <v>36922359.020000003</v>
      </c>
      <c r="AX78" s="84"/>
      <c r="AY78" s="83">
        <f t="shared" si="12"/>
        <v>36922359.020000003</v>
      </c>
      <c r="AZ78" s="83">
        <f t="shared" si="13"/>
        <v>36922359.020000003</v>
      </c>
      <c r="BA78" s="83">
        <f t="shared" si="14"/>
        <v>53500287.119093038</v>
      </c>
      <c r="BB78" s="83">
        <f t="shared" si="15"/>
        <v>53500287.119093038</v>
      </c>
      <c r="BC78" s="83">
        <f t="shared" si="16"/>
        <v>53500287.119093038</v>
      </c>
      <c r="BD78" s="83">
        <f t="shared" si="17"/>
        <v>53500287.119093038</v>
      </c>
      <c r="BE78" s="83">
        <f t="shared" si="18"/>
        <v>0</v>
      </c>
      <c r="BF78" s="83">
        <f t="shared" si="19"/>
        <v>0</v>
      </c>
      <c r="BG78" s="99">
        <f t="shared" si="20"/>
        <v>53500287.119093038</v>
      </c>
      <c r="BH78" s="99">
        <f t="shared" si="21"/>
        <v>51647203.767415941</v>
      </c>
      <c r="BI78" s="83">
        <f t="shared" si="22"/>
        <v>56426851.461139344</v>
      </c>
      <c r="BJ78" s="83">
        <f t="shared" si="23"/>
        <v>53500287.119093038</v>
      </c>
      <c r="BK78" s="83">
        <f t="shared" si="24"/>
        <v>53500287.119093038</v>
      </c>
      <c r="BL78" s="83">
        <f t="shared" si="25"/>
        <v>53500287.119093038</v>
      </c>
      <c r="BM78" s="83">
        <f t="shared" si="26"/>
        <v>55112039.102537937</v>
      </c>
      <c r="BN78" s="83">
        <f t="shared" si="27"/>
        <v>53460885.648736537</v>
      </c>
      <c r="BO78" s="83">
        <f t="shared" si="111"/>
        <v>0</v>
      </c>
      <c r="BP78" s="83">
        <f t="shared" si="28"/>
        <v>36922359.020000003</v>
      </c>
      <c r="BQ78" s="83">
        <f t="shared" si="29"/>
        <v>53500287.119093038</v>
      </c>
      <c r="BR78" s="83">
        <f t="shared" si="30"/>
        <v>53500287.119093038</v>
      </c>
      <c r="BS78" s="83">
        <f t="shared" si="31"/>
        <v>53500287.119093038</v>
      </c>
      <c r="BT78" s="83">
        <f t="shared" si="32"/>
        <v>53500287.119093038</v>
      </c>
      <c r="BU78" s="83">
        <f t="shared" si="33"/>
        <v>53500287.119093038</v>
      </c>
      <c r="BV78" s="83">
        <f t="shared" si="34"/>
        <v>51647203.767415941</v>
      </c>
      <c r="BW78" s="83">
        <f t="shared" si="35"/>
        <v>56426851.461139344</v>
      </c>
      <c r="BX78" s="83">
        <f t="shared" si="36"/>
        <v>53500287.119093038</v>
      </c>
      <c r="BY78" s="83">
        <f t="shared" si="37"/>
        <v>53500287.119093038</v>
      </c>
      <c r="BZ78" s="83">
        <f t="shared" si="38"/>
        <v>53500287.119093038</v>
      </c>
      <c r="CA78" s="83">
        <f t="shared" si="39"/>
        <v>55112039.102537937</v>
      </c>
      <c r="CB78" s="83">
        <f t="shared" si="40"/>
        <v>53460885.648736537</v>
      </c>
      <c r="CC78" s="84"/>
      <c r="CD78" s="84"/>
      <c r="CE78" s="84"/>
      <c r="CF78" s="84"/>
      <c r="CG78" s="84"/>
      <c r="CH78" s="84"/>
      <c r="CI78" s="84"/>
      <c r="CJ78" s="84"/>
      <c r="CK78" s="84"/>
      <c r="CL78" s="83">
        <f t="shared" si="41"/>
        <v>0</v>
      </c>
      <c r="CM78" s="83">
        <f t="shared" si="42"/>
        <v>2926564.3420463055</v>
      </c>
      <c r="CN78" s="83">
        <f t="shared" si="43"/>
        <v>0</v>
      </c>
      <c r="CO78" s="83">
        <f t="shared" si="44"/>
        <v>0</v>
      </c>
      <c r="CP78" s="83">
        <f t="shared" si="45"/>
        <v>0</v>
      </c>
      <c r="CQ78" s="83">
        <f t="shared" si="46"/>
        <v>0</v>
      </c>
      <c r="CR78" s="83">
        <f t="shared" si="47"/>
        <v>0</v>
      </c>
      <c r="CS78" s="83">
        <f t="shared" si="48"/>
        <v>0</v>
      </c>
      <c r="CT78" s="83">
        <f t="shared" si="49"/>
        <v>0</v>
      </c>
      <c r="CU78" s="83">
        <f t="shared" si="50"/>
        <v>0</v>
      </c>
      <c r="CV78" s="99"/>
      <c r="CW78" s="83">
        <f t="shared" si="112"/>
        <v>0</v>
      </c>
      <c r="CX78" s="83">
        <f t="shared" si="51"/>
        <v>0</v>
      </c>
      <c r="CY78" s="83">
        <f t="shared" si="52"/>
        <v>1611751.9834448993</v>
      </c>
      <c r="CZ78" s="83">
        <f t="shared" si="53"/>
        <v>0</v>
      </c>
      <c r="DA78" s="83">
        <f t="shared" si="113"/>
        <v>0</v>
      </c>
      <c r="DB78" s="83">
        <f t="shared" si="114"/>
        <v>2926564.3420463055</v>
      </c>
      <c r="DC78" s="83">
        <f t="shared" si="115"/>
        <v>0</v>
      </c>
      <c r="DD78" s="83">
        <f t="shared" si="54"/>
        <v>0</v>
      </c>
      <c r="DE78" s="83">
        <f t="shared" si="55"/>
        <v>0</v>
      </c>
      <c r="DF78" s="83">
        <f t="shared" si="56"/>
        <v>0</v>
      </c>
      <c r="DG78" s="83">
        <f t="shared" si="57"/>
        <v>0</v>
      </c>
      <c r="DH78" s="83">
        <f t="shared" si="58"/>
        <v>0</v>
      </c>
      <c r="DI78" s="83">
        <f t="shared" si="59"/>
        <v>0</v>
      </c>
      <c r="DJ78" s="83">
        <f t="shared" si="60"/>
        <v>0</v>
      </c>
      <c r="DK78" s="83">
        <f t="shared" si="116"/>
        <v>0</v>
      </c>
      <c r="DL78" s="83">
        <f t="shared" si="61"/>
        <v>0</v>
      </c>
      <c r="DM78" s="83">
        <f t="shared" si="117"/>
        <v>1611751.9834448993</v>
      </c>
      <c r="DN78" s="83">
        <f t="shared" si="118"/>
        <v>0</v>
      </c>
      <c r="DO78" s="83">
        <f t="shared" si="62"/>
        <v>0</v>
      </c>
      <c r="DP78" s="83">
        <f t="shared" si="63"/>
        <v>166386.77694404626</v>
      </c>
      <c r="DQ78" s="83">
        <f t="shared" si="64"/>
        <v>0</v>
      </c>
      <c r="DR78" s="83">
        <f t="shared" si="65"/>
        <v>0</v>
      </c>
      <c r="DS78" s="83">
        <f t="shared" si="66"/>
        <v>0</v>
      </c>
      <c r="DT78" s="83">
        <f t="shared" si="67"/>
        <v>0</v>
      </c>
      <c r="DU78" s="83">
        <f t="shared" si="68"/>
        <v>0</v>
      </c>
      <c r="DV78" s="83">
        <f t="shared" si="69"/>
        <v>0</v>
      </c>
      <c r="DW78" s="83">
        <f t="shared" si="119"/>
        <v>55499.696030199826</v>
      </c>
      <c r="DX78" s="83">
        <f t="shared" si="120"/>
        <v>0</v>
      </c>
      <c r="DY78" s="83">
        <f t="shared" si="121"/>
        <v>0</v>
      </c>
      <c r="DZ78" s="83">
        <f t="shared" si="122"/>
        <v>166386.77694404626</v>
      </c>
      <c r="EA78" s="83">
        <f t="shared" si="123"/>
        <v>0</v>
      </c>
      <c r="EB78" s="83">
        <f t="shared" si="124"/>
        <v>0</v>
      </c>
      <c r="EC78" s="83">
        <f t="shared" si="125"/>
        <v>0</v>
      </c>
      <c r="ED78" s="83">
        <f t="shared" si="126"/>
        <v>0</v>
      </c>
      <c r="EE78" s="83">
        <f t="shared" si="127"/>
        <v>0</v>
      </c>
      <c r="EF78" s="83">
        <f t="shared" si="128"/>
        <v>0</v>
      </c>
      <c r="EG78" s="83">
        <f t="shared" si="129"/>
        <v>55499.696030199826</v>
      </c>
      <c r="EH78" s="83">
        <f t="shared" si="130"/>
        <v>0</v>
      </c>
      <c r="EI78" s="83">
        <f t="shared" si="70"/>
        <v>0</v>
      </c>
      <c r="EJ78" s="83">
        <f t="shared" si="71"/>
        <v>2760177.5651022592</v>
      </c>
      <c r="EK78" s="83">
        <f t="shared" si="72"/>
        <v>0</v>
      </c>
      <c r="EL78" s="83">
        <f t="shared" si="73"/>
        <v>0</v>
      </c>
      <c r="EM78" s="83">
        <f t="shared" si="74"/>
        <v>0</v>
      </c>
      <c r="EN78" s="83">
        <f t="shared" si="75"/>
        <v>0</v>
      </c>
      <c r="EO78" s="83">
        <f t="shared" si="76"/>
        <v>0</v>
      </c>
      <c r="EP78" s="83">
        <f t="shared" si="77"/>
        <v>0</v>
      </c>
      <c r="EQ78" s="83">
        <f t="shared" si="78"/>
        <v>0</v>
      </c>
      <c r="ER78" s="83">
        <f t="shared" si="79"/>
        <v>0</v>
      </c>
      <c r="ES78" s="83">
        <f t="shared" si="131"/>
        <v>0</v>
      </c>
      <c r="ET78" s="83">
        <f t="shared" si="80"/>
        <v>0</v>
      </c>
      <c r="EU78" s="83">
        <f t="shared" si="132"/>
        <v>1556252.2874146996</v>
      </c>
      <c r="EV78" s="83">
        <f t="shared" si="133"/>
        <v>0</v>
      </c>
      <c r="EW78" s="83">
        <f t="shared" si="134"/>
        <v>0</v>
      </c>
      <c r="EX78" s="83">
        <f t="shared" si="135"/>
        <v>2760177.5651022592</v>
      </c>
      <c r="EY78" s="83">
        <f t="shared" si="136"/>
        <v>0</v>
      </c>
      <c r="EZ78" s="83">
        <f t="shared" si="137"/>
        <v>0</v>
      </c>
      <c r="FA78" s="83">
        <f t="shared" si="138"/>
        <v>0</v>
      </c>
      <c r="FB78" s="83">
        <f t="shared" si="139"/>
        <v>0</v>
      </c>
      <c r="FC78" s="83">
        <f t="shared" si="140"/>
        <v>0</v>
      </c>
      <c r="FD78" s="83">
        <f t="shared" si="141"/>
        <v>0</v>
      </c>
      <c r="FE78" s="83">
        <f t="shared" si="81"/>
        <v>0</v>
      </c>
      <c r="FF78" s="83">
        <f t="shared" si="82"/>
        <v>0</v>
      </c>
      <c r="FG78" s="83">
        <f t="shared" si="142"/>
        <v>0</v>
      </c>
      <c r="FH78" s="83">
        <f t="shared" si="83"/>
        <v>0</v>
      </c>
      <c r="FI78" s="83">
        <f t="shared" si="143"/>
        <v>1556252.2874146996</v>
      </c>
      <c r="FJ78" s="83">
        <f t="shared" si="144"/>
        <v>0</v>
      </c>
      <c r="FK78" s="84">
        <v>4240969.9518607398</v>
      </c>
      <c r="FL78" s="84">
        <v>445513.37573949102</v>
      </c>
      <c r="FM78" s="84"/>
      <c r="FN78" s="83">
        <f t="shared" si="84"/>
        <v>0</v>
      </c>
      <c r="FO78" s="83">
        <f t="shared" si="85"/>
        <v>0</v>
      </c>
      <c r="FP78" s="83">
        <f t="shared" si="145"/>
        <v>445513.37573949102</v>
      </c>
      <c r="FQ78" s="84"/>
      <c r="FR78" s="84">
        <v>48896184.527625501</v>
      </c>
      <c r="FS78" s="83">
        <f t="shared" si="146"/>
        <v>48896184.527625464</v>
      </c>
      <c r="FT78" s="83">
        <f t="shared" si="147"/>
        <v>0</v>
      </c>
      <c r="FU78" s="84">
        <v>53582667.855225697</v>
      </c>
      <c r="FV78" s="83">
        <f t="shared" si="86"/>
        <v>0</v>
      </c>
      <c r="FW78" s="83">
        <f t="shared" si="87"/>
        <v>0</v>
      </c>
      <c r="FX78" s="83">
        <f t="shared" si="88"/>
        <v>0</v>
      </c>
      <c r="FY78" s="84">
        <v>26813708.27</v>
      </c>
      <c r="FZ78" s="83">
        <f t="shared" si="89"/>
        <v>10235780.170906968</v>
      </c>
      <c r="GA78" s="83">
        <f t="shared" si="90"/>
        <v>64877.438148900867</v>
      </c>
      <c r="GB78" s="83">
        <f t="shared" si="148"/>
        <v>0</v>
      </c>
      <c r="GC78" s="83">
        <f t="shared" si="149"/>
        <v>0</v>
      </c>
      <c r="GD78" s="83">
        <f t="shared" si="150"/>
        <v>0</v>
      </c>
      <c r="GE78" s="83">
        <f t="shared" si="151"/>
        <v>0</v>
      </c>
      <c r="GF78" s="83">
        <f t="shared" si="152"/>
        <v>0</v>
      </c>
      <c r="GG78" s="83">
        <f t="shared" si="153"/>
        <v>0</v>
      </c>
      <c r="GH78" s="83">
        <f t="shared" si="91"/>
        <v>0</v>
      </c>
      <c r="GI78" s="83">
        <f t="shared" si="92"/>
        <v>0</v>
      </c>
      <c r="GJ78" s="83">
        <f t="shared" si="154"/>
        <v>0</v>
      </c>
      <c r="GK78" s="83">
        <f t="shared" si="155"/>
        <v>53500287.119093038</v>
      </c>
      <c r="GL78" s="83">
        <f t="shared" si="156"/>
        <v>0</v>
      </c>
      <c r="GM78" s="83">
        <f t="shared" si="157"/>
        <v>0</v>
      </c>
      <c r="GN78" s="83">
        <f t="shared" si="158"/>
        <v>0</v>
      </c>
      <c r="GO78" s="83">
        <f t="shared" si="159"/>
        <v>0</v>
      </c>
      <c r="GP78" s="83">
        <f t="shared" si="93"/>
        <v>53500287.119093038</v>
      </c>
      <c r="GQ78" s="83">
        <f t="shared" si="94"/>
        <v>0</v>
      </c>
      <c r="GR78" s="83">
        <f t="shared" si="160"/>
        <v>0</v>
      </c>
      <c r="GS78" s="83">
        <f t="shared" si="161"/>
        <v>0</v>
      </c>
      <c r="GT78" s="83">
        <f t="shared" si="162"/>
        <v>0</v>
      </c>
      <c r="GU78" s="83">
        <f t="shared" si="163"/>
        <v>0</v>
      </c>
      <c r="GV78" s="83">
        <f t="shared" si="164"/>
        <v>0</v>
      </c>
      <c r="GW78" s="83">
        <f t="shared" si="165"/>
        <v>0</v>
      </c>
      <c r="GX78" s="83">
        <f t="shared" si="95"/>
        <v>0</v>
      </c>
      <c r="GY78" s="83">
        <f t="shared" si="96"/>
        <v>0</v>
      </c>
      <c r="GZ78" s="83">
        <f t="shared" si="166"/>
        <v>0</v>
      </c>
      <c r="HA78" s="83">
        <f t="shared" si="167"/>
        <v>56426851.461139344</v>
      </c>
      <c r="HB78" s="83">
        <f t="shared" si="168"/>
        <v>0</v>
      </c>
      <c r="HC78" s="83">
        <f t="shared" si="169"/>
        <v>0</v>
      </c>
      <c r="HD78" s="83">
        <f t="shared" si="170"/>
        <v>0</v>
      </c>
      <c r="HE78" s="83">
        <f t="shared" si="171"/>
        <v>0</v>
      </c>
      <c r="HF78" s="83">
        <f t="shared" si="97"/>
        <v>55112039.102537937</v>
      </c>
      <c r="HG78" s="83">
        <f t="shared" si="98"/>
        <v>0</v>
      </c>
      <c r="HH78" s="83">
        <f t="shared" si="99"/>
        <v>0</v>
      </c>
      <c r="HI78" s="83">
        <f t="shared" si="100"/>
        <v>56260464.684195295</v>
      </c>
      <c r="HJ78" s="83">
        <f t="shared" si="101"/>
        <v>0</v>
      </c>
      <c r="HK78" s="83">
        <f t="shared" si="102"/>
        <v>0</v>
      </c>
      <c r="HL78" s="83">
        <f t="shared" si="103"/>
        <v>0</v>
      </c>
      <c r="HM78" s="83">
        <f t="shared" si="104"/>
        <v>0</v>
      </c>
      <c r="HN78" s="83">
        <f t="shared" si="105"/>
        <v>55056539.406507738</v>
      </c>
      <c r="HO78" s="83">
        <f t="shared" si="106"/>
        <v>0</v>
      </c>
    </row>
    <row r="79" spans="1:223" x14ac:dyDescent="0.2">
      <c r="A79" s="63"/>
      <c r="K79" s="64" t="s">
        <v>399</v>
      </c>
      <c r="L79" s="102" t="e">
        <f>IF(VLOOKUP(K79,'[3]207 ul'!$H:$H,1,0)=K79,1,0)</f>
        <v>#N/A</v>
      </c>
      <c r="M79" s="84">
        <v>1</v>
      </c>
      <c r="N79" s="84">
        <v>3</v>
      </c>
      <c r="O79" s="84"/>
      <c r="P79" s="84"/>
      <c r="Q79" s="84"/>
      <c r="R79" s="84">
        <v>1</v>
      </c>
      <c r="S79" s="83">
        <f t="shared" si="107"/>
        <v>70</v>
      </c>
      <c r="T79" s="87">
        <f t="shared" si="108"/>
        <v>0</v>
      </c>
      <c r="U79" s="84"/>
      <c r="V79" s="84"/>
      <c r="W79" s="85">
        <v>1</v>
      </c>
      <c r="X79" s="85">
        <v>1</v>
      </c>
      <c r="Y79" s="85">
        <v>1</v>
      </c>
      <c r="Z79" s="85">
        <v>1</v>
      </c>
      <c r="AA79" s="85">
        <v>1</v>
      </c>
      <c r="AB79" s="85">
        <v>1</v>
      </c>
      <c r="AC79" s="85">
        <v>1</v>
      </c>
      <c r="AD79" s="85">
        <v>1</v>
      </c>
      <c r="AE79" s="85">
        <v>1</v>
      </c>
      <c r="AF79" s="84">
        <v>4369134.35269963</v>
      </c>
      <c r="AG79" s="84">
        <v>4210023.0555597097</v>
      </c>
      <c r="AH79" s="84">
        <v>4617211.3733841199</v>
      </c>
      <c r="AI79" s="84">
        <v>4382951.8236058699</v>
      </c>
      <c r="AJ79" s="84">
        <v>4369134.35269963</v>
      </c>
      <c r="AK79" s="84">
        <v>4369134.35269963</v>
      </c>
      <c r="AL79" s="84">
        <v>4369134.35269963</v>
      </c>
      <c r="AM79" s="84">
        <v>4597247.9696565298</v>
      </c>
      <c r="AN79" s="84">
        <v>4381501.16373742</v>
      </c>
      <c r="AO79" s="84">
        <v>-12465.743695253601</v>
      </c>
      <c r="AP79" s="84"/>
      <c r="AQ79" s="84"/>
      <c r="AR79" s="84"/>
      <c r="AS79" s="83">
        <f t="shared" si="109"/>
        <v>0</v>
      </c>
      <c r="AT79" s="83">
        <f t="shared" si="11"/>
        <v>0</v>
      </c>
      <c r="AU79" s="83">
        <f t="shared" si="110"/>
        <v>0</v>
      </c>
      <c r="AV79" s="84">
        <v>3125562.75</v>
      </c>
      <c r="AW79" s="84">
        <v>3125562.75</v>
      </c>
      <c r="AX79" s="84"/>
      <c r="AY79" s="83">
        <f t="shared" si="12"/>
        <v>3125562.75</v>
      </c>
      <c r="AZ79" s="83">
        <f t="shared" si="13"/>
        <v>3125562.75</v>
      </c>
      <c r="BA79" s="83">
        <f t="shared" si="14"/>
        <v>4356668.6090043765</v>
      </c>
      <c r="BB79" s="83">
        <f t="shared" si="15"/>
        <v>4356668.6090043765</v>
      </c>
      <c r="BC79" s="83">
        <f t="shared" si="16"/>
        <v>4356668.6090043765</v>
      </c>
      <c r="BD79" s="83">
        <f t="shared" si="17"/>
        <v>4356668.6090043765</v>
      </c>
      <c r="BE79" s="83">
        <f t="shared" si="18"/>
        <v>0</v>
      </c>
      <c r="BF79" s="83">
        <f t="shared" si="19"/>
        <v>0</v>
      </c>
      <c r="BG79" s="99">
        <f t="shared" si="20"/>
        <v>4356668.6090043765</v>
      </c>
      <c r="BH79" s="99">
        <f t="shared" si="21"/>
        <v>4197557.3118644562</v>
      </c>
      <c r="BI79" s="83">
        <f t="shared" si="22"/>
        <v>4604745.6296888664</v>
      </c>
      <c r="BJ79" s="83">
        <f t="shared" si="23"/>
        <v>4370486.0799106164</v>
      </c>
      <c r="BK79" s="83">
        <f t="shared" si="24"/>
        <v>4356668.6090043765</v>
      </c>
      <c r="BL79" s="83">
        <f t="shared" si="25"/>
        <v>4356668.6090043765</v>
      </c>
      <c r="BM79" s="83">
        <f t="shared" si="26"/>
        <v>4584782.2259612763</v>
      </c>
      <c r="BN79" s="83">
        <f t="shared" si="27"/>
        <v>4369035.4200421665</v>
      </c>
      <c r="BO79" s="83">
        <f t="shared" si="111"/>
        <v>0</v>
      </c>
      <c r="BP79" s="83">
        <f t="shared" si="28"/>
        <v>3125562.75</v>
      </c>
      <c r="BQ79" s="83">
        <f t="shared" si="29"/>
        <v>4356668.6090043765</v>
      </c>
      <c r="BR79" s="83">
        <f t="shared" si="30"/>
        <v>4356668.6090043765</v>
      </c>
      <c r="BS79" s="83">
        <f t="shared" si="31"/>
        <v>4356668.6090043765</v>
      </c>
      <c r="BT79" s="83">
        <f t="shared" si="32"/>
        <v>4356668.6090043765</v>
      </c>
      <c r="BU79" s="83">
        <f t="shared" si="33"/>
        <v>4356668.6090043765</v>
      </c>
      <c r="BV79" s="83">
        <f t="shared" si="34"/>
        <v>4197557.3118644562</v>
      </c>
      <c r="BW79" s="83">
        <f t="shared" si="35"/>
        <v>4604745.6296888664</v>
      </c>
      <c r="BX79" s="83">
        <f t="shared" si="36"/>
        <v>4370486.0799106164</v>
      </c>
      <c r="BY79" s="83">
        <f t="shared" si="37"/>
        <v>4356668.6090043765</v>
      </c>
      <c r="BZ79" s="83">
        <f t="shared" si="38"/>
        <v>4356668.6090043765</v>
      </c>
      <c r="CA79" s="83">
        <f t="shared" si="39"/>
        <v>4584782.2259612763</v>
      </c>
      <c r="CB79" s="83">
        <f t="shared" si="40"/>
        <v>4369035.4200421665</v>
      </c>
      <c r="CC79" s="84"/>
      <c r="CD79" s="84"/>
      <c r="CE79" s="84"/>
      <c r="CF79" s="84"/>
      <c r="CG79" s="84"/>
      <c r="CH79" s="84"/>
      <c r="CI79" s="84"/>
      <c r="CJ79" s="84"/>
      <c r="CK79" s="84"/>
      <c r="CL79" s="83">
        <f t="shared" si="41"/>
        <v>0</v>
      </c>
      <c r="CM79" s="83">
        <f t="shared" si="42"/>
        <v>248077.02068448998</v>
      </c>
      <c r="CN79" s="83">
        <f t="shared" si="43"/>
        <v>13817.470906239934</v>
      </c>
      <c r="CO79" s="83">
        <f t="shared" si="44"/>
        <v>0</v>
      </c>
      <c r="CP79" s="83">
        <f t="shared" si="45"/>
        <v>0</v>
      </c>
      <c r="CQ79" s="83">
        <f t="shared" si="46"/>
        <v>0</v>
      </c>
      <c r="CR79" s="83">
        <f t="shared" si="47"/>
        <v>0</v>
      </c>
      <c r="CS79" s="83">
        <f t="shared" si="48"/>
        <v>0</v>
      </c>
      <c r="CT79" s="83">
        <f t="shared" si="49"/>
        <v>0</v>
      </c>
      <c r="CU79" s="83">
        <f t="shared" si="50"/>
        <v>0</v>
      </c>
      <c r="CV79" s="99"/>
      <c r="CW79" s="83">
        <f t="shared" si="112"/>
        <v>0</v>
      </c>
      <c r="CX79" s="83">
        <f t="shared" si="51"/>
        <v>0</v>
      </c>
      <c r="CY79" s="83">
        <f t="shared" si="52"/>
        <v>228113.61695689987</v>
      </c>
      <c r="CZ79" s="83">
        <f t="shared" si="53"/>
        <v>12366.81103779003</v>
      </c>
      <c r="DA79" s="83">
        <f t="shared" si="113"/>
        <v>0</v>
      </c>
      <c r="DB79" s="83">
        <f t="shared" si="114"/>
        <v>248077.02068448998</v>
      </c>
      <c r="DC79" s="83">
        <f t="shared" si="115"/>
        <v>13817.470906239934</v>
      </c>
      <c r="DD79" s="83">
        <f t="shared" si="54"/>
        <v>0</v>
      </c>
      <c r="DE79" s="83">
        <f t="shared" si="55"/>
        <v>0</v>
      </c>
      <c r="DF79" s="83">
        <f t="shared" si="56"/>
        <v>0</v>
      </c>
      <c r="DG79" s="83">
        <f t="shared" si="57"/>
        <v>0</v>
      </c>
      <c r="DH79" s="83">
        <f t="shared" si="58"/>
        <v>0</v>
      </c>
      <c r="DI79" s="83">
        <f t="shared" si="59"/>
        <v>0</v>
      </c>
      <c r="DJ79" s="83">
        <f t="shared" si="60"/>
        <v>0</v>
      </c>
      <c r="DK79" s="83">
        <f t="shared" si="116"/>
        <v>0</v>
      </c>
      <c r="DL79" s="83">
        <f t="shared" si="61"/>
        <v>0</v>
      </c>
      <c r="DM79" s="83">
        <f t="shared" si="117"/>
        <v>228113.61695689987</v>
      </c>
      <c r="DN79" s="83">
        <f t="shared" si="118"/>
        <v>12366.81103779003</v>
      </c>
      <c r="DO79" s="83">
        <f t="shared" si="62"/>
        <v>0</v>
      </c>
      <c r="DP79" s="83">
        <f t="shared" si="63"/>
        <v>14104.161426607268</v>
      </c>
      <c r="DQ79" s="83">
        <f t="shared" si="64"/>
        <v>0</v>
      </c>
      <c r="DR79" s="83">
        <f t="shared" si="65"/>
        <v>0</v>
      </c>
      <c r="DS79" s="83">
        <f t="shared" si="66"/>
        <v>0</v>
      </c>
      <c r="DT79" s="83">
        <f t="shared" si="67"/>
        <v>0</v>
      </c>
      <c r="DU79" s="83">
        <f t="shared" si="68"/>
        <v>0</v>
      </c>
      <c r="DV79" s="83">
        <f t="shared" si="69"/>
        <v>0</v>
      </c>
      <c r="DW79" s="83">
        <f t="shared" si="119"/>
        <v>7854.9532009247832</v>
      </c>
      <c r="DX79" s="83">
        <f t="shared" si="120"/>
        <v>0</v>
      </c>
      <c r="DY79" s="83">
        <f t="shared" si="121"/>
        <v>0</v>
      </c>
      <c r="DZ79" s="83">
        <f t="shared" si="122"/>
        <v>14104.161426607268</v>
      </c>
      <c r="EA79" s="83">
        <f t="shared" si="123"/>
        <v>0</v>
      </c>
      <c r="EB79" s="83">
        <f t="shared" si="124"/>
        <v>0</v>
      </c>
      <c r="EC79" s="83">
        <f t="shared" si="125"/>
        <v>0</v>
      </c>
      <c r="ED79" s="83">
        <f t="shared" si="126"/>
        <v>0</v>
      </c>
      <c r="EE79" s="83">
        <f t="shared" si="127"/>
        <v>0</v>
      </c>
      <c r="EF79" s="83">
        <f t="shared" si="128"/>
        <v>0</v>
      </c>
      <c r="EG79" s="83">
        <f t="shared" si="129"/>
        <v>7854.9532009247832</v>
      </c>
      <c r="EH79" s="83">
        <f t="shared" si="130"/>
        <v>0</v>
      </c>
      <c r="EI79" s="83">
        <f t="shared" si="70"/>
        <v>0</v>
      </c>
      <c r="EJ79" s="83">
        <f t="shared" si="71"/>
        <v>233972.85925788272</v>
      </c>
      <c r="EK79" s="83">
        <f t="shared" si="72"/>
        <v>13817.470906239934</v>
      </c>
      <c r="EL79" s="83">
        <f t="shared" si="73"/>
        <v>0</v>
      </c>
      <c r="EM79" s="83">
        <f t="shared" si="74"/>
        <v>0</v>
      </c>
      <c r="EN79" s="83">
        <f t="shared" si="75"/>
        <v>0</v>
      </c>
      <c r="EO79" s="83">
        <f t="shared" si="76"/>
        <v>0</v>
      </c>
      <c r="EP79" s="83">
        <f t="shared" si="77"/>
        <v>0</v>
      </c>
      <c r="EQ79" s="83">
        <f t="shared" si="78"/>
        <v>0</v>
      </c>
      <c r="ER79" s="83">
        <f t="shared" si="79"/>
        <v>0</v>
      </c>
      <c r="ES79" s="83">
        <f t="shared" si="131"/>
        <v>0</v>
      </c>
      <c r="ET79" s="83">
        <f t="shared" si="80"/>
        <v>0</v>
      </c>
      <c r="EU79" s="83">
        <f t="shared" si="132"/>
        <v>220258.66375597508</v>
      </c>
      <c r="EV79" s="83">
        <f t="shared" si="133"/>
        <v>12366.81103779003</v>
      </c>
      <c r="EW79" s="83">
        <f t="shared" si="134"/>
        <v>0</v>
      </c>
      <c r="EX79" s="83">
        <f t="shared" si="135"/>
        <v>233972.85925788272</v>
      </c>
      <c r="EY79" s="83">
        <f t="shared" si="136"/>
        <v>13817.470906239934</v>
      </c>
      <c r="EZ79" s="83">
        <f t="shared" si="137"/>
        <v>0</v>
      </c>
      <c r="FA79" s="83">
        <f t="shared" si="138"/>
        <v>0</v>
      </c>
      <c r="FB79" s="83">
        <f t="shared" si="139"/>
        <v>0</v>
      </c>
      <c r="FC79" s="83">
        <f t="shared" si="140"/>
        <v>0</v>
      </c>
      <c r="FD79" s="83">
        <f t="shared" si="141"/>
        <v>0</v>
      </c>
      <c r="FE79" s="83">
        <f t="shared" si="81"/>
        <v>0</v>
      </c>
      <c r="FF79" s="83">
        <f t="shared" si="82"/>
        <v>0</v>
      </c>
      <c r="FG79" s="83">
        <f t="shared" si="142"/>
        <v>0</v>
      </c>
      <c r="FH79" s="83">
        <f t="shared" si="83"/>
        <v>0</v>
      </c>
      <c r="FI79" s="83">
        <f t="shared" si="143"/>
        <v>220258.66375597508</v>
      </c>
      <c r="FJ79" s="83">
        <f t="shared" si="144"/>
        <v>12366.81103779003</v>
      </c>
      <c r="FK79" s="84">
        <v>513283.30334164097</v>
      </c>
      <c r="FL79" s="84">
        <v>71792.525678558901</v>
      </c>
      <c r="FM79" s="84"/>
      <c r="FN79" s="83">
        <f t="shared" si="84"/>
        <v>0</v>
      </c>
      <c r="FO79" s="83">
        <f t="shared" si="85"/>
        <v>0</v>
      </c>
      <c r="FP79" s="83">
        <f t="shared" si="145"/>
        <v>71792.525678558901</v>
      </c>
      <c r="FQ79" s="84">
        <v>852719.05466825399</v>
      </c>
      <c r="FR79" s="84">
        <v>4484734.5427782098</v>
      </c>
      <c r="FS79" s="83">
        <f t="shared" si="146"/>
        <v>4484734.5427782135</v>
      </c>
      <c r="FT79" s="83">
        <f t="shared" si="147"/>
        <v>0</v>
      </c>
      <c r="FU79" s="84">
        <v>4217091.3171301596</v>
      </c>
      <c r="FV79" s="83">
        <f t="shared" si="86"/>
        <v>0</v>
      </c>
      <c r="FW79" s="83">
        <f t="shared" si="87"/>
        <v>0</v>
      </c>
      <c r="FX79" s="83">
        <f t="shared" si="88"/>
        <v>0</v>
      </c>
      <c r="FY79" s="84">
        <v>12558298.82</v>
      </c>
      <c r="FZ79" s="83">
        <f t="shared" si="89"/>
        <v>11327192.960995624</v>
      </c>
      <c r="GA79" s="83">
        <f t="shared" si="90"/>
        <v>152043.03556947038</v>
      </c>
      <c r="GB79" s="83">
        <f t="shared" si="148"/>
        <v>0</v>
      </c>
      <c r="GC79" s="83">
        <f t="shared" si="149"/>
        <v>0</v>
      </c>
      <c r="GD79" s="83">
        <f t="shared" si="150"/>
        <v>0</v>
      </c>
      <c r="GE79" s="83">
        <f t="shared" si="151"/>
        <v>0</v>
      </c>
      <c r="GF79" s="83">
        <f t="shared" si="152"/>
        <v>0</v>
      </c>
      <c r="GG79" s="83">
        <f t="shared" si="153"/>
        <v>0</v>
      </c>
      <c r="GH79" s="83">
        <f t="shared" si="91"/>
        <v>0</v>
      </c>
      <c r="GI79" s="83">
        <f t="shared" si="92"/>
        <v>0</v>
      </c>
      <c r="GJ79" s="83">
        <f t="shared" si="154"/>
        <v>0</v>
      </c>
      <c r="GK79" s="83">
        <f t="shared" si="155"/>
        <v>4356668.6090043765</v>
      </c>
      <c r="GL79" s="83">
        <f t="shared" si="156"/>
        <v>4356668.6090043765</v>
      </c>
      <c r="GM79" s="83">
        <f t="shared" si="157"/>
        <v>0</v>
      </c>
      <c r="GN79" s="83">
        <f t="shared" si="158"/>
        <v>0</v>
      </c>
      <c r="GO79" s="83">
        <f t="shared" si="159"/>
        <v>0</v>
      </c>
      <c r="GP79" s="83">
        <f t="shared" si="93"/>
        <v>4356668.6090043765</v>
      </c>
      <c r="GQ79" s="83">
        <f t="shared" si="94"/>
        <v>4356668.6090043765</v>
      </c>
      <c r="GR79" s="83">
        <f t="shared" si="160"/>
        <v>0</v>
      </c>
      <c r="GS79" s="83">
        <f t="shared" si="161"/>
        <v>0</v>
      </c>
      <c r="GT79" s="83">
        <f t="shared" si="162"/>
        <v>0</v>
      </c>
      <c r="GU79" s="83">
        <f t="shared" si="163"/>
        <v>0</v>
      </c>
      <c r="GV79" s="83">
        <f t="shared" si="164"/>
        <v>0</v>
      </c>
      <c r="GW79" s="83">
        <f t="shared" si="165"/>
        <v>0</v>
      </c>
      <c r="GX79" s="83">
        <f t="shared" si="95"/>
        <v>0</v>
      </c>
      <c r="GY79" s="83">
        <f t="shared" si="96"/>
        <v>0</v>
      </c>
      <c r="GZ79" s="83">
        <f t="shared" si="166"/>
        <v>0</v>
      </c>
      <c r="HA79" s="83">
        <f t="shared" si="167"/>
        <v>4604745.6296888664</v>
      </c>
      <c r="HB79" s="83">
        <f t="shared" si="168"/>
        <v>4370486.0799106164</v>
      </c>
      <c r="HC79" s="83">
        <f t="shared" si="169"/>
        <v>0</v>
      </c>
      <c r="HD79" s="83">
        <f t="shared" si="170"/>
        <v>0</v>
      </c>
      <c r="HE79" s="83">
        <f t="shared" si="171"/>
        <v>0</v>
      </c>
      <c r="HF79" s="83">
        <f t="shared" si="97"/>
        <v>4584782.2259612763</v>
      </c>
      <c r="HG79" s="83">
        <f t="shared" si="98"/>
        <v>4369035.4200421665</v>
      </c>
      <c r="HH79" s="83">
        <f t="shared" si="99"/>
        <v>0</v>
      </c>
      <c r="HI79" s="83">
        <f t="shared" si="100"/>
        <v>4590641.4682622589</v>
      </c>
      <c r="HJ79" s="83">
        <f t="shared" si="101"/>
        <v>4370486.0799106164</v>
      </c>
      <c r="HK79" s="83">
        <f t="shared" si="102"/>
        <v>0</v>
      </c>
      <c r="HL79" s="83">
        <f t="shared" si="103"/>
        <v>0</v>
      </c>
      <c r="HM79" s="83">
        <f t="shared" si="104"/>
        <v>0</v>
      </c>
      <c r="HN79" s="83">
        <f t="shared" si="105"/>
        <v>4576927.2727603512</v>
      </c>
      <c r="HO79" s="83">
        <f t="shared" si="106"/>
        <v>4369035.4200421665</v>
      </c>
    </row>
    <row r="80" spans="1:223" x14ac:dyDescent="0.2">
      <c r="A80" s="63"/>
      <c r="K80" s="64" t="s">
        <v>400</v>
      </c>
      <c r="L80" s="102" t="e">
        <f>IF(VLOOKUP(K80,'[3]207 ul'!$H:$H,1,0)=K80,1,0)</f>
        <v>#N/A</v>
      </c>
      <c r="M80" s="84">
        <v>1</v>
      </c>
      <c r="N80" s="84">
        <v>3</v>
      </c>
      <c r="O80" s="84"/>
      <c r="P80" s="84"/>
      <c r="Q80" s="84"/>
      <c r="R80" s="84">
        <v>1</v>
      </c>
      <c r="S80" s="83">
        <f t="shared" si="107"/>
        <v>70</v>
      </c>
      <c r="T80" s="87">
        <f t="shared" si="108"/>
        <v>0</v>
      </c>
      <c r="U80" s="84"/>
      <c r="V80" s="84"/>
      <c r="W80" s="85">
        <v>1</v>
      </c>
      <c r="X80" s="85">
        <v>1</v>
      </c>
      <c r="Y80" s="85">
        <v>1</v>
      </c>
      <c r="Z80" s="85">
        <v>1</v>
      </c>
      <c r="AA80" s="85">
        <v>1</v>
      </c>
      <c r="AB80" s="85">
        <v>1</v>
      </c>
      <c r="AC80" s="85">
        <v>1</v>
      </c>
      <c r="AD80" s="85">
        <v>1</v>
      </c>
      <c r="AE80" s="85">
        <v>1</v>
      </c>
      <c r="AF80" s="84">
        <v>680434480.54853201</v>
      </c>
      <c r="AG80" s="84">
        <v>653212843.29669702</v>
      </c>
      <c r="AH80" s="84">
        <v>724222490.92241096</v>
      </c>
      <c r="AI80" s="84">
        <v>680435101.95822096</v>
      </c>
      <c r="AJ80" s="84">
        <v>680434480.54853201</v>
      </c>
      <c r="AK80" s="84">
        <v>680434480.54853201</v>
      </c>
      <c r="AL80" s="84">
        <v>680434480.54853201</v>
      </c>
      <c r="AM80" s="84">
        <v>690805633.92165101</v>
      </c>
      <c r="AN80" s="84">
        <v>679785755.50539505</v>
      </c>
      <c r="AO80" s="84">
        <v>-1533247.40078792</v>
      </c>
      <c r="AP80" s="84"/>
      <c r="AQ80" s="84"/>
      <c r="AR80" s="84"/>
      <c r="AS80" s="83">
        <f t="shared" si="109"/>
        <v>0</v>
      </c>
      <c r="AT80" s="83">
        <f t="shared" si="11"/>
        <v>0</v>
      </c>
      <c r="AU80" s="83">
        <f t="shared" si="110"/>
        <v>0</v>
      </c>
      <c r="AV80" s="84">
        <v>384434421.20999998</v>
      </c>
      <c r="AW80" s="84">
        <v>384434421.20999998</v>
      </c>
      <c r="AX80" s="84">
        <v>-6564152.1552940896</v>
      </c>
      <c r="AY80" s="83">
        <f t="shared" si="12"/>
        <v>384434421.20999998</v>
      </c>
      <c r="AZ80" s="83">
        <f t="shared" si="13"/>
        <v>377870269.05470592</v>
      </c>
      <c r="BA80" s="83">
        <f t="shared" si="14"/>
        <v>678901233.14774406</v>
      </c>
      <c r="BB80" s="83">
        <f t="shared" si="15"/>
        <v>678901233.14774406</v>
      </c>
      <c r="BC80" s="83">
        <f t="shared" si="16"/>
        <v>678901233.14774406</v>
      </c>
      <c r="BD80" s="83">
        <f t="shared" si="17"/>
        <v>678901233.14774406</v>
      </c>
      <c r="BE80" s="83">
        <f t="shared" si="18"/>
        <v>0</v>
      </c>
      <c r="BF80" s="83">
        <f t="shared" si="19"/>
        <v>0</v>
      </c>
      <c r="BG80" s="99">
        <f t="shared" si="20"/>
        <v>678901233.14774406</v>
      </c>
      <c r="BH80" s="99">
        <f t="shared" si="21"/>
        <v>651679595.89590907</v>
      </c>
      <c r="BI80" s="83">
        <f t="shared" si="22"/>
        <v>722689243.52162302</v>
      </c>
      <c r="BJ80" s="83">
        <f t="shared" si="23"/>
        <v>678901854.55743301</v>
      </c>
      <c r="BK80" s="83">
        <f t="shared" si="24"/>
        <v>678901233.14774406</v>
      </c>
      <c r="BL80" s="83">
        <f t="shared" si="25"/>
        <v>678901233.14774406</v>
      </c>
      <c r="BM80" s="83">
        <f t="shared" si="26"/>
        <v>689272386.52086306</v>
      </c>
      <c r="BN80" s="83">
        <f t="shared" si="27"/>
        <v>678252508.10460711</v>
      </c>
      <c r="BO80" s="83">
        <f t="shared" si="111"/>
        <v>0</v>
      </c>
      <c r="BP80" s="83">
        <f t="shared" si="28"/>
        <v>377870269.05470592</v>
      </c>
      <c r="BQ80" s="83">
        <f t="shared" si="29"/>
        <v>678901233.14774406</v>
      </c>
      <c r="BR80" s="83">
        <f t="shared" si="30"/>
        <v>678901233.14774406</v>
      </c>
      <c r="BS80" s="83">
        <f t="shared" si="31"/>
        <v>678901233.14774406</v>
      </c>
      <c r="BT80" s="83">
        <f t="shared" si="32"/>
        <v>678901233.14774406</v>
      </c>
      <c r="BU80" s="83">
        <f t="shared" si="33"/>
        <v>678901233.14774406</v>
      </c>
      <c r="BV80" s="83">
        <f t="shared" si="34"/>
        <v>651679595.89590907</v>
      </c>
      <c r="BW80" s="83">
        <f t="shared" si="35"/>
        <v>722689243.52162302</v>
      </c>
      <c r="BX80" s="83">
        <f t="shared" si="36"/>
        <v>678901854.55743301</v>
      </c>
      <c r="BY80" s="83">
        <f t="shared" si="37"/>
        <v>678901233.14774406</v>
      </c>
      <c r="BZ80" s="83">
        <f t="shared" si="38"/>
        <v>678901233.14774406</v>
      </c>
      <c r="CA80" s="83">
        <f t="shared" si="39"/>
        <v>689272386.52086306</v>
      </c>
      <c r="CB80" s="83">
        <f t="shared" si="40"/>
        <v>678252508.10460711</v>
      </c>
      <c r="CC80" s="84"/>
      <c r="CD80" s="84"/>
      <c r="CE80" s="84"/>
      <c r="CF80" s="84"/>
      <c r="CG80" s="84"/>
      <c r="CH80" s="84"/>
      <c r="CI80" s="84"/>
      <c r="CJ80" s="84"/>
      <c r="CK80" s="84"/>
      <c r="CL80" s="83">
        <f t="shared" si="41"/>
        <v>0</v>
      </c>
      <c r="CM80" s="83">
        <f t="shared" si="42"/>
        <v>43788010.373878956</v>
      </c>
      <c r="CN80" s="83">
        <f t="shared" si="43"/>
        <v>621.40968894958496</v>
      </c>
      <c r="CO80" s="83">
        <f t="shared" si="44"/>
        <v>0</v>
      </c>
      <c r="CP80" s="83">
        <f t="shared" si="45"/>
        <v>0</v>
      </c>
      <c r="CQ80" s="83">
        <f t="shared" si="46"/>
        <v>0</v>
      </c>
      <c r="CR80" s="83">
        <f t="shared" si="47"/>
        <v>0</v>
      </c>
      <c r="CS80" s="83">
        <f t="shared" si="48"/>
        <v>0</v>
      </c>
      <c r="CT80" s="83">
        <f t="shared" si="49"/>
        <v>0</v>
      </c>
      <c r="CU80" s="83">
        <f t="shared" si="50"/>
        <v>0</v>
      </c>
      <c r="CV80" s="99"/>
      <c r="CW80" s="83">
        <f t="shared" si="112"/>
        <v>0</v>
      </c>
      <c r="CX80" s="83">
        <f t="shared" si="51"/>
        <v>0</v>
      </c>
      <c r="CY80" s="83">
        <f t="shared" si="52"/>
        <v>10371153.373118997</v>
      </c>
      <c r="CZ80" s="83">
        <f t="shared" si="53"/>
        <v>0</v>
      </c>
      <c r="DA80" s="83">
        <f t="shared" si="113"/>
        <v>0</v>
      </c>
      <c r="DB80" s="83">
        <f t="shared" si="114"/>
        <v>43788010.373878956</v>
      </c>
      <c r="DC80" s="83">
        <f t="shared" si="115"/>
        <v>621.40968894958496</v>
      </c>
      <c r="DD80" s="83">
        <f t="shared" si="54"/>
        <v>0</v>
      </c>
      <c r="DE80" s="83">
        <f t="shared" si="55"/>
        <v>0</v>
      </c>
      <c r="DF80" s="83">
        <f t="shared" si="56"/>
        <v>0</v>
      </c>
      <c r="DG80" s="83">
        <f t="shared" si="57"/>
        <v>0</v>
      </c>
      <c r="DH80" s="83">
        <f t="shared" si="58"/>
        <v>0</v>
      </c>
      <c r="DI80" s="83">
        <f t="shared" si="59"/>
        <v>0</v>
      </c>
      <c r="DJ80" s="83">
        <f t="shared" si="60"/>
        <v>0</v>
      </c>
      <c r="DK80" s="83">
        <f t="shared" si="116"/>
        <v>0</v>
      </c>
      <c r="DL80" s="83">
        <f t="shared" si="61"/>
        <v>0</v>
      </c>
      <c r="DM80" s="83">
        <f t="shared" si="117"/>
        <v>10371153.373118997</v>
      </c>
      <c r="DN80" s="83">
        <f t="shared" si="118"/>
        <v>0</v>
      </c>
      <c r="DO80" s="83">
        <f t="shared" si="62"/>
        <v>0</v>
      </c>
      <c r="DP80" s="83">
        <f t="shared" si="63"/>
        <v>2489521.8636498041</v>
      </c>
      <c r="DQ80" s="83">
        <f t="shared" si="64"/>
        <v>0</v>
      </c>
      <c r="DR80" s="83">
        <f t="shared" si="65"/>
        <v>0</v>
      </c>
      <c r="DS80" s="83">
        <f t="shared" si="66"/>
        <v>0</v>
      </c>
      <c r="DT80" s="83">
        <f t="shared" si="67"/>
        <v>0</v>
      </c>
      <c r="DU80" s="83">
        <f t="shared" si="68"/>
        <v>0</v>
      </c>
      <c r="DV80" s="83">
        <f t="shared" si="69"/>
        <v>0</v>
      </c>
      <c r="DW80" s="83">
        <f t="shared" si="119"/>
        <v>357124.33774111362</v>
      </c>
      <c r="DX80" s="83">
        <f t="shared" si="120"/>
        <v>0</v>
      </c>
      <c r="DY80" s="83">
        <f t="shared" si="121"/>
        <v>0</v>
      </c>
      <c r="DZ80" s="83">
        <f t="shared" si="122"/>
        <v>2489521.8636498041</v>
      </c>
      <c r="EA80" s="83">
        <f t="shared" si="123"/>
        <v>0</v>
      </c>
      <c r="EB80" s="83">
        <f t="shared" si="124"/>
        <v>0</v>
      </c>
      <c r="EC80" s="83">
        <f t="shared" si="125"/>
        <v>0</v>
      </c>
      <c r="ED80" s="83">
        <f t="shared" si="126"/>
        <v>0</v>
      </c>
      <c r="EE80" s="83">
        <f t="shared" si="127"/>
        <v>0</v>
      </c>
      <c r="EF80" s="83">
        <f t="shared" si="128"/>
        <v>0</v>
      </c>
      <c r="EG80" s="83">
        <f t="shared" si="129"/>
        <v>357124.33774111362</v>
      </c>
      <c r="EH80" s="83">
        <f t="shared" si="130"/>
        <v>0</v>
      </c>
      <c r="EI80" s="83">
        <f t="shared" si="70"/>
        <v>0</v>
      </c>
      <c r="EJ80" s="83">
        <f t="shared" si="71"/>
        <v>41298488.510229155</v>
      </c>
      <c r="EK80" s="83">
        <f t="shared" si="72"/>
        <v>621.40968894958496</v>
      </c>
      <c r="EL80" s="83">
        <f t="shared" si="73"/>
        <v>0</v>
      </c>
      <c r="EM80" s="83">
        <f t="shared" si="74"/>
        <v>0</v>
      </c>
      <c r="EN80" s="83">
        <f t="shared" si="75"/>
        <v>0</v>
      </c>
      <c r="EO80" s="83">
        <f t="shared" si="76"/>
        <v>0</v>
      </c>
      <c r="EP80" s="83">
        <f t="shared" si="77"/>
        <v>0</v>
      </c>
      <c r="EQ80" s="83">
        <f t="shared" si="78"/>
        <v>0</v>
      </c>
      <c r="ER80" s="83">
        <f t="shared" si="79"/>
        <v>0</v>
      </c>
      <c r="ES80" s="83">
        <f t="shared" si="131"/>
        <v>0</v>
      </c>
      <c r="ET80" s="83">
        <f t="shared" si="80"/>
        <v>0</v>
      </c>
      <c r="EU80" s="83">
        <f t="shared" si="132"/>
        <v>10014029.035377882</v>
      </c>
      <c r="EV80" s="83">
        <f t="shared" si="133"/>
        <v>0</v>
      </c>
      <c r="EW80" s="83">
        <f t="shared" si="134"/>
        <v>0</v>
      </c>
      <c r="EX80" s="83">
        <f t="shared" si="135"/>
        <v>41298488.510229155</v>
      </c>
      <c r="EY80" s="83">
        <f t="shared" si="136"/>
        <v>621.40968894958496</v>
      </c>
      <c r="EZ80" s="83">
        <f t="shared" si="137"/>
        <v>0</v>
      </c>
      <c r="FA80" s="83">
        <f t="shared" si="138"/>
        <v>0</v>
      </c>
      <c r="FB80" s="83">
        <f t="shared" si="139"/>
        <v>0</v>
      </c>
      <c r="FC80" s="83">
        <f t="shared" si="140"/>
        <v>0</v>
      </c>
      <c r="FD80" s="83">
        <f t="shared" si="141"/>
        <v>0</v>
      </c>
      <c r="FE80" s="83">
        <f t="shared" si="81"/>
        <v>0</v>
      </c>
      <c r="FF80" s="83">
        <f t="shared" si="82"/>
        <v>0</v>
      </c>
      <c r="FG80" s="83">
        <f t="shared" si="142"/>
        <v>0</v>
      </c>
      <c r="FH80" s="83">
        <f t="shared" si="83"/>
        <v>0</v>
      </c>
      <c r="FI80" s="83">
        <f t="shared" si="143"/>
        <v>10014029.035377882</v>
      </c>
      <c r="FJ80" s="83">
        <f t="shared" si="144"/>
        <v>0</v>
      </c>
      <c r="FK80" s="84">
        <v>27839655.769560799</v>
      </c>
      <c r="FL80" s="84">
        <v>3824203.8606547802</v>
      </c>
      <c r="FM80" s="84"/>
      <c r="FN80" s="83">
        <f t="shared" si="84"/>
        <v>0</v>
      </c>
      <c r="FO80" s="83">
        <f t="shared" si="85"/>
        <v>0</v>
      </c>
      <c r="FP80" s="83">
        <f t="shared" si="145"/>
        <v>3824203.8606547802</v>
      </c>
      <c r="FQ80" s="84">
        <v>7667664.0893655904</v>
      </c>
      <c r="FR80" s="84">
        <v>656507912.76346004</v>
      </c>
      <c r="FS80" s="83">
        <f t="shared" si="146"/>
        <v>656507912.76345992</v>
      </c>
      <c r="FT80" s="83">
        <f t="shared" si="147"/>
        <v>0</v>
      </c>
      <c r="FU80" s="84">
        <v>680504108.30430996</v>
      </c>
      <c r="FV80" s="83">
        <f t="shared" si="86"/>
        <v>0</v>
      </c>
      <c r="FW80" s="83">
        <f t="shared" si="87"/>
        <v>0</v>
      </c>
      <c r="FX80" s="83">
        <f t="shared" si="88"/>
        <v>0</v>
      </c>
      <c r="FY80" s="84">
        <v>382927158.04000002</v>
      </c>
      <c r="FZ80" s="83">
        <f t="shared" si="89"/>
        <v>88460346.10225594</v>
      </c>
      <c r="GA80" s="83">
        <f t="shared" si="90"/>
        <v>-69627.755777955055</v>
      </c>
      <c r="GB80" s="83">
        <f t="shared" si="148"/>
        <v>0</v>
      </c>
      <c r="GC80" s="83">
        <f t="shared" si="149"/>
        <v>0</v>
      </c>
      <c r="GD80" s="83">
        <f t="shared" si="150"/>
        <v>0</v>
      </c>
      <c r="GE80" s="83">
        <f t="shared" si="151"/>
        <v>0</v>
      </c>
      <c r="GF80" s="83">
        <f t="shared" si="152"/>
        <v>0</v>
      </c>
      <c r="GG80" s="83">
        <f t="shared" si="153"/>
        <v>0</v>
      </c>
      <c r="GH80" s="83">
        <f t="shared" si="91"/>
        <v>0</v>
      </c>
      <c r="GI80" s="83">
        <f t="shared" si="92"/>
        <v>0</v>
      </c>
      <c r="GJ80" s="83">
        <f t="shared" si="154"/>
        <v>0</v>
      </c>
      <c r="GK80" s="83">
        <f t="shared" si="155"/>
        <v>678901233.14774406</v>
      </c>
      <c r="GL80" s="83">
        <f t="shared" si="156"/>
        <v>678901233.14774406</v>
      </c>
      <c r="GM80" s="83">
        <f t="shared" si="157"/>
        <v>0</v>
      </c>
      <c r="GN80" s="83">
        <f t="shared" si="158"/>
        <v>0</v>
      </c>
      <c r="GO80" s="83">
        <f t="shared" si="159"/>
        <v>0</v>
      </c>
      <c r="GP80" s="83">
        <f t="shared" si="93"/>
        <v>678901233.14774406</v>
      </c>
      <c r="GQ80" s="83">
        <f t="shared" si="94"/>
        <v>0</v>
      </c>
      <c r="GR80" s="83">
        <f t="shared" si="160"/>
        <v>0</v>
      </c>
      <c r="GS80" s="83">
        <f t="shared" si="161"/>
        <v>0</v>
      </c>
      <c r="GT80" s="83">
        <f t="shared" si="162"/>
        <v>0</v>
      </c>
      <c r="GU80" s="83">
        <f t="shared" si="163"/>
        <v>0</v>
      </c>
      <c r="GV80" s="83">
        <f t="shared" si="164"/>
        <v>0</v>
      </c>
      <c r="GW80" s="83">
        <f t="shared" si="165"/>
        <v>0</v>
      </c>
      <c r="GX80" s="83">
        <f t="shared" si="95"/>
        <v>0</v>
      </c>
      <c r="GY80" s="83">
        <f t="shared" si="96"/>
        <v>0</v>
      </c>
      <c r="GZ80" s="83">
        <f t="shared" si="166"/>
        <v>0</v>
      </c>
      <c r="HA80" s="83">
        <f t="shared" si="167"/>
        <v>722689243.52162302</v>
      </c>
      <c r="HB80" s="83">
        <f t="shared" si="168"/>
        <v>678901854.55743301</v>
      </c>
      <c r="HC80" s="83">
        <f t="shared" si="169"/>
        <v>0</v>
      </c>
      <c r="HD80" s="83">
        <f t="shared" si="170"/>
        <v>0</v>
      </c>
      <c r="HE80" s="83">
        <f t="shared" si="171"/>
        <v>0</v>
      </c>
      <c r="HF80" s="83">
        <f t="shared" si="97"/>
        <v>689272386.52086306</v>
      </c>
      <c r="HG80" s="83">
        <f t="shared" si="98"/>
        <v>0</v>
      </c>
      <c r="HH80" s="83">
        <f t="shared" si="99"/>
        <v>0</v>
      </c>
      <c r="HI80" s="83">
        <f t="shared" si="100"/>
        <v>720199721.65797317</v>
      </c>
      <c r="HJ80" s="83">
        <f t="shared" si="101"/>
        <v>678901854.55743301</v>
      </c>
      <c r="HK80" s="83">
        <f t="shared" si="102"/>
        <v>0</v>
      </c>
      <c r="HL80" s="83">
        <f t="shared" si="103"/>
        <v>0</v>
      </c>
      <c r="HM80" s="83">
        <f t="shared" si="104"/>
        <v>0</v>
      </c>
      <c r="HN80" s="83">
        <f t="shared" si="105"/>
        <v>688915262.18312192</v>
      </c>
      <c r="HO80" s="83">
        <f t="shared" si="106"/>
        <v>0</v>
      </c>
    </row>
    <row r="81" spans="1:223" x14ac:dyDescent="0.2">
      <c r="A81" s="63"/>
      <c r="K81" s="64" t="s">
        <v>401</v>
      </c>
      <c r="L81" s="102" t="e">
        <f>IF(VLOOKUP(K81,'[3]207 ul'!$H:$H,1,0)=K81,1,0)</f>
        <v>#N/A</v>
      </c>
      <c r="M81" s="84">
        <v>1</v>
      </c>
      <c r="N81" s="84">
        <v>3</v>
      </c>
      <c r="O81" s="84"/>
      <c r="P81" s="84"/>
      <c r="Q81" s="84"/>
      <c r="R81" s="84">
        <v>1</v>
      </c>
      <c r="S81" s="83">
        <f t="shared" si="107"/>
        <v>70</v>
      </c>
      <c r="T81" s="87">
        <f t="shared" si="108"/>
        <v>0</v>
      </c>
      <c r="U81" s="84"/>
      <c r="V81" s="84"/>
      <c r="W81" s="85">
        <v>1</v>
      </c>
      <c r="X81" s="85">
        <v>1</v>
      </c>
      <c r="Y81" s="85">
        <v>1</v>
      </c>
      <c r="Z81" s="85">
        <v>1</v>
      </c>
      <c r="AA81" s="85">
        <v>1</v>
      </c>
      <c r="AB81" s="85">
        <v>1</v>
      </c>
      <c r="AC81" s="85">
        <v>1</v>
      </c>
      <c r="AD81" s="85">
        <v>1</v>
      </c>
      <c r="AE81" s="85">
        <v>1</v>
      </c>
      <c r="AF81" s="84">
        <v>116787219.771759</v>
      </c>
      <c r="AG81" s="84">
        <v>113297936.668459</v>
      </c>
      <c r="AH81" s="84">
        <v>122225623.126569</v>
      </c>
      <c r="AI81" s="84">
        <v>116787766.457057</v>
      </c>
      <c r="AJ81" s="84">
        <v>116787219.771759</v>
      </c>
      <c r="AK81" s="84">
        <v>116787219.771759</v>
      </c>
      <c r="AL81" s="84">
        <v>116787219.771759</v>
      </c>
      <c r="AM81" s="84">
        <v>120901170.48377</v>
      </c>
      <c r="AN81" s="84">
        <v>116779920.932726</v>
      </c>
      <c r="AO81" s="84"/>
      <c r="AP81" s="84"/>
      <c r="AQ81" s="84"/>
      <c r="AR81" s="84"/>
      <c r="AS81" s="83">
        <f t="shared" si="109"/>
        <v>0</v>
      </c>
      <c r="AT81" s="83">
        <f t="shared" si="11"/>
        <v>0</v>
      </c>
      <c r="AU81" s="83">
        <f t="shared" si="110"/>
        <v>0</v>
      </c>
      <c r="AV81" s="84">
        <v>115050862.83</v>
      </c>
      <c r="AW81" s="84">
        <v>115050862.83</v>
      </c>
      <c r="AX81" s="84"/>
      <c r="AY81" s="83">
        <f t="shared" si="12"/>
        <v>115050862.83</v>
      </c>
      <c r="AZ81" s="83">
        <f t="shared" si="13"/>
        <v>115050862.83</v>
      </c>
      <c r="BA81" s="83">
        <f t="shared" si="14"/>
        <v>116787219.771759</v>
      </c>
      <c r="BB81" s="83">
        <f t="shared" si="15"/>
        <v>116787219.771759</v>
      </c>
      <c r="BC81" s="83">
        <f t="shared" si="16"/>
        <v>116787219.771759</v>
      </c>
      <c r="BD81" s="83">
        <f t="shared" si="17"/>
        <v>116787219.771759</v>
      </c>
      <c r="BE81" s="83">
        <f t="shared" si="18"/>
        <v>0</v>
      </c>
      <c r="BF81" s="83">
        <f t="shared" si="19"/>
        <v>0</v>
      </c>
      <c r="BG81" s="99">
        <f t="shared" si="20"/>
        <v>116787219.771759</v>
      </c>
      <c r="BH81" s="99">
        <f t="shared" si="21"/>
        <v>113297936.668459</v>
      </c>
      <c r="BI81" s="83">
        <f t="shared" si="22"/>
        <v>122225623.126569</v>
      </c>
      <c r="BJ81" s="83">
        <f t="shared" si="23"/>
        <v>116787766.457057</v>
      </c>
      <c r="BK81" s="83">
        <f t="shared" si="24"/>
        <v>116787219.771759</v>
      </c>
      <c r="BL81" s="83">
        <f t="shared" si="25"/>
        <v>116787219.771759</v>
      </c>
      <c r="BM81" s="83">
        <f t="shared" si="26"/>
        <v>120901170.48377</v>
      </c>
      <c r="BN81" s="83">
        <f t="shared" si="27"/>
        <v>116779920.932726</v>
      </c>
      <c r="BO81" s="83">
        <f t="shared" si="111"/>
        <v>0</v>
      </c>
      <c r="BP81" s="83">
        <f t="shared" si="28"/>
        <v>115050862.83</v>
      </c>
      <c r="BQ81" s="83">
        <f t="shared" si="29"/>
        <v>116787219.771759</v>
      </c>
      <c r="BR81" s="83">
        <f t="shared" si="30"/>
        <v>116787219.771759</v>
      </c>
      <c r="BS81" s="83">
        <f t="shared" si="31"/>
        <v>116787219.771759</v>
      </c>
      <c r="BT81" s="83">
        <f t="shared" si="32"/>
        <v>116787219.771759</v>
      </c>
      <c r="BU81" s="83">
        <f t="shared" si="33"/>
        <v>116787219.771759</v>
      </c>
      <c r="BV81" s="83">
        <f t="shared" si="34"/>
        <v>113297936.668459</v>
      </c>
      <c r="BW81" s="83">
        <f t="shared" si="35"/>
        <v>122225623.126569</v>
      </c>
      <c r="BX81" s="83">
        <f t="shared" si="36"/>
        <v>116787766.457057</v>
      </c>
      <c r="BY81" s="83">
        <f t="shared" si="37"/>
        <v>116787219.771759</v>
      </c>
      <c r="BZ81" s="83">
        <f t="shared" si="38"/>
        <v>116787219.771759</v>
      </c>
      <c r="CA81" s="83">
        <f t="shared" si="39"/>
        <v>120901170.48377</v>
      </c>
      <c r="CB81" s="83">
        <f t="shared" si="40"/>
        <v>116779920.932726</v>
      </c>
      <c r="CC81" s="84"/>
      <c r="CD81" s="84"/>
      <c r="CE81" s="84"/>
      <c r="CF81" s="84"/>
      <c r="CG81" s="84"/>
      <c r="CH81" s="84"/>
      <c r="CI81" s="84"/>
      <c r="CJ81" s="84"/>
      <c r="CK81" s="84"/>
      <c r="CL81" s="83">
        <f t="shared" ref="CL81:CL144" si="172">MAX($BH81-$BG81-($CD81-$CC81),0)</f>
        <v>0</v>
      </c>
      <c r="CM81" s="83">
        <f t="shared" ref="CM81:CM144" si="173">MAX($BI81-$BG81-($CE81-$CC81),0)</f>
        <v>5438403.3548099995</v>
      </c>
      <c r="CN81" s="83">
        <f t="shared" ref="CN81:CN144" si="174">MAX($BJ81-$BG81-($CF81-$CC81),0)</f>
        <v>546.68529799580574</v>
      </c>
      <c r="CO81" s="83">
        <f t="shared" si="44"/>
        <v>0</v>
      </c>
      <c r="CP81" s="83">
        <f t="shared" si="45"/>
        <v>0</v>
      </c>
      <c r="CQ81" s="83">
        <f t="shared" si="46"/>
        <v>0</v>
      </c>
      <c r="CR81" s="83">
        <f t="shared" si="47"/>
        <v>0</v>
      </c>
      <c r="CS81" s="83">
        <f t="shared" si="48"/>
        <v>0</v>
      </c>
      <c r="CT81" s="83">
        <f t="shared" si="49"/>
        <v>0</v>
      </c>
      <c r="CU81" s="83">
        <f t="shared" si="50"/>
        <v>0</v>
      </c>
      <c r="CV81" s="99"/>
      <c r="CW81" s="83">
        <f t="shared" si="112"/>
        <v>0</v>
      </c>
      <c r="CX81" s="83">
        <f t="shared" si="51"/>
        <v>0</v>
      </c>
      <c r="CY81" s="83">
        <f t="shared" ref="CY81:CY144" si="175">MAX($BM81-$BG81-($CJ81-$CC81),0)</f>
        <v>4113950.7120109946</v>
      </c>
      <c r="CZ81" s="83">
        <f t="shared" ref="CZ81:CZ144" si="176">MAX($BN81-$BG81-($CK81-$CC81),0)</f>
        <v>0</v>
      </c>
      <c r="DA81" s="83">
        <f t="shared" si="113"/>
        <v>0</v>
      </c>
      <c r="DB81" s="83">
        <f t="shared" si="114"/>
        <v>5438403.3548099995</v>
      </c>
      <c r="DC81" s="83">
        <f t="shared" si="115"/>
        <v>546.68529799580574</v>
      </c>
      <c r="DD81" s="83">
        <f t="shared" si="54"/>
        <v>0</v>
      </c>
      <c r="DE81" s="83">
        <f t="shared" si="55"/>
        <v>0</v>
      </c>
      <c r="DF81" s="83">
        <f t="shared" si="56"/>
        <v>0</v>
      </c>
      <c r="DG81" s="83">
        <f t="shared" si="57"/>
        <v>0</v>
      </c>
      <c r="DH81" s="83">
        <f t="shared" si="58"/>
        <v>0</v>
      </c>
      <c r="DI81" s="83">
        <f t="shared" si="59"/>
        <v>0</v>
      </c>
      <c r="DJ81" s="83">
        <f t="shared" si="60"/>
        <v>0</v>
      </c>
      <c r="DK81" s="83">
        <f t="shared" si="116"/>
        <v>0</v>
      </c>
      <c r="DL81" s="83">
        <f t="shared" si="61"/>
        <v>0</v>
      </c>
      <c r="DM81" s="83">
        <f t="shared" si="117"/>
        <v>4113950.7120109946</v>
      </c>
      <c r="DN81" s="83">
        <f t="shared" si="118"/>
        <v>0</v>
      </c>
      <c r="DO81" s="83">
        <f t="shared" si="62"/>
        <v>0</v>
      </c>
      <c r="DP81" s="83">
        <f t="shared" si="63"/>
        <v>309194.77591113449</v>
      </c>
      <c r="DQ81" s="83">
        <f t="shared" si="64"/>
        <v>0</v>
      </c>
      <c r="DR81" s="83">
        <f t="shared" si="65"/>
        <v>0</v>
      </c>
      <c r="DS81" s="83">
        <f t="shared" si="66"/>
        <v>0</v>
      </c>
      <c r="DT81" s="83">
        <f t="shared" si="67"/>
        <v>0</v>
      </c>
      <c r="DU81" s="83">
        <f t="shared" si="68"/>
        <v>0</v>
      </c>
      <c r="DV81" s="83">
        <f t="shared" si="69"/>
        <v>0</v>
      </c>
      <c r="DW81" s="83">
        <f t="shared" si="119"/>
        <v>141661.3823622076</v>
      </c>
      <c r="DX81" s="83">
        <f t="shared" si="120"/>
        <v>0</v>
      </c>
      <c r="DY81" s="83">
        <f t="shared" si="121"/>
        <v>0</v>
      </c>
      <c r="DZ81" s="83">
        <f t="shared" si="122"/>
        <v>309194.77591113449</v>
      </c>
      <c r="EA81" s="83">
        <f t="shared" si="123"/>
        <v>0</v>
      </c>
      <c r="EB81" s="83">
        <f t="shared" si="124"/>
        <v>0</v>
      </c>
      <c r="EC81" s="83">
        <f t="shared" si="125"/>
        <v>0</v>
      </c>
      <c r="ED81" s="83">
        <f t="shared" si="126"/>
        <v>0</v>
      </c>
      <c r="EE81" s="83">
        <f t="shared" si="127"/>
        <v>0</v>
      </c>
      <c r="EF81" s="83">
        <f t="shared" si="128"/>
        <v>0</v>
      </c>
      <c r="EG81" s="83">
        <f t="shared" si="129"/>
        <v>141661.3823622076</v>
      </c>
      <c r="EH81" s="83">
        <f t="shared" si="130"/>
        <v>0</v>
      </c>
      <c r="EI81" s="83">
        <f t="shared" si="70"/>
        <v>0</v>
      </c>
      <c r="EJ81" s="83">
        <f t="shared" si="71"/>
        <v>5129208.5788988648</v>
      </c>
      <c r="EK81" s="83">
        <f t="shared" si="72"/>
        <v>546.68529799580574</v>
      </c>
      <c r="EL81" s="83">
        <f t="shared" si="73"/>
        <v>0</v>
      </c>
      <c r="EM81" s="83">
        <f t="shared" si="74"/>
        <v>0</v>
      </c>
      <c r="EN81" s="83">
        <f t="shared" si="75"/>
        <v>0</v>
      </c>
      <c r="EO81" s="83">
        <f t="shared" si="76"/>
        <v>0</v>
      </c>
      <c r="EP81" s="83">
        <f t="shared" si="77"/>
        <v>0</v>
      </c>
      <c r="EQ81" s="83">
        <f t="shared" si="78"/>
        <v>0</v>
      </c>
      <c r="ER81" s="83">
        <f t="shared" si="79"/>
        <v>0</v>
      </c>
      <c r="ES81" s="83">
        <f t="shared" si="131"/>
        <v>0</v>
      </c>
      <c r="ET81" s="83">
        <f t="shared" si="80"/>
        <v>0</v>
      </c>
      <c r="EU81" s="83">
        <f t="shared" si="132"/>
        <v>3972289.3296487872</v>
      </c>
      <c r="EV81" s="83">
        <f t="shared" si="133"/>
        <v>0</v>
      </c>
      <c r="EW81" s="83">
        <f t="shared" si="134"/>
        <v>0</v>
      </c>
      <c r="EX81" s="83">
        <f t="shared" si="135"/>
        <v>5129208.5788988648</v>
      </c>
      <c r="EY81" s="83">
        <f t="shared" si="136"/>
        <v>546.68529799580574</v>
      </c>
      <c r="EZ81" s="83">
        <f t="shared" si="137"/>
        <v>0</v>
      </c>
      <c r="FA81" s="83">
        <f t="shared" si="138"/>
        <v>0</v>
      </c>
      <c r="FB81" s="83">
        <f t="shared" si="139"/>
        <v>0</v>
      </c>
      <c r="FC81" s="83">
        <f t="shared" si="140"/>
        <v>0</v>
      </c>
      <c r="FD81" s="83">
        <f t="shared" si="141"/>
        <v>0</v>
      </c>
      <c r="FE81" s="83">
        <f t="shared" si="81"/>
        <v>0</v>
      </c>
      <c r="FF81" s="83">
        <f t="shared" si="82"/>
        <v>0</v>
      </c>
      <c r="FG81" s="83">
        <f t="shared" si="142"/>
        <v>0</v>
      </c>
      <c r="FH81" s="83">
        <f t="shared" si="83"/>
        <v>0</v>
      </c>
      <c r="FI81" s="83">
        <f t="shared" si="143"/>
        <v>3972289.3296487872</v>
      </c>
      <c r="FJ81" s="83">
        <f t="shared" si="144"/>
        <v>0</v>
      </c>
      <c r="FK81" s="84">
        <v>8324724.9916204298</v>
      </c>
      <c r="FL81" s="84">
        <v>1948703.5931847</v>
      </c>
      <c r="FM81" s="84">
        <v>196610.497404555</v>
      </c>
      <c r="FN81" s="83">
        <f t="shared" si="84"/>
        <v>196610.497404555</v>
      </c>
      <c r="FO81" s="83">
        <f t="shared" si="85"/>
        <v>0</v>
      </c>
      <c r="FP81" s="83">
        <f t="shared" si="145"/>
        <v>2145314.0905892551</v>
      </c>
      <c r="FQ81" s="84">
        <v>5082615.3012983399</v>
      </c>
      <c r="FR81" s="84">
        <v>111292339.06862</v>
      </c>
      <c r="FS81" s="83">
        <f t="shared" si="146"/>
        <v>111292339.06861965</v>
      </c>
      <c r="FT81" s="83">
        <f t="shared" si="147"/>
        <v>-3.4272670745849609E-7</v>
      </c>
      <c r="FU81" s="84">
        <v>116679762.84953099</v>
      </c>
      <c r="FV81" s="83">
        <f t="shared" si="86"/>
        <v>0</v>
      </c>
      <c r="FW81" s="83">
        <f t="shared" si="87"/>
        <v>0</v>
      </c>
      <c r="FX81" s="83">
        <f t="shared" si="88"/>
        <v>0</v>
      </c>
      <c r="FY81" s="84">
        <v>141338336.78</v>
      </c>
      <c r="FZ81" s="83">
        <f t="shared" si="89"/>
        <v>139601979.83824101</v>
      </c>
      <c r="GA81" s="83">
        <f t="shared" si="90"/>
        <v>107456.92222800851</v>
      </c>
      <c r="GB81" s="83">
        <f t="shared" si="148"/>
        <v>0</v>
      </c>
      <c r="GC81" s="83">
        <f t="shared" si="149"/>
        <v>0</v>
      </c>
      <c r="GD81" s="83">
        <f t="shared" si="150"/>
        <v>0</v>
      </c>
      <c r="GE81" s="83">
        <f t="shared" si="151"/>
        <v>0</v>
      </c>
      <c r="GF81" s="83">
        <f t="shared" si="152"/>
        <v>0</v>
      </c>
      <c r="GG81" s="83">
        <f t="shared" si="153"/>
        <v>0</v>
      </c>
      <c r="GH81" s="83">
        <f t="shared" si="91"/>
        <v>0</v>
      </c>
      <c r="GI81" s="83">
        <f t="shared" si="92"/>
        <v>0</v>
      </c>
      <c r="GJ81" s="83">
        <f t="shared" si="154"/>
        <v>0</v>
      </c>
      <c r="GK81" s="83">
        <f t="shared" si="155"/>
        <v>116787219.771759</v>
      </c>
      <c r="GL81" s="83">
        <f t="shared" si="156"/>
        <v>116787219.771759</v>
      </c>
      <c r="GM81" s="83">
        <f t="shared" si="157"/>
        <v>0</v>
      </c>
      <c r="GN81" s="83">
        <f t="shared" si="158"/>
        <v>0</v>
      </c>
      <c r="GO81" s="83">
        <f t="shared" si="159"/>
        <v>0</v>
      </c>
      <c r="GP81" s="83">
        <f t="shared" si="93"/>
        <v>116787219.771759</v>
      </c>
      <c r="GQ81" s="83">
        <f t="shared" si="94"/>
        <v>0</v>
      </c>
      <c r="GR81" s="83">
        <f t="shared" si="160"/>
        <v>0</v>
      </c>
      <c r="GS81" s="83">
        <f t="shared" si="161"/>
        <v>0</v>
      </c>
      <c r="GT81" s="83">
        <f t="shared" si="162"/>
        <v>0</v>
      </c>
      <c r="GU81" s="83">
        <f t="shared" si="163"/>
        <v>0</v>
      </c>
      <c r="GV81" s="83">
        <f t="shared" si="164"/>
        <v>0</v>
      </c>
      <c r="GW81" s="83">
        <f t="shared" si="165"/>
        <v>0</v>
      </c>
      <c r="GX81" s="83">
        <f t="shared" si="95"/>
        <v>0</v>
      </c>
      <c r="GY81" s="83">
        <f t="shared" si="96"/>
        <v>0</v>
      </c>
      <c r="GZ81" s="83">
        <f t="shared" si="166"/>
        <v>0</v>
      </c>
      <c r="HA81" s="83">
        <f t="shared" si="167"/>
        <v>122225623.126569</v>
      </c>
      <c r="HB81" s="83">
        <f t="shared" si="168"/>
        <v>116787766.457057</v>
      </c>
      <c r="HC81" s="83">
        <f t="shared" si="169"/>
        <v>0</v>
      </c>
      <c r="HD81" s="83">
        <f t="shared" si="170"/>
        <v>0</v>
      </c>
      <c r="HE81" s="83">
        <f t="shared" si="171"/>
        <v>0</v>
      </c>
      <c r="HF81" s="83">
        <f t="shared" si="97"/>
        <v>120901170.48377</v>
      </c>
      <c r="HG81" s="83">
        <f t="shared" si="98"/>
        <v>0</v>
      </c>
      <c r="HH81" s="83">
        <f t="shared" si="99"/>
        <v>0</v>
      </c>
      <c r="HI81" s="83">
        <f t="shared" si="100"/>
        <v>121916428.35065787</v>
      </c>
      <c r="HJ81" s="83">
        <f t="shared" si="101"/>
        <v>116787766.457057</v>
      </c>
      <c r="HK81" s="83">
        <f t="shared" si="102"/>
        <v>0</v>
      </c>
      <c r="HL81" s="83">
        <f t="shared" si="103"/>
        <v>0</v>
      </c>
      <c r="HM81" s="83">
        <f t="shared" si="104"/>
        <v>0</v>
      </c>
      <c r="HN81" s="83">
        <f t="shared" si="105"/>
        <v>120759509.1014078</v>
      </c>
      <c r="HO81" s="83">
        <f t="shared" si="106"/>
        <v>0</v>
      </c>
    </row>
    <row r="82" spans="1:223" x14ac:dyDescent="0.2">
      <c r="A82" s="63"/>
      <c r="K82" s="64" t="s">
        <v>402</v>
      </c>
      <c r="L82" s="102" t="e">
        <f>IF(VLOOKUP(K82,'[3]207 ul'!$H:$H,1,0)=K82,1,0)</f>
        <v>#N/A</v>
      </c>
      <c r="M82" s="84">
        <v>1</v>
      </c>
      <c r="N82" s="84">
        <v>3</v>
      </c>
      <c r="O82" s="84"/>
      <c r="P82" s="84"/>
      <c r="Q82" s="84"/>
      <c r="R82" s="84">
        <v>1</v>
      </c>
      <c r="S82" s="83">
        <f t="shared" ref="S82:S145" si="177">IF($M82=1,IF($N82=3,$M$38,$M$37),0)</f>
        <v>70</v>
      </c>
      <c r="T82" s="87">
        <f t="shared" ref="T82:T145" si="178">$M$27</f>
        <v>0</v>
      </c>
      <c r="U82" s="84"/>
      <c r="V82" s="84"/>
      <c r="W82" s="85">
        <v>1</v>
      </c>
      <c r="X82" s="85">
        <v>1</v>
      </c>
      <c r="Y82" s="85">
        <v>1</v>
      </c>
      <c r="Z82" s="85">
        <v>1</v>
      </c>
      <c r="AA82" s="85">
        <v>1</v>
      </c>
      <c r="AB82" s="85">
        <v>1</v>
      </c>
      <c r="AC82" s="85">
        <v>1</v>
      </c>
      <c r="AD82" s="85">
        <v>1</v>
      </c>
      <c r="AE82" s="85">
        <v>1</v>
      </c>
      <c r="AF82" s="84">
        <v>229515007.08724901</v>
      </c>
      <c r="AG82" s="84">
        <v>220900487.956121</v>
      </c>
      <c r="AH82" s="84">
        <v>243281759.33700401</v>
      </c>
      <c r="AI82" s="84">
        <v>229515007.08724901</v>
      </c>
      <c r="AJ82" s="84">
        <v>229515007.08724901</v>
      </c>
      <c r="AK82" s="84">
        <v>229515007.08724901</v>
      </c>
      <c r="AL82" s="84">
        <v>229515007.08724901</v>
      </c>
      <c r="AM82" s="84">
        <v>232271618.09745699</v>
      </c>
      <c r="AN82" s="84">
        <v>229330779.00420699</v>
      </c>
      <c r="AO82" s="84">
        <v>264008.50923656399</v>
      </c>
      <c r="AP82" s="84"/>
      <c r="AQ82" s="84">
        <v>77670974.298346102</v>
      </c>
      <c r="AR82" s="84"/>
      <c r="AS82" s="83">
        <f t="shared" ref="AS82:AS145" si="179">$AR82+$AP82</f>
        <v>0</v>
      </c>
      <c r="AT82" s="83">
        <f t="shared" si="11"/>
        <v>0</v>
      </c>
      <c r="AU82" s="83">
        <f t="shared" ref="AU82:AU145" si="180">IF($R82=2,$AL82,0)</f>
        <v>0</v>
      </c>
      <c r="AV82" s="84">
        <v>131374258.8</v>
      </c>
      <c r="AW82" s="84">
        <v>131374258.8</v>
      </c>
      <c r="AX82" s="84"/>
      <c r="AY82" s="83">
        <f t="shared" si="12"/>
        <v>209045233.09834611</v>
      </c>
      <c r="AZ82" s="83">
        <f t="shared" si="13"/>
        <v>131374258.8</v>
      </c>
      <c r="BA82" s="83">
        <f t="shared" si="14"/>
        <v>229779015.59648558</v>
      </c>
      <c r="BB82" s="83">
        <f t="shared" si="15"/>
        <v>229779015.59648558</v>
      </c>
      <c r="BC82" s="83">
        <f t="shared" si="16"/>
        <v>229779015.59648558</v>
      </c>
      <c r="BD82" s="83">
        <f t="shared" si="17"/>
        <v>229779015.59648558</v>
      </c>
      <c r="BE82" s="83">
        <f t="shared" si="18"/>
        <v>0</v>
      </c>
      <c r="BF82" s="83">
        <f t="shared" si="19"/>
        <v>0</v>
      </c>
      <c r="BG82" s="99">
        <f t="shared" si="20"/>
        <v>229779015.59648558</v>
      </c>
      <c r="BH82" s="99">
        <f t="shared" si="21"/>
        <v>221164496.46535757</v>
      </c>
      <c r="BI82" s="83">
        <f t="shared" si="22"/>
        <v>243545767.84624058</v>
      </c>
      <c r="BJ82" s="83">
        <f t="shared" si="23"/>
        <v>229779015.59648558</v>
      </c>
      <c r="BK82" s="83">
        <f t="shared" si="24"/>
        <v>229779015.59648558</v>
      </c>
      <c r="BL82" s="83">
        <f t="shared" si="25"/>
        <v>229779015.59648558</v>
      </c>
      <c r="BM82" s="83">
        <f t="shared" si="26"/>
        <v>232535626.60669357</v>
      </c>
      <c r="BN82" s="83">
        <f t="shared" si="27"/>
        <v>229594787.51344356</v>
      </c>
      <c r="BO82" s="83">
        <f t="shared" ref="BO82:BO145" si="181">IF($R82=2,$AC82*$AL82,0)</f>
        <v>0</v>
      </c>
      <c r="BP82" s="83">
        <f t="shared" si="28"/>
        <v>131374258.8</v>
      </c>
      <c r="BQ82" s="83">
        <f t="shared" si="29"/>
        <v>229779015.59648558</v>
      </c>
      <c r="BR82" s="83">
        <f t="shared" si="30"/>
        <v>229779015.59648558</v>
      </c>
      <c r="BS82" s="83">
        <f t="shared" si="31"/>
        <v>229779015.59648558</v>
      </c>
      <c r="BT82" s="83">
        <f t="shared" si="32"/>
        <v>229779015.59648558</v>
      </c>
      <c r="BU82" s="83">
        <f t="shared" si="33"/>
        <v>229779015.59648558</v>
      </c>
      <c r="BV82" s="83">
        <f t="shared" si="34"/>
        <v>221164496.46535757</v>
      </c>
      <c r="BW82" s="83">
        <f t="shared" si="35"/>
        <v>243545767.84624058</v>
      </c>
      <c r="BX82" s="83">
        <f t="shared" si="36"/>
        <v>229779015.59648558</v>
      </c>
      <c r="BY82" s="83">
        <f t="shared" si="37"/>
        <v>229779015.59648558</v>
      </c>
      <c r="BZ82" s="83">
        <f t="shared" si="38"/>
        <v>229779015.59648558</v>
      </c>
      <c r="CA82" s="83">
        <f t="shared" si="39"/>
        <v>232535626.60669357</v>
      </c>
      <c r="CB82" s="83">
        <f t="shared" si="40"/>
        <v>229594787.51344356</v>
      </c>
      <c r="CC82" s="84"/>
      <c r="CD82" s="84"/>
      <c r="CE82" s="84"/>
      <c r="CF82" s="84"/>
      <c r="CG82" s="84"/>
      <c r="CH82" s="84"/>
      <c r="CI82" s="84"/>
      <c r="CJ82" s="84"/>
      <c r="CK82" s="84"/>
      <c r="CL82" s="83">
        <f t="shared" si="172"/>
        <v>0</v>
      </c>
      <c r="CM82" s="83">
        <f t="shared" si="173"/>
        <v>13766752.249754995</v>
      </c>
      <c r="CN82" s="83">
        <f t="shared" si="174"/>
        <v>0</v>
      </c>
      <c r="CO82" s="83">
        <f t="shared" si="44"/>
        <v>0</v>
      </c>
      <c r="CP82" s="83">
        <f t="shared" si="45"/>
        <v>0</v>
      </c>
      <c r="CQ82" s="83">
        <f t="shared" si="46"/>
        <v>0</v>
      </c>
      <c r="CR82" s="83">
        <f t="shared" si="47"/>
        <v>0</v>
      </c>
      <c r="CS82" s="83">
        <f t="shared" si="48"/>
        <v>0</v>
      </c>
      <c r="CT82" s="83">
        <f t="shared" si="49"/>
        <v>0</v>
      </c>
      <c r="CU82" s="83">
        <f t="shared" si="50"/>
        <v>0</v>
      </c>
      <c r="CV82" s="99"/>
      <c r="CW82" s="83">
        <f t="shared" ref="CW82:CW145" si="182">MAX($CO82,$CP82,$CU82)</f>
        <v>0</v>
      </c>
      <c r="CX82" s="83">
        <f t="shared" si="51"/>
        <v>0</v>
      </c>
      <c r="CY82" s="83">
        <f t="shared" si="175"/>
        <v>2756611.0102079809</v>
      </c>
      <c r="CZ82" s="83">
        <f t="shared" si="176"/>
        <v>0</v>
      </c>
      <c r="DA82" s="83">
        <f t="shared" ref="DA82:DA145" si="183">MAX($BV82-$BU82-($CD82-$CC82),0)</f>
        <v>0</v>
      </c>
      <c r="DB82" s="83">
        <f t="shared" ref="DB82:DB145" si="184">MAX($BW82-$BU82-($CE82-$CC82),0)</f>
        <v>13766752.249754995</v>
      </c>
      <c r="DC82" s="83">
        <f t="shared" ref="DC82:DC145" si="185">MAX($BX82-$BU82-($CF82-$CC82),0)</f>
        <v>0</v>
      </c>
      <c r="DD82" s="83">
        <f t="shared" si="54"/>
        <v>0</v>
      </c>
      <c r="DE82" s="83">
        <f t="shared" si="55"/>
        <v>0</v>
      </c>
      <c r="DF82" s="83">
        <f t="shared" si="56"/>
        <v>0</v>
      </c>
      <c r="DG82" s="83">
        <f t="shared" si="57"/>
        <v>0</v>
      </c>
      <c r="DH82" s="83">
        <f t="shared" si="58"/>
        <v>0</v>
      </c>
      <c r="DI82" s="83">
        <f t="shared" si="59"/>
        <v>0</v>
      </c>
      <c r="DJ82" s="83">
        <f t="shared" si="60"/>
        <v>0</v>
      </c>
      <c r="DK82" s="83">
        <f t="shared" ref="DK82:DK145" si="186">MAX($DD82,$DE82,$DJ82)</f>
        <v>0</v>
      </c>
      <c r="DL82" s="83">
        <f t="shared" si="61"/>
        <v>0</v>
      </c>
      <c r="DM82" s="83">
        <f t="shared" ref="DM82:DM145" si="187">MAX($CA82-$BU82-($CJ82-$CC82),0)</f>
        <v>2756611.0102079809</v>
      </c>
      <c r="DN82" s="83">
        <f t="shared" ref="DN82:DN145" si="188">MAX($CB82-$BU82-($CK82-$CC82),0)</f>
        <v>0</v>
      </c>
      <c r="DO82" s="83">
        <f t="shared" si="62"/>
        <v>0</v>
      </c>
      <c r="DP82" s="83">
        <f t="shared" si="63"/>
        <v>782694.40480584116</v>
      </c>
      <c r="DQ82" s="83">
        <f t="shared" si="64"/>
        <v>0</v>
      </c>
      <c r="DR82" s="83">
        <f t="shared" si="65"/>
        <v>0</v>
      </c>
      <c r="DS82" s="83">
        <f t="shared" si="66"/>
        <v>0</v>
      </c>
      <c r="DT82" s="83">
        <f t="shared" si="67"/>
        <v>0</v>
      </c>
      <c r="DU82" s="83">
        <f t="shared" si="68"/>
        <v>0</v>
      </c>
      <c r="DV82" s="83">
        <f t="shared" si="69"/>
        <v>0</v>
      </c>
      <c r="DW82" s="83">
        <f t="shared" ref="DW82:DW145" si="189">$DU$36/$CY$39*$CY82</f>
        <v>94922.218003447109</v>
      </c>
      <c r="DX82" s="83">
        <f t="shared" ref="DX82:DX145" si="190">$DV$36/$CZ$39*$CZ82</f>
        <v>0</v>
      </c>
      <c r="DY82" s="83">
        <f t="shared" ref="DY82:DY145" si="191">$DO$36/$DA$39*$DA82</f>
        <v>0</v>
      </c>
      <c r="DZ82" s="83">
        <f t="shared" ref="DZ82:DZ145" si="192">$DP$36/$DB$39*$DB82</f>
        <v>782694.40480584116</v>
      </c>
      <c r="EA82" s="83">
        <f t="shared" ref="EA82:EA145" si="193">$DQ$36/$DC$39*$DC82</f>
        <v>0</v>
      </c>
      <c r="EB82" s="83">
        <f t="shared" ref="EB82:EB145" si="194">$DR$36/$DD$39*$DD82</f>
        <v>0</v>
      </c>
      <c r="EC82" s="83">
        <f t="shared" ref="EC82:EC145" si="195">$DS$36/$DE$39*$DE82</f>
        <v>0</v>
      </c>
      <c r="ED82" s="83">
        <f t="shared" ref="ED82:ED145" si="196">$DT$36/($DF$39+$DG$39)*$DF82</f>
        <v>0</v>
      </c>
      <c r="EE82" s="83">
        <f t="shared" ref="EE82:EE145" si="197">$DT$36/($DF$39+$DG$39)*$DG82</f>
        <v>0</v>
      </c>
      <c r="EF82" s="83">
        <f t="shared" ref="EF82:EF145" si="198">$EE$39/$DH$39*$DH82</f>
        <v>0</v>
      </c>
      <c r="EG82" s="83">
        <f t="shared" ref="EG82:EG145" si="199">$DU$36/$DM$39*$DM82</f>
        <v>94922.218003447109</v>
      </c>
      <c r="EH82" s="83">
        <f t="shared" ref="EH82:EH145" si="200">$DV$36/$DN$39*$DN82</f>
        <v>0</v>
      </c>
      <c r="EI82" s="83">
        <f t="shared" si="70"/>
        <v>0</v>
      </c>
      <c r="EJ82" s="83">
        <f t="shared" si="71"/>
        <v>12984057.844949154</v>
      </c>
      <c r="EK82" s="83">
        <f t="shared" si="72"/>
        <v>0</v>
      </c>
      <c r="EL82" s="83">
        <f t="shared" si="73"/>
        <v>0</v>
      </c>
      <c r="EM82" s="83">
        <f t="shared" si="74"/>
        <v>0</v>
      </c>
      <c r="EN82" s="83">
        <f t="shared" si="75"/>
        <v>0</v>
      </c>
      <c r="EO82" s="83">
        <f t="shared" si="76"/>
        <v>0</v>
      </c>
      <c r="EP82" s="83">
        <f t="shared" si="77"/>
        <v>0</v>
      </c>
      <c r="EQ82" s="83">
        <f t="shared" si="78"/>
        <v>0</v>
      </c>
      <c r="ER82" s="83">
        <f t="shared" si="79"/>
        <v>0</v>
      </c>
      <c r="ES82" s="83">
        <f t="shared" ref="ES82:ES145" si="201">MAX($EL82,$EM82,$ER82)</f>
        <v>0</v>
      </c>
      <c r="ET82" s="83">
        <f t="shared" si="80"/>
        <v>0</v>
      </c>
      <c r="EU82" s="83">
        <f t="shared" ref="EU82:EU145" si="202">$CY82-$DW82</f>
        <v>2661688.7922045337</v>
      </c>
      <c r="EV82" s="83">
        <f t="shared" ref="EV82:EV145" si="203">$CZ82-$DX82</f>
        <v>0</v>
      </c>
      <c r="EW82" s="83">
        <f t="shared" ref="EW82:EW145" si="204">$DA82-$DY82</f>
        <v>0</v>
      </c>
      <c r="EX82" s="83">
        <f t="shared" ref="EX82:EX145" si="205">$DB82-$DZ82</f>
        <v>12984057.844949154</v>
      </c>
      <c r="EY82" s="83">
        <f t="shared" ref="EY82:EY145" si="206">$DC82-$EA82</f>
        <v>0</v>
      </c>
      <c r="EZ82" s="83">
        <f t="shared" ref="EZ82:EZ145" si="207">$DD82-$EB82</f>
        <v>0</v>
      </c>
      <c r="FA82" s="83">
        <f t="shared" ref="FA82:FA145" si="208">$DE82-$EC82</f>
        <v>0</v>
      </c>
      <c r="FB82" s="83">
        <f t="shared" ref="FB82:FB145" si="209">$DF82-$ED82</f>
        <v>0</v>
      </c>
      <c r="FC82" s="83">
        <f t="shared" ref="FC82:FC145" si="210">$DG82-$EE82</f>
        <v>0</v>
      </c>
      <c r="FD82" s="83">
        <f t="shared" ref="FD82:FD145" si="211">$DH82-$EF82</f>
        <v>0</v>
      </c>
      <c r="FE82" s="83">
        <f t="shared" si="81"/>
        <v>0</v>
      </c>
      <c r="FF82" s="83">
        <f t="shared" si="82"/>
        <v>0</v>
      </c>
      <c r="FG82" s="83">
        <f t="shared" ref="FG82:FG145" si="212">MAX($EZ82,$FA82,$FF82)</f>
        <v>0</v>
      </c>
      <c r="FH82" s="83">
        <f t="shared" si="83"/>
        <v>0</v>
      </c>
      <c r="FI82" s="83">
        <f t="shared" ref="FI82:FI145" si="213">$DM82-$EG82</f>
        <v>2661688.7922045337</v>
      </c>
      <c r="FJ82" s="83">
        <f t="shared" ref="FJ82:FJ145" si="214">$DN82-$EH82</f>
        <v>0</v>
      </c>
      <c r="FK82" s="84">
        <v>6972165.9049903201</v>
      </c>
      <c r="FL82" s="84">
        <v>1593007.0234755101</v>
      </c>
      <c r="FM82" s="84"/>
      <c r="FN82" s="83">
        <f t="shared" si="84"/>
        <v>0</v>
      </c>
      <c r="FO82" s="83">
        <f t="shared" si="85"/>
        <v>0</v>
      </c>
      <c r="FP82" s="83">
        <f t="shared" ref="FP82:FP145" si="215">$FL82+$FM82</f>
        <v>1593007.0234755101</v>
      </c>
      <c r="FQ82" s="84"/>
      <c r="FR82" s="84">
        <v>217551304.88024399</v>
      </c>
      <c r="FS82" s="83">
        <f t="shared" ref="FS82:FS145" si="216">$FU82-($FK82+$FL82+$FM82-$FQ82)</f>
        <v>217551304.88024417</v>
      </c>
      <c r="FT82" s="83">
        <f t="shared" ref="FT82:FT145" si="217">$FS82-$FR82</f>
        <v>0</v>
      </c>
      <c r="FU82" s="84">
        <v>226116477.80871001</v>
      </c>
      <c r="FV82" s="83">
        <f t="shared" si="86"/>
        <v>0</v>
      </c>
      <c r="FW82" s="83">
        <f t="shared" si="87"/>
        <v>0</v>
      </c>
      <c r="FX82" s="83">
        <f t="shared" si="88"/>
        <v>0</v>
      </c>
      <c r="FY82" s="84">
        <v>87409786.810000002</v>
      </c>
      <c r="FZ82" s="83">
        <f t="shared" si="89"/>
        <v>66676004.311860532</v>
      </c>
      <c r="GA82" s="83">
        <f t="shared" si="90"/>
        <v>3398529.2785390019</v>
      </c>
      <c r="GB82" s="83">
        <f t="shared" ref="GB82:GB145" si="218">IF(AND($CL82&gt;0,$CC82&gt;0),$AY82+$CC82,0)</f>
        <v>0</v>
      </c>
      <c r="GC82" s="83">
        <f t="shared" ref="GC82:GC145" si="219">IF(AND($CM82&gt;0,$CC82&gt;0),$AY82+$CC82,0)</f>
        <v>0</v>
      </c>
      <c r="GD82" s="83">
        <f t="shared" ref="GD82:GD145" si="220">IF(AND($CN82&gt;0,$CC82&gt;0),$AY82+$CC82,0)</f>
        <v>0</v>
      </c>
      <c r="GE82" s="83">
        <f t="shared" ref="GE82:GE145" si="221">IF(AND($CO82&gt;0,$CC82&gt;0),$AY82+$CC82,0)</f>
        <v>0</v>
      </c>
      <c r="GF82" s="83">
        <f t="shared" ref="GF82:GF145" si="222">IF(AND($CP82&gt;0,$CC82&gt;0),$AY82+$CC82,0)</f>
        <v>0</v>
      </c>
      <c r="GG82" s="83">
        <f t="shared" ref="GG82:GG145" si="223">IF(AND($CT82&gt;0,$CC82&gt;0),$AY82+$CC82,0)</f>
        <v>0</v>
      </c>
      <c r="GH82" s="83">
        <f t="shared" si="91"/>
        <v>0</v>
      </c>
      <c r="GI82" s="83">
        <f t="shared" si="92"/>
        <v>0</v>
      </c>
      <c r="GJ82" s="83">
        <f t="shared" ref="GJ82:GJ145" si="224">IF($CL82&gt;0,$BG82,0)</f>
        <v>0</v>
      </c>
      <c r="GK82" s="83">
        <f t="shared" ref="GK82:GK145" si="225">IF($CM82&gt;0,$BG82,0)</f>
        <v>229779015.59648558</v>
      </c>
      <c r="GL82" s="83">
        <f t="shared" ref="GL82:GL145" si="226">IF($CN82&gt;0,$BG82,0)</f>
        <v>0</v>
      </c>
      <c r="GM82" s="83">
        <f t="shared" ref="GM82:GM145" si="227">IF($CO82&gt;0,$BG82,0)</f>
        <v>0</v>
      </c>
      <c r="GN82" s="83">
        <f t="shared" ref="GN82:GN145" si="228">IF($CP82&gt;0,$BG82,0)</f>
        <v>0</v>
      </c>
      <c r="GO82" s="83">
        <f t="shared" ref="GO82:GO145" si="229">IF($CQ82&gt;0,$BG82,IF($CR82&gt;0,$BG82-$BE82,0))</f>
        <v>0</v>
      </c>
      <c r="GP82" s="83">
        <f t="shared" si="93"/>
        <v>229779015.59648558</v>
      </c>
      <c r="GQ82" s="83">
        <f t="shared" si="94"/>
        <v>0</v>
      </c>
      <c r="GR82" s="83">
        <f t="shared" ref="GR82:GR145" si="230">IF(AND($CL82&gt;0,$CC82&gt;0),$AY82+$CD82,0)</f>
        <v>0</v>
      </c>
      <c r="GS82" s="83">
        <f t="shared" ref="GS82:GS145" si="231">IF(AND($CM82&gt;0,$CC82&gt;0),$AY82+$CE82,0)</f>
        <v>0</v>
      </c>
      <c r="GT82" s="83">
        <f t="shared" ref="GT82:GT145" si="232">IF(AND($CN82&gt;0,$CC82&gt;0),$AY82+$CF82,0)</f>
        <v>0</v>
      </c>
      <c r="GU82" s="83">
        <f t="shared" ref="GU82:GU145" si="233">IF(AND($CO82&gt;0,$CC82&gt;0),$AY82+$CG82,0)</f>
        <v>0</v>
      </c>
      <c r="GV82" s="83">
        <f t="shared" ref="GV82:GV145" si="234">IF(AND($CP82&gt;0,$CC82&gt;0),$AY82+$CH82,0)</f>
        <v>0</v>
      </c>
      <c r="GW82" s="83">
        <f t="shared" ref="GW82:GW145" si="235">IF(AND($CT82&gt;0,$CC82&gt;0),$AY82+$CI82+$BC82-$BD82,0)</f>
        <v>0</v>
      </c>
      <c r="GX82" s="83">
        <f t="shared" si="95"/>
        <v>0</v>
      </c>
      <c r="GY82" s="83">
        <f t="shared" si="96"/>
        <v>0</v>
      </c>
      <c r="GZ82" s="83">
        <f t="shared" ref="GZ82:GZ145" si="236">IF($CL82&gt;0,$BH82,0)</f>
        <v>0</v>
      </c>
      <c r="HA82" s="83">
        <f t="shared" ref="HA82:HA145" si="237">IF($CM82&gt;0,$BI82,0)</f>
        <v>243545767.84624058</v>
      </c>
      <c r="HB82" s="83">
        <f t="shared" ref="HB82:HB145" si="238">IF($CN82&gt;0,$BJ82,0)</f>
        <v>0</v>
      </c>
      <c r="HC82" s="83">
        <f t="shared" ref="HC82:HC145" si="239">IF($CO82&gt;0,$BK82,0)</f>
        <v>0</v>
      </c>
      <c r="HD82" s="83">
        <f t="shared" ref="HD82:HD145" si="240">IF($CP82&gt;0,$BL82,0)</f>
        <v>0</v>
      </c>
      <c r="HE82" s="83">
        <f t="shared" ref="HE82:HE145" si="241">IF($CQ82&gt;0,$BA82,IF($CR82&gt;0,$BC82,0))</f>
        <v>0</v>
      </c>
      <c r="HF82" s="83">
        <f t="shared" si="97"/>
        <v>232535626.60669357</v>
      </c>
      <c r="HG82" s="83">
        <f t="shared" si="98"/>
        <v>0</v>
      </c>
      <c r="HH82" s="83">
        <f t="shared" si="99"/>
        <v>0</v>
      </c>
      <c r="HI82" s="83">
        <f t="shared" si="100"/>
        <v>242763073.44143474</v>
      </c>
      <c r="HJ82" s="83">
        <f t="shared" si="101"/>
        <v>0</v>
      </c>
      <c r="HK82" s="83">
        <f t="shared" si="102"/>
        <v>0</v>
      </c>
      <c r="HL82" s="83">
        <f t="shared" si="103"/>
        <v>0</v>
      </c>
      <c r="HM82" s="83">
        <f t="shared" si="104"/>
        <v>0</v>
      </c>
      <c r="HN82" s="83">
        <f t="shared" si="105"/>
        <v>232440704.38869011</v>
      </c>
      <c r="HO82" s="83">
        <f t="shared" si="106"/>
        <v>0</v>
      </c>
    </row>
    <row r="83" spans="1:223" s="101" customFormat="1" x14ac:dyDescent="0.2">
      <c r="A83" s="100"/>
      <c r="K83" s="102" t="s">
        <v>403</v>
      </c>
      <c r="L83" s="102" t="e">
        <f>IF(VLOOKUP(K83,'[3]207 ul'!$H:$H,1,0)=K83,1,0)</f>
        <v>#N/A</v>
      </c>
      <c r="M83" s="99">
        <v>1</v>
      </c>
      <c r="N83" s="99">
        <v>3</v>
      </c>
      <c r="O83" s="99"/>
      <c r="P83" s="99"/>
      <c r="Q83" s="99"/>
      <c r="R83" s="99">
        <v>1</v>
      </c>
      <c r="S83" s="99">
        <f t="shared" si="177"/>
        <v>70</v>
      </c>
      <c r="T83" s="99">
        <f t="shared" si="178"/>
        <v>0</v>
      </c>
      <c r="U83" s="99"/>
      <c r="V83" s="99"/>
      <c r="W83" s="103">
        <v>1</v>
      </c>
      <c r="X83" s="103">
        <v>1</v>
      </c>
      <c r="Y83" s="103">
        <v>1</v>
      </c>
      <c r="Z83" s="103">
        <v>1</v>
      </c>
      <c r="AA83" s="103">
        <v>1</v>
      </c>
      <c r="AB83" s="103">
        <v>1</v>
      </c>
      <c r="AC83" s="103">
        <v>1</v>
      </c>
      <c r="AD83" s="103">
        <v>1</v>
      </c>
      <c r="AE83" s="103">
        <v>1</v>
      </c>
      <c r="AF83" s="99">
        <v>49804965.0443395</v>
      </c>
      <c r="AG83" s="99">
        <v>47945478.784440398</v>
      </c>
      <c r="AH83" s="99">
        <v>52710075.529153302</v>
      </c>
      <c r="AI83" s="99">
        <v>50035357.390263401</v>
      </c>
      <c r="AJ83" s="99">
        <v>49804965.0443395</v>
      </c>
      <c r="AK83" s="99">
        <v>49804965.0443395</v>
      </c>
      <c r="AL83" s="99">
        <v>49804965.0443395</v>
      </c>
      <c r="AM83" s="99">
        <v>50926342.680218004</v>
      </c>
      <c r="AN83" s="99">
        <v>50185310.041441403</v>
      </c>
      <c r="AO83" s="99">
        <v>-272209.16169919702</v>
      </c>
      <c r="AP83" s="99"/>
      <c r="AQ83" s="99"/>
      <c r="AR83" s="99"/>
      <c r="AS83" s="99">
        <f t="shared" si="179"/>
        <v>0</v>
      </c>
      <c r="AT83" s="99">
        <f t="shared" si="11"/>
        <v>0</v>
      </c>
      <c r="AU83" s="99">
        <f t="shared" si="180"/>
        <v>0</v>
      </c>
      <c r="AV83" s="99">
        <v>68251589.060000002</v>
      </c>
      <c r="AW83" s="99">
        <v>68251589.060000002</v>
      </c>
      <c r="AX83" s="99"/>
      <c r="AY83" s="99">
        <f t="shared" si="12"/>
        <v>68251589.060000002</v>
      </c>
      <c r="AZ83" s="99">
        <f t="shared" si="13"/>
        <v>68251589.060000002</v>
      </c>
      <c r="BA83" s="99">
        <f t="shared" si="14"/>
        <v>62635939.106792092</v>
      </c>
      <c r="BB83" s="99">
        <f t="shared" si="15"/>
        <v>49532755.882640302</v>
      </c>
      <c r="BC83" s="99">
        <f t="shared" si="16"/>
        <v>49532755.882640302</v>
      </c>
      <c r="BD83" s="99">
        <f t="shared" si="17"/>
        <v>49532755.882640302</v>
      </c>
      <c r="BE83" s="99">
        <f t="shared" si="18"/>
        <v>0</v>
      </c>
      <c r="BF83" s="99">
        <f t="shared" si="19"/>
        <v>0</v>
      </c>
      <c r="BG83" s="99">
        <f t="shared" si="20"/>
        <v>49532755.882640302</v>
      </c>
      <c r="BH83" s="99">
        <f t="shared" si="21"/>
        <v>47673269.6227412</v>
      </c>
      <c r="BI83" s="99">
        <f t="shared" si="22"/>
        <v>52437866.367454104</v>
      </c>
      <c r="BJ83" s="99">
        <f t="shared" si="23"/>
        <v>49763148.228564203</v>
      </c>
      <c r="BK83" s="99">
        <f t="shared" si="24"/>
        <v>49532755.882640302</v>
      </c>
      <c r="BL83" s="99">
        <f t="shared" si="25"/>
        <v>49532755.882640302</v>
      </c>
      <c r="BM83" s="99">
        <f t="shared" si="26"/>
        <v>50654133.518518806</v>
      </c>
      <c r="BN83" s="99">
        <f t="shared" si="27"/>
        <v>49913100.879742205</v>
      </c>
      <c r="BO83" s="99">
        <f t="shared" si="181"/>
        <v>0</v>
      </c>
      <c r="BP83" s="99">
        <f t="shared" si="28"/>
        <v>68251589.060000002</v>
      </c>
      <c r="BQ83" s="99">
        <f t="shared" si="29"/>
        <v>62635939.106792092</v>
      </c>
      <c r="BR83" s="99">
        <f t="shared" si="30"/>
        <v>49532755.882640302</v>
      </c>
      <c r="BS83" s="99">
        <f t="shared" si="31"/>
        <v>49532755.882640302</v>
      </c>
      <c r="BT83" s="99">
        <f t="shared" si="32"/>
        <v>49532755.882640302</v>
      </c>
      <c r="BU83" s="99">
        <f t="shared" si="33"/>
        <v>49532755.882640302</v>
      </c>
      <c r="BV83" s="99">
        <f t="shared" si="34"/>
        <v>47673269.6227412</v>
      </c>
      <c r="BW83" s="99">
        <f t="shared" si="35"/>
        <v>52437866.367454104</v>
      </c>
      <c r="BX83" s="99">
        <f t="shared" si="36"/>
        <v>49763148.228564203</v>
      </c>
      <c r="BY83" s="99">
        <f t="shared" si="37"/>
        <v>49532755.882640302</v>
      </c>
      <c r="BZ83" s="99">
        <f t="shared" si="38"/>
        <v>49532755.882640302</v>
      </c>
      <c r="CA83" s="99">
        <f t="shared" si="39"/>
        <v>50654133.518518806</v>
      </c>
      <c r="CB83" s="99">
        <f t="shared" si="40"/>
        <v>49913100.879742205</v>
      </c>
      <c r="CC83" s="99"/>
      <c r="CD83" s="99"/>
      <c r="CE83" s="99"/>
      <c r="CF83" s="99"/>
      <c r="CG83" s="99"/>
      <c r="CH83" s="99"/>
      <c r="CI83" s="99"/>
      <c r="CJ83" s="99"/>
      <c r="CK83" s="99"/>
      <c r="CL83" s="99">
        <f t="shared" si="172"/>
        <v>0</v>
      </c>
      <c r="CM83" s="99">
        <f t="shared" si="173"/>
        <v>2905110.4848138019</v>
      </c>
      <c r="CN83" s="99">
        <f t="shared" si="174"/>
        <v>230392.3459239006</v>
      </c>
      <c r="CO83" s="99">
        <f t="shared" si="44"/>
        <v>0</v>
      </c>
      <c r="CP83" s="99">
        <f t="shared" si="45"/>
        <v>0</v>
      </c>
      <c r="CQ83" s="99">
        <f t="shared" si="46"/>
        <v>13103183.22415179</v>
      </c>
      <c r="CR83" s="99">
        <f t="shared" si="47"/>
        <v>0</v>
      </c>
      <c r="CS83" s="99">
        <f t="shared" si="48"/>
        <v>0</v>
      </c>
      <c r="CT83" s="99">
        <f t="shared" si="49"/>
        <v>13103183.22415179</v>
      </c>
      <c r="CU83" s="99">
        <f t="shared" si="50"/>
        <v>13103183.22415179</v>
      </c>
      <c r="CV83" s="99"/>
      <c r="CW83" s="99">
        <f t="shared" si="182"/>
        <v>13103183.22415179</v>
      </c>
      <c r="CX83" s="99">
        <f t="shared" si="51"/>
        <v>13103183.22415179</v>
      </c>
      <c r="CY83" s="99">
        <f t="shared" si="175"/>
        <v>1121377.6358785033</v>
      </c>
      <c r="CZ83" s="99">
        <f t="shared" si="176"/>
        <v>380344.99710190296</v>
      </c>
      <c r="DA83" s="99">
        <f t="shared" si="183"/>
        <v>0</v>
      </c>
      <c r="DB83" s="99">
        <f t="shared" si="184"/>
        <v>2905110.4848138019</v>
      </c>
      <c r="DC83" s="99">
        <f t="shared" si="185"/>
        <v>230392.3459239006</v>
      </c>
      <c r="DD83" s="99">
        <f t="shared" si="54"/>
        <v>0</v>
      </c>
      <c r="DE83" s="99">
        <f t="shared" si="55"/>
        <v>0</v>
      </c>
      <c r="DF83" s="99">
        <f t="shared" si="56"/>
        <v>13103183.22415179</v>
      </c>
      <c r="DG83" s="99">
        <f t="shared" si="57"/>
        <v>0</v>
      </c>
      <c r="DH83" s="99">
        <f t="shared" si="58"/>
        <v>0</v>
      </c>
      <c r="DI83" s="99">
        <f t="shared" si="59"/>
        <v>13103183.22415179</v>
      </c>
      <c r="DJ83" s="99">
        <f t="shared" si="60"/>
        <v>13103183.22415179</v>
      </c>
      <c r="DK83" s="99">
        <f t="shared" si="186"/>
        <v>13103183.22415179</v>
      </c>
      <c r="DL83" s="99">
        <f t="shared" si="61"/>
        <v>13103183.22415179</v>
      </c>
      <c r="DM83" s="99">
        <f t="shared" si="187"/>
        <v>1121377.6358785033</v>
      </c>
      <c r="DN83" s="99">
        <f t="shared" si="188"/>
        <v>380344.99710190296</v>
      </c>
      <c r="DO83" s="99">
        <f t="shared" si="62"/>
        <v>0</v>
      </c>
      <c r="DP83" s="99">
        <f t="shared" si="63"/>
        <v>165167.04016715445</v>
      </c>
      <c r="DQ83" s="99">
        <f t="shared" si="64"/>
        <v>0</v>
      </c>
      <c r="DR83" s="99">
        <f t="shared" si="65"/>
        <v>0</v>
      </c>
      <c r="DS83" s="99">
        <f t="shared" si="66"/>
        <v>0</v>
      </c>
      <c r="DT83" s="99">
        <f t="shared" si="67"/>
        <v>-453504.792554104</v>
      </c>
      <c r="DU83" s="99">
        <f t="shared" si="68"/>
        <v>0</v>
      </c>
      <c r="DV83" s="99">
        <f t="shared" si="69"/>
        <v>0</v>
      </c>
      <c r="DW83" s="99">
        <f t="shared" si="189"/>
        <v>38613.954606899169</v>
      </c>
      <c r="DX83" s="99">
        <f t="shared" si="190"/>
        <v>0</v>
      </c>
      <c r="DY83" s="99">
        <f t="shared" si="191"/>
        <v>0</v>
      </c>
      <c r="DZ83" s="99">
        <f t="shared" si="192"/>
        <v>165167.04016715445</v>
      </c>
      <c r="EA83" s="99">
        <f t="shared" si="193"/>
        <v>0</v>
      </c>
      <c r="EB83" s="99">
        <f t="shared" si="194"/>
        <v>0</v>
      </c>
      <c r="EC83" s="99">
        <f t="shared" si="195"/>
        <v>0</v>
      </c>
      <c r="ED83" s="99">
        <f t="shared" si="196"/>
        <v>-453504.792554104</v>
      </c>
      <c r="EE83" s="99">
        <f t="shared" si="197"/>
        <v>0</v>
      </c>
      <c r="EF83" s="99">
        <f t="shared" si="198"/>
        <v>0</v>
      </c>
      <c r="EG83" s="99">
        <f t="shared" si="199"/>
        <v>38613.954606899169</v>
      </c>
      <c r="EH83" s="99">
        <f t="shared" si="200"/>
        <v>0</v>
      </c>
      <c r="EI83" s="99">
        <f t="shared" si="70"/>
        <v>0</v>
      </c>
      <c r="EJ83" s="99">
        <f t="shared" si="71"/>
        <v>2739943.4446466477</v>
      </c>
      <c r="EK83" s="99">
        <f t="shared" si="72"/>
        <v>230392.3459239006</v>
      </c>
      <c r="EL83" s="99">
        <f t="shared" si="73"/>
        <v>0</v>
      </c>
      <c r="EM83" s="99">
        <f t="shared" si="74"/>
        <v>0</v>
      </c>
      <c r="EN83" s="99">
        <f t="shared" si="75"/>
        <v>13556688.016705895</v>
      </c>
      <c r="EO83" s="99">
        <f t="shared" si="76"/>
        <v>0</v>
      </c>
      <c r="EP83" s="99">
        <f t="shared" si="77"/>
        <v>0</v>
      </c>
      <c r="EQ83" s="99">
        <f t="shared" si="78"/>
        <v>13556688.016705895</v>
      </c>
      <c r="ER83" s="99">
        <f t="shared" si="79"/>
        <v>13556688.016705895</v>
      </c>
      <c r="ES83" s="99">
        <f t="shared" si="201"/>
        <v>13556688.016705895</v>
      </c>
      <c r="ET83" s="99">
        <f t="shared" si="80"/>
        <v>13556688.016705895</v>
      </c>
      <c r="EU83" s="99">
        <f t="shared" si="202"/>
        <v>1082763.6812716043</v>
      </c>
      <c r="EV83" s="99">
        <f t="shared" si="203"/>
        <v>380344.99710190296</v>
      </c>
      <c r="EW83" s="99">
        <f t="shared" si="204"/>
        <v>0</v>
      </c>
      <c r="EX83" s="99">
        <f t="shared" si="205"/>
        <v>2739943.4446466477</v>
      </c>
      <c r="EY83" s="99">
        <f t="shared" si="206"/>
        <v>230392.3459239006</v>
      </c>
      <c r="EZ83" s="99">
        <f t="shared" si="207"/>
        <v>0</v>
      </c>
      <c r="FA83" s="99">
        <f t="shared" si="208"/>
        <v>0</v>
      </c>
      <c r="FB83" s="99">
        <f t="shared" si="209"/>
        <v>13556688.016705895</v>
      </c>
      <c r="FC83" s="99">
        <f t="shared" si="210"/>
        <v>0</v>
      </c>
      <c r="FD83" s="99">
        <f t="shared" si="211"/>
        <v>0</v>
      </c>
      <c r="FE83" s="99">
        <f t="shared" si="81"/>
        <v>13556688.016705895</v>
      </c>
      <c r="FF83" s="99">
        <f t="shared" si="82"/>
        <v>13556688.016705895</v>
      </c>
      <c r="FG83" s="99">
        <f t="shared" si="212"/>
        <v>13556688.016705895</v>
      </c>
      <c r="FH83" s="99">
        <f t="shared" si="83"/>
        <v>13556688.016705895</v>
      </c>
      <c r="FI83" s="99">
        <f t="shared" si="213"/>
        <v>1082763.6812716043</v>
      </c>
      <c r="FJ83" s="99">
        <f t="shared" si="214"/>
        <v>380344.99710190296</v>
      </c>
      <c r="FK83" s="99">
        <v>2446263.5173012</v>
      </c>
      <c r="FL83" s="99">
        <v>1219899.2473909201</v>
      </c>
      <c r="FM83" s="99"/>
      <c r="FN83" s="99">
        <f t="shared" si="84"/>
        <v>0</v>
      </c>
      <c r="FO83" s="99">
        <f t="shared" si="85"/>
        <v>0</v>
      </c>
      <c r="FP83" s="99">
        <f t="shared" si="215"/>
        <v>1219899.2473909201</v>
      </c>
      <c r="FQ83" s="99">
        <v>15631198.002848599</v>
      </c>
      <c r="FR83" s="99">
        <v>61804202.619696498</v>
      </c>
      <c r="FS83" s="99">
        <f t="shared" si="216"/>
        <v>61804202.619696483</v>
      </c>
      <c r="FT83" s="99">
        <f t="shared" si="217"/>
        <v>0</v>
      </c>
      <c r="FU83" s="99">
        <v>49839167.38154</v>
      </c>
      <c r="FV83" s="99">
        <f t="shared" si="86"/>
        <v>0</v>
      </c>
      <c r="FW83" s="99">
        <f t="shared" si="87"/>
        <v>0</v>
      </c>
      <c r="FX83" s="99">
        <f t="shared" si="88"/>
        <v>0</v>
      </c>
      <c r="FY83" s="99">
        <v>485126019.76999998</v>
      </c>
      <c r="FZ83" s="99">
        <f t="shared" si="89"/>
        <v>503844852.94735962</v>
      </c>
      <c r="GA83" s="99">
        <f t="shared" si="90"/>
        <v>-34202.337200500071</v>
      </c>
      <c r="GB83" s="99">
        <f t="shared" si="218"/>
        <v>0</v>
      </c>
      <c r="GC83" s="99">
        <f t="shared" si="219"/>
        <v>0</v>
      </c>
      <c r="GD83" s="99">
        <f t="shared" si="220"/>
        <v>0</v>
      </c>
      <c r="GE83" s="99">
        <f t="shared" si="221"/>
        <v>0</v>
      </c>
      <c r="GF83" s="99">
        <f t="shared" si="222"/>
        <v>0</v>
      </c>
      <c r="GG83" s="99">
        <f t="shared" si="223"/>
        <v>0</v>
      </c>
      <c r="GH83" s="99">
        <f t="shared" si="91"/>
        <v>0</v>
      </c>
      <c r="GI83" s="99">
        <f t="shared" si="92"/>
        <v>0</v>
      </c>
      <c r="GJ83" s="99">
        <f t="shared" si="224"/>
        <v>0</v>
      </c>
      <c r="GK83" s="99">
        <f t="shared" si="225"/>
        <v>49532755.882640302</v>
      </c>
      <c r="GL83" s="99">
        <f t="shared" si="226"/>
        <v>49532755.882640302</v>
      </c>
      <c r="GM83" s="99">
        <f t="shared" si="227"/>
        <v>0</v>
      </c>
      <c r="GN83" s="99">
        <f t="shared" si="228"/>
        <v>0</v>
      </c>
      <c r="GO83" s="99">
        <f t="shared" si="229"/>
        <v>49532755.882640302</v>
      </c>
      <c r="GP83" s="99">
        <f t="shared" si="93"/>
        <v>49532755.882640302</v>
      </c>
      <c r="GQ83" s="99">
        <f t="shared" si="94"/>
        <v>49532755.882640302</v>
      </c>
      <c r="GR83" s="99">
        <f t="shared" si="230"/>
        <v>0</v>
      </c>
      <c r="GS83" s="99">
        <f t="shared" si="231"/>
        <v>0</v>
      </c>
      <c r="GT83" s="99">
        <f t="shared" si="232"/>
        <v>0</v>
      </c>
      <c r="GU83" s="99">
        <f t="shared" si="233"/>
        <v>0</v>
      </c>
      <c r="GV83" s="99">
        <f t="shared" si="234"/>
        <v>0</v>
      </c>
      <c r="GW83" s="99">
        <f t="shared" si="235"/>
        <v>0</v>
      </c>
      <c r="GX83" s="99">
        <f t="shared" si="95"/>
        <v>0</v>
      </c>
      <c r="GY83" s="99">
        <f t="shared" si="96"/>
        <v>0</v>
      </c>
      <c r="GZ83" s="99">
        <f t="shared" si="236"/>
        <v>0</v>
      </c>
      <c r="HA83" s="99">
        <f t="shared" si="237"/>
        <v>52437866.367454104</v>
      </c>
      <c r="HB83" s="99">
        <f t="shared" si="238"/>
        <v>49763148.228564203</v>
      </c>
      <c r="HC83" s="99">
        <f t="shared" si="239"/>
        <v>0</v>
      </c>
      <c r="HD83" s="99">
        <f t="shared" si="240"/>
        <v>0</v>
      </c>
      <c r="HE83" s="99">
        <f t="shared" si="241"/>
        <v>62635939.106792092</v>
      </c>
      <c r="HF83" s="99">
        <f t="shared" si="97"/>
        <v>50654133.518518806</v>
      </c>
      <c r="HG83" s="99">
        <f t="shared" si="98"/>
        <v>49913100.879742205</v>
      </c>
      <c r="HH83" s="99">
        <f t="shared" si="99"/>
        <v>0</v>
      </c>
      <c r="HI83" s="99">
        <f t="shared" si="100"/>
        <v>52272699.327286951</v>
      </c>
      <c r="HJ83" s="99">
        <f t="shared" si="101"/>
        <v>49763148.228564203</v>
      </c>
      <c r="HK83" s="99">
        <f t="shared" si="102"/>
        <v>0</v>
      </c>
      <c r="HL83" s="99">
        <f t="shared" si="103"/>
        <v>0</v>
      </c>
      <c r="HM83" s="99">
        <f t="shared" si="104"/>
        <v>63089443.899346195</v>
      </c>
      <c r="HN83" s="99">
        <f t="shared" si="105"/>
        <v>50615519.563911907</v>
      </c>
      <c r="HO83" s="99">
        <f t="shared" si="106"/>
        <v>49913100.879742205</v>
      </c>
    </row>
    <row r="84" spans="1:223" x14ac:dyDescent="0.2">
      <c r="A84" s="63"/>
      <c r="K84" s="64" t="s">
        <v>404</v>
      </c>
      <c r="L84" s="102" t="e">
        <f>IF(VLOOKUP(K84,'[3]207 ul'!$H:$H,1,0)=K84,1,0)</f>
        <v>#N/A</v>
      </c>
      <c r="M84" s="84">
        <v>1</v>
      </c>
      <c r="N84" s="84">
        <v>3</v>
      </c>
      <c r="O84" s="84"/>
      <c r="P84" s="84"/>
      <c r="Q84" s="84"/>
      <c r="R84" s="84">
        <v>1</v>
      </c>
      <c r="S84" s="83">
        <f t="shared" si="177"/>
        <v>70</v>
      </c>
      <c r="T84" s="87">
        <f t="shared" si="178"/>
        <v>0</v>
      </c>
      <c r="U84" s="84"/>
      <c r="V84" s="84"/>
      <c r="W84" s="85">
        <v>1</v>
      </c>
      <c r="X84" s="85">
        <v>1</v>
      </c>
      <c r="Y84" s="85">
        <v>1</v>
      </c>
      <c r="Z84" s="85">
        <v>1</v>
      </c>
      <c r="AA84" s="85">
        <v>1</v>
      </c>
      <c r="AB84" s="85">
        <v>1</v>
      </c>
      <c r="AC84" s="85">
        <v>1</v>
      </c>
      <c r="AD84" s="85">
        <v>1</v>
      </c>
      <c r="AE84" s="85">
        <v>1</v>
      </c>
      <c r="AF84" s="84">
        <v>1339819.66235226</v>
      </c>
      <c r="AG84" s="84">
        <v>1298347.25964754</v>
      </c>
      <c r="AH84" s="84">
        <v>1404801.33560206</v>
      </c>
      <c r="AI84" s="84">
        <v>1339819.65863205</v>
      </c>
      <c r="AJ84" s="84">
        <v>1339819.66235226</v>
      </c>
      <c r="AK84" s="84">
        <v>1339819.66235226</v>
      </c>
      <c r="AL84" s="84">
        <v>1339819.66235226</v>
      </c>
      <c r="AM84" s="84">
        <v>1377938.1556691499</v>
      </c>
      <c r="AN84" s="84">
        <v>1339477.38163637</v>
      </c>
      <c r="AO84" s="84">
        <v>-5792.7507308402</v>
      </c>
      <c r="AP84" s="84"/>
      <c r="AQ84" s="84"/>
      <c r="AR84" s="84"/>
      <c r="AS84" s="83">
        <f t="shared" si="179"/>
        <v>0</v>
      </c>
      <c r="AT84" s="83">
        <f t="shared" si="11"/>
        <v>0</v>
      </c>
      <c r="AU84" s="83">
        <f t="shared" si="180"/>
        <v>0</v>
      </c>
      <c r="AV84" s="84">
        <v>1452428.86</v>
      </c>
      <c r="AW84" s="84">
        <v>1452428.86</v>
      </c>
      <c r="AX84" s="84"/>
      <c r="AY84" s="83">
        <f t="shared" si="12"/>
        <v>1452428.86</v>
      </c>
      <c r="AZ84" s="83">
        <f t="shared" si="13"/>
        <v>1452428.86</v>
      </c>
      <c r="BA84" s="83">
        <f t="shared" si="14"/>
        <v>1416908.275486426</v>
      </c>
      <c r="BB84" s="83">
        <f t="shared" si="15"/>
        <v>1334026.9116214197</v>
      </c>
      <c r="BC84" s="83">
        <f t="shared" si="16"/>
        <v>1334026.9116214197</v>
      </c>
      <c r="BD84" s="83">
        <f t="shared" si="17"/>
        <v>1334026.9116214197</v>
      </c>
      <c r="BE84" s="83">
        <f t="shared" si="18"/>
        <v>0</v>
      </c>
      <c r="BF84" s="83">
        <f t="shared" si="19"/>
        <v>0</v>
      </c>
      <c r="BG84" s="99">
        <f t="shared" si="20"/>
        <v>1334026.9116214197</v>
      </c>
      <c r="BH84" s="99">
        <f t="shared" si="21"/>
        <v>1292554.5089166998</v>
      </c>
      <c r="BI84" s="83">
        <f t="shared" si="22"/>
        <v>1399008.5848712197</v>
      </c>
      <c r="BJ84" s="83">
        <f t="shared" si="23"/>
        <v>1334026.9079012098</v>
      </c>
      <c r="BK84" s="83">
        <f t="shared" si="24"/>
        <v>1334026.9116214197</v>
      </c>
      <c r="BL84" s="83">
        <f t="shared" si="25"/>
        <v>1334026.9116214197</v>
      </c>
      <c r="BM84" s="83">
        <f t="shared" si="26"/>
        <v>1372145.4049383097</v>
      </c>
      <c r="BN84" s="83">
        <f t="shared" si="27"/>
        <v>1333684.6309055297</v>
      </c>
      <c r="BO84" s="83">
        <f t="shared" si="181"/>
        <v>0</v>
      </c>
      <c r="BP84" s="83">
        <f t="shared" si="28"/>
        <v>1452428.86</v>
      </c>
      <c r="BQ84" s="83">
        <f t="shared" si="29"/>
        <v>1416908.275486426</v>
      </c>
      <c r="BR84" s="83">
        <f t="shared" si="30"/>
        <v>1334026.9116214197</v>
      </c>
      <c r="BS84" s="83">
        <f t="shared" si="31"/>
        <v>1334026.9116214197</v>
      </c>
      <c r="BT84" s="83">
        <f t="shared" si="32"/>
        <v>1334026.9116214197</v>
      </c>
      <c r="BU84" s="83">
        <f t="shared" si="33"/>
        <v>1334026.9116214197</v>
      </c>
      <c r="BV84" s="83">
        <f t="shared" si="34"/>
        <v>1292554.5089166998</v>
      </c>
      <c r="BW84" s="83">
        <f t="shared" si="35"/>
        <v>1399008.5848712197</v>
      </c>
      <c r="BX84" s="83">
        <f t="shared" si="36"/>
        <v>1334026.9079012098</v>
      </c>
      <c r="BY84" s="83">
        <f t="shared" si="37"/>
        <v>1334026.9116214197</v>
      </c>
      <c r="BZ84" s="83">
        <f t="shared" si="38"/>
        <v>1334026.9116214197</v>
      </c>
      <c r="CA84" s="83">
        <f t="shared" si="39"/>
        <v>1372145.4049383097</v>
      </c>
      <c r="CB84" s="83">
        <f t="shared" si="40"/>
        <v>1333684.6309055297</v>
      </c>
      <c r="CC84" s="84"/>
      <c r="CD84" s="84"/>
      <c r="CE84" s="84"/>
      <c r="CF84" s="84"/>
      <c r="CG84" s="84"/>
      <c r="CH84" s="84"/>
      <c r="CI84" s="84"/>
      <c r="CJ84" s="84"/>
      <c r="CK84" s="84"/>
      <c r="CL84" s="83">
        <f t="shared" si="172"/>
        <v>0</v>
      </c>
      <c r="CM84" s="83">
        <f t="shared" si="173"/>
        <v>64981.673249799991</v>
      </c>
      <c r="CN84" s="83">
        <f t="shared" si="174"/>
        <v>0</v>
      </c>
      <c r="CO84" s="83">
        <f t="shared" si="44"/>
        <v>0</v>
      </c>
      <c r="CP84" s="83">
        <f t="shared" si="45"/>
        <v>0</v>
      </c>
      <c r="CQ84" s="83">
        <f t="shared" si="46"/>
        <v>82881.363865006249</v>
      </c>
      <c r="CR84" s="83">
        <f t="shared" si="47"/>
        <v>0</v>
      </c>
      <c r="CS84" s="83">
        <f t="shared" si="48"/>
        <v>0</v>
      </c>
      <c r="CT84" s="83">
        <f t="shared" si="49"/>
        <v>82881.363865006249</v>
      </c>
      <c r="CU84" s="83">
        <f t="shared" si="50"/>
        <v>82881.363865006249</v>
      </c>
      <c r="CV84" s="99"/>
      <c r="CW84" s="83">
        <f t="shared" si="182"/>
        <v>82881.363865006249</v>
      </c>
      <c r="CX84" s="83">
        <f t="shared" si="51"/>
        <v>82881.363865006249</v>
      </c>
      <c r="CY84" s="83">
        <f t="shared" si="175"/>
        <v>38118.493316889973</v>
      </c>
      <c r="CZ84" s="83">
        <f t="shared" si="176"/>
        <v>0</v>
      </c>
      <c r="DA84" s="83">
        <f t="shared" si="183"/>
        <v>0</v>
      </c>
      <c r="DB84" s="83">
        <f t="shared" si="184"/>
        <v>64981.673249799991</v>
      </c>
      <c r="DC84" s="83">
        <f t="shared" si="185"/>
        <v>0</v>
      </c>
      <c r="DD84" s="83">
        <f t="shared" si="54"/>
        <v>0</v>
      </c>
      <c r="DE84" s="83">
        <f t="shared" si="55"/>
        <v>0</v>
      </c>
      <c r="DF84" s="83">
        <f t="shared" si="56"/>
        <v>82881.363865006249</v>
      </c>
      <c r="DG84" s="83">
        <f t="shared" si="57"/>
        <v>0</v>
      </c>
      <c r="DH84" s="83">
        <f t="shared" si="58"/>
        <v>0</v>
      </c>
      <c r="DI84" s="83">
        <f t="shared" si="59"/>
        <v>82881.363865006249</v>
      </c>
      <c r="DJ84" s="83">
        <f t="shared" si="60"/>
        <v>82881.363865006249</v>
      </c>
      <c r="DK84" s="83">
        <f t="shared" si="186"/>
        <v>82881.363865006249</v>
      </c>
      <c r="DL84" s="83">
        <f t="shared" si="61"/>
        <v>82881.363865006249</v>
      </c>
      <c r="DM84" s="83">
        <f t="shared" si="187"/>
        <v>38118.493316889973</v>
      </c>
      <c r="DN84" s="83">
        <f t="shared" si="188"/>
        <v>0</v>
      </c>
      <c r="DO84" s="83">
        <f t="shared" si="62"/>
        <v>0</v>
      </c>
      <c r="DP84" s="83">
        <f t="shared" si="63"/>
        <v>3694.465560564222</v>
      </c>
      <c r="DQ84" s="83">
        <f t="shared" si="64"/>
        <v>0</v>
      </c>
      <c r="DR84" s="83">
        <f t="shared" si="65"/>
        <v>0</v>
      </c>
      <c r="DS84" s="83">
        <f t="shared" si="66"/>
        <v>0</v>
      </c>
      <c r="DT84" s="83">
        <f t="shared" si="67"/>
        <v>-2868.5469082749546</v>
      </c>
      <c r="DU84" s="83">
        <f t="shared" si="68"/>
        <v>0</v>
      </c>
      <c r="DV84" s="83">
        <f t="shared" si="69"/>
        <v>0</v>
      </c>
      <c r="DW84" s="83">
        <f t="shared" si="189"/>
        <v>1312.5870567845475</v>
      </c>
      <c r="DX84" s="83">
        <f t="shared" si="190"/>
        <v>0</v>
      </c>
      <c r="DY84" s="83">
        <f t="shared" si="191"/>
        <v>0</v>
      </c>
      <c r="DZ84" s="83">
        <f t="shared" si="192"/>
        <v>3694.465560564222</v>
      </c>
      <c r="EA84" s="83">
        <f t="shared" si="193"/>
        <v>0</v>
      </c>
      <c r="EB84" s="83">
        <f t="shared" si="194"/>
        <v>0</v>
      </c>
      <c r="EC84" s="83">
        <f t="shared" si="195"/>
        <v>0</v>
      </c>
      <c r="ED84" s="83">
        <f t="shared" si="196"/>
        <v>-2868.5469082749546</v>
      </c>
      <c r="EE84" s="83">
        <f t="shared" si="197"/>
        <v>0</v>
      </c>
      <c r="EF84" s="83">
        <f t="shared" si="198"/>
        <v>0</v>
      </c>
      <c r="EG84" s="83">
        <f t="shared" si="199"/>
        <v>1312.5870567845475</v>
      </c>
      <c r="EH84" s="83">
        <f t="shared" si="200"/>
        <v>0</v>
      </c>
      <c r="EI84" s="83">
        <f t="shared" si="70"/>
        <v>0</v>
      </c>
      <c r="EJ84" s="83">
        <f t="shared" si="71"/>
        <v>61287.207689235773</v>
      </c>
      <c r="EK84" s="83">
        <f t="shared" si="72"/>
        <v>0</v>
      </c>
      <c r="EL84" s="83">
        <f t="shared" si="73"/>
        <v>0</v>
      </c>
      <c r="EM84" s="83">
        <f t="shared" si="74"/>
        <v>0</v>
      </c>
      <c r="EN84" s="83">
        <f t="shared" si="75"/>
        <v>85749.910773281197</v>
      </c>
      <c r="EO84" s="83">
        <f t="shared" si="76"/>
        <v>0</v>
      </c>
      <c r="EP84" s="83">
        <f t="shared" si="77"/>
        <v>0</v>
      </c>
      <c r="EQ84" s="83">
        <f t="shared" si="78"/>
        <v>85749.910773281197</v>
      </c>
      <c r="ER84" s="83">
        <f t="shared" si="79"/>
        <v>85749.910773281197</v>
      </c>
      <c r="ES84" s="83">
        <f t="shared" si="201"/>
        <v>85749.910773281197</v>
      </c>
      <c r="ET84" s="83">
        <f t="shared" si="80"/>
        <v>85749.910773281197</v>
      </c>
      <c r="EU84" s="83">
        <f t="shared" si="202"/>
        <v>36805.906260105425</v>
      </c>
      <c r="EV84" s="83">
        <f t="shared" si="203"/>
        <v>0</v>
      </c>
      <c r="EW84" s="83">
        <f t="shared" si="204"/>
        <v>0</v>
      </c>
      <c r="EX84" s="83">
        <f t="shared" si="205"/>
        <v>61287.207689235773</v>
      </c>
      <c r="EY84" s="83">
        <f t="shared" si="206"/>
        <v>0</v>
      </c>
      <c r="EZ84" s="83">
        <f t="shared" si="207"/>
        <v>0</v>
      </c>
      <c r="FA84" s="83">
        <f t="shared" si="208"/>
        <v>0</v>
      </c>
      <c r="FB84" s="83">
        <f t="shared" si="209"/>
        <v>85749.910773281197</v>
      </c>
      <c r="FC84" s="83">
        <f t="shared" si="210"/>
        <v>0</v>
      </c>
      <c r="FD84" s="83">
        <f t="shared" si="211"/>
        <v>0</v>
      </c>
      <c r="FE84" s="83">
        <f t="shared" si="81"/>
        <v>85749.910773281197</v>
      </c>
      <c r="FF84" s="83">
        <f t="shared" si="82"/>
        <v>85749.910773281197</v>
      </c>
      <c r="FG84" s="83">
        <f t="shared" si="212"/>
        <v>85749.910773281197</v>
      </c>
      <c r="FH84" s="83">
        <f t="shared" si="83"/>
        <v>85749.910773281197</v>
      </c>
      <c r="FI84" s="83">
        <f t="shared" si="213"/>
        <v>36805.906260105425</v>
      </c>
      <c r="FJ84" s="83">
        <f t="shared" si="214"/>
        <v>0</v>
      </c>
      <c r="FK84" s="84">
        <v>87453.427405416194</v>
      </c>
      <c r="FL84" s="84">
        <v>21304.128716115702</v>
      </c>
      <c r="FM84" s="84"/>
      <c r="FN84" s="83">
        <f t="shared" si="84"/>
        <v>0</v>
      </c>
      <c r="FO84" s="83">
        <f t="shared" si="85"/>
        <v>0</v>
      </c>
      <c r="FP84" s="83">
        <f t="shared" si="215"/>
        <v>21304.128716115702</v>
      </c>
      <c r="FQ84" s="84"/>
      <c r="FR84" s="84">
        <v>1231708.26145626</v>
      </c>
      <c r="FS84" s="83">
        <f t="shared" si="216"/>
        <v>1231708.2614562581</v>
      </c>
      <c r="FT84" s="83">
        <f t="shared" si="217"/>
        <v>-1.862645149230957E-9</v>
      </c>
      <c r="FU84" s="84">
        <v>1340465.81757779</v>
      </c>
      <c r="FV84" s="83">
        <f t="shared" si="86"/>
        <v>0</v>
      </c>
      <c r="FW84" s="83">
        <f t="shared" si="87"/>
        <v>0</v>
      </c>
      <c r="FX84" s="83">
        <f t="shared" si="88"/>
        <v>0</v>
      </c>
      <c r="FY84" s="84">
        <v>14780140.65</v>
      </c>
      <c r="FZ84" s="83">
        <f t="shared" si="89"/>
        <v>14898542.59837858</v>
      </c>
      <c r="GA84" s="83">
        <f t="shared" si="90"/>
        <v>-646.15522553003393</v>
      </c>
      <c r="GB84" s="83">
        <f t="shared" si="218"/>
        <v>0</v>
      </c>
      <c r="GC84" s="83">
        <f t="shared" si="219"/>
        <v>0</v>
      </c>
      <c r="GD84" s="83">
        <f t="shared" si="220"/>
        <v>0</v>
      </c>
      <c r="GE84" s="83">
        <f t="shared" si="221"/>
        <v>0</v>
      </c>
      <c r="GF84" s="83">
        <f t="shared" si="222"/>
        <v>0</v>
      </c>
      <c r="GG84" s="83">
        <f t="shared" si="223"/>
        <v>0</v>
      </c>
      <c r="GH84" s="83">
        <f t="shared" si="91"/>
        <v>0</v>
      </c>
      <c r="GI84" s="83">
        <f t="shared" si="92"/>
        <v>0</v>
      </c>
      <c r="GJ84" s="83">
        <f t="shared" si="224"/>
        <v>0</v>
      </c>
      <c r="GK84" s="83">
        <f t="shared" si="225"/>
        <v>1334026.9116214197</v>
      </c>
      <c r="GL84" s="83">
        <f t="shared" si="226"/>
        <v>0</v>
      </c>
      <c r="GM84" s="83">
        <f t="shared" si="227"/>
        <v>0</v>
      </c>
      <c r="GN84" s="83">
        <f t="shared" si="228"/>
        <v>0</v>
      </c>
      <c r="GO84" s="83">
        <f t="shared" si="229"/>
        <v>1334026.9116214197</v>
      </c>
      <c r="GP84" s="83">
        <f t="shared" si="93"/>
        <v>1334026.9116214197</v>
      </c>
      <c r="GQ84" s="83">
        <f t="shared" si="94"/>
        <v>0</v>
      </c>
      <c r="GR84" s="83">
        <f t="shared" si="230"/>
        <v>0</v>
      </c>
      <c r="GS84" s="83">
        <f t="shared" si="231"/>
        <v>0</v>
      </c>
      <c r="GT84" s="83">
        <f t="shared" si="232"/>
        <v>0</v>
      </c>
      <c r="GU84" s="83">
        <f t="shared" si="233"/>
        <v>0</v>
      </c>
      <c r="GV84" s="83">
        <f t="shared" si="234"/>
        <v>0</v>
      </c>
      <c r="GW84" s="83">
        <f t="shared" si="235"/>
        <v>0</v>
      </c>
      <c r="GX84" s="83">
        <f t="shared" si="95"/>
        <v>0</v>
      </c>
      <c r="GY84" s="83">
        <f t="shared" si="96"/>
        <v>0</v>
      </c>
      <c r="GZ84" s="83">
        <f t="shared" si="236"/>
        <v>0</v>
      </c>
      <c r="HA84" s="83">
        <f t="shared" si="237"/>
        <v>1399008.5848712197</v>
      </c>
      <c r="HB84" s="83">
        <f t="shared" si="238"/>
        <v>0</v>
      </c>
      <c r="HC84" s="83">
        <f t="shared" si="239"/>
        <v>0</v>
      </c>
      <c r="HD84" s="83">
        <f t="shared" si="240"/>
        <v>0</v>
      </c>
      <c r="HE84" s="83">
        <f t="shared" si="241"/>
        <v>1416908.275486426</v>
      </c>
      <c r="HF84" s="83">
        <f t="shared" si="97"/>
        <v>1372145.4049383097</v>
      </c>
      <c r="HG84" s="83">
        <f t="shared" si="98"/>
        <v>0</v>
      </c>
      <c r="HH84" s="83">
        <f t="shared" si="99"/>
        <v>0</v>
      </c>
      <c r="HI84" s="83">
        <f t="shared" si="100"/>
        <v>1395314.1193106554</v>
      </c>
      <c r="HJ84" s="83">
        <f t="shared" si="101"/>
        <v>0</v>
      </c>
      <c r="HK84" s="83">
        <f t="shared" si="102"/>
        <v>0</v>
      </c>
      <c r="HL84" s="83">
        <f t="shared" si="103"/>
        <v>0</v>
      </c>
      <c r="HM84" s="83">
        <f t="shared" si="104"/>
        <v>1419776.822394701</v>
      </c>
      <c r="HN84" s="83">
        <f t="shared" si="105"/>
        <v>1370832.817881525</v>
      </c>
      <c r="HO84" s="83">
        <f t="shared" si="106"/>
        <v>0</v>
      </c>
    </row>
    <row r="85" spans="1:223" x14ac:dyDescent="0.2">
      <c r="A85" s="63"/>
      <c r="K85" s="64" t="s">
        <v>405</v>
      </c>
      <c r="L85" s="102" t="e">
        <f>IF(VLOOKUP(K85,'[3]207 ul'!$H:$H,1,0)=K85,1,0)</f>
        <v>#N/A</v>
      </c>
      <c r="M85" s="84">
        <v>1</v>
      </c>
      <c r="N85" s="84">
        <v>3</v>
      </c>
      <c r="O85" s="84"/>
      <c r="P85" s="84"/>
      <c r="Q85" s="84"/>
      <c r="R85" s="84">
        <v>1</v>
      </c>
      <c r="S85" s="83">
        <f t="shared" si="177"/>
        <v>70</v>
      </c>
      <c r="T85" s="87">
        <f t="shared" si="178"/>
        <v>0</v>
      </c>
      <c r="U85" s="84"/>
      <c r="V85" s="84"/>
      <c r="W85" s="85">
        <v>1</v>
      </c>
      <c r="X85" s="85">
        <v>1</v>
      </c>
      <c r="Y85" s="85">
        <v>1</v>
      </c>
      <c r="Z85" s="85">
        <v>1</v>
      </c>
      <c r="AA85" s="85">
        <v>1</v>
      </c>
      <c r="AB85" s="85">
        <v>1</v>
      </c>
      <c r="AC85" s="85">
        <v>1</v>
      </c>
      <c r="AD85" s="85">
        <v>1</v>
      </c>
      <c r="AE85" s="85">
        <v>1</v>
      </c>
      <c r="AF85" s="84">
        <v>3852865.14533258</v>
      </c>
      <c r="AG85" s="84">
        <v>3710472.1480820701</v>
      </c>
      <c r="AH85" s="84">
        <v>4075306.7285486399</v>
      </c>
      <c r="AI85" s="84">
        <v>3852865.1363277799</v>
      </c>
      <c r="AJ85" s="84">
        <v>3852865.14533258</v>
      </c>
      <c r="AK85" s="84">
        <v>3852865.14533258</v>
      </c>
      <c r="AL85" s="84">
        <v>3852865.14533258</v>
      </c>
      <c r="AM85" s="84">
        <v>4088014.0853823102</v>
      </c>
      <c r="AN85" s="84">
        <v>3850146.1407889398</v>
      </c>
      <c r="AO85" s="84">
        <v>-13969.6496209462</v>
      </c>
      <c r="AP85" s="84"/>
      <c r="AQ85" s="84"/>
      <c r="AR85" s="84"/>
      <c r="AS85" s="83">
        <f t="shared" si="179"/>
        <v>0</v>
      </c>
      <c r="AT85" s="83">
        <f t="shared" si="11"/>
        <v>0</v>
      </c>
      <c r="AU85" s="83">
        <f t="shared" si="180"/>
        <v>0</v>
      </c>
      <c r="AV85" s="84">
        <v>3502640.32</v>
      </c>
      <c r="AW85" s="84">
        <v>3502640.32</v>
      </c>
      <c r="AX85" s="84"/>
      <c r="AY85" s="83">
        <f t="shared" si="12"/>
        <v>3502640.32</v>
      </c>
      <c r="AZ85" s="83">
        <f t="shared" si="13"/>
        <v>3502640.32</v>
      </c>
      <c r="BA85" s="83">
        <f t="shared" si="14"/>
        <v>3838895.4957116339</v>
      </c>
      <c r="BB85" s="83">
        <f t="shared" si="15"/>
        <v>3838895.4957116339</v>
      </c>
      <c r="BC85" s="83">
        <f t="shared" si="16"/>
        <v>3838895.4957116339</v>
      </c>
      <c r="BD85" s="83">
        <f t="shared" si="17"/>
        <v>3838895.4957116339</v>
      </c>
      <c r="BE85" s="83">
        <f t="shared" si="18"/>
        <v>0</v>
      </c>
      <c r="BF85" s="83">
        <f t="shared" si="19"/>
        <v>0</v>
      </c>
      <c r="BG85" s="99">
        <f t="shared" si="20"/>
        <v>3838895.4957116339</v>
      </c>
      <c r="BH85" s="99">
        <f t="shared" si="21"/>
        <v>3696502.498461124</v>
      </c>
      <c r="BI85" s="83">
        <f t="shared" si="22"/>
        <v>4061337.0789276939</v>
      </c>
      <c r="BJ85" s="83">
        <f t="shared" si="23"/>
        <v>3838895.4867068338</v>
      </c>
      <c r="BK85" s="83">
        <f t="shared" si="24"/>
        <v>3838895.4957116339</v>
      </c>
      <c r="BL85" s="83">
        <f t="shared" si="25"/>
        <v>3838895.4957116339</v>
      </c>
      <c r="BM85" s="83">
        <f t="shared" si="26"/>
        <v>4074044.4357613642</v>
      </c>
      <c r="BN85" s="83">
        <f t="shared" si="27"/>
        <v>3836176.4911679938</v>
      </c>
      <c r="BO85" s="83">
        <f t="shared" si="181"/>
        <v>0</v>
      </c>
      <c r="BP85" s="83">
        <f t="shared" si="28"/>
        <v>3502640.32</v>
      </c>
      <c r="BQ85" s="83">
        <f t="shared" si="29"/>
        <v>3838895.4957116339</v>
      </c>
      <c r="BR85" s="83">
        <f t="shared" si="30"/>
        <v>3838895.4957116339</v>
      </c>
      <c r="BS85" s="83">
        <f t="shared" si="31"/>
        <v>3838895.4957116339</v>
      </c>
      <c r="BT85" s="83">
        <f t="shared" si="32"/>
        <v>3838895.4957116339</v>
      </c>
      <c r="BU85" s="83">
        <f t="shared" si="33"/>
        <v>3838895.4957116339</v>
      </c>
      <c r="BV85" s="83">
        <f t="shared" si="34"/>
        <v>3696502.498461124</v>
      </c>
      <c r="BW85" s="83">
        <f t="shared" si="35"/>
        <v>4061337.0789276939</v>
      </c>
      <c r="BX85" s="83">
        <f t="shared" si="36"/>
        <v>3838895.4867068338</v>
      </c>
      <c r="BY85" s="83">
        <f t="shared" si="37"/>
        <v>3838895.4957116339</v>
      </c>
      <c r="BZ85" s="83">
        <f t="shared" si="38"/>
        <v>3838895.4957116339</v>
      </c>
      <c r="CA85" s="83">
        <f t="shared" si="39"/>
        <v>4074044.4357613642</v>
      </c>
      <c r="CB85" s="83">
        <f t="shared" si="40"/>
        <v>3836176.4911679938</v>
      </c>
      <c r="CC85" s="84"/>
      <c r="CD85" s="84"/>
      <c r="CE85" s="84"/>
      <c r="CF85" s="84"/>
      <c r="CG85" s="84"/>
      <c r="CH85" s="84"/>
      <c r="CI85" s="84"/>
      <c r="CJ85" s="84"/>
      <c r="CK85" s="84"/>
      <c r="CL85" s="83">
        <f t="shared" si="172"/>
        <v>0</v>
      </c>
      <c r="CM85" s="83">
        <f t="shared" si="173"/>
        <v>222441.58321605995</v>
      </c>
      <c r="CN85" s="83">
        <f t="shared" si="174"/>
        <v>0</v>
      </c>
      <c r="CO85" s="83">
        <f t="shared" si="44"/>
        <v>0</v>
      </c>
      <c r="CP85" s="83">
        <f t="shared" si="45"/>
        <v>0</v>
      </c>
      <c r="CQ85" s="83">
        <f t="shared" si="46"/>
        <v>0</v>
      </c>
      <c r="CR85" s="83">
        <f t="shared" si="47"/>
        <v>0</v>
      </c>
      <c r="CS85" s="83">
        <f t="shared" si="48"/>
        <v>0</v>
      </c>
      <c r="CT85" s="83">
        <f t="shared" si="49"/>
        <v>0</v>
      </c>
      <c r="CU85" s="83">
        <f t="shared" si="50"/>
        <v>0</v>
      </c>
      <c r="CV85" s="99"/>
      <c r="CW85" s="83">
        <f t="shared" si="182"/>
        <v>0</v>
      </c>
      <c r="CX85" s="83">
        <f t="shared" si="51"/>
        <v>0</v>
      </c>
      <c r="CY85" s="83">
        <f t="shared" si="175"/>
        <v>235148.94004973024</v>
      </c>
      <c r="CZ85" s="83">
        <f t="shared" si="176"/>
        <v>0</v>
      </c>
      <c r="DA85" s="83">
        <f t="shared" si="183"/>
        <v>0</v>
      </c>
      <c r="DB85" s="83">
        <f t="shared" si="184"/>
        <v>222441.58321605995</v>
      </c>
      <c r="DC85" s="83">
        <f t="shared" si="185"/>
        <v>0</v>
      </c>
      <c r="DD85" s="83">
        <f t="shared" si="54"/>
        <v>0</v>
      </c>
      <c r="DE85" s="83">
        <f t="shared" si="55"/>
        <v>0</v>
      </c>
      <c r="DF85" s="83">
        <f t="shared" si="56"/>
        <v>0</v>
      </c>
      <c r="DG85" s="83">
        <f t="shared" si="57"/>
        <v>0</v>
      </c>
      <c r="DH85" s="83">
        <f t="shared" si="58"/>
        <v>0</v>
      </c>
      <c r="DI85" s="83">
        <f t="shared" si="59"/>
        <v>0</v>
      </c>
      <c r="DJ85" s="83">
        <f t="shared" si="60"/>
        <v>0</v>
      </c>
      <c r="DK85" s="83">
        <f t="shared" si="186"/>
        <v>0</v>
      </c>
      <c r="DL85" s="83">
        <f t="shared" si="61"/>
        <v>0</v>
      </c>
      <c r="DM85" s="83">
        <f t="shared" si="187"/>
        <v>235148.94004973024</v>
      </c>
      <c r="DN85" s="83">
        <f t="shared" si="188"/>
        <v>0</v>
      </c>
      <c r="DO85" s="83">
        <f t="shared" si="62"/>
        <v>0</v>
      </c>
      <c r="DP85" s="83">
        <f t="shared" si="63"/>
        <v>12646.685247238434</v>
      </c>
      <c r="DQ85" s="83">
        <f t="shared" si="64"/>
        <v>0</v>
      </c>
      <c r="DR85" s="83">
        <f t="shared" si="65"/>
        <v>0</v>
      </c>
      <c r="DS85" s="83">
        <f t="shared" si="66"/>
        <v>0</v>
      </c>
      <c r="DT85" s="83">
        <f t="shared" si="67"/>
        <v>0</v>
      </c>
      <c r="DU85" s="83">
        <f t="shared" si="68"/>
        <v>0</v>
      </c>
      <c r="DV85" s="83">
        <f t="shared" si="69"/>
        <v>0</v>
      </c>
      <c r="DW85" s="83">
        <f t="shared" si="189"/>
        <v>8097.210258547123</v>
      </c>
      <c r="DX85" s="83">
        <f t="shared" si="190"/>
        <v>0</v>
      </c>
      <c r="DY85" s="83">
        <f t="shared" si="191"/>
        <v>0</v>
      </c>
      <c r="DZ85" s="83">
        <f t="shared" si="192"/>
        <v>12646.685247238434</v>
      </c>
      <c r="EA85" s="83">
        <f t="shared" si="193"/>
        <v>0</v>
      </c>
      <c r="EB85" s="83">
        <f t="shared" si="194"/>
        <v>0</v>
      </c>
      <c r="EC85" s="83">
        <f t="shared" si="195"/>
        <v>0</v>
      </c>
      <c r="ED85" s="83">
        <f t="shared" si="196"/>
        <v>0</v>
      </c>
      <c r="EE85" s="83">
        <f t="shared" si="197"/>
        <v>0</v>
      </c>
      <c r="EF85" s="83">
        <f t="shared" si="198"/>
        <v>0</v>
      </c>
      <c r="EG85" s="83">
        <f t="shared" si="199"/>
        <v>8097.210258547123</v>
      </c>
      <c r="EH85" s="83">
        <f t="shared" si="200"/>
        <v>0</v>
      </c>
      <c r="EI85" s="83">
        <f t="shared" si="70"/>
        <v>0</v>
      </c>
      <c r="EJ85" s="83">
        <f t="shared" si="71"/>
        <v>209794.89796882152</v>
      </c>
      <c r="EK85" s="83">
        <f t="shared" si="72"/>
        <v>0</v>
      </c>
      <c r="EL85" s="83">
        <f t="shared" si="73"/>
        <v>0</v>
      </c>
      <c r="EM85" s="83">
        <f t="shared" si="74"/>
        <v>0</v>
      </c>
      <c r="EN85" s="83">
        <f t="shared" si="75"/>
        <v>0</v>
      </c>
      <c r="EO85" s="83">
        <f t="shared" si="76"/>
        <v>0</v>
      </c>
      <c r="EP85" s="83">
        <f t="shared" si="77"/>
        <v>0</v>
      </c>
      <c r="EQ85" s="83">
        <f t="shared" si="78"/>
        <v>0</v>
      </c>
      <c r="ER85" s="83">
        <f t="shared" si="79"/>
        <v>0</v>
      </c>
      <c r="ES85" s="83">
        <f t="shared" si="201"/>
        <v>0</v>
      </c>
      <c r="ET85" s="83">
        <f t="shared" si="80"/>
        <v>0</v>
      </c>
      <c r="EU85" s="83">
        <f t="shared" si="202"/>
        <v>227051.72979118311</v>
      </c>
      <c r="EV85" s="83">
        <f t="shared" si="203"/>
        <v>0</v>
      </c>
      <c r="EW85" s="83">
        <f t="shared" si="204"/>
        <v>0</v>
      </c>
      <c r="EX85" s="83">
        <f t="shared" si="205"/>
        <v>209794.89796882152</v>
      </c>
      <c r="EY85" s="83">
        <f t="shared" si="206"/>
        <v>0</v>
      </c>
      <c r="EZ85" s="83">
        <f t="shared" si="207"/>
        <v>0</v>
      </c>
      <c r="FA85" s="83">
        <f t="shared" si="208"/>
        <v>0</v>
      </c>
      <c r="FB85" s="83">
        <f t="shared" si="209"/>
        <v>0</v>
      </c>
      <c r="FC85" s="83">
        <f t="shared" si="210"/>
        <v>0</v>
      </c>
      <c r="FD85" s="83">
        <f t="shared" si="211"/>
        <v>0</v>
      </c>
      <c r="FE85" s="83">
        <f t="shared" si="81"/>
        <v>0</v>
      </c>
      <c r="FF85" s="83">
        <f t="shared" si="82"/>
        <v>0</v>
      </c>
      <c r="FG85" s="83">
        <f t="shared" si="212"/>
        <v>0</v>
      </c>
      <c r="FH85" s="83">
        <f t="shared" si="83"/>
        <v>0</v>
      </c>
      <c r="FI85" s="83">
        <f t="shared" si="213"/>
        <v>227051.72979118311</v>
      </c>
      <c r="FJ85" s="83">
        <f t="shared" si="214"/>
        <v>0</v>
      </c>
      <c r="FK85" s="84">
        <v>548669.23362390196</v>
      </c>
      <c r="FL85" s="84">
        <v>54766.514737847901</v>
      </c>
      <c r="FM85" s="84"/>
      <c r="FN85" s="83">
        <f t="shared" si="84"/>
        <v>0</v>
      </c>
      <c r="FO85" s="83">
        <f t="shared" si="85"/>
        <v>0</v>
      </c>
      <c r="FP85" s="83">
        <f t="shared" si="215"/>
        <v>54766.514737847901</v>
      </c>
      <c r="FQ85" s="84">
        <v>185198.34</v>
      </c>
      <c r="FR85" s="84">
        <v>3436264.87815652</v>
      </c>
      <c r="FS85" s="83">
        <f t="shared" si="216"/>
        <v>3436264.8781565204</v>
      </c>
      <c r="FT85" s="83">
        <f t="shared" si="217"/>
        <v>0</v>
      </c>
      <c r="FU85" s="84">
        <v>3854502.2865182701</v>
      </c>
      <c r="FV85" s="83">
        <f t="shared" si="86"/>
        <v>0</v>
      </c>
      <c r="FW85" s="83">
        <f t="shared" si="87"/>
        <v>0</v>
      </c>
      <c r="FX85" s="83">
        <f t="shared" si="88"/>
        <v>0</v>
      </c>
      <c r="FY85" s="84">
        <v>8331442.96</v>
      </c>
      <c r="FZ85" s="83">
        <f t="shared" si="89"/>
        <v>7995187.7842883654</v>
      </c>
      <c r="GA85" s="83">
        <f t="shared" si="90"/>
        <v>-1637.1411856901832</v>
      </c>
      <c r="GB85" s="83">
        <f t="shared" si="218"/>
        <v>0</v>
      </c>
      <c r="GC85" s="83">
        <f t="shared" si="219"/>
        <v>0</v>
      </c>
      <c r="GD85" s="83">
        <f t="shared" si="220"/>
        <v>0</v>
      </c>
      <c r="GE85" s="83">
        <f t="shared" si="221"/>
        <v>0</v>
      </c>
      <c r="GF85" s="83">
        <f t="shared" si="222"/>
        <v>0</v>
      </c>
      <c r="GG85" s="83">
        <f t="shared" si="223"/>
        <v>0</v>
      </c>
      <c r="GH85" s="83">
        <f t="shared" si="91"/>
        <v>0</v>
      </c>
      <c r="GI85" s="83">
        <f t="shared" si="92"/>
        <v>0</v>
      </c>
      <c r="GJ85" s="83">
        <f t="shared" si="224"/>
        <v>0</v>
      </c>
      <c r="GK85" s="83">
        <f t="shared" si="225"/>
        <v>3838895.4957116339</v>
      </c>
      <c r="GL85" s="83">
        <f t="shared" si="226"/>
        <v>0</v>
      </c>
      <c r="GM85" s="83">
        <f t="shared" si="227"/>
        <v>0</v>
      </c>
      <c r="GN85" s="83">
        <f t="shared" si="228"/>
        <v>0</v>
      </c>
      <c r="GO85" s="83">
        <f t="shared" si="229"/>
        <v>0</v>
      </c>
      <c r="GP85" s="83">
        <f t="shared" si="93"/>
        <v>3838895.4957116339</v>
      </c>
      <c r="GQ85" s="83">
        <f t="shared" si="94"/>
        <v>0</v>
      </c>
      <c r="GR85" s="83">
        <f t="shared" si="230"/>
        <v>0</v>
      </c>
      <c r="GS85" s="83">
        <f t="shared" si="231"/>
        <v>0</v>
      </c>
      <c r="GT85" s="83">
        <f t="shared" si="232"/>
        <v>0</v>
      </c>
      <c r="GU85" s="83">
        <f t="shared" si="233"/>
        <v>0</v>
      </c>
      <c r="GV85" s="83">
        <f t="shared" si="234"/>
        <v>0</v>
      </c>
      <c r="GW85" s="83">
        <f t="shared" si="235"/>
        <v>0</v>
      </c>
      <c r="GX85" s="83">
        <f t="shared" si="95"/>
        <v>0</v>
      </c>
      <c r="GY85" s="83">
        <f t="shared" si="96"/>
        <v>0</v>
      </c>
      <c r="GZ85" s="83">
        <f t="shared" si="236"/>
        <v>0</v>
      </c>
      <c r="HA85" s="83">
        <f t="shared" si="237"/>
        <v>4061337.0789276939</v>
      </c>
      <c r="HB85" s="83">
        <f t="shared" si="238"/>
        <v>0</v>
      </c>
      <c r="HC85" s="83">
        <f t="shared" si="239"/>
        <v>0</v>
      </c>
      <c r="HD85" s="83">
        <f t="shared" si="240"/>
        <v>0</v>
      </c>
      <c r="HE85" s="83">
        <f t="shared" si="241"/>
        <v>0</v>
      </c>
      <c r="HF85" s="83">
        <f t="shared" si="97"/>
        <v>4074044.4357613642</v>
      </c>
      <c r="HG85" s="83">
        <f t="shared" si="98"/>
        <v>0</v>
      </c>
      <c r="HH85" s="83">
        <f t="shared" si="99"/>
        <v>0</v>
      </c>
      <c r="HI85" s="83">
        <f t="shared" si="100"/>
        <v>4048690.3936804556</v>
      </c>
      <c r="HJ85" s="83">
        <f t="shared" si="101"/>
        <v>0</v>
      </c>
      <c r="HK85" s="83">
        <f t="shared" si="102"/>
        <v>0</v>
      </c>
      <c r="HL85" s="83">
        <f t="shared" si="103"/>
        <v>0</v>
      </c>
      <c r="HM85" s="83">
        <f t="shared" si="104"/>
        <v>0</v>
      </c>
      <c r="HN85" s="83">
        <f t="shared" si="105"/>
        <v>4065947.225502817</v>
      </c>
      <c r="HO85" s="83">
        <f t="shared" si="106"/>
        <v>0</v>
      </c>
    </row>
    <row r="86" spans="1:223" x14ac:dyDescent="0.2">
      <c r="A86" s="63"/>
      <c r="K86" s="64" t="s">
        <v>406</v>
      </c>
      <c r="L86" s="102" t="e">
        <f>IF(VLOOKUP(K86,'[3]207 ul'!$H:$H,1,0)=K86,1,0)</f>
        <v>#N/A</v>
      </c>
      <c r="M86" s="84">
        <v>1</v>
      </c>
      <c r="N86" s="84">
        <v>3</v>
      </c>
      <c r="O86" s="84"/>
      <c r="P86" s="84"/>
      <c r="Q86" s="84"/>
      <c r="R86" s="84">
        <v>1</v>
      </c>
      <c r="S86" s="83">
        <f t="shared" si="177"/>
        <v>70</v>
      </c>
      <c r="T86" s="87">
        <f t="shared" si="178"/>
        <v>0</v>
      </c>
      <c r="U86" s="84"/>
      <c r="V86" s="84"/>
      <c r="W86" s="85">
        <v>1</v>
      </c>
      <c r="X86" s="85">
        <v>1</v>
      </c>
      <c r="Y86" s="85">
        <v>1</v>
      </c>
      <c r="Z86" s="85">
        <v>1</v>
      </c>
      <c r="AA86" s="85">
        <v>1</v>
      </c>
      <c r="AB86" s="85">
        <v>1</v>
      </c>
      <c r="AC86" s="85">
        <v>1</v>
      </c>
      <c r="AD86" s="85">
        <v>1</v>
      </c>
      <c r="AE86" s="85">
        <v>1</v>
      </c>
      <c r="AF86" s="84">
        <v>85657918.659343898</v>
      </c>
      <c r="AG86" s="84">
        <v>82960750.188679695</v>
      </c>
      <c r="AH86" s="84">
        <v>89892698.791514099</v>
      </c>
      <c r="AI86" s="84">
        <v>85664520.457270607</v>
      </c>
      <c r="AJ86" s="84">
        <v>85657918.659343898</v>
      </c>
      <c r="AK86" s="84">
        <v>85657918.659343898</v>
      </c>
      <c r="AL86" s="84">
        <v>85657918.659343898</v>
      </c>
      <c r="AM86" s="84">
        <v>87737147.477668405</v>
      </c>
      <c r="AN86" s="84">
        <v>85606173.472565293</v>
      </c>
      <c r="AO86" s="84">
        <v>-202365.77380081601</v>
      </c>
      <c r="AP86" s="84"/>
      <c r="AQ86" s="84"/>
      <c r="AR86" s="84"/>
      <c r="AS86" s="83">
        <f t="shared" si="179"/>
        <v>0</v>
      </c>
      <c r="AT86" s="83">
        <f t="shared" si="11"/>
        <v>0</v>
      </c>
      <c r="AU86" s="83">
        <f t="shared" si="180"/>
        <v>0</v>
      </c>
      <c r="AV86" s="84">
        <v>50739606.07</v>
      </c>
      <c r="AW86" s="84">
        <v>50739606.07</v>
      </c>
      <c r="AX86" s="84">
        <v>-888352.10680426599</v>
      </c>
      <c r="AY86" s="83">
        <f t="shared" si="12"/>
        <v>50739606.07</v>
      </c>
      <c r="AZ86" s="83">
        <f t="shared" si="13"/>
        <v>49851253.963195734</v>
      </c>
      <c r="BA86" s="83">
        <f t="shared" si="14"/>
        <v>85455552.885543078</v>
      </c>
      <c r="BB86" s="83">
        <f t="shared" si="15"/>
        <v>85455552.885543078</v>
      </c>
      <c r="BC86" s="83">
        <f t="shared" si="16"/>
        <v>85455552.885543078</v>
      </c>
      <c r="BD86" s="83">
        <f t="shared" si="17"/>
        <v>85455552.885543078</v>
      </c>
      <c r="BE86" s="83">
        <f t="shared" si="18"/>
        <v>0</v>
      </c>
      <c r="BF86" s="83">
        <f t="shared" si="19"/>
        <v>0</v>
      </c>
      <c r="BG86" s="99">
        <f t="shared" si="20"/>
        <v>85455552.885543078</v>
      </c>
      <c r="BH86" s="99">
        <f t="shared" si="21"/>
        <v>82758384.414878875</v>
      </c>
      <c r="BI86" s="83">
        <f t="shared" si="22"/>
        <v>89690333.017713279</v>
      </c>
      <c r="BJ86" s="83">
        <f t="shared" si="23"/>
        <v>85462154.683469787</v>
      </c>
      <c r="BK86" s="83">
        <f t="shared" si="24"/>
        <v>85455552.885543078</v>
      </c>
      <c r="BL86" s="83">
        <f t="shared" si="25"/>
        <v>85455552.885543078</v>
      </c>
      <c r="BM86" s="83">
        <f t="shared" si="26"/>
        <v>87534781.703867584</v>
      </c>
      <c r="BN86" s="83">
        <f t="shared" si="27"/>
        <v>85403807.698764473</v>
      </c>
      <c r="BO86" s="83">
        <f t="shared" si="181"/>
        <v>0</v>
      </c>
      <c r="BP86" s="83">
        <f t="shared" si="28"/>
        <v>49851253.963195734</v>
      </c>
      <c r="BQ86" s="83">
        <f t="shared" si="29"/>
        <v>85455552.885543078</v>
      </c>
      <c r="BR86" s="83">
        <f t="shared" si="30"/>
        <v>85455552.885543078</v>
      </c>
      <c r="BS86" s="83">
        <f t="shared" si="31"/>
        <v>85455552.885543078</v>
      </c>
      <c r="BT86" s="83">
        <f t="shared" si="32"/>
        <v>85455552.885543078</v>
      </c>
      <c r="BU86" s="83">
        <f t="shared" si="33"/>
        <v>85455552.885543078</v>
      </c>
      <c r="BV86" s="83">
        <f t="shared" si="34"/>
        <v>82758384.414878875</v>
      </c>
      <c r="BW86" s="83">
        <f t="shared" si="35"/>
        <v>89690333.017713279</v>
      </c>
      <c r="BX86" s="83">
        <f t="shared" si="36"/>
        <v>85462154.683469787</v>
      </c>
      <c r="BY86" s="83">
        <f t="shared" si="37"/>
        <v>85455552.885543078</v>
      </c>
      <c r="BZ86" s="83">
        <f t="shared" si="38"/>
        <v>85455552.885543078</v>
      </c>
      <c r="CA86" s="83">
        <f t="shared" si="39"/>
        <v>87534781.703867584</v>
      </c>
      <c r="CB86" s="83">
        <f t="shared" si="40"/>
        <v>85403807.698764473</v>
      </c>
      <c r="CC86" s="84"/>
      <c r="CD86" s="84"/>
      <c r="CE86" s="84"/>
      <c r="CF86" s="84"/>
      <c r="CG86" s="84"/>
      <c r="CH86" s="84"/>
      <c r="CI86" s="84"/>
      <c r="CJ86" s="84"/>
      <c r="CK86" s="84"/>
      <c r="CL86" s="83">
        <f t="shared" si="172"/>
        <v>0</v>
      </c>
      <c r="CM86" s="83">
        <f t="shared" si="173"/>
        <v>4234780.1321702003</v>
      </c>
      <c r="CN86" s="83">
        <f t="shared" si="174"/>
        <v>6601.7979267090559</v>
      </c>
      <c r="CO86" s="83">
        <f t="shared" si="44"/>
        <v>0</v>
      </c>
      <c r="CP86" s="83">
        <f t="shared" si="45"/>
        <v>0</v>
      </c>
      <c r="CQ86" s="83">
        <f t="shared" si="46"/>
        <v>0</v>
      </c>
      <c r="CR86" s="83">
        <f t="shared" si="47"/>
        <v>0</v>
      </c>
      <c r="CS86" s="83">
        <f t="shared" si="48"/>
        <v>0</v>
      </c>
      <c r="CT86" s="83">
        <f t="shared" si="49"/>
        <v>0</v>
      </c>
      <c r="CU86" s="83">
        <f t="shared" si="50"/>
        <v>0</v>
      </c>
      <c r="CV86" s="99"/>
      <c r="CW86" s="83">
        <f t="shared" si="182"/>
        <v>0</v>
      </c>
      <c r="CX86" s="83">
        <f t="shared" si="51"/>
        <v>0</v>
      </c>
      <c r="CY86" s="83">
        <f t="shared" si="175"/>
        <v>2079228.8183245063</v>
      </c>
      <c r="CZ86" s="83">
        <f t="shared" si="176"/>
        <v>0</v>
      </c>
      <c r="DA86" s="83">
        <f t="shared" si="183"/>
        <v>0</v>
      </c>
      <c r="DB86" s="83">
        <f t="shared" si="184"/>
        <v>4234780.1321702003</v>
      </c>
      <c r="DC86" s="83">
        <f t="shared" si="185"/>
        <v>6601.7979267090559</v>
      </c>
      <c r="DD86" s="83">
        <f t="shared" si="54"/>
        <v>0</v>
      </c>
      <c r="DE86" s="83">
        <f t="shared" si="55"/>
        <v>0</v>
      </c>
      <c r="DF86" s="83">
        <f t="shared" si="56"/>
        <v>0</v>
      </c>
      <c r="DG86" s="83">
        <f t="shared" si="57"/>
        <v>0</v>
      </c>
      <c r="DH86" s="83">
        <f t="shared" si="58"/>
        <v>0</v>
      </c>
      <c r="DI86" s="83">
        <f t="shared" si="59"/>
        <v>0</v>
      </c>
      <c r="DJ86" s="83">
        <f t="shared" si="60"/>
        <v>0</v>
      </c>
      <c r="DK86" s="83">
        <f t="shared" si="186"/>
        <v>0</v>
      </c>
      <c r="DL86" s="83">
        <f t="shared" si="61"/>
        <v>0</v>
      </c>
      <c r="DM86" s="83">
        <f t="shared" si="187"/>
        <v>2079228.8183245063</v>
      </c>
      <c r="DN86" s="83">
        <f t="shared" si="188"/>
        <v>0</v>
      </c>
      <c r="DO86" s="83">
        <f t="shared" si="62"/>
        <v>0</v>
      </c>
      <c r="DP86" s="83">
        <f t="shared" si="63"/>
        <v>240764.02733924007</v>
      </c>
      <c r="DQ86" s="83">
        <f t="shared" si="64"/>
        <v>0</v>
      </c>
      <c r="DR86" s="83">
        <f t="shared" si="65"/>
        <v>0</v>
      </c>
      <c r="DS86" s="83">
        <f t="shared" si="66"/>
        <v>0</v>
      </c>
      <c r="DT86" s="83">
        <f t="shared" si="67"/>
        <v>0</v>
      </c>
      <c r="DU86" s="83">
        <f t="shared" si="68"/>
        <v>0</v>
      </c>
      <c r="DV86" s="83">
        <f t="shared" si="69"/>
        <v>0</v>
      </c>
      <c r="DW86" s="83">
        <f t="shared" si="189"/>
        <v>71596.97557660038</v>
      </c>
      <c r="DX86" s="83">
        <f t="shared" si="190"/>
        <v>0</v>
      </c>
      <c r="DY86" s="83">
        <f t="shared" si="191"/>
        <v>0</v>
      </c>
      <c r="DZ86" s="83">
        <f t="shared" si="192"/>
        <v>240764.02733924007</v>
      </c>
      <c r="EA86" s="83">
        <f t="shared" si="193"/>
        <v>0</v>
      </c>
      <c r="EB86" s="83">
        <f t="shared" si="194"/>
        <v>0</v>
      </c>
      <c r="EC86" s="83">
        <f t="shared" si="195"/>
        <v>0</v>
      </c>
      <c r="ED86" s="83">
        <f t="shared" si="196"/>
        <v>0</v>
      </c>
      <c r="EE86" s="83">
        <f t="shared" si="197"/>
        <v>0</v>
      </c>
      <c r="EF86" s="83">
        <f t="shared" si="198"/>
        <v>0</v>
      </c>
      <c r="EG86" s="83">
        <f t="shared" si="199"/>
        <v>71596.97557660038</v>
      </c>
      <c r="EH86" s="83">
        <f t="shared" si="200"/>
        <v>0</v>
      </c>
      <c r="EI86" s="83">
        <f t="shared" si="70"/>
        <v>0</v>
      </c>
      <c r="EJ86" s="83">
        <f t="shared" si="71"/>
        <v>3994016.1048309603</v>
      </c>
      <c r="EK86" s="83">
        <f t="shared" si="72"/>
        <v>6601.7979267090559</v>
      </c>
      <c r="EL86" s="83">
        <f t="shared" si="73"/>
        <v>0</v>
      </c>
      <c r="EM86" s="83">
        <f t="shared" si="74"/>
        <v>0</v>
      </c>
      <c r="EN86" s="83">
        <f t="shared" si="75"/>
        <v>0</v>
      </c>
      <c r="EO86" s="83">
        <f t="shared" si="76"/>
        <v>0</v>
      </c>
      <c r="EP86" s="83">
        <f t="shared" si="77"/>
        <v>0</v>
      </c>
      <c r="EQ86" s="83">
        <f t="shared" si="78"/>
        <v>0</v>
      </c>
      <c r="ER86" s="83">
        <f t="shared" si="79"/>
        <v>0</v>
      </c>
      <c r="ES86" s="83">
        <f t="shared" si="201"/>
        <v>0</v>
      </c>
      <c r="ET86" s="83">
        <f t="shared" si="80"/>
        <v>0</v>
      </c>
      <c r="EU86" s="83">
        <f t="shared" si="202"/>
        <v>2007631.842747906</v>
      </c>
      <c r="EV86" s="83">
        <f t="shared" si="203"/>
        <v>0</v>
      </c>
      <c r="EW86" s="83">
        <f t="shared" si="204"/>
        <v>0</v>
      </c>
      <c r="EX86" s="83">
        <f t="shared" si="205"/>
        <v>3994016.1048309603</v>
      </c>
      <c r="EY86" s="83">
        <f t="shared" si="206"/>
        <v>6601.7979267090559</v>
      </c>
      <c r="EZ86" s="83">
        <f t="shared" si="207"/>
        <v>0</v>
      </c>
      <c r="FA86" s="83">
        <f t="shared" si="208"/>
        <v>0</v>
      </c>
      <c r="FB86" s="83">
        <f t="shared" si="209"/>
        <v>0</v>
      </c>
      <c r="FC86" s="83">
        <f t="shared" si="210"/>
        <v>0</v>
      </c>
      <c r="FD86" s="83">
        <f t="shared" si="211"/>
        <v>0</v>
      </c>
      <c r="FE86" s="83">
        <f t="shared" si="81"/>
        <v>0</v>
      </c>
      <c r="FF86" s="83">
        <f t="shared" si="82"/>
        <v>0</v>
      </c>
      <c r="FG86" s="83">
        <f t="shared" si="212"/>
        <v>0</v>
      </c>
      <c r="FH86" s="83">
        <f t="shared" si="83"/>
        <v>0</v>
      </c>
      <c r="FI86" s="83">
        <f t="shared" si="213"/>
        <v>2007631.842747906</v>
      </c>
      <c r="FJ86" s="83">
        <f t="shared" si="214"/>
        <v>0</v>
      </c>
      <c r="FK86" s="84">
        <v>4847335.3951168098</v>
      </c>
      <c r="FL86" s="84">
        <v>709348.18170328101</v>
      </c>
      <c r="FM86" s="84"/>
      <c r="FN86" s="83">
        <f t="shared" si="84"/>
        <v>0</v>
      </c>
      <c r="FO86" s="83">
        <f t="shared" si="85"/>
        <v>0</v>
      </c>
      <c r="FP86" s="83">
        <f t="shared" si="215"/>
        <v>709348.18170328101</v>
      </c>
      <c r="FQ86" s="84">
        <v>51187.459233676302</v>
      </c>
      <c r="FR86" s="84">
        <v>80171768.4026777</v>
      </c>
      <c r="FS86" s="83">
        <f t="shared" si="216"/>
        <v>80171768.402677685</v>
      </c>
      <c r="FT86" s="83">
        <f t="shared" si="217"/>
        <v>0</v>
      </c>
      <c r="FU86" s="84">
        <v>85677264.520264104</v>
      </c>
      <c r="FV86" s="83">
        <f t="shared" si="86"/>
        <v>0</v>
      </c>
      <c r="FW86" s="83">
        <f t="shared" si="87"/>
        <v>0</v>
      </c>
      <c r="FX86" s="83">
        <f t="shared" si="88"/>
        <v>0</v>
      </c>
      <c r="FY86" s="84">
        <v>51642426.850000001</v>
      </c>
      <c r="FZ86" s="83">
        <f t="shared" si="89"/>
        <v>16926480.034456924</v>
      </c>
      <c r="GA86" s="83">
        <f t="shared" si="90"/>
        <v>-19345.860920205712</v>
      </c>
      <c r="GB86" s="83">
        <f t="shared" si="218"/>
        <v>0</v>
      </c>
      <c r="GC86" s="83">
        <f t="shared" si="219"/>
        <v>0</v>
      </c>
      <c r="GD86" s="83">
        <f t="shared" si="220"/>
        <v>0</v>
      </c>
      <c r="GE86" s="83">
        <f t="shared" si="221"/>
        <v>0</v>
      </c>
      <c r="GF86" s="83">
        <f t="shared" si="222"/>
        <v>0</v>
      </c>
      <c r="GG86" s="83">
        <f t="shared" si="223"/>
        <v>0</v>
      </c>
      <c r="GH86" s="83">
        <f t="shared" si="91"/>
        <v>0</v>
      </c>
      <c r="GI86" s="83">
        <f t="shared" si="92"/>
        <v>0</v>
      </c>
      <c r="GJ86" s="83">
        <f t="shared" si="224"/>
        <v>0</v>
      </c>
      <c r="GK86" s="83">
        <f t="shared" si="225"/>
        <v>85455552.885543078</v>
      </c>
      <c r="GL86" s="83">
        <f t="shared" si="226"/>
        <v>85455552.885543078</v>
      </c>
      <c r="GM86" s="83">
        <f t="shared" si="227"/>
        <v>0</v>
      </c>
      <c r="GN86" s="83">
        <f t="shared" si="228"/>
        <v>0</v>
      </c>
      <c r="GO86" s="83">
        <f t="shared" si="229"/>
        <v>0</v>
      </c>
      <c r="GP86" s="83">
        <f t="shared" si="93"/>
        <v>85455552.885543078</v>
      </c>
      <c r="GQ86" s="83">
        <f t="shared" si="94"/>
        <v>0</v>
      </c>
      <c r="GR86" s="83">
        <f t="shared" si="230"/>
        <v>0</v>
      </c>
      <c r="GS86" s="83">
        <f t="shared" si="231"/>
        <v>0</v>
      </c>
      <c r="GT86" s="83">
        <f t="shared" si="232"/>
        <v>0</v>
      </c>
      <c r="GU86" s="83">
        <f t="shared" si="233"/>
        <v>0</v>
      </c>
      <c r="GV86" s="83">
        <f t="shared" si="234"/>
        <v>0</v>
      </c>
      <c r="GW86" s="83">
        <f t="shared" si="235"/>
        <v>0</v>
      </c>
      <c r="GX86" s="83">
        <f t="shared" si="95"/>
        <v>0</v>
      </c>
      <c r="GY86" s="83">
        <f t="shared" si="96"/>
        <v>0</v>
      </c>
      <c r="GZ86" s="83">
        <f t="shared" si="236"/>
        <v>0</v>
      </c>
      <c r="HA86" s="83">
        <f t="shared" si="237"/>
        <v>89690333.017713279</v>
      </c>
      <c r="HB86" s="83">
        <f t="shared" si="238"/>
        <v>85462154.683469787</v>
      </c>
      <c r="HC86" s="83">
        <f t="shared" si="239"/>
        <v>0</v>
      </c>
      <c r="HD86" s="83">
        <f t="shared" si="240"/>
        <v>0</v>
      </c>
      <c r="HE86" s="83">
        <f t="shared" si="241"/>
        <v>0</v>
      </c>
      <c r="HF86" s="83">
        <f t="shared" si="97"/>
        <v>87534781.703867584</v>
      </c>
      <c r="HG86" s="83">
        <f t="shared" si="98"/>
        <v>0</v>
      </c>
      <c r="HH86" s="83">
        <f t="shared" si="99"/>
        <v>0</v>
      </c>
      <c r="HI86" s="83">
        <f t="shared" si="100"/>
        <v>89449568.990374044</v>
      </c>
      <c r="HJ86" s="83">
        <f t="shared" si="101"/>
        <v>85462154.683469787</v>
      </c>
      <c r="HK86" s="83">
        <f t="shared" si="102"/>
        <v>0</v>
      </c>
      <c r="HL86" s="83">
        <f t="shared" si="103"/>
        <v>0</v>
      </c>
      <c r="HM86" s="83">
        <f t="shared" si="104"/>
        <v>0</v>
      </c>
      <c r="HN86" s="83">
        <f t="shared" si="105"/>
        <v>87463184.72829099</v>
      </c>
      <c r="HO86" s="83">
        <f t="shared" si="106"/>
        <v>0</v>
      </c>
    </row>
    <row r="87" spans="1:223" x14ac:dyDescent="0.2">
      <c r="A87" s="63"/>
      <c r="K87" s="64" t="s">
        <v>407</v>
      </c>
      <c r="L87" s="102" t="e">
        <f>IF(VLOOKUP(K87,'[3]207 ul'!$H:$H,1,0)=K87,1,0)</f>
        <v>#N/A</v>
      </c>
      <c r="M87" s="84">
        <v>1</v>
      </c>
      <c r="N87" s="84">
        <v>3</v>
      </c>
      <c r="O87" s="84"/>
      <c r="P87" s="84"/>
      <c r="Q87" s="84"/>
      <c r="R87" s="84">
        <v>1</v>
      </c>
      <c r="S87" s="83">
        <f t="shared" si="177"/>
        <v>70</v>
      </c>
      <c r="T87" s="87">
        <f t="shared" si="178"/>
        <v>0</v>
      </c>
      <c r="U87" s="84"/>
      <c r="V87" s="84"/>
      <c r="W87" s="85">
        <v>1</v>
      </c>
      <c r="X87" s="85">
        <v>1</v>
      </c>
      <c r="Y87" s="85">
        <v>1</v>
      </c>
      <c r="Z87" s="85">
        <v>1</v>
      </c>
      <c r="AA87" s="85">
        <v>1</v>
      </c>
      <c r="AB87" s="85">
        <v>1</v>
      </c>
      <c r="AC87" s="85">
        <v>1</v>
      </c>
      <c r="AD87" s="85">
        <v>1</v>
      </c>
      <c r="AE87" s="85">
        <v>1</v>
      </c>
      <c r="AF87" s="84">
        <v>46689249.920978203</v>
      </c>
      <c r="AG87" s="84">
        <v>45160698.385731801</v>
      </c>
      <c r="AH87" s="84">
        <v>49077887.932570197</v>
      </c>
      <c r="AI87" s="84">
        <v>46726963.512391701</v>
      </c>
      <c r="AJ87" s="84">
        <v>46689249.920978203</v>
      </c>
      <c r="AK87" s="84">
        <v>46689249.920978203</v>
      </c>
      <c r="AL87" s="84">
        <v>46689249.920978203</v>
      </c>
      <c r="AM87" s="84">
        <v>48563326.631104201</v>
      </c>
      <c r="AN87" s="84">
        <v>46794338.183980703</v>
      </c>
      <c r="AO87" s="84">
        <v>-171553.53930654799</v>
      </c>
      <c r="AP87" s="84"/>
      <c r="AQ87" s="84"/>
      <c r="AR87" s="84"/>
      <c r="AS87" s="83">
        <f t="shared" si="179"/>
        <v>0</v>
      </c>
      <c r="AT87" s="83">
        <f t="shared" si="11"/>
        <v>0</v>
      </c>
      <c r="AU87" s="83">
        <f t="shared" si="180"/>
        <v>0</v>
      </c>
      <c r="AV87" s="84">
        <v>43013988.189999998</v>
      </c>
      <c r="AW87" s="84">
        <v>43013988.189999998</v>
      </c>
      <c r="AX87" s="84"/>
      <c r="AY87" s="83">
        <f t="shared" si="12"/>
        <v>43013988.189999998</v>
      </c>
      <c r="AZ87" s="83">
        <f t="shared" si="13"/>
        <v>43013988.189999998</v>
      </c>
      <c r="BA87" s="83">
        <f t="shared" si="14"/>
        <v>46517696.381671652</v>
      </c>
      <c r="BB87" s="83">
        <f t="shared" si="15"/>
        <v>46517696.381671652</v>
      </c>
      <c r="BC87" s="83">
        <f t="shared" si="16"/>
        <v>46517696.381671652</v>
      </c>
      <c r="BD87" s="83">
        <f t="shared" si="17"/>
        <v>46517696.381671652</v>
      </c>
      <c r="BE87" s="83">
        <f t="shared" si="18"/>
        <v>0</v>
      </c>
      <c r="BF87" s="83">
        <f t="shared" si="19"/>
        <v>0</v>
      </c>
      <c r="BG87" s="99">
        <f t="shared" si="20"/>
        <v>46517696.381671652</v>
      </c>
      <c r="BH87" s="99">
        <f t="shared" si="21"/>
        <v>44989144.84642525</v>
      </c>
      <c r="BI87" s="83">
        <f t="shared" si="22"/>
        <v>48906334.393263645</v>
      </c>
      <c r="BJ87" s="83">
        <f t="shared" si="23"/>
        <v>46555409.97308515</v>
      </c>
      <c r="BK87" s="83">
        <f t="shared" si="24"/>
        <v>46517696.381671652</v>
      </c>
      <c r="BL87" s="83">
        <f t="shared" si="25"/>
        <v>46517696.381671652</v>
      </c>
      <c r="BM87" s="83">
        <f t="shared" si="26"/>
        <v>48391773.09179765</v>
      </c>
      <c r="BN87" s="83">
        <f t="shared" si="27"/>
        <v>46622784.644674152</v>
      </c>
      <c r="BO87" s="83">
        <f t="shared" si="181"/>
        <v>0</v>
      </c>
      <c r="BP87" s="83">
        <f t="shared" si="28"/>
        <v>43013988.189999998</v>
      </c>
      <c r="BQ87" s="83">
        <f t="shared" si="29"/>
        <v>46517696.381671652</v>
      </c>
      <c r="BR87" s="83">
        <f t="shared" si="30"/>
        <v>46517696.381671652</v>
      </c>
      <c r="BS87" s="83">
        <f t="shared" si="31"/>
        <v>46517696.381671652</v>
      </c>
      <c r="BT87" s="83">
        <f t="shared" si="32"/>
        <v>46517696.381671652</v>
      </c>
      <c r="BU87" s="83">
        <f t="shared" si="33"/>
        <v>46517696.381671652</v>
      </c>
      <c r="BV87" s="83">
        <f t="shared" si="34"/>
        <v>44989144.84642525</v>
      </c>
      <c r="BW87" s="83">
        <f t="shared" si="35"/>
        <v>48906334.393263645</v>
      </c>
      <c r="BX87" s="83">
        <f t="shared" si="36"/>
        <v>46555409.97308515</v>
      </c>
      <c r="BY87" s="83">
        <f t="shared" si="37"/>
        <v>46517696.381671652</v>
      </c>
      <c r="BZ87" s="83">
        <f t="shared" si="38"/>
        <v>46517696.381671652</v>
      </c>
      <c r="CA87" s="83">
        <f t="shared" si="39"/>
        <v>48391773.09179765</v>
      </c>
      <c r="CB87" s="83">
        <f t="shared" si="40"/>
        <v>46622784.644674152</v>
      </c>
      <c r="CC87" s="84"/>
      <c r="CD87" s="84"/>
      <c r="CE87" s="84"/>
      <c r="CF87" s="84"/>
      <c r="CG87" s="84"/>
      <c r="CH87" s="84"/>
      <c r="CI87" s="84"/>
      <c r="CJ87" s="84"/>
      <c r="CK87" s="84"/>
      <c r="CL87" s="83">
        <f t="shared" si="172"/>
        <v>0</v>
      </c>
      <c r="CM87" s="83">
        <f t="shared" si="173"/>
        <v>2388638.0115919933</v>
      </c>
      <c r="CN87" s="83">
        <f t="shared" si="174"/>
        <v>37713.591413497925</v>
      </c>
      <c r="CO87" s="83">
        <f t="shared" si="44"/>
        <v>0</v>
      </c>
      <c r="CP87" s="83">
        <f t="shared" si="45"/>
        <v>0</v>
      </c>
      <c r="CQ87" s="83">
        <f t="shared" si="46"/>
        <v>0</v>
      </c>
      <c r="CR87" s="83">
        <f t="shared" si="47"/>
        <v>0</v>
      </c>
      <c r="CS87" s="83">
        <f t="shared" si="48"/>
        <v>0</v>
      </c>
      <c r="CT87" s="83">
        <f t="shared" si="49"/>
        <v>0</v>
      </c>
      <c r="CU87" s="83">
        <f t="shared" si="50"/>
        <v>0</v>
      </c>
      <c r="CV87" s="99"/>
      <c r="CW87" s="83">
        <f t="shared" si="182"/>
        <v>0</v>
      </c>
      <c r="CX87" s="83">
        <f t="shared" si="51"/>
        <v>0</v>
      </c>
      <c r="CY87" s="83">
        <f t="shared" si="175"/>
        <v>1874076.7101259977</v>
      </c>
      <c r="CZ87" s="83">
        <f t="shared" si="176"/>
        <v>105088.26300249994</v>
      </c>
      <c r="DA87" s="83">
        <f t="shared" si="183"/>
        <v>0</v>
      </c>
      <c r="DB87" s="83">
        <f t="shared" si="184"/>
        <v>2388638.0115919933</v>
      </c>
      <c r="DC87" s="83">
        <f t="shared" si="185"/>
        <v>37713.591413497925</v>
      </c>
      <c r="DD87" s="83">
        <f t="shared" si="54"/>
        <v>0</v>
      </c>
      <c r="DE87" s="83">
        <f t="shared" si="55"/>
        <v>0</v>
      </c>
      <c r="DF87" s="83">
        <f t="shared" si="56"/>
        <v>0</v>
      </c>
      <c r="DG87" s="83">
        <f t="shared" si="57"/>
        <v>0</v>
      </c>
      <c r="DH87" s="83">
        <f t="shared" si="58"/>
        <v>0</v>
      </c>
      <c r="DI87" s="83">
        <f t="shared" si="59"/>
        <v>0</v>
      </c>
      <c r="DJ87" s="83">
        <f t="shared" si="60"/>
        <v>0</v>
      </c>
      <c r="DK87" s="83">
        <f t="shared" si="186"/>
        <v>0</v>
      </c>
      <c r="DL87" s="83">
        <f t="shared" si="61"/>
        <v>0</v>
      </c>
      <c r="DM87" s="83">
        <f t="shared" si="187"/>
        <v>1874076.7101259977</v>
      </c>
      <c r="DN87" s="83">
        <f t="shared" si="188"/>
        <v>105088.26300249994</v>
      </c>
      <c r="DO87" s="83">
        <f t="shared" si="62"/>
        <v>0</v>
      </c>
      <c r="DP87" s="83">
        <f t="shared" si="63"/>
        <v>135803.53396806974</v>
      </c>
      <c r="DQ87" s="83">
        <f t="shared" si="64"/>
        <v>0</v>
      </c>
      <c r="DR87" s="83">
        <f t="shared" si="65"/>
        <v>0</v>
      </c>
      <c r="DS87" s="83">
        <f t="shared" si="66"/>
        <v>0</v>
      </c>
      <c r="DT87" s="83">
        <f t="shared" si="67"/>
        <v>0</v>
      </c>
      <c r="DU87" s="83">
        <f t="shared" si="68"/>
        <v>0</v>
      </c>
      <c r="DV87" s="83">
        <f t="shared" si="69"/>
        <v>0</v>
      </c>
      <c r="DW87" s="83">
        <f t="shared" si="189"/>
        <v>64532.687918249787</v>
      </c>
      <c r="DX87" s="83">
        <f t="shared" si="190"/>
        <v>0</v>
      </c>
      <c r="DY87" s="83">
        <f t="shared" si="191"/>
        <v>0</v>
      </c>
      <c r="DZ87" s="83">
        <f t="shared" si="192"/>
        <v>135803.53396806974</v>
      </c>
      <c r="EA87" s="83">
        <f t="shared" si="193"/>
        <v>0</v>
      </c>
      <c r="EB87" s="83">
        <f t="shared" si="194"/>
        <v>0</v>
      </c>
      <c r="EC87" s="83">
        <f t="shared" si="195"/>
        <v>0</v>
      </c>
      <c r="ED87" s="83">
        <f t="shared" si="196"/>
        <v>0</v>
      </c>
      <c r="EE87" s="83">
        <f t="shared" si="197"/>
        <v>0</v>
      </c>
      <c r="EF87" s="83">
        <f t="shared" si="198"/>
        <v>0</v>
      </c>
      <c r="EG87" s="83">
        <f t="shared" si="199"/>
        <v>64532.687918249787</v>
      </c>
      <c r="EH87" s="83">
        <f t="shared" si="200"/>
        <v>0</v>
      </c>
      <c r="EI87" s="83">
        <f t="shared" si="70"/>
        <v>0</v>
      </c>
      <c r="EJ87" s="83">
        <f t="shared" si="71"/>
        <v>2252834.4776239237</v>
      </c>
      <c r="EK87" s="83">
        <f t="shared" si="72"/>
        <v>37713.591413497925</v>
      </c>
      <c r="EL87" s="83">
        <f t="shared" si="73"/>
        <v>0</v>
      </c>
      <c r="EM87" s="83">
        <f t="shared" si="74"/>
        <v>0</v>
      </c>
      <c r="EN87" s="83">
        <f t="shared" si="75"/>
        <v>0</v>
      </c>
      <c r="EO87" s="83">
        <f t="shared" si="76"/>
        <v>0</v>
      </c>
      <c r="EP87" s="83">
        <f t="shared" si="77"/>
        <v>0</v>
      </c>
      <c r="EQ87" s="83">
        <f t="shared" si="78"/>
        <v>0</v>
      </c>
      <c r="ER87" s="83">
        <f t="shared" si="79"/>
        <v>0</v>
      </c>
      <c r="ES87" s="83">
        <f t="shared" si="201"/>
        <v>0</v>
      </c>
      <c r="ET87" s="83">
        <f t="shared" si="80"/>
        <v>0</v>
      </c>
      <c r="EU87" s="83">
        <f t="shared" si="202"/>
        <v>1809544.0222077479</v>
      </c>
      <c r="EV87" s="83">
        <f t="shared" si="203"/>
        <v>105088.26300249994</v>
      </c>
      <c r="EW87" s="83">
        <f t="shared" si="204"/>
        <v>0</v>
      </c>
      <c r="EX87" s="83">
        <f t="shared" si="205"/>
        <v>2252834.4776239237</v>
      </c>
      <c r="EY87" s="83">
        <f t="shared" si="206"/>
        <v>37713.591413497925</v>
      </c>
      <c r="EZ87" s="83">
        <f t="shared" si="207"/>
        <v>0</v>
      </c>
      <c r="FA87" s="83">
        <f t="shared" si="208"/>
        <v>0</v>
      </c>
      <c r="FB87" s="83">
        <f t="shared" si="209"/>
        <v>0</v>
      </c>
      <c r="FC87" s="83">
        <f t="shared" si="210"/>
        <v>0</v>
      </c>
      <c r="FD87" s="83">
        <f t="shared" si="211"/>
        <v>0</v>
      </c>
      <c r="FE87" s="83">
        <f t="shared" si="81"/>
        <v>0</v>
      </c>
      <c r="FF87" s="83">
        <f t="shared" si="82"/>
        <v>0</v>
      </c>
      <c r="FG87" s="83">
        <f t="shared" si="212"/>
        <v>0</v>
      </c>
      <c r="FH87" s="83">
        <f t="shared" si="83"/>
        <v>0</v>
      </c>
      <c r="FI87" s="83">
        <f t="shared" si="213"/>
        <v>1809544.0222077479</v>
      </c>
      <c r="FJ87" s="83">
        <f t="shared" si="214"/>
        <v>105088.26300249994</v>
      </c>
      <c r="FK87" s="84">
        <v>4190779.5731706098</v>
      </c>
      <c r="FL87" s="84">
        <v>753535.96146595199</v>
      </c>
      <c r="FM87" s="84"/>
      <c r="FN87" s="83">
        <f t="shared" si="84"/>
        <v>0</v>
      </c>
      <c r="FO87" s="83">
        <f t="shared" si="85"/>
        <v>0</v>
      </c>
      <c r="FP87" s="83">
        <f t="shared" si="215"/>
        <v>753535.96146595199</v>
      </c>
      <c r="FQ87" s="84">
        <v>3003248.8352301102</v>
      </c>
      <c r="FR87" s="84">
        <v>44772240.738834098</v>
      </c>
      <c r="FS87" s="83">
        <f t="shared" si="216"/>
        <v>44772240.738834046</v>
      </c>
      <c r="FT87" s="83">
        <f t="shared" si="217"/>
        <v>0</v>
      </c>
      <c r="FU87" s="84">
        <v>46713307.438240498</v>
      </c>
      <c r="FV87" s="83">
        <f t="shared" si="86"/>
        <v>0</v>
      </c>
      <c r="FW87" s="83">
        <f t="shared" si="87"/>
        <v>0</v>
      </c>
      <c r="FX87" s="83">
        <f t="shared" si="88"/>
        <v>0</v>
      </c>
      <c r="FY87" s="84">
        <v>261078960.90000001</v>
      </c>
      <c r="FZ87" s="83">
        <f t="shared" si="89"/>
        <v>257575252.70832837</v>
      </c>
      <c r="GA87" s="83">
        <f t="shared" si="90"/>
        <v>-24057.517262294888</v>
      </c>
      <c r="GB87" s="83">
        <f t="shared" si="218"/>
        <v>0</v>
      </c>
      <c r="GC87" s="83">
        <f t="shared" si="219"/>
        <v>0</v>
      </c>
      <c r="GD87" s="83">
        <f t="shared" si="220"/>
        <v>0</v>
      </c>
      <c r="GE87" s="83">
        <f t="shared" si="221"/>
        <v>0</v>
      </c>
      <c r="GF87" s="83">
        <f t="shared" si="222"/>
        <v>0</v>
      </c>
      <c r="GG87" s="83">
        <f t="shared" si="223"/>
        <v>0</v>
      </c>
      <c r="GH87" s="83">
        <f t="shared" si="91"/>
        <v>0</v>
      </c>
      <c r="GI87" s="83">
        <f t="shared" si="92"/>
        <v>0</v>
      </c>
      <c r="GJ87" s="83">
        <f t="shared" si="224"/>
        <v>0</v>
      </c>
      <c r="GK87" s="83">
        <f t="shared" si="225"/>
        <v>46517696.381671652</v>
      </c>
      <c r="GL87" s="83">
        <f t="shared" si="226"/>
        <v>46517696.381671652</v>
      </c>
      <c r="GM87" s="83">
        <f t="shared" si="227"/>
        <v>0</v>
      </c>
      <c r="GN87" s="83">
        <f t="shared" si="228"/>
        <v>0</v>
      </c>
      <c r="GO87" s="83">
        <f t="shared" si="229"/>
        <v>0</v>
      </c>
      <c r="GP87" s="83">
        <f t="shared" si="93"/>
        <v>46517696.381671652</v>
      </c>
      <c r="GQ87" s="83">
        <f t="shared" si="94"/>
        <v>46517696.381671652</v>
      </c>
      <c r="GR87" s="83">
        <f t="shared" si="230"/>
        <v>0</v>
      </c>
      <c r="GS87" s="83">
        <f t="shared" si="231"/>
        <v>0</v>
      </c>
      <c r="GT87" s="83">
        <f t="shared" si="232"/>
        <v>0</v>
      </c>
      <c r="GU87" s="83">
        <f t="shared" si="233"/>
        <v>0</v>
      </c>
      <c r="GV87" s="83">
        <f t="shared" si="234"/>
        <v>0</v>
      </c>
      <c r="GW87" s="83">
        <f t="shared" si="235"/>
        <v>0</v>
      </c>
      <c r="GX87" s="83">
        <f t="shared" si="95"/>
        <v>0</v>
      </c>
      <c r="GY87" s="83">
        <f t="shared" si="96"/>
        <v>0</v>
      </c>
      <c r="GZ87" s="83">
        <f t="shared" si="236"/>
        <v>0</v>
      </c>
      <c r="HA87" s="83">
        <f t="shared" si="237"/>
        <v>48906334.393263645</v>
      </c>
      <c r="HB87" s="83">
        <f t="shared" si="238"/>
        <v>46555409.97308515</v>
      </c>
      <c r="HC87" s="83">
        <f t="shared" si="239"/>
        <v>0</v>
      </c>
      <c r="HD87" s="83">
        <f t="shared" si="240"/>
        <v>0</v>
      </c>
      <c r="HE87" s="83">
        <f t="shared" si="241"/>
        <v>0</v>
      </c>
      <c r="HF87" s="83">
        <f t="shared" si="97"/>
        <v>48391773.09179765</v>
      </c>
      <c r="HG87" s="83">
        <f t="shared" si="98"/>
        <v>46622784.644674152</v>
      </c>
      <c r="HH87" s="83">
        <f t="shared" si="99"/>
        <v>0</v>
      </c>
      <c r="HI87" s="83">
        <f t="shared" si="100"/>
        <v>48770530.859295577</v>
      </c>
      <c r="HJ87" s="83">
        <f t="shared" si="101"/>
        <v>46555409.97308515</v>
      </c>
      <c r="HK87" s="83">
        <f t="shared" si="102"/>
        <v>0</v>
      </c>
      <c r="HL87" s="83">
        <f t="shared" si="103"/>
        <v>0</v>
      </c>
      <c r="HM87" s="83">
        <f t="shared" si="104"/>
        <v>0</v>
      </c>
      <c r="HN87" s="83">
        <f t="shared" si="105"/>
        <v>48327240.403879397</v>
      </c>
      <c r="HO87" s="83">
        <f t="shared" si="106"/>
        <v>46622784.644674152</v>
      </c>
    </row>
    <row r="88" spans="1:223" x14ac:dyDescent="0.2">
      <c r="A88" s="63"/>
      <c r="K88" s="64" t="s">
        <v>408</v>
      </c>
      <c r="L88" s="102" t="e">
        <f>IF(VLOOKUP(K88,'[3]207 ul'!$H:$H,1,0)=K88,1,0)</f>
        <v>#N/A</v>
      </c>
      <c r="M88" s="84">
        <v>1</v>
      </c>
      <c r="N88" s="84">
        <v>3</v>
      </c>
      <c r="O88" s="84"/>
      <c r="P88" s="84"/>
      <c r="Q88" s="84"/>
      <c r="R88" s="84">
        <v>1</v>
      </c>
      <c r="S88" s="83">
        <f t="shared" si="177"/>
        <v>70</v>
      </c>
      <c r="T88" s="87">
        <f t="shared" si="178"/>
        <v>0</v>
      </c>
      <c r="U88" s="84"/>
      <c r="V88" s="84"/>
      <c r="W88" s="85">
        <v>1</v>
      </c>
      <c r="X88" s="85">
        <v>1</v>
      </c>
      <c r="Y88" s="85">
        <v>1</v>
      </c>
      <c r="Z88" s="85">
        <v>1</v>
      </c>
      <c r="AA88" s="85">
        <v>1</v>
      </c>
      <c r="AB88" s="85">
        <v>1</v>
      </c>
      <c r="AC88" s="85">
        <v>1</v>
      </c>
      <c r="AD88" s="85">
        <v>1</v>
      </c>
      <c r="AE88" s="85">
        <v>1</v>
      </c>
      <c r="AF88" s="84">
        <v>1208417.20885892</v>
      </c>
      <c r="AG88" s="84">
        <v>1166369.69718111</v>
      </c>
      <c r="AH88" s="84">
        <v>1274151.5493253099</v>
      </c>
      <c r="AI88" s="84">
        <v>1210542.5051410899</v>
      </c>
      <c r="AJ88" s="84">
        <v>1208417.20885892</v>
      </c>
      <c r="AK88" s="84">
        <v>1208417.20885892</v>
      </c>
      <c r="AL88" s="84">
        <v>1208417.20885892</v>
      </c>
      <c r="AM88" s="84">
        <v>1221409.0545814501</v>
      </c>
      <c r="AN88" s="84">
        <v>1208629.12323908</v>
      </c>
      <c r="AO88" s="84">
        <v>-3390.3692498671999</v>
      </c>
      <c r="AP88" s="84"/>
      <c r="AQ88" s="84"/>
      <c r="AR88" s="84"/>
      <c r="AS88" s="83">
        <f t="shared" si="179"/>
        <v>0</v>
      </c>
      <c r="AT88" s="83">
        <f t="shared" si="11"/>
        <v>0</v>
      </c>
      <c r="AU88" s="83">
        <f t="shared" si="180"/>
        <v>0</v>
      </c>
      <c r="AV88" s="84">
        <v>850074.58</v>
      </c>
      <c r="AW88" s="84">
        <v>850074.58</v>
      </c>
      <c r="AX88" s="84"/>
      <c r="AY88" s="83">
        <f t="shared" si="12"/>
        <v>850074.58</v>
      </c>
      <c r="AZ88" s="83">
        <f t="shared" si="13"/>
        <v>850074.58</v>
      </c>
      <c r="BA88" s="83">
        <f t="shared" si="14"/>
        <v>1205026.8396090528</v>
      </c>
      <c r="BB88" s="83">
        <f t="shared" si="15"/>
        <v>1205026.8396090528</v>
      </c>
      <c r="BC88" s="83">
        <f t="shared" si="16"/>
        <v>1205026.8396090528</v>
      </c>
      <c r="BD88" s="83">
        <f t="shared" si="17"/>
        <v>1205026.8396090528</v>
      </c>
      <c r="BE88" s="83">
        <f t="shared" si="18"/>
        <v>0</v>
      </c>
      <c r="BF88" s="83">
        <f t="shared" si="19"/>
        <v>0</v>
      </c>
      <c r="BG88" s="99">
        <f t="shared" si="20"/>
        <v>1205026.8396090528</v>
      </c>
      <c r="BH88" s="99">
        <f t="shared" si="21"/>
        <v>1162979.3279312428</v>
      </c>
      <c r="BI88" s="83">
        <f t="shared" si="22"/>
        <v>1270761.1800754427</v>
      </c>
      <c r="BJ88" s="83">
        <f t="shared" si="23"/>
        <v>1207152.1358912226</v>
      </c>
      <c r="BK88" s="83">
        <f t="shared" si="24"/>
        <v>1205026.8396090528</v>
      </c>
      <c r="BL88" s="83">
        <f t="shared" si="25"/>
        <v>1205026.8396090528</v>
      </c>
      <c r="BM88" s="83">
        <f t="shared" si="26"/>
        <v>1218018.6853315828</v>
      </c>
      <c r="BN88" s="83">
        <f t="shared" si="27"/>
        <v>1205238.7539892127</v>
      </c>
      <c r="BO88" s="83">
        <f t="shared" si="181"/>
        <v>0</v>
      </c>
      <c r="BP88" s="83">
        <f t="shared" si="28"/>
        <v>850074.58</v>
      </c>
      <c r="BQ88" s="83">
        <f t="shared" si="29"/>
        <v>1205026.8396090528</v>
      </c>
      <c r="BR88" s="83">
        <f t="shared" si="30"/>
        <v>1205026.8396090528</v>
      </c>
      <c r="BS88" s="83">
        <f t="shared" si="31"/>
        <v>1205026.8396090528</v>
      </c>
      <c r="BT88" s="83">
        <f t="shared" si="32"/>
        <v>1205026.8396090528</v>
      </c>
      <c r="BU88" s="83">
        <f t="shared" si="33"/>
        <v>1205026.8396090528</v>
      </c>
      <c r="BV88" s="83">
        <f t="shared" si="34"/>
        <v>1162979.3279312428</v>
      </c>
      <c r="BW88" s="83">
        <f t="shared" si="35"/>
        <v>1270761.1800754427</v>
      </c>
      <c r="BX88" s="83">
        <f t="shared" si="36"/>
        <v>1207152.1358912226</v>
      </c>
      <c r="BY88" s="83">
        <f t="shared" si="37"/>
        <v>1205026.8396090528</v>
      </c>
      <c r="BZ88" s="83">
        <f t="shared" si="38"/>
        <v>1205026.8396090528</v>
      </c>
      <c r="CA88" s="83">
        <f t="shared" si="39"/>
        <v>1218018.6853315828</v>
      </c>
      <c r="CB88" s="83">
        <f t="shared" si="40"/>
        <v>1205238.7539892127</v>
      </c>
      <c r="CC88" s="84"/>
      <c r="CD88" s="84"/>
      <c r="CE88" s="84"/>
      <c r="CF88" s="84"/>
      <c r="CG88" s="84"/>
      <c r="CH88" s="84"/>
      <c r="CI88" s="84"/>
      <c r="CJ88" s="84"/>
      <c r="CK88" s="84"/>
      <c r="CL88" s="83">
        <f t="shared" si="172"/>
        <v>0</v>
      </c>
      <c r="CM88" s="83">
        <f t="shared" si="173"/>
        <v>65734.340466389898</v>
      </c>
      <c r="CN88" s="83">
        <f t="shared" si="174"/>
        <v>2125.2962821698748</v>
      </c>
      <c r="CO88" s="83">
        <f t="shared" si="44"/>
        <v>0</v>
      </c>
      <c r="CP88" s="83">
        <f t="shared" si="45"/>
        <v>0</v>
      </c>
      <c r="CQ88" s="83">
        <f t="shared" si="46"/>
        <v>0</v>
      </c>
      <c r="CR88" s="83">
        <f t="shared" si="47"/>
        <v>0</v>
      </c>
      <c r="CS88" s="83">
        <f t="shared" si="48"/>
        <v>0</v>
      </c>
      <c r="CT88" s="83">
        <f t="shared" si="49"/>
        <v>0</v>
      </c>
      <c r="CU88" s="83">
        <f t="shared" si="50"/>
        <v>0</v>
      </c>
      <c r="CV88" s="99"/>
      <c r="CW88" s="83">
        <f t="shared" si="182"/>
        <v>0</v>
      </c>
      <c r="CX88" s="83">
        <f t="shared" si="51"/>
        <v>0</v>
      </c>
      <c r="CY88" s="83">
        <f t="shared" si="175"/>
        <v>12991.845722530037</v>
      </c>
      <c r="CZ88" s="83">
        <f t="shared" si="176"/>
        <v>211.91438015992753</v>
      </c>
      <c r="DA88" s="83">
        <f t="shared" si="183"/>
        <v>0</v>
      </c>
      <c r="DB88" s="83">
        <f t="shared" si="184"/>
        <v>65734.340466389898</v>
      </c>
      <c r="DC88" s="83">
        <f t="shared" si="185"/>
        <v>2125.2962821698748</v>
      </c>
      <c r="DD88" s="83">
        <f t="shared" si="54"/>
        <v>0</v>
      </c>
      <c r="DE88" s="83">
        <f t="shared" si="55"/>
        <v>0</v>
      </c>
      <c r="DF88" s="83">
        <f t="shared" si="56"/>
        <v>0</v>
      </c>
      <c r="DG88" s="83">
        <f t="shared" si="57"/>
        <v>0</v>
      </c>
      <c r="DH88" s="83">
        <f t="shared" si="58"/>
        <v>0</v>
      </c>
      <c r="DI88" s="83">
        <f t="shared" si="59"/>
        <v>0</v>
      </c>
      <c r="DJ88" s="83">
        <f t="shared" si="60"/>
        <v>0</v>
      </c>
      <c r="DK88" s="83">
        <f t="shared" si="186"/>
        <v>0</v>
      </c>
      <c r="DL88" s="83">
        <f t="shared" si="61"/>
        <v>0</v>
      </c>
      <c r="DM88" s="83">
        <f t="shared" si="187"/>
        <v>12991.845722530037</v>
      </c>
      <c r="DN88" s="83">
        <f t="shared" si="188"/>
        <v>211.91438015992753</v>
      </c>
      <c r="DO88" s="83">
        <f t="shared" si="62"/>
        <v>0</v>
      </c>
      <c r="DP88" s="83">
        <f t="shared" si="63"/>
        <v>3737.2576736507485</v>
      </c>
      <c r="DQ88" s="83">
        <f t="shared" si="64"/>
        <v>0</v>
      </c>
      <c r="DR88" s="83">
        <f t="shared" si="65"/>
        <v>0</v>
      </c>
      <c r="DS88" s="83">
        <f t="shared" si="66"/>
        <v>0</v>
      </c>
      <c r="DT88" s="83">
        <f t="shared" si="67"/>
        <v>0</v>
      </c>
      <c r="DU88" s="83">
        <f t="shared" si="68"/>
        <v>0</v>
      </c>
      <c r="DV88" s="83">
        <f t="shared" si="69"/>
        <v>0</v>
      </c>
      <c r="DW88" s="83">
        <f t="shared" si="189"/>
        <v>447.3662796000022</v>
      </c>
      <c r="DX88" s="83">
        <f t="shared" si="190"/>
        <v>0</v>
      </c>
      <c r="DY88" s="83">
        <f t="shared" si="191"/>
        <v>0</v>
      </c>
      <c r="DZ88" s="83">
        <f t="shared" si="192"/>
        <v>3737.2576736507485</v>
      </c>
      <c r="EA88" s="83">
        <f t="shared" si="193"/>
        <v>0</v>
      </c>
      <c r="EB88" s="83">
        <f t="shared" si="194"/>
        <v>0</v>
      </c>
      <c r="EC88" s="83">
        <f t="shared" si="195"/>
        <v>0</v>
      </c>
      <c r="ED88" s="83">
        <f t="shared" si="196"/>
        <v>0</v>
      </c>
      <c r="EE88" s="83">
        <f t="shared" si="197"/>
        <v>0</v>
      </c>
      <c r="EF88" s="83">
        <f t="shared" si="198"/>
        <v>0</v>
      </c>
      <c r="EG88" s="83">
        <f t="shared" si="199"/>
        <v>447.3662796000022</v>
      </c>
      <c r="EH88" s="83">
        <f t="shared" si="200"/>
        <v>0</v>
      </c>
      <c r="EI88" s="83">
        <f t="shared" si="70"/>
        <v>0</v>
      </c>
      <c r="EJ88" s="83">
        <f t="shared" si="71"/>
        <v>61997.082792739151</v>
      </c>
      <c r="EK88" s="83">
        <f t="shared" si="72"/>
        <v>2125.2962821698748</v>
      </c>
      <c r="EL88" s="83">
        <f t="shared" si="73"/>
        <v>0</v>
      </c>
      <c r="EM88" s="83">
        <f t="shared" si="74"/>
        <v>0</v>
      </c>
      <c r="EN88" s="83">
        <f t="shared" si="75"/>
        <v>0</v>
      </c>
      <c r="EO88" s="83">
        <f t="shared" si="76"/>
        <v>0</v>
      </c>
      <c r="EP88" s="83">
        <f t="shared" si="77"/>
        <v>0</v>
      </c>
      <c r="EQ88" s="83">
        <f t="shared" si="78"/>
        <v>0</v>
      </c>
      <c r="ER88" s="83">
        <f t="shared" si="79"/>
        <v>0</v>
      </c>
      <c r="ES88" s="83">
        <f t="shared" si="201"/>
        <v>0</v>
      </c>
      <c r="ET88" s="83">
        <f t="shared" si="80"/>
        <v>0</v>
      </c>
      <c r="EU88" s="83">
        <f t="shared" si="202"/>
        <v>12544.479442930035</v>
      </c>
      <c r="EV88" s="83">
        <f t="shared" si="203"/>
        <v>211.91438015992753</v>
      </c>
      <c r="EW88" s="83">
        <f t="shared" si="204"/>
        <v>0</v>
      </c>
      <c r="EX88" s="83">
        <f t="shared" si="205"/>
        <v>61997.082792739151</v>
      </c>
      <c r="EY88" s="83">
        <f t="shared" si="206"/>
        <v>2125.2962821698748</v>
      </c>
      <c r="EZ88" s="83">
        <f t="shared" si="207"/>
        <v>0</v>
      </c>
      <c r="FA88" s="83">
        <f t="shared" si="208"/>
        <v>0</v>
      </c>
      <c r="FB88" s="83">
        <f t="shared" si="209"/>
        <v>0</v>
      </c>
      <c r="FC88" s="83">
        <f t="shared" si="210"/>
        <v>0</v>
      </c>
      <c r="FD88" s="83">
        <f t="shared" si="211"/>
        <v>0</v>
      </c>
      <c r="FE88" s="83">
        <f t="shared" si="81"/>
        <v>0</v>
      </c>
      <c r="FF88" s="83">
        <f t="shared" si="82"/>
        <v>0</v>
      </c>
      <c r="FG88" s="83">
        <f t="shared" si="212"/>
        <v>0</v>
      </c>
      <c r="FH88" s="83">
        <f t="shared" si="83"/>
        <v>0</v>
      </c>
      <c r="FI88" s="83">
        <f t="shared" si="213"/>
        <v>12544.479442930035</v>
      </c>
      <c r="FJ88" s="83">
        <f t="shared" si="214"/>
        <v>211.91438015992753</v>
      </c>
      <c r="FK88" s="84">
        <v>29433.3213653028</v>
      </c>
      <c r="FL88" s="84">
        <v>13592.104963923201</v>
      </c>
      <c r="FM88" s="84"/>
      <c r="FN88" s="83">
        <f t="shared" si="84"/>
        <v>0</v>
      </c>
      <c r="FO88" s="83">
        <f t="shared" si="85"/>
        <v>0</v>
      </c>
      <c r="FP88" s="83">
        <f t="shared" si="215"/>
        <v>13592.104963923201</v>
      </c>
      <c r="FQ88" s="84">
        <v>121054.00205980999</v>
      </c>
      <c r="FR88" s="84">
        <v>1286815.6119069399</v>
      </c>
      <c r="FS88" s="83">
        <f t="shared" si="216"/>
        <v>1286815.6119069341</v>
      </c>
      <c r="FT88" s="83">
        <f t="shared" si="217"/>
        <v>-5.8207660913467407E-9</v>
      </c>
      <c r="FU88" s="84">
        <v>1208787.03617635</v>
      </c>
      <c r="FV88" s="83">
        <f t="shared" si="86"/>
        <v>0</v>
      </c>
      <c r="FW88" s="83">
        <f t="shared" si="87"/>
        <v>0</v>
      </c>
      <c r="FX88" s="83">
        <f t="shared" si="88"/>
        <v>0</v>
      </c>
      <c r="FY88" s="84">
        <v>1388021.32</v>
      </c>
      <c r="FZ88" s="83">
        <f t="shared" si="89"/>
        <v>1033069.0603909472</v>
      </c>
      <c r="GA88" s="83">
        <f t="shared" si="90"/>
        <v>-369.82731742993928</v>
      </c>
      <c r="GB88" s="83">
        <f t="shared" si="218"/>
        <v>0</v>
      </c>
      <c r="GC88" s="83">
        <f t="shared" si="219"/>
        <v>0</v>
      </c>
      <c r="GD88" s="83">
        <f t="shared" si="220"/>
        <v>0</v>
      </c>
      <c r="GE88" s="83">
        <f t="shared" si="221"/>
        <v>0</v>
      </c>
      <c r="GF88" s="83">
        <f t="shared" si="222"/>
        <v>0</v>
      </c>
      <c r="GG88" s="83">
        <f t="shared" si="223"/>
        <v>0</v>
      </c>
      <c r="GH88" s="83">
        <f t="shared" si="91"/>
        <v>0</v>
      </c>
      <c r="GI88" s="83">
        <f t="shared" si="92"/>
        <v>0</v>
      </c>
      <c r="GJ88" s="83">
        <f t="shared" si="224"/>
        <v>0</v>
      </c>
      <c r="GK88" s="83">
        <f t="shared" si="225"/>
        <v>1205026.8396090528</v>
      </c>
      <c r="GL88" s="83">
        <f t="shared" si="226"/>
        <v>1205026.8396090528</v>
      </c>
      <c r="GM88" s="83">
        <f t="shared" si="227"/>
        <v>0</v>
      </c>
      <c r="GN88" s="83">
        <f t="shared" si="228"/>
        <v>0</v>
      </c>
      <c r="GO88" s="83">
        <f t="shared" si="229"/>
        <v>0</v>
      </c>
      <c r="GP88" s="83">
        <f t="shared" si="93"/>
        <v>1205026.8396090528</v>
      </c>
      <c r="GQ88" s="83">
        <f t="shared" si="94"/>
        <v>1205026.8396090528</v>
      </c>
      <c r="GR88" s="83">
        <f t="shared" si="230"/>
        <v>0</v>
      </c>
      <c r="GS88" s="83">
        <f t="shared" si="231"/>
        <v>0</v>
      </c>
      <c r="GT88" s="83">
        <f t="shared" si="232"/>
        <v>0</v>
      </c>
      <c r="GU88" s="83">
        <f t="shared" si="233"/>
        <v>0</v>
      </c>
      <c r="GV88" s="83">
        <f t="shared" si="234"/>
        <v>0</v>
      </c>
      <c r="GW88" s="83">
        <f t="shared" si="235"/>
        <v>0</v>
      </c>
      <c r="GX88" s="83">
        <f t="shared" si="95"/>
        <v>0</v>
      </c>
      <c r="GY88" s="83">
        <f t="shared" si="96"/>
        <v>0</v>
      </c>
      <c r="GZ88" s="83">
        <f t="shared" si="236"/>
        <v>0</v>
      </c>
      <c r="HA88" s="83">
        <f t="shared" si="237"/>
        <v>1270761.1800754427</v>
      </c>
      <c r="HB88" s="83">
        <f t="shared" si="238"/>
        <v>1207152.1358912226</v>
      </c>
      <c r="HC88" s="83">
        <f t="shared" si="239"/>
        <v>0</v>
      </c>
      <c r="HD88" s="83">
        <f t="shared" si="240"/>
        <v>0</v>
      </c>
      <c r="HE88" s="83">
        <f t="shared" si="241"/>
        <v>0</v>
      </c>
      <c r="HF88" s="83">
        <f t="shared" si="97"/>
        <v>1218018.6853315828</v>
      </c>
      <c r="HG88" s="83">
        <f t="shared" si="98"/>
        <v>1205238.7539892127</v>
      </c>
      <c r="HH88" s="83">
        <f t="shared" si="99"/>
        <v>0</v>
      </c>
      <c r="HI88" s="83">
        <f t="shared" si="100"/>
        <v>1267023.9224017919</v>
      </c>
      <c r="HJ88" s="83">
        <f t="shared" si="101"/>
        <v>1207152.1358912226</v>
      </c>
      <c r="HK88" s="83">
        <f t="shared" si="102"/>
        <v>0</v>
      </c>
      <c r="HL88" s="83">
        <f t="shared" si="103"/>
        <v>0</v>
      </c>
      <c r="HM88" s="83">
        <f t="shared" si="104"/>
        <v>0</v>
      </c>
      <c r="HN88" s="83">
        <f t="shared" si="105"/>
        <v>1217571.3190519828</v>
      </c>
      <c r="HO88" s="83">
        <f t="shared" si="106"/>
        <v>1205238.7539892127</v>
      </c>
    </row>
    <row r="89" spans="1:223" x14ac:dyDescent="0.2">
      <c r="A89" s="63"/>
      <c r="K89" s="64" t="s">
        <v>409</v>
      </c>
      <c r="L89" s="102" t="e">
        <f>IF(VLOOKUP(K89,'[3]207 ul'!$H:$H,1,0)=K89,1,0)</f>
        <v>#N/A</v>
      </c>
      <c r="M89" s="84">
        <v>1</v>
      </c>
      <c r="N89" s="84">
        <v>3</v>
      </c>
      <c r="O89" s="84"/>
      <c r="P89" s="84"/>
      <c r="Q89" s="84"/>
      <c r="R89" s="84">
        <v>1</v>
      </c>
      <c r="S89" s="83">
        <f t="shared" si="177"/>
        <v>70</v>
      </c>
      <c r="T89" s="87">
        <f t="shared" si="178"/>
        <v>0</v>
      </c>
      <c r="U89" s="84"/>
      <c r="V89" s="84"/>
      <c r="W89" s="85">
        <v>1</v>
      </c>
      <c r="X89" s="85">
        <v>1</v>
      </c>
      <c r="Y89" s="85">
        <v>1</v>
      </c>
      <c r="Z89" s="85">
        <v>1</v>
      </c>
      <c r="AA89" s="85">
        <v>1</v>
      </c>
      <c r="AB89" s="85">
        <v>1</v>
      </c>
      <c r="AC89" s="85">
        <v>1</v>
      </c>
      <c r="AD89" s="85">
        <v>1</v>
      </c>
      <c r="AE89" s="85">
        <v>1</v>
      </c>
      <c r="AF89" s="84">
        <v>160703403.57679099</v>
      </c>
      <c r="AG89" s="84">
        <v>155734651.19552299</v>
      </c>
      <c r="AH89" s="84">
        <v>168461233.44458401</v>
      </c>
      <c r="AI89" s="84">
        <v>160797194.11045501</v>
      </c>
      <c r="AJ89" s="84">
        <v>160703403.57679099</v>
      </c>
      <c r="AK89" s="84">
        <v>160703403.57679099</v>
      </c>
      <c r="AL89" s="84">
        <v>160703403.57679099</v>
      </c>
      <c r="AM89" s="84">
        <v>164338141.22255701</v>
      </c>
      <c r="AN89" s="84">
        <v>160921896.055729</v>
      </c>
      <c r="AO89" s="84">
        <v>-563093.39247968304</v>
      </c>
      <c r="AP89" s="84"/>
      <c r="AQ89" s="84"/>
      <c r="AR89" s="84"/>
      <c r="AS89" s="83">
        <f t="shared" si="179"/>
        <v>0</v>
      </c>
      <c r="AT89" s="83">
        <f t="shared" si="11"/>
        <v>0</v>
      </c>
      <c r="AU89" s="83">
        <f t="shared" si="180"/>
        <v>0</v>
      </c>
      <c r="AV89" s="84">
        <v>141185618.38999999</v>
      </c>
      <c r="AW89" s="84">
        <v>141185618.38999999</v>
      </c>
      <c r="AX89" s="84"/>
      <c r="AY89" s="83">
        <f t="shared" si="12"/>
        <v>141185618.38999999</v>
      </c>
      <c r="AZ89" s="83">
        <f t="shared" si="13"/>
        <v>141185618.38999999</v>
      </c>
      <c r="BA89" s="83">
        <f t="shared" si="14"/>
        <v>160140310.1843113</v>
      </c>
      <c r="BB89" s="83">
        <f t="shared" si="15"/>
        <v>160140310.1843113</v>
      </c>
      <c r="BC89" s="83">
        <f t="shared" si="16"/>
        <v>160140310.1843113</v>
      </c>
      <c r="BD89" s="83">
        <f t="shared" si="17"/>
        <v>160140310.1843113</v>
      </c>
      <c r="BE89" s="83">
        <f t="shared" si="18"/>
        <v>0</v>
      </c>
      <c r="BF89" s="83">
        <f t="shared" si="19"/>
        <v>0</v>
      </c>
      <c r="BG89" s="99">
        <f t="shared" si="20"/>
        <v>160140310.1843113</v>
      </c>
      <c r="BH89" s="99">
        <f t="shared" si="21"/>
        <v>155171557.80304331</v>
      </c>
      <c r="BI89" s="83">
        <f t="shared" si="22"/>
        <v>167898140.05210432</v>
      </c>
      <c r="BJ89" s="83">
        <f t="shared" si="23"/>
        <v>160234100.71797532</v>
      </c>
      <c r="BK89" s="83">
        <f t="shared" si="24"/>
        <v>160140310.1843113</v>
      </c>
      <c r="BL89" s="83">
        <f t="shared" si="25"/>
        <v>160140310.1843113</v>
      </c>
      <c r="BM89" s="83">
        <f t="shared" si="26"/>
        <v>163775047.83007732</v>
      </c>
      <c r="BN89" s="83">
        <f t="shared" si="27"/>
        <v>160358802.66324931</v>
      </c>
      <c r="BO89" s="83">
        <f t="shared" si="181"/>
        <v>0</v>
      </c>
      <c r="BP89" s="83">
        <f t="shared" si="28"/>
        <v>141185618.38999999</v>
      </c>
      <c r="BQ89" s="83">
        <f t="shared" si="29"/>
        <v>160140310.1843113</v>
      </c>
      <c r="BR89" s="83">
        <f t="shared" si="30"/>
        <v>160140310.1843113</v>
      </c>
      <c r="BS89" s="83">
        <f t="shared" si="31"/>
        <v>160140310.1843113</v>
      </c>
      <c r="BT89" s="83">
        <f t="shared" si="32"/>
        <v>160140310.1843113</v>
      </c>
      <c r="BU89" s="83">
        <f t="shared" si="33"/>
        <v>160140310.1843113</v>
      </c>
      <c r="BV89" s="83">
        <f t="shared" si="34"/>
        <v>155171557.80304331</v>
      </c>
      <c r="BW89" s="83">
        <f t="shared" si="35"/>
        <v>167898140.05210432</v>
      </c>
      <c r="BX89" s="83">
        <f t="shared" si="36"/>
        <v>160234100.71797532</v>
      </c>
      <c r="BY89" s="83">
        <f t="shared" si="37"/>
        <v>160140310.1843113</v>
      </c>
      <c r="BZ89" s="83">
        <f t="shared" si="38"/>
        <v>160140310.1843113</v>
      </c>
      <c r="CA89" s="83">
        <f t="shared" si="39"/>
        <v>163775047.83007732</v>
      </c>
      <c r="CB89" s="83">
        <f t="shared" si="40"/>
        <v>160358802.66324931</v>
      </c>
      <c r="CC89" s="84"/>
      <c r="CD89" s="84"/>
      <c r="CE89" s="84"/>
      <c r="CF89" s="84"/>
      <c r="CG89" s="84"/>
      <c r="CH89" s="84"/>
      <c r="CI89" s="84"/>
      <c r="CJ89" s="84"/>
      <c r="CK89" s="84"/>
      <c r="CL89" s="83">
        <f t="shared" si="172"/>
        <v>0</v>
      </c>
      <c r="CM89" s="83">
        <f t="shared" si="173"/>
        <v>7757829.8677930236</v>
      </c>
      <c r="CN89" s="83">
        <f t="shared" si="174"/>
        <v>93790.533664017916</v>
      </c>
      <c r="CO89" s="83">
        <f t="shared" si="44"/>
        <v>0</v>
      </c>
      <c r="CP89" s="83">
        <f t="shared" si="45"/>
        <v>0</v>
      </c>
      <c r="CQ89" s="83">
        <f t="shared" si="46"/>
        <v>0</v>
      </c>
      <c r="CR89" s="83">
        <f t="shared" si="47"/>
        <v>0</v>
      </c>
      <c r="CS89" s="83">
        <f t="shared" si="48"/>
        <v>0</v>
      </c>
      <c r="CT89" s="83">
        <f t="shared" si="49"/>
        <v>0</v>
      </c>
      <c r="CU89" s="83">
        <f t="shared" si="50"/>
        <v>0</v>
      </c>
      <c r="CV89" s="99"/>
      <c r="CW89" s="83">
        <f t="shared" si="182"/>
        <v>0</v>
      </c>
      <c r="CX89" s="83">
        <f t="shared" si="51"/>
        <v>0</v>
      </c>
      <c r="CY89" s="83">
        <f t="shared" si="175"/>
        <v>3634737.6457660198</v>
      </c>
      <c r="CZ89" s="83">
        <f t="shared" si="176"/>
        <v>218492.47893801332</v>
      </c>
      <c r="DA89" s="83">
        <f t="shared" si="183"/>
        <v>0</v>
      </c>
      <c r="DB89" s="83">
        <f t="shared" si="184"/>
        <v>7757829.8677930236</v>
      </c>
      <c r="DC89" s="83">
        <f t="shared" si="185"/>
        <v>93790.533664017916</v>
      </c>
      <c r="DD89" s="83">
        <f t="shared" si="54"/>
        <v>0</v>
      </c>
      <c r="DE89" s="83">
        <f t="shared" si="55"/>
        <v>0</v>
      </c>
      <c r="DF89" s="83">
        <f t="shared" si="56"/>
        <v>0</v>
      </c>
      <c r="DG89" s="83">
        <f t="shared" si="57"/>
        <v>0</v>
      </c>
      <c r="DH89" s="83">
        <f t="shared" si="58"/>
        <v>0</v>
      </c>
      <c r="DI89" s="83">
        <f t="shared" si="59"/>
        <v>0</v>
      </c>
      <c r="DJ89" s="83">
        <f t="shared" si="60"/>
        <v>0</v>
      </c>
      <c r="DK89" s="83">
        <f t="shared" si="186"/>
        <v>0</v>
      </c>
      <c r="DL89" s="83">
        <f t="shared" si="61"/>
        <v>0</v>
      </c>
      <c r="DM89" s="83">
        <f t="shared" si="187"/>
        <v>3634737.6457660198</v>
      </c>
      <c r="DN89" s="83">
        <f t="shared" si="188"/>
        <v>218492.47893801332</v>
      </c>
      <c r="DO89" s="83">
        <f t="shared" si="62"/>
        <v>0</v>
      </c>
      <c r="DP89" s="83">
        <f t="shared" si="63"/>
        <v>441063.36198977509</v>
      </c>
      <c r="DQ89" s="83">
        <f t="shared" si="64"/>
        <v>0</v>
      </c>
      <c r="DR89" s="83">
        <f t="shared" si="65"/>
        <v>0</v>
      </c>
      <c r="DS89" s="83">
        <f t="shared" si="66"/>
        <v>0</v>
      </c>
      <c r="DT89" s="83">
        <f t="shared" si="67"/>
        <v>0</v>
      </c>
      <c r="DU89" s="83">
        <f t="shared" si="68"/>
        <v>0</v>
      </c>
      <c r="DV89" s="83">
        <f t="shared" si="69"/>
        <v>0</v>
      </c>
      <c r="DW89" s="83">
        <f t="shared" si="189"/>
        <v>125159.97285039769</v>
      </c>
      <c r="DX89" s="83">
        <f t="shared" si="190"/>
        <v>0</v>
      </c>
      <c r="DY89" s="83">
        <f t="shared" si="191"/>
        <v>0</v>
      </c>
      <c r="DZ89" s="83">
        <f t="shared" si="192"/>
        <v>441063.36198977509</v>
      </c>
      <c r="EA89" s="83">
        <f t="shared" si="193"/>
        <v>0</v>
      </c>
      <c r="EB89" s="83">
        <f t="shared" si="194"/>
        <v>0</v>
      </c>
      <c r="EC89" s="83">
        <f t="shared" si="195"/>
        <v>0</v>
      </c>
      <c r="ED89" s="83">
        <f t="shared" si="196"/>
        <v>0</v>
      </c>
      <c r="EE89" s="83">
        <f t="shared" si="197"/>
        <v>0</v>
      </c>
      <c r="EF89" s="83">
        <f t="shared" si="198"/>
        <v>0</v>
      </c>
      <c r="EG89" s="83">
        <f t="shared" si="199"/>
        <v>125159.97285039769</v>
      </c>
      <c r="EH89" s="83">
        <f t="shared" si="200"/>
        <v>0</v>
      </c>
      <c r="EI89" s="83">
        <f t="shared" si="70"/>
        <v>0</v>
      </c>
      <c r="EJ89" s="83">
        <f t="shared" si="71"/>
        <v>7316766.5058032488</v>
      </c>
      <c r="EK89" s="83">
        <f t="shared" si="72"/>
        <v>93790.533664017916</v>
      </c>
      <c r="EL89" s="83">
        <f t="shared" si="73"/>
        <v>0</v>
      </c>
      <c r="EM89" s="83">
        <f t="shared" si="74"/>
        <v>0</v>
      </c>
      <c r="EN89" s="83">
        <f t="shared" si="75"/>
        <v>0</v>
      </c>
      <c r="EO89" s="83">
        <f t="shared" si="76"/>
        <v>0</v>
      </c>
      <c r="EP89" s="83">
        <f t="shared" si="77"/>
        <v>0</v>
      </c>
      <c r="EQ89" s="83">
        <f t="shared" si="78"/>
        <v>0</v>
      </c>
      <c r="ER89" s="83">
        <f t="shared" si="79"/>
        <v>0</v>
      </c>
      <c r="ES89" s="83">
        <f t="shared" si="201"/>
        <v>0</v>
      </c>
      <c r="ET89" s="83">
        <f t="shared" si="80"/>
        <v>0</v>
      </c>
      <c r="EU89" s="83">
        <f t="shared" si="202"/>
        <v>3509577.6729156221</v>
      </c>
      <c r="EV89" s="83">
        <f t="shared" si="203"/>
        <v>218492.47893801332</v>
      </c>
      <c r="EW89" s="83">
        <f t="shared" si="204"/>
        <v>0</v>
      </c>
      <c r="EX89" s="83">
        <f t="shared" si="205"/>
        <v>7316766.5058032488</v>
      </c>
      <c r="EY89" s="83">
        <f t="shared" si="206"/>
        <v>93790.533664017916</v>
      </c>
      <c r="EZ89" s="83">
        <f t="shared" si="207"/>
        <v>0</v>
      </c>
      <c r="FA89" s="83">
        <f t="shared" si="208"/>
        <v>0</v>
      </c>
      <c r="FB89" s="83">
        <f t="shared" si="209"/>
        <v>0</v>
      </c>
      <c r="FC89" s="83">
        <f t="shared" si="210"/>
        <v>0</v>
      </c>
      <c r="FD89" s="83">
        <f t="shared" si="211"/>
        <v>0</v>
      </c>
      <c r="FE89" s="83">
        <f t="shared" si="81"/>
        <v>0</v>
      </c>
      <c r="FF89" s="83">
        <f t="shared" si="82"/>
        <v>0</v>
      </c>
      <c r="FG89" s="83">
        <f t="shared" si="212"/>
        <v>0</v>
      </c>
      <c r="FH89" s="83">
        <f t="shared" si="83"/>
        <v>0</v>
      </c>
      <c r="FI89" s="83">
        <f t="shared" si="213"/>
        <v>3509577.6729156221</v>
      </c>
      <c r="FJ89" s="83">
        <f t="shared" si="214"/>
        <v>218492.47893801332</v>
      </c>
      <c r="FK89" s="84">
        <v>7898258.7029102296</v>
      </c>
      <c r="FL89" s="84">
        <v>2349115.95556289</v>
      </c>
      <c r="FM89" s="84"/>
      <c r="FN89" s="83">
        <f t="shared" si="84"/>
        <v>0</v>
      </c>
      <c r="FO89" s="83">
        <f t="shared" si="85"/>
        <v>0</v>
      </c>
      <c r="FP89" s="83">
        <f t="shared" si="215"/>
        <v>2349115.95556289</v>
      </c>
      <c r="FQ89" s="84">
        <v>6844432.9481908698</v>
      </c>
      <c r="FR89" s="84">
        <v>157373151.77467999</v>
      </c>
      <c r="FS89" s="83">
        <f t="shared" si="216"/>
        <v>157373151.77467975</v>
      </c>
      <c r="FT89" s="83">
        <f t="shared" si="217"/>
        <v>-2.384185791015625E-7</v>
      </c>
      <c r="FU89" s="84">
        <v>160776093.48496199</v>
      </c>
      <c r="FV89" s="83">
        <f t="shared" si="86"/>
        <v>0</v>
      </c>
      <c r="FW89" s="83">
        <f t="shared" si="87"/>
        <v>0</v>
      </c>
      <c r="FX89" s="83">
        <f t="shared" si="88"/>
        <v>0</v>
      </c>
      <c r="FY89" s="84">
        <v>429068119.19</v>
      </c>
      <c r="FZ89" s="83">
        <f t="shared" si="89"/>
        <v>410113427.39568865</v>
      </c>
      <c r="GA89" s="83">
        <f t="shared" si="90"/>
        <v>-72689.908170998096</v>
      </c>
      <c r="GB89" s="83">
        <f t="shared" si="218"/>
        <v>0</v>
      </c>
      <c r="GC89" s="83">
        <f t="shared" si="219"/>
        <v>0</v>
      </c>
      <c r="GD89" s="83">
        <f t="shared" si="220"/>
        <v>0</v>
      </c>
      <c r="GE89" s="83">
        <f t="shared" si="221"/>
        <v>0</v>
      </c>
      <c r="GF89" s="83">
        <f t="shared" si="222"/>
        <v>0</v>
      </c>
      <c r="GG89" s="83">
        <f t="shared" si="223"/>
        <v>0</v>
      </c>
      <c r="GH89" s="83">
        <f t="shared" si="91"/>
        <v>0</v>
      </c>
      <c r="GI89" s="83">
        <f t="shared" si="92"/>
        <v>0</v>
      </c>
      <c r="GJ89" s="83">
        <f t="shared" si="224"/>
        <v>0</v>
      </c>
      <c r="GK89" s="83">
        <f t="shared" si="225"/>
        <v>160140310.1843113</v>
      </c>
      <c r="GL89" s="83">
        <f t="shared" si="226"/>
        <v>160140310.1843113</v>
      </c>
      <c r="GM89" s="83">
        <f t="shared" si="227"/>
        <v>0</v>
      </c>
      <c r="GN89" s="83">
        <f t="shared" si="228"/>
        <v>0</v>
      </c>
      <c r="GO89" s="83">
        <f t="shared" si="229"/>
        <v>0</v>
      </c>
      <c r="GP89" s="83">
        <f t="shared" si="93"/>
        <v>160140310.1843113</v>
      </c>
      <c r="GQ89" s="83">
        <f t="shared" si="94"/>
        <v>160140310.1843113</v>
      </c>
      <c r="GR89" s="83">
        <f t="shared" si="230"/>
        <v>0</v>
      </c>
      <c r="GS89" s="83">
        <f t="shared" si="231"/>
        <v>0</v>
      </c>
      <c r="GT89" s="83">
        <f t="shared" si="232"/>
        <v>0</v>
      </c>
      <c r="GU89" s="83">
        <f t="shared" si="233"/>
        <v>0</v>
      </c>
      <c r="GV89" s="83">
        <f t="shared" si="234"/>
        <v>0</v>
      </c>
      <c r="GW89" s="83">
        <f t="shared" si="235"/>
        <v>0</v>
      </c>
      <c r="GX89" s="83">
        <f t="shared" si="95"/>
        <v>0</v>
      </c>
      <c r="GY89" s="83">
        <f t="shared" si="96"/>
        <v>0</v>
      </c>
      <c r="GZ89" s="83">
        <f t="shared" si="236"/>
        <v>0</v>
      </c>
      <c r="HA89" s="83">
        <f t="shared" si="237"/>
        <v>167898140.05210432</v>
      </c>
      <c r="HB89" s="83">
        <f t="shared" si="238"/>
        <v>160234100.71797532</v>
      </c>
      <c r="HC89" s="83">
        <f t="shared" si="239"/>
        <v>0</v>
      </c>
      <c r="HD89" s="83">
        <f t="shared" si="240"/>
        <v>0</v>
      </c>
      <c r="HE89" s="83">
        <f t="shared" si="241"/>
        <v>0</v>
      </c>
      <c r="HF89" s="83">
        <f t="shared" si="97"/>
        <v>163775047.83007732</v>
      </c>
      <c r="HG89" s="83">
        <f t="shared" si="98"/>
        <v>160358802.66324931</v>
      </c>
      <c r="HH89" s="83">
        <f t="shared" si="99"/>
        <v>0</v>
      </c>
      <c r="HI89" s="83">
        <f t="shared" si="100"/>
        <v>167457076.69011456</v>
      </c>
      <c r="HJ89" s="83">
        <f t="shared" si="101"/>
        <v>160234100.71797532</v>
      </c>
      <c r="HK89" s="83">
        <f t="shared" si="102"/>
        <v>0</v>
      </c>
      <c r="HL89" s="83">
        <f t="shared" si="103"/>
        <v>0</v>
      </c>
      <c r="HM89" s="83">
        <f t="shared" si="104"/>
        <v>0</v>
      </c>
      <c r="HN89" s="83">
        <f t="shared" si="105"/>
        <v>163649887.85722691</v>
      </c>
      <c r="HO89" s="83">
        <f t="shared" si="106"/>
        <v>160358802.66324931</v>
      </c>
    </row>
    <row r="90" spans="1:223" x14ac:dyDescent="0.2">
      <c r="A90" s="63"/>
      <c r="K90" s="64" t="s">
        <v>410</v>
      </c>
      <c r="L90" s="102" t="e">
        <f>IF(VLOOKUP(K90,'[3]207 ul'!$H:$H,1,0)=K90,1,0)</f>
        <v>#N/A</v>
      </c>
      <c r="M90" s="84">
        <v>1</v>
      </c>
      <c r="N90" s="84">
        <v>3</v>
      </c>
      <c r="O90" s="84"/>
      <c r="P90" s="84"/>
      <c r="Q90" s="84"/>
      <c r="R90" s="84">
        <v>1</v>
      </c>
      <c r="S90" s="83">
        <f t="shared" si="177"/>
        <v>70</v>
      </c>
      <c r="T90" s="87">
        <f t="shared" si="178"/>
        <v>0</v>
      </c>
      <c r="U90" s="84"/>
      <c r="V90" s="84"/>
      <c r="W90" s="85">
        <v>1</v>
      </c>
      <c r="X90" s="85">
        <v>1</v>
      </c>
      <c r="Y90" s="85">
        <v>1</v>
      </c>
      <c r="Z90" s="85">
        <v>1</v>
      </c>
      <c r="AA90" s="85">
        <v>1</v>
      </c>
      <c r="AB90" s="85">
        <v>1</v>
      </c>
      <c r="AC90" s="85">
        <v>1</v>
      </c>
      <c r="AD90" s="85">
        <v>1</v>
      </c>
      <c r="AE90" s="85">
        <v>1</v>
      </c>
      <c r="AF90" s="84">
        <v>20234764.1886594</v>
      </c>
      <c r="AG90" s="84">
        <v>19535549.8030742</v>
      </c>
      <c r="AH90" s="84">
        <v>21328010.645652201</v>
      </c>
      <c r="AI90" s="84">
        <v>20234764.133542798</v>
      </c>
      <c r="AJ90" s="84">
        <v>20234764.1886594</v>
      </c>
      <c r="AK90" s="84">
        <v>20234764.1886594</v>
      </c>
      <c r="AL90" s="84">
        <v>20234764.1886594</v>
      </c>
      <c r="AM90" s="84">
        <v>21001651.435783599</v>
      </c>
      <c r="AN90" s="84">
        <v>20217868.109584101</v>
      </c>
      <c r="AO90" s="84">
        <v>-63936.953343154302</v>
      </c>
      <c r="AP90" s="84"/>
      <c r="AQ90" s="84"/>
      <c r="AR90" s="84"/>
      <c r="AS90" s="83">
        <f t="shared" si="179"/>
        <v>0</v>
      </c>
      <c r="AT90" s="83">
        <f t="shared" si="11"/>
        <v>0</v>
      </c>
      <c r="AU90" s="83">
        <f t="shared" si="180"/>
        <v>0</v>
      </c>
      <c r="AV90" s="84">
        <v>16031049.939999999</v>
      </c>
      <c r="AW90" s="84">
        <v>16031049.939999999</v>
      </c>
      <c r="AX90" s="84"/>
      <c r="AY90" s="83">
        <f t="shared" si="12"/>
        <v>16031049.939999999</v>
      </c>
      <c r="AZ90" s="83">
        <f t="shared" si="13"/>
        <v>16031049.939999999</v>
      </c>
      <c r="BA90" s="83">
        <f t="shared" si="14"/>
        <v>20170827.235316247</v>
      </c>
      <c r="BB90" s="83">
        <f t="shared" si="15"/>
        <v>20170827.235316247</v>
      </c>
      <c r="BC90" s="83">
        <f t="shared" si="16"/>
        <v>20170827.235316247</v>
      </c>
      <c r="BD90" s="83">
        <f t="shared" si="17"/>
        <v>20170827.235316247</v>
      </c>
      <c r="BE90" s="83">
        <f t="shared" si="18"/>
        <v>0</v>
      </c>
      <c r="BF90" s="83">
        <f t="shared" si="19"/>
        <v>0</v>
      </c>
      <c r="BG90" s="99">
        <f t="shared" si="20"/>
        <v>20170827.235316247</v>
      </c>
      <c r="BH90" s="99">
        <f t="shared" si="21"/>
        <v>19471612.849731047</v>
      </c>
      <c r="BI90" s="83">
        <f t="shared" si="22"/>
        <v>21264073.692309048</v>
      </c>
      <c r="BJ90" s="83">
        <f t="shared" si="23"/>
        <v>20170827.180199645</v>
      </c>
      <c r="BK90" s="83">
        <f t="shared" si="24"/>
        <v>20170827.235316247</v>
      </c>
      <c r="BL90" s="83">
        <f t="shared" si="25"/>
        <v>20170827.235316247</v>
      </c>
      <c r="BM90" s="83">
        <f t="shared" si="26"/>
        <v>20937714.482440446</v>
      </c>
      <c r="BN90" s="83">
        <f t="shared" si="27"/>
        <v>20153931.156240948</v>
      </c>
      <c r="BO90" s="83">
        <f t="shared" si="181"/>
        <v>0</v>
      </c>
      <c r="BP90" s="83">
        <f t="shared" si="28"/>
        <v>16031049.939999999</v>
      </c>
      <c r="BQ90" s="83">
        <f t="shared" si="29"/>
        <v>20170827.235316247</v>
      </c>
      <c r="BR90" s="83">
        <f t="shared" si="30"/>
        <v>20170827.235316247</v>
      </c>
      <c r="BS90" s="83">
        <f t="shared" si="31"/>
        <v>20170827.235316247</v>
      </c>
      <c r="BT90" s="83">
        <f t="shared" si="32"/>
        <v>20170827.235316247</v>
      </c>
      <c r="BU90" s="83">
        <f t="shared" si="33"/>
        <v>20170827.235316247</v>
      </c>
      <c r="BV90" s="83">
        <f t="shared" si="34"/>
        <v>19471612.849731047</v>
      </c>
      <c r="BW90" s="83">
        <f t="shared" si="35"/>
        <v>21264073.692309048</v>
      </c>
      <c r="BX90" s="83">
        <f t="shared" si="36"/>
        <v>20170827.180199645</v>
      </c>
      <c r="BY90" s="83">
        <f t="shared" si="37"/>
        <v>20170827.235316247</v>
      </c>
      <c r="BZ90" s="83">
        <f t="shared" si="38"/>
        <v>20170827.235316247</v>
      </c>
      <c r="CA90" s="83">
        <f t="shared" si="39"/>
        <v>20937714.482440446</v>
      </c>
      <c r="CB90" s="83">
        <f t="shared" si="40"/>
        <v>20153931.156240948</v>
      </c>
      <c r="CC90" s="84"/>
      <c r="CD90" s="84"/>
      <c r="CE90" s="84"/>
      <c r="CF90" s="84"/>
      <c r="CG90" s="84"/>
      <c r="CH90" s="84"/>
      <c r="CI90" s="84"/>
      <c r="CJ90" s="84"/>
      <c r="CK90" s="84"/>
      <c r="CL90" s="83">
        <f t="shared" si="172"/>
        <v>0</v>
      </c>
      <c r="CM90" s="83">
        <f t="shared" si="173"/>
        <v>1093246.4569928013</v>
      </c>
      <c r="CN90" s="83">
        <f t="shared" si="174"/>
        <v>0</v>
      </c>
      <c r="CO90" s="83">
        <f t="shared" si="44"/>
        <v>0</v>
      </c>
      <c r="CP90" s="83">
        <f t="shared" si="45"/>
        <v>0</v>
      </c>
      <c r="CQ90" s="83">
        <f t="shared" si="46"/>
        <v>0</v>
      </c>
      <c r="CR90" s="83">
        <f t="shared" si="47"/>
        <v>0</v>
      </c>
      <c r="CS90" s="83">
        <f t="shared" si="48"/>
        <v>0</v>
      </c>
      <c r="CT90" s="83">
        <f t="shared" si="49"/>
        <v>0</v>
      </c>
      <c r="CU90" s="83">
        <f t="shared" si="50"/>
        <v>0</v>
      </c>
      <c r="CV90" s="99"/>
      <c r="CW90" s="83">
        <f t="shared" si="182"/>
        <v>0</v>
      </c>
      <c r="CX90" s="83">
        <f t="shared" si="51"/>
        <v>0</v>
      </c>
      <c r="CY90" s="83">
        <f t="shared" si="175"/>
        <v>766887.24712419882</v>
      </c>
      <c r="CZ90" s="83">
        <f t="shared" si="176"/>
        <v>0</v>
      </c>
      <c r="DA90" s="83">
        <f t="shared" si="183"/>
        <v>0</v>
      </c>
      <c r="DB90" s="83">
        <f t="shared" si="184"/>
        <v>1093246.4569928013</v>
      </c>
      <c r="DC90" s="83">
        <f t="shared" si="185"/>
        <v>0</v>
      </c>
      <c r="DD90" s="83">
        <f t="shared" si="54"/>
        <v>0</v>
      </c>
      <c r="DE90" s="83">
        <f t="shared" si="55"/>
        <v>0</v>
      </c>
      <c r="DF90" s="83">
        <f t="shared" si="56"/>
        <v>0</v>
      </c>
      <c r="DG90" s="83">
        <f t="shared" si="57"/>
        <v>0</v>
      </c>
      <c r="DH90" s="83">
        <f t="shared" si="58"/>
        <v>0</v>
      </c>
      <c r="DI90" s="83">
        <f t="shared" si="59"/>
        <v>0</v>
      </c>
      <c r="DJ90" s="83">
        <f t="shared" si="60"/>
        <v>0</v>
      </c>
      <c r="DK90" s="83">
        <f t="shared" si="186"/>
        <v>0</v>
      </c>
      <c r="DL90" s="83">
        <f t="shared" si="61"/>
        <v>0</v>
      </c>
      <c r="DM90" s="83">
        <f t="shared" si="187"/>
        <v>766887.24712419882</v>
      </c>
      <c r="DN90" s="83">
        <f t="shared" si="188"/>
        <v>0</v>
      </c>
      <c r="DO90" s="83">
        <f t="shared" si="62"/>
        <v>0</v>
      </c>
      <c r="DP90" s="83">
        <f t="shared" si="63"/>
        <v>62155.392167916987</v>
      </c>
      <c r="DQ90" s="83">
        <f t="shared" si="64"/>
        <v>0</v>
      </c>
      <c r="DR90" s="83">
        <f t="shared" si="65"/>
        <v>0</v>
      </c>
      <c r="DS90" s="83">
        <f t="shared" si="66"/>
        <v>0</v>
      </c>
      <c r="DT90" s="83">
        <f t="shared" si="67"/>
        <v>0</v>
      </c>
      <c r="DU90" s="83">
        <f t="shared" si="68"/>
        <v>0</v>
      </c>
      <c r="DV90" s="83">
        <f t="shared" si="69"/>
        <v>0</v>
      </c>
      <c r="DW90" s="83">
        <f t="shared" si="189"/>
        <v>26407.294386484515</v>
      </c>
      <c r="DX90" s="83">
        <f t="shared" si="190"/>
        <v>0</v>
      </c>
      <c r="DY90" s="83">
        <f t="shared" si="191"/>
        <v>0</v>
      </c>
      <c r="DZ90" s="83">
        <f t="shared" si="192"/>
        <v>62155.392167916987</v>
      </c>
      <c r="EA90" s="83">
        <f t="shared" si="193"/>
        <v>0</v>
      </c>
      <c r="EB90" s="83">
        <f t="shared" si="194"/>
        <v>0</v>
      </c>
      <c r="EC90" s="83">
        <f t="shared" si="195"/>
        <v>0</v>
      </c>
      <c r="ED90" s="83">
        <f t="shared" si="196"/>
        <v>0</v>
      </c>
      <c r="EE90" s="83">
        <f t="shared" si="197"/>
        <v>0</v>
      </c>
      <c r="EF90" s="83">
        <f t="shared" si="198"/>
        <v>0</v>
      </c>
      <c r="EG90" s="83">
        <f t="shared" si="199"/>
        <v>26407.294386484515</v>
      </c>
      <c r="EH90" s="83">
        <f t="shared" si="200"/>
        <v>0</v>
      </c>
      <c r="EI90" s="83">
        <f t="shared" si="70"/>
        <v>0</v>
      </c>
      <c r="EJ90" s="83">
        <f t="shared" si="71"/>
        <v>1031091.0648248843</v>
      </c>
      <c r="EK90" s="83">
        <f t="shared" si="72"/>
        <v>0</v>
      </c>
      <c r="EL90" s="83">
        <f t="shared" si="73"/>
        <v>0</v>
      </c>
      <c r="EM90" s="83">
        <f t="shared" si="74"/>
        <v>0</v>
      </c>
      <c r="EN90" s="83">
        <f t="shared" si="75"/>
        <v>0</v>
      </c>
      <c r="EO90" s="83">
        <f t="shared" si="76"/>
        <v>0</v>
      </c>
      <c r="EP90" s="83">
        <f t="shared" si="77"/>
        <v>0</v>
      </c>
      <c r="EQ90" s="83">
        <f t="shared" si="78"/>
        <v>0</v>
      </c>
      <c r="ER90" s="83">
        <f t="shared" si="79"/>
        <v>0</v>
      </c>
      <c r="ES90" s="83">
        <f t="shared" si="201"/>
        <v>0</v>
      </c>
      <c r="ET90" s="83">
        <f t="shared" si="80"/>
        <v>0</v>
      </c>
      <c r="EU90" s="83">
        <f t="shared" si="202"/>
        <v>740479.95273771428</v>
      </c>
      <c r="EV90" s="83">
        <f t="shared" si="203"/>
        <v>0</v>
      </c>
      <c r="EW90" s="83">
        <f t="shared" si="204"/>
        <v>0</v>
      </c>
      <c r="EX90" s="83">
        <f t="shared" si="205"/>
        <v>1031091.0648248843</v>
      </c>
      <c r="EY90" s="83">
        <f t="shared" si="206"/>
        <v>0</v>
      </c>
      <c r="EZ90" s="83">
        <f t="shared" si="207"/>
        <v>0</v>
      </c>
      <c r="FA90" s="83">
        <f t="shared" si="208"/>
        <v>0</v>
      </c>
      <c r="FB90" s="83">
        <f t="shared" si="209"/>
        <v>0</v>
      </c>
      <c r="FC90" s="83">
        <f t="shared" si="210"/>
        <v>0</v>
      </c>
      <c r="FD90" s="83">
        <f t="shared" si="211"/>
        <v>0</v>
      </c>
      <c r="FE90" s="83">
        <f t="shared" si="81"/>
        <v>0</v>
      </c>
      <c r="FF90" s="83">
        <f t="shared" si="82"/>
        <v>0</v>
      </c>
      <c r="FG90" s="83">
        <f t="shared" si="212"/>
        <v>0</v>
      </c>
      <c r="FH90" s="83">
        <f t="shared" si="83"/>
        <v>0</v>
      </c>
      <c r="FI90" s="83">
        <f t="shared" si="213"/>
        <v>740479.95273771428</v>
      </c>
      <c r="FJ90" s="83">
        <f t="shared" si="214"/>
        <v>0</v>
      </c>
      <c r="FK90" s="84">
        <v>1712852.6728163599</v>
      </c>
      <c r="FL90" s="84">
        <v>258502.80479491901</v>
      </c>
      <c r="FM90" s="84"/>
      <c r="FN90" s="83">
        <f t="shared" si="84"/>
        <v>0</v>
      </c>
      <c r="FO90" s="83">
        <f t="shared" si="85"/>
        <v>0</v>
      </c>
      <c r="FP90" s="83">
        <f t="shared" si="215"/>
        <v>258502.80479491901</v>
      </c>
      <c r="FQ90" s="84"/>
      <c r="FR90" s="84">
        <v>18271344.646152001</v>
      </c>
      <c r="FS90" s="83">
        <f t="shared" si="216"/>
        <v>18271344.646152023</v>
      </c>
      <c r="FT90" s="83">
        <f t="shared" si="217"/>
        <v>0</v>
      </c>
      <c r="FU90" s="84">
        <v>20242700.1237633</v>
      </c>
      <c r="FV90" s="83">
        <f t="shared" si="86"/>
        <v>0</v>
      </c>
      <c r="FW90" s="83">
        <f t="shared" si="87"/>
        <v>0</v>
      </c>
      <c r="FX90" s="83">
        <f t="shared" si="88"/>
        <v>0</v>
      </c>
      <c r="FY90" s="84">
        <v>20498457.579999998</v>
      </c>
      <c r="FZ90" s="83">
        <f t="shared" si="89"/>
        <v>16358680.284683749</v>
      </c>
      <c r="GA90" s="83">
        <f t="shared" si="90"/>
        <v>-7935.9351039007306</v>
      </c>
      <c r="GB90" s="83">
        <f t="shared" si="218"/>
        <v>0</v>
      </c>
      <c r="GC90" s="83">
        <f t="shared" si="219"/>
        <v>0</v>
      </c>
      <c r="GD90" s="83">
        <f t="shared" si="220"/>
        <v>0</v>
      </c>
      <c r="GE90" s="83">
        <f t="shared" si="221"/>
        <v>0</v>
      </c>
      <c r="GF90" s="83">
        <f t="shared" si="222"/>
        <v>0</v>
      </c>
      <c r="GG90" s="83">
        <f t="shared" si="223"/>
        <v>0</v>
      </c>
      <c r="GH90" s="83">
        <f t="shared" si="91"/>
        <v>0</v>
      </c>
      <c r="GI90" s="83">
        <f t="shared" si="92"/>
        <v>0</v>
      </c>
      <c r="GJ90" s="83">
        <f t="shared" si="224"/>
        <v>0</v>
      </c>
      <c r="GK90" s="83">
        <f t="shared" si="225"/>
        <v>20170827.235316247</v>
      </c>
      <c r="GL90" s="83">
        <f t="shared" si="226"/>
        <v>0</v>
      </c>
      <c r="GM90" s="83">
        <f t="shared" si="227"/>
        <v>0</v>
      </c>
      <c r="GN90" s="83">
        <f t="shared" si="228"/>
        <v>0</v>
      </c>
      <c r="GO90" s="83">
        <f t="shared" si="229"/>
        <v>0</v>
      </c>
      <c r="GP90" s="83">
        <f t="shared" si="93"/>
        <v>20170827.235316247</v>
      </c>
      <c r="GQ90" s="83">
        <f t="shared" si="94"/>
        <v>0</v>
      </c>
      <c r="GR90" s="83">
        <f t="shared" si="230"/>
        <v>0</v>
      </c>
      <c r="GS90" s="83">
        <f t="shared" si="231"/>
        <v>0</v>
      </c>
      <c r="GT90" s="83">
        <f t="shared" si="232"/>
        <v>0</v>
      </c>
      <c r="GU90" s="83">
        <f t="shared" si="233"/>
        <v>0</v>
      </c>
      <c r="GV90" s="83">
        <f t="shared" si="234"/>
        <v>0</v>
      </c>
      <c r="GW90" s="83">
        <f t="shared" si="235"/>
        <v>0</v>
      </c>
      <c r="GX90" s="83">
        <f t="shared" si="95"/>
        <v>0</v>
      </c>
      <c r="GY90" s="83">
        <f t="shared" si="96"/>
        <v>0</v>
      </c>
      <c r="GZ90" s="83">
        <f t="shared" si="236"/>
        <v>0</v>
      </c>
      <c r="HA90" s="83">
        <f t="shared" si="237"/>
        <v>21264073.692309048</v>
      </c>
      <c r="HB90" s="83">
        <f t="shared" si="238"/>
        <v>0</v>
      </c>
      <c r="HC90" s="83">
        <f t="shared" si="239"/>
        <v>0</v>
      </c>
      <c r="HD90" s="83">
        <f t="shared" si="240"/>
        <v>0</v>
      </c>
      <c r="HE90" s="83">
        <f t="shared" si="241"/>
        <v>0</v>
      </c>
      <c r="HF90" s="83">
        <f t="shared" si="97"/>
        <v>20937714.482440446</v>
      </c>
      <c r="HG90" s="83">
        <f t="shared" si="98"/>
        <v>0</v>
      </c>
      <c r="HH90" s="83">
        <f t="shared" si="99"/>
        <v>0</v>
      </c>
      <c r="HI90" s="83">
        <f t="shared" si="100"/>
        <v>21201918.30014113</v>
      </c>
      <c r="HJ90" s="83">
        <f t="shared" si="101"/>
        <v>0</v>
      </c>
      <c r="HK90" s="83">
        <f t="shared" si="102"/>
        <v>0</v>
      </c>
      <c r="HL90" s="83">
        <f t="shared" si="103"/>
        <v>0</v>
      </c>
      <c r="HM90" s="83">
        <f t="shared" si="104"/>
        <v>0</v>
      </c>
      <c r="HN90" s="83">
        <f t="shared" si="105"/>
        <v>20911307.188053962</v>
      </c>
      <c r="HO90" s="83">
        <f t="shared" si="106"/>
        <v>0</v>
      </c>
    </row>
    <row r="91" spans="1:223" x14ac:dyDescent="0.2">
      <c r="A91" s="63"/>
      <c r="K91" s="64" t="s">
        <v>411</v>
      </c>
      <c r="L91" s="102" t="e">
        <f>IF(VLOOKUP(K91,'[3]207 ul'!$H:$H,1,0)=K91,1,0)</f>
        <v>#N/A</v>
      </c>
      <c r="M91" s="84">
        <v>1</v>
      </c>
      <c r="N91" s="84">
        <v>3</v>
      </c>
      <c r="O91" s="84"/>
      <c r="P91" s="84"/>
      <c r="Q91" s="84"/>
      <c r="R91" s="84">
        <v>1</v>
      </c>
      <c r="S91" s="83">
        <f t="shared" si="177"/>
        <v>70</v>
      </c>
      <c r="T91" s="87">
        <f t="shared" si="178"/>
        <v>0</v>
      </c>
      <c r="U91" s="84"/>
      <c r="V91" s="84"/>
      <c r="W91" s="85">
        <v>1</v>
      </c>
      <c r="X91" s="85">
        <v>1</v>
      </c>
      <c r="Y91" s="85">
        <v>1</v>
      </c>
      <c r="Z91" s="85">
        <v>1</v>
      </c>
      <c r="AA91" s="85">
        <v>1</v>
      </c>
      <c r="AB91" s="85">
        <v>1</v>
      </c>
      <c r="AC91" s="85">
        <v>1</v>
      </c>
      <c r="AD91" s="85">
        <v>1</v>
      </c>
      <c r="AE91" s="85">
        <v>1</v>
      </c>
      <c r="AF91" s="84">
        <v>2908531.7609699201</v>
      </c>
      <c r="AG91" s="84">
        <v>2799629.93338572</v>
      </c>
      <c r="AH91" s="84">
        <v>3077391.44002028</v>
      </c>
      <c r="AI91" s="84">
        <v>2908531.7450346998</v>
      </c>
      <c r="AJ91" s="84">
        <v>2908531.7609699201</v>
      </c>
      <c r="AK91" s="84">
        <v>2908531.7609699201</v>
      </c>
      <c r="AL91" s="84">
        <v>2908531.7609699201</v>
      </c>
      <c r="AM91" s="84">
        <v>3064909.5849529798</v>
      </c>
      <c r="AN91" s="84">
        <v>2903316.9985613599</v>
      </c>
      <c r="AO91" s="84">
        <v>-7582.4035352950596</v>
      </c>
      <c r="AP91" s="84"/>
      <c r="AQ91" s="84"/>
      <c r="AR91" s="84"/>
      <c r="AS91" s="83">
        <f t="shared" si="179"/>
        <v>0</v>
      </c>
      <c r="AT91" s="83">
        <f t="shared" si="11"/>
        <v>0</v>
      </c>
      <c r="AU91" s="83">
        <f t="shared" si="180"/>
        <v>0</v>
      </c>
      <c r="AV91" s="84">
        <v>1901152.36</v>
      </c>
      <c r="AW91" s="84">
        <v>1901152.36</v>
      </c>
      <c r="AX91" s="84"/>
      <c r="AY91" s="83">
        <f t="shared" si="12"/>
        <v>1901152.36</v>
      </c>
      <c r="AZ91" s="83">
        <f t="shared" si="13"/>
        <v>1901152.36</v>
      </c>
      <c r="BA91" s="83">
        <f t="shared" si="14"/>
        <v>2900949.3574346248</v>
      </c>
      <c r="BB91" s="83">
        <f t="shared" si="15"/>
        <v>2900949.3574346248</v>
      </c>
      <c r="BC91" s="83">
        <f t="shared" si="16"/>
        <v>2900949.3574346248</v>
      </c>
      <c r="BD91" s="83">
        <f t="shared" si="17"/>
        <v>2900949.3574346248</v>
      </c>
      <c r="BE91" s="83">
        <f t="shared" si="18"/>
        <v>0</v>
      </c>
      <c r="BF91" s="83">
        <f t="shared" si="19"/>
        <v>0</v>
      </c>
      <c r="BG91" s="99">
        <f t="shared" si="20"/>
        <v>2900949.3574346248</v>
      </c>
      <c r="BH91" s="99">
        <f t="shared" si="21"/>
        <v>2792047.5298504247</v>
      </c>
      <c r="BI91" s="83">
        <f t="shared" si="22"/>
        <v>3069809.0364849847</v>
      </c>
      <c r="BJ91" s="83">
        <f t="shared" si="23"/>
        <v>2900949.3414994045</v>
      </c>
      <c r="BK91" s="83">
        <f t="shared" si="24"/>
        <v>2900949.3574346248</v>
      </c>
      <c r="BL91" s="83">
        <f t="shared" si="25"/>
        <v>2900949.3574346248</v>
      </c>
      <c r="BM91" s="83">
        <f t="shared" si="26"/>
        <v>3057327.1814176845</v>
      </c>
      <c r="BN91" s="83">
        <f t="shared" si="27"/>
        <v>2895734.5950260647</v>
      </c>
      <c r="BO91" s="83">
        <f t="shared" si="181"/>
        <v>0</v>
      </c>
      <c r="BP91" s="83">
        <f t="shared" si="28"/>
        <v>1901152.36</v>
      </c>
      <c r="BQ91" s="83">
        <f t="shared" si="29"/>
        <v>2900949.3574346248</v>
      </c>
      <c r="BR91" s="83">
        <f t="shared" si="30"/>
        <v>2900949.3574346248</v>
      </c>
      <c r="BS91" s="83">
        <f t="shared" si="31"/>
        <v>2900949.3574346248</v>
      </c>
      <c r="BT91" s="83">
        <f t="shared" si="32"/>
        <v>2900949.3574346248</v>
      </c>
      <c r="BU91" s="83">
        <f t="shared" si="33"/>
        <v>2900949.3574346248</v>
      </c>
      <c r="BV91" s="83">
        <f t="shared" si="34"/>
        <v>2792047.5298504247</v>
      </c>
      <c r="BW91" s="83">
        <f t="shared" si="35"/>
        <v>3069809.0364849847</v>
      </c>
      <c r="BX91" s="83">
        <f t="shared" si="36"/>
        <v>2900949.3414994045</v>
      </c>
      <c r="BY91" s="83">
        <f t="shared" si="37"/>
        <v>2900949.3574346248</v>
      </c>
      <c r="BZ91" s="83">
        <f t="shared" si="38"/>
        <v>2900949.3574346248</v>
      </c>
      <c r="CA91" s="83">
        <f t="shared" si="39"/>
        <v>3057327.1814176845</v>
      </c>
      <c r="CB91" s="83">
        <f t="shared" si="40"/>
        <v>2895734.5950260647</v>
      </c>
      <c r="CC91" s="84"/>
      <c r="CD91" s="84"/>
      <c r="CE91" s="84"/>
      <c r="CF91" s="84"/>
      <c r="CG91" s="84"/>
      <c r="CH91" s="84"/>
      <c r="CI91" s="84"/>
      <c r="CJ91" s="84"/>
      <c r="CK91" s="84"/>
      <c r="CL91" s="83">
        <f t="shared" si="172"/>
        <v>0</v>
      </c>
      <c r="CM91" s="83">
        <f t="shared" si="173"/>
        <v>168859.67905035987</v>
      </c>
      <c r="CN91" s="83">
        <f t="shared" si="174"/>
        <v>0</v>
      </c>
      <c r="CO91" s="83">
        <f t="shared" si="44"/>
        <v>0</v>
      </c>
      <c r="CP91" s="83">
        <f t="shared" si="45"/>
        <v>0</v>
      </c>
      <c r="CQ91" s="83">
        <f t="shared" si="46"/>
        <v>0</v>
      </c>
      <c r="CR91" s="83">
        <f t="shared" si="47"/>
        <v>0</v>
      </c>
      <c r="CS91" s="83">
        <f t="shared" si="48"/>
        <v>0</v>
      </c>
      <c r="CT91" s="83">
        <f t="shared" si="49"/>
        <v>0</v>
      </c>
      <c r="CU91" s="83">
        <f t="shared" si="50"/>
        <v>0</v>
      </c>
      <c r="CV91" s="99"/>
      <c r="CW91" s="83">
        <f t="shared" si="182"/>
        <v>0</v>
      </c>
      <c r="CX91" s="83">
        <f t="shared" si="51"/>
        <v>0</v>
      </c>
      <c r="CY91" s="83">
        <f t="shared" si="175"/>
        <v>156377.82398305973</v>
      </c>
      <c r="CZ91" s="83">
        <f t="shared" si="176"/>
        <v>0</v>
      </c>
      <c r="DA91" s="83">
        <f t="shared" si="183"/>
        <v>0</v>
      </c>
      <c r="DB91" s="83">
        <f t="shared" si="184"/>
        <v>168859.67905035987</v>
      </c>
      <c r="DC91" s="83">
        <f t="shared" si="185"/>
        <v>0</v>
      </c>
      <c r="DD91" s="83">
        <f t="shared" si="54"/>
        <v>0</v>
      </c>
      <c r="DE91" s="83">
        <f t="shared" si="55"/>
        <v>0</v>
      </c>
      <c r="DF91" s="83">
        <f t="shared" si="56"/>
        <v>0</v>
      </c>
      <c r="DG91" s="83">
        <f t="shared" si="57"/>
        <v>0</v>
      </c>
      <c r="DH91" s="83">
        <f t="shared" si="58"/>
        <v>0</v>
      </c>
      <c r="DI91" s="83">
        <f t="shared" si="59"/>
        <v>0</v>
      </c>
      <c r="DJ91" s="83">
        <f t="shared" si="60"/>
        <v>0</v>
      </c>
      <c r="DK91" s="83">
        <f t="shared" si="186"/>
        <v>0</v>
      </c>
      <c r="DL91" s="83">
        <f t="shared" si="61"/>
        <v>0</v>
      </c>
      <c r="DM91" s="83">
        <f t="shared" si="187"/>
        <v>156377.82398305973</v>
      </c>
      <c r="DN91" s="83">
        <f t="shared" si="188"/>
        <v>0</v>
      </c>
      <c r="DO91" s="83">
        <f t="shared" si="62"/>
        <v>0</v>
      </c>
      <c r="DP91" s="83">
        <f t="shared" si="63"/>
        <v>9600.3417212929744</v>
      </c>
      <c r="DQ91" s="83">
        <f t="shared" si="64"/>
        <v>0</v>
      </c>
      <c r="DR91" s="83">
        <f t="shared" si="65"/>
        <v>0</v>
      </c>
      <c r="DS91" s="83">
        <f t="shared" si="66"/>
        <v>0</v>
      </c>
      <c r="DT91" s="83">
        <f t="shared" si="67"/>
        <v>0</v>
      </c>
      <c r="DU91" s="83">
        <f t="shared" si="68"/>
        <v>0</v>
      </c>
      <c r="DV91" s="83">
        <f t="shared" si="69"/>
        <v>0</v>
      </c>
      <c r="DW91" s="83">
        <f t="shared" si="189"/>
        <v>5384.7749443272905</v>
      </c>
      <c r="DX91" s="83">
        <f t="shared" si="190"/>
        <v>0</v>
      </c>
      <c r="DY91" s="83">
        <f t="shared" si="191"/>
        <v>0</v>
      </c>
      <c r="DZ91" s="83">
        <f t="shared" si="192"/>
        <v>9600.3417212929744</v>
      </c>
      <c r="EA91" s="83">
        <f t="shared" si="193"/>
        <v>0</v>
      </c>
      <c r="EB91" s="83">
        <f t="shared" si="194"/>
        <v>0</v>
      </c>
      <c r="EC91" s="83">
        <f t="shared" si="195"/>
        <v>0</v>
      </c>
      <c r="ED91" s="83">
        <f t="shared" si="196"/>
        <v>0</v>
      </c>
      <c r="EE91" s="83">
        <f t="shared" si="197"/>
        <v>0</v>
      </c>
      <c r="EF91" s="83">
        <f t="shared" si="198"/>
        <v>0</v>
      </c>
      <c r="EG91" s="83">
        <f t="shared" si="199"/>
        <v>5384.7749443272905</v>
      </c>
      <c r="EH91" s="83">
        <f t="shared" si="200"/>
        <v>0</v>
      </c>
      <c r="EI91" s="83">
        <f t="shared" si="70"/>
        <v>0</v>
      </c>
      <c r="EJ91" s="83">
        <f t="shared" si="71"/>
        <v>159259.33732906691</v>
      </c>
      <c r="EK91" s="83">
        <f t="shared" si="72"/>
        <v>0</v>
      </c>
      <c r="EL91" s="83">
        <f t="shared" si="73"/>
        <v>0</v>
      </c>
      <c r="EM91" s="83">
        <f t="shared" si="74"/>
        <v>0</v>
      </c>
      <c r="EN91" s="83">
        <f t="shared" si="75"/>
        <v>0</v>
      </c>
      <c r="EO91" s="83">
        <f t="shared" si="76"/>
        <v>0</v>
      </c>
      <c r="EP91" s="83">
        <f t="shared" si="77"/>
        <v>0</v>
      </c>
      <c r="EQ91" s="83">
        <f t="shared" si="78"/>
        <v>0</v>
      </c>
      <c r="ER91" s="83">
        <f t="shared" si="79"/>
        <v>0</v>
      </c>
      <c r="ES91" s="83">
        <f t="shared" si="201"/>
        <v>0</v>
      </c>
      <c r="ET91" s="83">
        <f t="shared" si="80"/>
        <v>0</v>
      </c>
      <c r="EU91" s="83">
        <f t="shared" si="202"/>
        <v>150993.04903873245</v>
      </c>
      <c r="EV91" s="83">
        <f t="shared" si="203"/>
        <v>0</v>
      </c>
      <c r="EW91" s="83">
        <f t="shared" si="204"/>
        <v>0</v>
      </c>
      <c r="EX91" s="83">
        <f t="shared" si="205"/>
        <v>159259.33732906691</v>
      </c>
      <c r="EY91" s="83">
        <f t="shared" si="206"/>
        <v>0</v>
      </c>
      <c r="EZ91" s="83">
        <f t="shared" si="207"/>
        <v>0</v>
      </c>
      <c r="FA91" s="83">
        <f t="shared" si="208"/>
        <v>0</v>
      </c>
      <c r="FB91" s="83">
        <f t="shared" si="209"/>
        <v>0</v>
      </c>
      <c r="FC91" s="83">
        <f t="shared" si="210"/>
        <v>0</v>
      </c>
      <c r="FD91" s="83">
        <f t="shared" si="211"/>
        <v>0</v>
      </c>
      <c r="FE91" s="83">
        <f t="shared" si="81"/>
        <v>0</v>
      </c>
      <c r="FF91" s="83">
        <f t="shared" si="82"/>
        <v>0</v>
      </c>
      <c r="FG91" s="83">
        <f t="shared" si="212"/>
        <v>0</v>
      </c>
      <c r="FH91" s="83">
        <f t="shared" si="83"/>
        <v>0</v>
      </c>
      <c r="FI91" s="83">
        <f t="shared" si="213"/>
        <v>150993.04903873245</v>
      </c>
      <c r="FJ91" s="83">
        <f t="shared" si="214"/>
        <v>0</v>
      </c>
      <c r="FK91" s="84">
        <v>354749.59748222999</v>
      </c>
      <c r="FL91" s="84">
        <v>39595.829451105397</v>
      </c>
      <c r="FM91" s="84"/>
      <c r="FN91" s="83">
        <f t="shared" si="84"/>
        <v>0</v>
      </c>
      <c r="FO91" s="83">
        <f t="shared" si="85"/>
        <v>0</v>
      </c>
      <c r="FP91" s="83">
        <f t="shared" si="215"/>
        <v>39595.829451105397</v>
      </c>
      <c r="FQ91" s="84"/>
      <c r="FR91" s="84">
        <v>2515590.71894853</v>
      </c>
      <c r="FS91" s="83">
        <f t="shared" si="216"/>
        <v>2515590.7189485347</v>
      </c>
      <c r="FT91" s="83">
        <f t="shared" si="217"/>
        <v>4.6566128730773926E-9</v>
      </c>
      <c r="FU91" s="84">
        <v>2909936.1458818698</v>
      </c>
      <c r="FV91" s="83">
        <f t="shared" si="86"/>
        <v>0</v>
      </c>
      <c r="FW91" s="83">
        <f t="shared" si="87"/>
        <v>0</v>
      </c>
      <c r="FX91" s="83">
        <f t="shared" si="88"/>
        <v>0</v>
      </c>
      <c r="FY91" s="84">
        <v>299796.65000000002</v>
      </c>
      <c r="FZ91" s="83">
        <f t="shared" si="89"/>
        <v>0</v>
      </c>
      <c r="GA91" s="83">
        <f t="shared" si="90"/>
        <v>-1404.3849119497463</v>
      </c>
      <c r="GB91" s="83">
        <f t="shared" si="218"/>
        <v>0</v>
      </c>
      <c r="GC91" s="83">
        <f t="shared" si="219"/>
        <v>0</v>
      </c>
      <c r="GD91" s="83">
        <f t="shared" si="220"/>
        <v>0</v>
      </c>
      <c r="GE91" s="83">
        <f t="shared" si="221"/>
        <v>0</v>
      </c>
      <c r="GF91" s="83">
        <f t="shared" si="222"/>
        <v>0</v>
      </c>
      <c r="GG91" s="83">
        <f t="shared" si="223"/>
        <v>0</v>
      </c>
      <c r="GH91" s="83">
        <f t="shared" si="91"/>
        <v>0</v>
      </c>
      <c r="GI91" s="83">
        <f t="shared" si="92"/>
        <v>0</v>
      </c>
      <c r="GJ91" s="83">
        <f t="shared" si="224"/>
        <v>0</v>
      </c>
      <c r="GK91" s="83">
        <f t="shared" si="225"/>
        <v>2900949.3574346248</v>
      </c>
      <c r="GL91" s="83">
        <f t="shared" si="226"/>
        <v>0</v>
      </c>
      <c r="GM91" s="83">
        <f t="shared" si="227"/>
        <v>0</v>
      </c>
      <c r="GN91" s="83">
        <f t="shared" si="228"/>
        <v>0</v>
      </c>
      <c r="GO91" s="83">
        <f t="shared" si="229"/>
        <v>0</v>
      </c>
      <c r="GP91" s="83">
        <f t="shared" si="93"/>
        <v>2900949.3574346248</v>
      </c>
      <c r="GQ91" s="83">
        <f t="shared" si="94"/>
        <v>0</v>
      </c>
      <c r="GR91" s="83">
        <f t="shared" si="230"/>
        <v>0</v>
      </c>
      <c r="GS91" s="83">
        <f t="shared" si="231"/>
        <v>0</v>
      </c>
      <c r="GT91" s="83">
        <f t="shared" si="232"/>
        <v>0</v>
      </c>
      <c r="GU91" s="83">
        <f t="shared" si="233"/>
        <v>0</v>
      </c>
      <c r="GV91" s="83">
        <f t="shared" si="234"/>
        <v>0</v>
      </c>
      <c r="GW91" s="83">
        <f t="shared" si="235"/>
        <v>0</v>
      </c>
      <c r="GX91" s="83">
        <f t="shared" si="95"/>
        <v>0</v>
      </c>
      <c r="GY91" s="83">
        <f t="shared" si="96"/>
        <v>0</v>
      </c>
      <c r="GZ91" s="83">
        <f t="shared" si="236"/>
        <v>0</v>
      </c>
      <c r="HA91" s="83">
        <f t="shared" si="237"/>
        <v>3069809.0364849847</v>
      </c>
      <c r="HB91" s="83">
        <f t="shared" si="238"/>
        <v>0</v>
      </c>
      <c r="HC91" s="83">
        <f t="shared" si="239"/>
        <v>0</v>
      </c>
      <c r="HD91" s="83">
        <f t="shared" si="240"/>
        <v>0</v>
      </c>
      <c r="HE91" s="83">
        <f t="shared" si="241"/>
        <v>0</v>
      </c>
      <c r="HF91" s="83">
        <f t="shared" si="97"/>
        <v>3057327.1814176845</v>
      </c>
      <c r="HG91" s="83">
        <f t="shared" si="98"/>
        <v>0</v>
      </c>
      <c r="HH91" s="83">
        <f t="shared" si="99"/>
        <v>0</v>
      </c>
      <c r="HI91" s="83">
        <f t="shared" si="100"/>
        <v>3060208.6947636916</v>
      </c>
      <c r="HJ91" s="83">
        <f t="shared" si="101"/>
        <v>0</v>
      </c>
      <c r="HK91" s="83">
        <f t="shared" si="102"/>
        <v>0</v>
      </c>
      <c r="HL91" s="83">
        <f t="shared" si="103"/>
        <v>0</v>
      </c>
      <c r="HM91" s="83">
        <f t="shared" si="104"/>
        <v>0</v>
      </c>
      <c r="HN91" s="83">
        <f t="shared" si="105"/>
        <v>3051942.4064733572</v>
      </c>
      <c r="HO91" s="83">
        <f t="shared" si="106"/>
        <v>0</v>
      </c>
    </row>
    <row r="92" spans="1:223" x14ac:dyDescent="0.2">
      <c r="A92" s="63"/>
      <c r="K92" s="64" t="s">
        <v>412</v>
      </c>
      <c r="L92" s="102" t="e">
        <f>IF(VLOOKUP(K92,'[3]207 ul'!$H:$H,1,0)=K92,1,0)</f>
        <v>#N/A</v>
      </c>
      <c r="M92" s="84">
        <v>1</v>
      </c>
      <c r="N92" s="84">
        <v>3</v>
      </c>
      <c r="O92" s="84"/>
      <c r="P92" s="84"/>
      <c r="Q92" s="84"/>
      <c r="R92" s="84">
        <v>1</v>
      </c>
      <c r="S92" s="83">
        <f t="shared" si="177"/>
        <v>70</v>
      </c>
      <c r="T92" s="87">
        <f t="shared" si="178"/>
        <v>0</v>
      </c>
      <c r="U92" s="84"/>
      <c r="V92" s="84"/>
      <c r="W92" s="85">
        <v>1</v>
      </c>
      <c r="X92" s="85">
        <v>1</v>
      </c>
      <c r="Y92" s="85">
        <v>1</v>
      </c>
      <c r="Z92" s="85">
        <v>1</v>
      </c>
      <c r="AA92" s="85">
        <v>1</v>
      </c>
      <c r="AB92" s="85">
        <v>1</v>
      </c>
      <c r="AC92" s="85">
        <v>1</v>
      </c>
      <c r="AD92" s="85">
        <v>1</v>
      </c>
      <c r="AE92" s="85">
        <v>1</v>
      </c>
      <c r="AF92" s="84">
        <v>7.2342568861298595E-4</v>
      </c>
      <c r="AG92" s="84">
        <v>7.2342568861298595E-4</v>
      </c>
      <c r="AH92" s="84">
        <v>7.2342568861298595E-4</v>
      </c>
      <c r="AI92" s="84">
        <v>7.2342568861298595E-4</v>
      </c>
      <c r="AJ92" s="84">
        <v>7.2342568861298595E-4</v>
      </c>
      <c r="AK92" s="84">
        <v>7.2342568861298595E-4</v>
      </c>
      <c r="AL92" s="84">
        <v>7.2342568861298595E-4</v>
      </c>
      <c r="AM92" s="84">
        <v>7.9576818567742198E-4</v>
      </c>
      <c r="AN92" s="84">
        <v>7.2342568861298595E-4</v>
      </c>
      <c r="AO92" s="84">
        <v>-3.9883197658577303E-3</v>
      </c>
      <c r="AP92" s="84"/>
      <c r="AQ92" s="84"/>
      <c r="AR92" s="84"/>
      <c r="AS92" s="83">
        <f t="shared" si="179"/>
        <v>0</v>
      </c>
      <c r="AT92" s="83">
        <f t="shared" si="11"/>
        <v>0</v>
      </c>
      <c r="AU92" s="83">
        <f t="shared" si="180"/>
        <v>0</v>
      </c>
      <c r="AV92" s="84">
        <v>1</v>
      </c>
      <c r="AW92" s="84">
        <v>1</v>
      </c>
      <c r="AX92" s="84"/>
      <c r="AY92" s="83">
        <f t="shared" si="12"/>
        <v>1</v>
      </c>
      <c r="AZ92" s="83">
        <f t="shared" si="13"/>
        <v>1</v>
      </c>
      <c r="BA92" s="83">
        <f t="shared" si="14"/>
        <v>0.69902053177682666</v>
      </c>
      <c r="BB92" s="83">
        <f t="shared" si="15"/>
        <v>-3.2648940772447444E-3</v>
      </c>
      <c r="BC92" s="83">
        <f t="shared" si="16"/>
        <v>-3.2648940772447444E-3</v>
      </c>
      <c r="BD92" s="83">
        <f t="shared" si="17"/>
        <v>-3.2648940772447444E-3</v>
      </c>
      <c r="BE92" s="83">
        <f t="shared" si="18"/>
        <v>0</v>
      </c>
      <c r="BF92" s="83">
        <f t="shared" si="19"/>
        <v>0</v>
      </c>
      <c r="BG92" s="99">
        <f t="shared" si="20"/>
        <v>-3.2648940772447444E-3</v>
      </c>
      <c r="BH92" s="99">
        <f t="shared" si="21"/>
        <v>-3.2648940772447444E-3</v>
      </c>
      <c r="BI92" s="83">
        <f t="shared" si="22"/>
        <v>-3.2648940772447444E-3</v>
      </c>
      <c r="BJ92" s="83">
        <f t="shared" si="23"/>
        <v>-3.2648940772447444E-3</v>
      </c>
      <c r="BK92" s="83">
        <f t="shared" si="24"/>
        <v>-3.2648940772447444E-3</v>
      </c>
      <c r="BL92" s="83">
        <f t="shared" si="25"/>
        <v>-3.2648940772447444E-3</v>
      </c>
      <c r="BM92" s="83">
        <f t="shared" si="26"/>
        <v>-3.1925515801803084E-3</v>
      </c>
      <c r="BN92" s="83">
        <f t="shared" si="27"/>
        <v>-3.2648940772447444E-3</v>
      </c>
      <c r="BO92" s="83">
        <f t="shared" si="181"/>
        <v>0</v>
      </c>
      <c r="BP92" s="83">
        <f t="shared" si="28"/>
        <v>1</v>
      </c>
      <c r="BQ92" s="83">
        <f t="shared" si="29"/>
        <v>0.69902053177682666</v>
      </c>
      <c r="BR92" s="83">
        <f t="shared" si="30"/>
        <v>-3.2648940772447444E-3</v>
      </c>
      <c r="BS92" s="83">
        <f t="shared" si="31"/>
        <v>-3.2648940772447444E-3</v>
      </c>
      <c r="BT92" s="83">
        <f t="shared" si="32"/>
        <v>-3.2648940772447444E-3</v>
      </c>
      <c r="BU92" s="83">
        <f t="shared" si="33"/>
        <v>-3.2648940772447444E-3</v>
      </c>
      <c r="BV92" s="83">
        <f t="shared" si="34"/>
        <v>-3.2648940772447444E-3</v>
      </c>
      <c r="BW92" s="83">
        <f t="shared" si="35"/>
        <v>-3.2648940772447444E-3</v>
      </c>
      <c r="BX92" s="83">
        <f t="shared" si="36"/>
        <v>-3.2648940772447444E-3</v>
      </c>
      <c r="BY92" s="83">
        <f t="shared" si="37"/>
        <v>-3.2648940772447444E-3</v>
      </c>
      <c r="BZ92" s="83">
        <f t="shared" si="38"/>
        <v>-3.2648940772447444E-3</v>
      </c>
      <c r="CA92" s="83">
        <f t="shared" si="39"/>
        <v>-3.1925515801803084E-3</v>
      </c>
      <c r="CB92" s="83">
        <f t="shared" si="40"/>
        <v>-3.2648940772447444E-3</v>
      </c>
      <c r="CC92" s="84"/>
      <c r="CD92" s="84"/>
      <c r="CE92" s="84"/>
      <c r="CF92" s="84"/>
      <c r="CG92" s="84"/>
      <c r="CH92" s="84"/>
      <c r="CI92" s="84"/>
      <c r="CJ92" s="84"/>
      <c r="CK92" s="84"/>
      <c r="CL92" s="83">
        <f t="shared" si="172"/>
        <v>0</v>
      </c>
      <c r="CM92" s="83">
        <f t="shared" si="173"/>
        <v>0</v>
      </c>
      <c r="CN92" s="83">
        <f t="shared" si="174"/>
        <v>0</v>
      </c>
      <c r="CO92" s="83">
        <f t="shared" si="44"/>
        <v>0</v>
      </c>
      <c r="CP92" s="83">
        <f t="shared" si="45"/>
        <v>0</v>
      </c>
      <c r="CQ92" s="83">
        <f t="shared" si="46"/>
        <v>0.70228542585407139</v>
      </c>
      <c r="CR92" s="83">
        <f t="shared" si="47"/>
        <v>0</v>
      </c>
      <c r="CS92" s="83">
        <f t="shared" si="48"/>
        <v>0</v>
      </c>
      <c r="CT92" s="83">
        <f t="shared" si="49"/>
        <v>0.70228542585407139</v>
      </c>
      <c r="CU92" s="83">
        <f t="shared" si="50"/>
        <v>0.70228542585407139</v>
      </c>
      <c r="CV92" s="99"/>
      <c r="CW92" s="83">
        <f t="shared" si="182"/>
        <v>0.70228542585407139</v>
      </c>
      <c r="CX92" s="83">
        <f t="shared" si="51"/>
        <v>0.70228542585407139</v>
      </c>
      <c r="CY92" s="83">
        <f t="shared" si="175"/>
        <v>7.2342497064436032E-5</v>
      </c>
      <c r="CZ92" s="83">
        <f t="shared" si="176"/>
        <v>0</v>
      </c>
      <c r="DA92" s="83">
        <f t="shared" si="183"/>
        <v>0</v>
      </c>
      <c r="DB92" s="83">
        <f t="shared" si="184"/>
        <v>0</v>
      </c>
      <c r="DC92" s="83">
        <f t="shared" si="185"/>
        <v>0</v>
      </c>
      <c r="DD92" s="83">
        <f t="shared" si="54"/>
        <v>0</v>
      </c>
      <c r="DE92" s="83">
        <f t="shared" si="55"/>
        <v>0</v>
      </c>
      <c r="DF92" s="83">
        <f t="shared" si="56"/>
        <v>0.70228542585407139</v>
      </c>
      <c r="DG92" s="83">
        <f t="shared" si="57"/>
        <v>0</v>
      </c>
      <c r="DH92" s="83">
        <f t="shared" si="58"/>
        <v>0</v>
      </c>
      <c r="DI92" s="83">
        <f t="shared" si="59"/>
        <v>0.70228542585407139</v>
      </c>
      <c r="DJ92" s="83">
        <f t="shared" si="60"/>
        <v>0.70228542585407139</v>
      </c>
      <c r="DK92" s="83">
        <f t="shared" si="186"/>
        <v>0.70228542585407139</v>
      </c>
      <c r="DL92" s="83">
        <f t="shared" si="61"/>
        <v>0.70228542585407139</v>
      </c>
      <c r="DM92" s="83">
        <f t="shared" si="187"/>
        <v>7.2342497064436032E-5</v>
      </c>
      <c r="DN92" s="83">
        <f t="shared" si="188"/>
        <v>0</v>
      </c>
      <c r="DO92" s="83">
        <f t="shared" si="62"/>
        <v>0</v>
      </c>
      <c r="DP92" s="83">
        <f t="shared" si="63"/>
        <v>0</v>
      </c>
      <c r="DQ92" s="83">
        <f t="shared" si="64"/>
        <v>0</v>
      </c>
      <c r="DR92" s="83">
        <f t="shared" si="65"/>
        <v>0</v>
      </c>
      <c r="DS92" s="83">
        <f t="shared" si="66"/>
        <v>0</v>
      </c>
      <c r="DT92" s="83">
        <f t="shared" si="67"/>
        <v>-2.430629267082832E-2</v>
      </c>
      <c r="DU92" s="83">
        <f t="shared" si="68"/>
        <v>0</v>
      </c>
      <c r="DV92" s="83">
        <f t="shared" si="69"/>
        <v>0</v>
      </c>
      <c r="DW92" s="83">
        <f t="shared" si="189"/>
        <v>2.4910697417355359E-6</v>
      </c>
      <c r="DX92" s="83">
        <f t="shared" si="190"/>
        <v>0</v>
      </c>
      <c r="DY92" s="83">
        <f t="shared" si="191"/>
        <v>0</v>
      </c>
      <c r="DZ92" s="83">
        <f t="shared" si="192"/>
        <v>0</v>
      </c>
      <c r="EA92" s="83">
        <f t="shared" si="193"/>
        <v>0</v>
      </c>
      <c r="EB92" s="83">
        <f t="shared" si="194"/>
        <v>0</v>
      </c>
      <c r="EC92" s="83">
        <f t="shared" si="195"/>
        <v>0</v>
      </c>
      <c r="ED92" s="83">
        <f t="shared" si="196"/>
        <v>-2.430629267082832E-2</v>
      </c>
      <c r="EE92" s="83">
        <f t="shared" si="197"/>
        <v>0</v>
      </c>
      <c r="EF92" s="83">
        <f t="shared" si="198"/>
        <v>0</v>
      </c>
      <c r="EG92" s="83">
        <f t="shared" si="199"/>
        <v>2.4910697417355359E-6</v>
      </c>
      <c r="EH92" s="83">
        <f t="shared" si="200"/>
        <v>0</v>
      </c>
      <c r="EI92" s="83">
        <f t="shared" si="70"/>
        <v>0</v>
      </c>
      <c r="EJ92" s="83">
        <f t="shared" si="71"/>
        <v>0</v>
      </c>
      <c r="EK92" s="83">
        <f t="shared" si="72"/>
        <v>0</v>
      </c>
      <c r="EL92" s="83">
        <f t="shared" si="73"/>
        <v>0</v>
      </c>
      <c r="EM92" s="83">
        <f t="shared" si="74"/>
        <v>0</v>
      </c>
      <c r="EN92" s="83">
        <f t="shared" si="75"/>
        <v>0.72659171852489968</v>
      </c>
      <c r="EO92" s="83">
        <f t="shared" si="76"/>
        <v>0</v>
      </c>
      <c r="EP92" s="83">
        <f t="shared" si="77"/>
        <v>0</v>
      </c>
      <c r="EQ92" s="83">
        <f t="shared" si="78"/>
        <v>0.72659171852489968</v>
      </c>
      <c r="ER92" s="83">
        <f t="shared" si="79"/>
        <v>0.72659171852489968</v>
      </c>
      <c r="ES92" s="83">
        <f t="shared" si="201"/>
        <v>0.72659171852489968</v>
      </c>
      <c r="ET92" s="83">
        <f t="shared" si="80"/>
        <v>0.72659171852489968</v>
      </c>
      <c r="EU92" s="83">
        <f t="shared" si="202"/>
        <v>6.9851427322700492E-5</v>
      </c>
      <c r="EV92" s="83">
        <f t="shared" si="203"/>
        <v>0</v>
      </c>
      <c r="EW92" s="83">
        <f t="shared" si="204"/>
        <v>0</v>
      </c>
      <c r="EX92" s="83">
        <f t="shared" si="205"/>
        <v>0</v>
      </c>
      <c r="EY92" s="83">
        <f t="shared" si="206"/>
        <v>0</v>
      </c>
      <c r="EZ92" s="83">
        <f t="shared" si="207"/>
        <v>0</v>
      </c>
      <c r="FA92" s="83">
        <f t="shared" si="208"/>
        <v>0</v>
      </c>
      <c r="FB92" s="83">
        <f t="shared" si="209"/>
        <v>0.72659171852489968</v>
      </c>
      <c r="FC92" s="83">
        <f t="shared" si="210"/>
        <v>0</v>
      </c>
      <c r="FD92" s="83">
        <f t="shared" si="211"/>
        <v>0</v>
      </c>
      <c r="FE92" s="83">
        <f t="shared" si="81"/>
        <v>0.72659171852489968</v>
      </c>
      <c r="FF92" s="83">
        <f t="shared" si="82"/>
        <v>0.72659171852489968</v>
      </c>
      <c r="FG92" s="83">
        <f t="shared" si="212"/>
        <v>0.72659171852489968</v>
      </c>
      <c r="FH92" s="83">
        <f t="shared" si="83"/>
        <v>0.72659171852489968</v>
      </c>
      <c r="FI92" s="83">
        <f t="shared" si="213"/>
        <v>6.9851427322700492E-5</v>
      </c>
      <c r="FJ92" s="83">
        <f t="shared" si="214"/>
        <v>0</v>
      </c>
      <c r="FK92" s="84"/>
      <c r="FL92" s="84">
        <v>7.2342497064436303E-4</v>
      </c>
      <c r="FM92" s="84"/>
      <c r="FN92" s="83">
        <f t="shared" si="84"/>
        <v>0</v>
      </c>
      <c r="FO92" s="83">
        <f t="shared" si="85"/>
        <v>0</v>
      </c>
      <c r="FP92" s="83">
        <f t="shared" si="215"/>
        <v>7.2342497064436303E-4</v>
      </c>
      <c r="FQ92" s="84"/>
      <c r="FR92" s="84"/>
      <c r="FS92" s="83">
        <f t="shared" si="216"/>
        <v>0</v>
      </c>
      <c r="FT92" s="83">
        <f t="shared" si="217"/>
        <v>0</v>
      </c>
      <c r="FU92" s="84">
        <v>7.2342497064436303E-4</v>
      </c>
      <c r="FV92" s="83">
        <f t="shared" si="86"/>
        <v>0</v>
      </c>
      <c r="FW92" s="83">
        <f t="shared" si="87"/>
        <v>0</v>
      </c>
      <c r="FX92" s="83">
        <f t="shared" si="88"/>
        <v>0</v>
      </c>
      <c r="FY92" s="84"/>
      <c r="FZ92" s="83">
        <f t="shared" si="89"/>
        <v>1.0032648940772448</v>
      </c>
      <c r="GA92" s="83">
        <f t="shared" si="90"/>
        <v>7.1796862292222707E-10</v>
      </c>
      <c r="GB92" s="83">
        <f t="shared" si="218"/>
        <v>0</v>
      </c>
      <c r="GC92" s="83">
        <f t="shared" si="219"/>
        <v>0</v>
      </c>
      <c r="GD92" s="83">
        <f t="shared" si="220"/>
        <v>0</v>
      </c>
      <c r="GE92" s="83">
        <f t="shared" si="221"/>
        <v>0</v>
      </c>
      <c r="GF92" s="83">
        <f t="shared" si="222"/>
        <v>0</v>
      </c>
      <c r="GG92" s="83">
        <f t="shared" si="223"/>
        <v>0</v>
      </c>
      <c r="GH92" s="83">
        <f t="shared" si="91"/>
        <v>0</v>
      </c>
      <c r="GI92" s="83">
        <f t="shared" si="92"/>
        <v>0</v>
      </c>
      <c r="GJ92" s="83">
        <f t="shared" si="224"/>
        <v>0</v>
      </c>
      <c r="GK92" s="83">
        <f t="shared" si="225"/>
        <v>0</v>
      </c>
      <c r="GL92" s="83">
        <f t="shared" si="226"/>
        <v>0</v>
      </c>
      <c r="GM92" s="83">
        <f t="shared" si="227"/>
        <v>0</v>
      </c>
      <c r="GN92" s="83">
        <f t="shared" si="228"/>
        <v>0</v>
      </c>
      <c r="GO92" s="83">
        <f t="shared" si="229"/>
        <v>-3.2648940772447444E-3</v>
      </c>
      <c r="GP92" s="83">
        <f t="shared" si="93"/>
        <v>-3.2648940772447444E-3</v>
      </c>
      <c r="GQ92" s="83">
        <f t="shared" si="94"/>
        <v>0</v>
      </c>
      <c r="GR92" s="83">
        <f t="shared" si="230"/>
        <v>0</v>
      </c>
      <c r="GS92" s="83">
        <f t="shared" si="231"/>
        <v>0</v>
      </c>
      <c r="GT92" s="83">
        <f t="shared" si="232"/>
        <v>0</v>
      </c>
      <c r="GU92" s="83">
        <f t="shared" si="233"/>
        <v>0</v>
      </c>
      <c r="GV92" s="83">
        <f t="shared" si="234"/>
        <v>0</v>
      </c>
      <c r="GW92" s="83">
        <f t="shared" si="235"/>
        <v>0</v>
      </c>
      <c r="GX92" s="83">
        <f t="shared" si="95"/>
        <v>0</v>
      </c>
      <c r="GY92" s="83">
        <f t="shared" si="96"/>
        <v>0</v>
      </c>
      <c r="GZ92" s="83">
        <f t="shared" si="236"/>
        <v>0</v>
      </c>
      <c r="HA92" s="83">
        <f t="shared" si="237"/>
        <v>0</v>
      </c>
      <c r="HB92" s="83">
        <f t="shared" si="238"/>
        <v>0</v>
      </c>
      <c r="HC92" s="83">
        <f t="shared" si="239"/>
        <v>0</v>
      </c>
      <c r="HD92" s="83">
        <f t="shared" si="240"/>
        <v>0</v>
      </c>
      <c r="HE92" s="83">
        <f t="shared" si="241"/>
        <v>0.69902053177682666</v>
      </c>
      <c r="HF92" s="83">
        <f t="shared" si="97"/>
        <v>-3.1925515801803084E-3</v>
      </c>
      <c r="HG92" s="83">
        <f t="shared" si="98"/>
        <v>0</v>
      </c>
      <c r="HH92" s="83">
        <f t="shared" si="99"/>
        <v>0</v>
      </c>
      <c r="HI92" s="83">
        <f t="shared" si="100"/>
        <v>0</v>
      </c>
      <c r="HJ92" s="83">
        <f t="shared" si="101"/>
        <v>0</v>
      </c>
      <c r="HK92" s="83">
        <f t="shared" si="102"/>
        <v>0</v>
      </c>
      <c r="HL92" s="83">
        <f t="shared" si="103"/>
        <v>0</v>
      </c>
      <c r="HM92" s="83">
        <f t="shared" si="104"/>
        <v>0.72332682444765495</v>
      </c>
      <c r="HN92" s="83">
        <f t="shared" si="105"/>
        <v>-3.1950426499220441E-3</v>
      </c>
      <c r="HO92" s="83">
        <f t="shared" si="106"/>
        <v>0</v>
      </c>
    </row>
    <row r="93" spans="1:223" x14ac:dyDescent="0.2">
      <c r="A93" s="63"/>
      <c r="K93" s="64" t="s">
        <v>413</v>
      </c>
      <c r="L93" s="102" t="e">
        <f>IF(VLOOKUP(K93,'[3]207 ul'!$H:$H,1,0)=K93,1,0)</f>
        <v>#N/A</v>
      </c>
      <c r="M93" s="84">
        <v>1</v>
      </c>
      <c r="N93" s="84">
        <v>3</v>
      </c>
      <c r="O93" s="84"/>
      <c r="P93" s="84"/>
      <c r="Q93" s="84"/>
      <c r="R93" s="84">
        <v>1</v>
      </c>
      <c r="S93" s="83">
        <f t="shared" si="177"/>
        <v>70</v>
      </c>
      <c r="T93" s="87">
        <f t="shared" si="178"/>
        <v>0</v>
      </c>
      <c r="U93" s="84"/>
      <c r="V93" s="84"/>
      <c r="W93" s="85">
        <v>1</v>
      </c>
      <c r="X93" s="85">
        <v>1</v>
      </c>
      <c r="Y93" s="85">
        <v>1</v>
      </c>
      <c r="Z93" s="85">
        <v>1</v>
      </c>
      <c r="AA93" s="85">
        <v>1</v>
      </c>
      <c r="AB93" s="85">
        <v>1</v>
      </c>
      <c r="AC93" s="85">
        <v>1</v>
      </c>
      <c r="AD93" s="85">
        <v>1</v>
      </c>
      <c r="AE93" s="85">
        <v>1</v>
      </c>
      <c r="AF93" s="84">
        <v>7.2342568861298595E-4</v>
      </c>
      <c r="AG93" s="84">
        <v>7.2342568861298595E-4</v>
      </c>
      <c r="AH93" s="84">
        <v>7.2342568861298595E-4</v>
      </c>
      <c r="AI93" s="84">
        <v>7.2342568861298595E-4</v>
      </c>
      <c r="AJ93" s="84">
        <v>7.2342568861298595E-4</v>
      </c>
      <c r="AK93" s="84">
        <v>7.2342568861298595E-4</v>
      </c>
      <c r="AL93" s="84">
        <v>7.2342568861298595E-4</v>
      </c>
      <c r="AM93" s="84">
        <v>7.9576818567742198E-4</v>
      </c>
      <c r="AN93" s="84">
        <v>7.2342568861298595E-4</v>
      </c>
      <c r="AO93" s="84">
        <v>-3.9883197658577303E-3</v>
      </c>
      <c r="AP93" s="84"/>
      <c r="AQ93" s="84"/>
      <c r="AR93" s="84"/>
      <c r="AS93" s="83">
        <f t="shared" si="179"/>
        <v>0</v>
      </c>
      <c r="AT93" s="83">
        <f t="shared" si="11"/>
        <v>0</v>
      </c>
      <c r="AU93" s="83">
        <f t="shared" si="180"/>
        <v>0</v>
      </c>
      <c r="AV93" s="84">
        <v>1</v>
      </c>
      <c r="AW93" s="84">
        <v>1</v>
      </c>
      <c r="AX93" s="84"/>
      <c r="AY93" s="83">
        <f t="shared" si="12"/>
        <v>1</v>
      </c>
      <c r="AZ93" s="83">
        <f t="shared" si="13"/>
        <v>1</v>
      </c>
      <c r="BA93" s="83">
        <f t="shared" si="14"/>
        <v>0.69902053177682666</v>
      </c>
      <c r="BB93" s="83">
        <f t="shared" si="15"/>
        <v>-3.2648940772447444E-3</v>
      </c>
      <c r="BC93" s="83">
        <f t="shared" si="16"/>
        <v>-3.2648940772447444E-3</v>
      </c>
      <c r="BD93" s="83">
        <f t="shared" si="17"/>
        <v>-3.2648940772447444E-3</v>
      </c>
      <c r="BE93" s="83">
        <f t="shared" si="18"/>
        <v>0</v>
      </c>
      <c r="BF93" s="83">
        <f t="shared" si="19"/>
        <v>0</v>
      </c>
      <c r="BG93" s="99">
        <f t="shared" si="20"/>
        <v>-3.2648940772447444E-3</v>
      </c>
      <c r="BH93" s="99">
        <f t="shared" si="21"/>
        <v>-3.2648940772447444E-3</v>
      </c>
      <c r="BI93" s="83">
        <f t="shared" si="22"/>
        <v>-3.2648940772447444E-3</v>
      </c>
      <c r="BJ93" s="83">
        <f t="shared" si="23"/>
        <v>-3.2648940772447444E-3</v>
      </c>
      <c r="BK93" s="83">
        <f t="shared" si="24"/>
        <v>-3.2648940772447444E-3</v>
      </c>
      <c r="BL93" s="83">
        <f t="shared" si="25"/>
        <v>-3.2648940772447444E-3</v>
      </c>
      <c r="BM93" s="83">
        <f t="shared" si="26"/>
        <v>-3.1925515801803084E-3</v>
      </c>
      <c r="BN93" s="83">
        <f t="shared" si="27"/>
        <v>-3.2648940772447444E-3</v>
      </c>
      <c r="BO93" s="83">
        <f t="shared" si="181"/>
        <v>0</v>
      </c>
      <c r="BP93" s="83">
        <f t="shared" si="28"/>
        <v>1</v>
      </c>
      <c r="BQ93" s="83">
        <f t="shared" si="29"/>
        <v>0.69902053177682666</v>
      </c>
      <c r="BR93" s="83">
        <f t="shared" si="30"/>
        <v>-3.2648940772447444E-3</v>
      </c>
      <c r="BS93" s="83">
        <f t="shared" si="31"/>
        <v>-3.2648940772447444E-3</v>
      </c>
      <c r="BT93" s="83">
        <f t="shared" si="32"/>
        <v>-3.2648940772447444E-3</v>
      </c>
      <c r="BU93" s="83">
        <f t="shared" si="33"/>
        <v>-3.2648940772447444E-3</v>
      </c>
      <c r="BV93" s="83">
        <f t="shared" si="34"/>
        <v>-3.2648940772447444E-3</v>
      </c>
      <c r="BW93" s="83">
        <f t="shared" si="35"/>
        <v>-3.2648940772447444E-3</v>
      </c>
      <c r="BX93" s="83">
        <f t="shared" si="36"/>
        <v>-3.2648940772447444E-3</v>
      </c>
      <c r="BY93" s="83">
        <f t="shared" si="37"/>
        <v>-3.2648940772447444E-3</v>
      </c>
      <c r="BZ93" s="83">
        <f t="shared" si="38"/>
        <v>-3.2648940772447444E-3</v>
      </c>
      <c r="CA93" s="83">
        <f t="shared" si="39"/>
        <v>-3.1925515801803084E-3</v>
      </c>
      <c r="CB93" s="83">
        <f t="shared" si="40"/>
        <v>-3.2648940772447444E-3</v>
      </c>
      <c r="CC93" s="84"/>
      <c r="CD93" s="84"/>
      <c r="CE93" s="84"/>
      <c r="CF93" s="84"/>
      <c r="CG93" s="84"/>
      <c r="CH93" s="84"/>
      <c r="CI93" s="84"/>
      <c r="CJ93" s="84"/>
      <c r="CK93" s="84"/>
      <c r="CL93" s="83">
        <f t="shared" si="172"/>
        <v>0</v>
      </c>
      <c r="CM93" s="83">
        <f t="shared" si="173"/>
        <v>0</v>
      </c>
      <c r="CN93" s="83">
        <f t="shared" si="174"/>
        <v>0</v>
      </c>
      <c r="CO93" s="83">
        <f t="shared" si="44"/>
        <v>0</v>
      </c>
      <c r="CP93" s="83">
        <f t="shared" si="45"/>
        <v>0</v>
      </c>
      <c r="CQ93" s="83">
        <f t="shared" si="46"/>
        <v>0.70228542585407139</v>
      </c>
      <c r="CR93" s="83">
        <f t="shared" si="47"/>
        <v>0</v>
      </c>
      <c r="CS93" s="83">
        <f t="shared" si="48"/>
        <v>0</v>
      </c>
      <c r="CT93" s="83">
        <f t="shared" si="49"/>
        <v>0.70228542585407139</v>
      </c>
      <c r="CU93" s="83">
        <f t="shared" si="50"/>
        <v>0.70228542585407139</v>
      </c>
      <c r="CV93" s="99"/>
      <c r="CW93" s="83">
        <f t="shared" si="182"/>
        <v>0.70228542585407139</v>
      </c>
      <c r="CX93" s="83">
        <f t="shared" si="51"/>
        <v>0.70228542585407139</v>
      </c>
      <c r="CY93" s="83">
        <f t="shared" si="175"/>
        <v>7.2342497064436032E-5</v>
      </c>
      <c r="CZ93" s="83">
        <f t="shared" si="176"/>
        <v>0</v>
      </c>
      <c r="DA93" s="83">
        <f t="shared" si="183"/>
        <v>0</v>
      </c>
      <c r="DB93" s="83">
        <f t="shared" si="184"/>
        <v>0</v>
      </c>
      <c r="DC93" s="83">
        <f t="shared" si="185"/>
        <v>0</v>
      </c>
      <c r="DD93" s="83">
        <f t="shared" si="54"/>
        <v>0</v>
      </c>
      <c r="DE93" s="83">
        <f t="shared" si="55"/>
        <v>0</v>
      </c>
      <c r="DF93" s="83">
        <f t="shared" si="56"/>
        <v>0.70228542585407139</v>
      </c>
      <c r="DG93" s="83">
        <f t="shared" si="57"/>
        <v>0</v>
      </c>
      <c r="DH93" s="83">
        <f t="shared" si="58"/>
        <v>0</v>
      </c>
      <c r="DI93" s="83">
        <f t="shared" si="59"/>
        <v>0.70228542585407139</v>
      </c>
      <c r="DJ93" s="83">
        <f t="shared" si="60"/>
        <v>0.70228542585407139</v>
      </c>
      <c r="DK93" s="83">
        <f t="shared" si="186"/>
        <v>0.70228542585407139</v>
      </c>
      <c r="DL93" s="83">
        <f t="shared" si="61"/>
        <v>0.70228542585407139</v>
      </c>
      <c r="DM93" s="83">
        <f t="shared" si="187"/>
        <v>7.2342497064436032E-5</v>
      </c>
      <c r="DN93" s="83">
        <f t="shared" si="188"/>
        <v>0</v>
      </c>
      <c r="DO93" s="83">
        <f t="shared" si="62"/>
        <v>0</v>
      </c>
      <c r="DP93" s="83">
        <f t="shared" si="63"/>
        <v>0</v>
      </c>
      <c r="DQ93" s="83">
        <f t="shared" si="64"/>
        <v>0</v>
      </c>
      <c r="DR93" s="83">
        <f t="shared" si="65"/>
        <v>0</v>
      </c>
      <c r="DS93" s="83">
        <f t="shared" si="66"/>
        <v>0</v>
      </c>
      <c r="DT93" s="83">
        <f t="shared" si="67"/>
        <v>-2.430629267082832E-2</v>
      </c>
      <c r="DU93" s="83">
        <f t="shared" si="68"/>
        <v>0</v>
      </c>
      <c r="DV93" s="83">
        <f t="shared" si="69"/>
        <v>0</v>
      </c>
      <c r="DW93" s="83">
        <f t="shared" si="189"/>
        <v>2.4910697417355359E-6</v>
      </c>
      <c r="DX93" s="83">
        <f t="shared" si="190"/>
        <v>0</v>
      </c>
      <c r="DY93" s="83">
        <f t="shared" si="191"/>
        <v>0</v>
      </c>
      <c r="DZ93" s="83">
        <f t="shared" si="192"/>
        <v>0</v>
      </c>
      <c r="EA93" s="83">
        <f t="shared" si="193"/>
        <v>0</v>
      </c>
      <c r="EB93" s="83">
        <f t="shared" si="194"/>
        <v>0</v>
      </c>
      <c r="EC93" s="83">
        <f t="shared" si="195"/>
        <v>0</v>
      </c>
      <c r="ED93" s="83">
        <f t="shared" si="196"/>
        <v>-2.430629267082832E-2</v>
      </c>
      <c r="EE93" s="83">
        <f t="shared" si="197"/>
        <v>0</v>
      </c>
      <c r="EF93" s="83">
        <f t="shared" si="198"/>
        <v>0</v>
      </c>
      <c r="EG93" s="83">
        <f t="shared" si="199"/>
        <v>2.4910697417355359E-6</v>
      </c>
      <c r="EH93" s="83">
        <f t="shared" si="200"/>
        <v>0</v>
      </c>
      <c r="EI93" s="83">
        <f t="shared" si="70"/>
        <v>0</v>
      </c>
      <c r="EJ93" s="83">
        <f t="shared" si="71"/>
        <v>0</v>
      </c>
      <c r="EK93" s="83">
        <f t="shared" si="72"/>
        <v>0</v>
      </c>
      <c r="EL93" s="83">
        <f t="shared" si="73"/>
        <v>0</v>
      </c>
      <c r="EM93" s="83">
        <f t="shared" si="74"/>
        <v>0</v>
      </c>
      <c r="EN93" s="83">
        <f t="shared" si="75"/>
        <v>0.72659171852489968</v>
      </c>
      <c r="EO93" s="83">
        <f t="shared" si="76"/>
        <v>0</v>
      </c>
      <c r="EP93" s="83">
        <f t="shared" si="77"/>
        <v>0</v>
      </c>
      <c r="EQ93" s="83">
        <f t="shared" si="78"/>
        <v>0.72659171852489968</v>
      </c>
      <c r="ER93" s="83">
        <f t="shared" si="79"/>
        <v>0.72659171852489968</v>
      </c>
      <c r="ES93" s="83">
        <f t="shared" si="201"/>
        <v>0.72659171852489968</v>
      </c>
      <c r="ET93" s="83">
        <f t="shared" si="80"/>
        <v>0.72659171852489968</v>
      </c>
      <c r="EU93" s="83">
        <f t="shared" si="202"/>
        <v>6.9851427322700492E-5</v>
      </c>
      <c r="EV93" s="83">
        <f t="shared" si="203"/>
        <v>0</v>
      </c>
      <c r="EW93" s="83">
        <f t="shared" si="204"/>
        <v>0</v>
      </c>
      <c r="EX93" s="83">
        <f t="shared" si="205"/>
        <v>0</v>
      </c>
      <c r="EY93" s="83">
        <f t="shared" si="206"/>
        <v>0</v>
      </c>
      <c r="EZ93" s="83">
        <f t="shared" si="207"/>
        <v>0</v>
      </c>
      <c r="FA93" s="83">
        <f t="shared" si="208"/>
        <v>0</v>
      </c>
      <c r="FB93" s="83">
        <f t="shared" si="209"/>
        <v>0.72659171852489968</v>
      </c>
      <c r="FC93" s="83">
        <f t="shared" si="210"/>
        <v>0</v>
      </c>
      <c r="FD93" s="83">
        <f t="shared" si="211"/>
        <v>0</v>
      </c>
      <c r="FE93" s="83">
        <f t="shared" si="81"/>
        <v>0.72659171852489968</v>
      </c>
      <c r="FF93" s="83">
        <f t="shared" si="82"/>
        <v>0.72659171852489968</v>
      </c>
      <c r="FG93" s="83">
        <f t="shared" si="212"/>
        <v>0.72659171852489968</v>
      </c>
      <c r="FH93" s="83">
        <f t="shared" si="83"/>
        <v>0.72659171852489968</v>
      </c>
      <c r="FI93" s="83">
        <f t="shared" si="213"/>
        <v>6.9851427322700492E-5</v>
      </c>
      <c r="FJ93" s="83">
        <f t="shared" si="214"/>
        <v>0</v>
      </c>
      <c r="FK93" s="84"/>
      <c r="FL93" s="84">
        <v>7.2342497064436303E-4</v>
      </c>
      <c r="FM93" s="84"/>
      <c r="FN93" s="83">
        <f t="shared" si="84"/>
        <v>0</v>
      </c>
      <c r="FO93" s="83">
        <f t="shared" si="85"/>
        <v>0</v>
      </c>
      <c r="FP93" s="83">
        <f t="shared" si="215"/>
        <v>7.2342497064436303E-4</v>
      </c>
      <c r="FQ93" s="84"/>
      <c r="FR93" s="84"/>
      <c r="FS93" s="83">
        <f t="shared" si="216"/>
        <v>0</v>
      </c>
      <c r="FT93" s="83">
        <f t="shared" si="217"/>
        <v>0</v>
      </c>
      <c r="FU93" s="84">
        <v>7.2342497064436303E-4</v>
      </c>
      <c r="FV93" s="83">
        <f t="shared" si="86"/>
        <v>0</v>
      </c>
      <c r="FW93" s="83">
        <f t="shared" si="87"/>
        <v>0</v>
      </c>
      <c r="FX93" s="83">
        <f t="shared" si="88"/>
        <v>0</v>
      </c>
      <c r="FY93" s="84"/>
      <c r="FZ93" s="83">
        <f t="shared" si="89"/>
        <v>1.0032648940772448</v>
      </c>
      <c r="GA93" s="83">
        <f t="shared" si="90"/>
        <v>7.1796862292222707E-10</v>
      </c>
      <c r="GB93" s="83">
        <f t="shared" si="218"/>
        <v>0</v>
      </c>
      <c r="GC93" s="83">
        <f t="shared" si="219"/>
        <v>0</v>
      </c>
      <c r="GD93" s="83">
        <f t="shared" si="220"/>
        <v>0</v>
      </c>
      <c r="GE93" s="83">
        <f t="shared" si="221"/>
        <v>0</v>
      </c>
      <c r="GF93" s="83">
        <f t="shared" si="222"/>
        <v>0</v>
      </c>
      <c r="GG93" s="83">
        <f t="shared" si="223"/>
        <v>0</v>
      </c>
      <c r="GH93" s="83">
        <f t="shared" si="91"/>
        <v>0</v>
      </c>
      <c r="GI93" s="83">
        <f t="shared" si="92"/>
        <v>0</v>
      </c>
      <c r="GJ93" s="83">
        <f t="shared" si="224"/>
        <v>0</v>
      </c>
      <c r="GK93" s="83">
        <f t="shared" si="225"/>
        <v>0</v>
      </c>
      <c r="GL93" s="83">
        <f t="shared" si="226"/>
        <v>0</v>
      </c>
      <c r="GM93" s="83">
        <f t="shared" si="227"/>
        <v>0</v>
      </c>
      <c r="GN93" s="83">
        <f t="shared" si="228"/>
        <v>0</v>
      </c>
      <c r="GO93" s="83">
        <f t="shared" si="229"/>
        <v>-3.2648940772447444E-3</v>
      </c>
      <c r="GP93" s="83">
        <f t="shared" si="93"/>
        <v>-3.2648940772447444E-3</v>
      </c>
      <c r="GQ93" s="83">
        <f t="shared" si="94"/>
        <v>0</v>
      </c>
      <c r="GR93" s="83">
        <f t="shared" si="230"/>
        <v>0</v>
      </c>
      <c r="GS93" s="83">
        <f t="shared" si="231"/>
        <v>0</v>
      </c>
      <c r="GT93" s="83">
        <f t="shared" si="232"/>
        <v>0</v>
      </c>
      <c r="GU93" s="83">
        <f t="shared" si="233"/>
        <v>0</v>
      </c>
      <c r="GV93" s="83">
        <f t="shared" si="234"/>
        <v>0</v>
      </c>
      <c r="GW93" s="83">
        <f t="shared" si="235"/>
        <v>0</v>
      </c>
      <c r="GX93" s="83">
        <f t="shared" si="95"/>
        <v>0</v>
      </c>
      <c r="GY93" s="83">
        <f t="shared" si="96"/>
        <v>0</v>
      </c>
      <c r="GZ93" s="83">
        <f t="shared" si="236"/>
        <v>0</v>
      </c>
      <c r="HA93" s="83">
        <f t="shared" si="237"/>
        <v>0</v>
      </c>
      <c r="HB93" s="83">
        <f t="shared" si="238"/>
        <v>0</v>
      </c>
      <c r="HC93" s="83">
        <f t="shared" si="239"/>
        <v>0</v>
      </c>
      <c r="HD93" s="83">
        <f t="shared" si="240"/>
        <v>0</v>
      </c>
      <c r="HE93" s="83">
        <f t="shared" si="241"/>
        <v>0.69902053177682666</v>
      </c>
      <c r="HF93" s="83">
        <f t="shared" si="97"/>
        <v>-3.1925515801803084E-3</v>
      </c>
      <c r="HG93" s="83">
        <f t="shared" si="98"/>
        <v>0</v>
      </c>
      <c r="HH93" s="83">
        <f t="shared" si="99"/>
        <v>0</v>
      </c>
      <c r="HI93" s="83">
        <f t="shared" si="100"/>
        <v>0</v>
      </c>
      <c r="HJ93" s="83">
        <f t="shared" si="101"/>
        <v>0</v>
      </c>
      <c r="HK93" s="83">
        <f t="shared" si="102"/>
        <v>0</v>
      </c>
      <c r="HL93" s="83">
        <f t="shared" si="103"/>
        <v>0</v>
      </c>
      <c r="HM93" s="83">
        <f t="shared" si="104"/>
        <v>0.72332682444765495</v>
      </c>
      <c r="HN93" s="83">
        <f t="shared" si="105"/>
        <v>-3.1950426499220441E-3</v>
      </c>
      <c r="HO93" s="83">
        <f t="shared" si="106"/>
        <v>0</v>
      </c>
    </row>
    <row r="94" spans="1:223" x14ac:dyDescent="0.2">
      <c r="A94" s="63"/>
      <c r="K94" s="64" t="s">
        <v>414</v>
      </c>
      <c r="L94" s="102" t="e">
        <f>IF(VLOOKUP(K94,'[3]207 ul'!$H:$H,1,0)=K94,1,0)</f>
        <v>#N/A</v>
      </c>
      <c r="M94" s="84">
        <v>1</v>
      </c>
      <c r="N94" s="84">
        <v>3</v>
      </c>
      <c r="O94" s="84"/>
      <c r="P94" s="84"/>
      <c r="Q94" s="84"/>
      <c r="R94" s="84">
        <v>1</v>
      </c>
      <c r="S94" s="83">
        <f t="shared" si="177"/>
        <v>70</v>
      </c>
      <c r="T94" s="87">
        <f t="shared" si="178"/>
        <v>0</v>
      </c>
      <c r="U94" s="84"/>
      <c r="V94" s="84"/>
      <c r="W94" s="85">
        <v>1</v>
      </c>
      <c r="X94" s="85">
        <v>1</v>
      </c>
      <c r="Y94" s="85">
        <v>1</v>
      </c>
      <c r="Z94" s="85">
        <v>1</v>
      </c>
      <c r="AA94" s="85">
        <v>1</v>
      </c>
      <c r="AB94" s="85">
        <v>1</v>
      </c>
      <c r="AC94" s="85">
        <v>1</v>
      </c>
      <c r="AD94" s="85">
        <v>1</v>
      </c>
      <c r="AE94" s="85">
        <v>1</v>
      </c>
      <c r="AF94" s="84">
        <v>7.2342568861298595E-4</v>
      </c>
      <c r="AG94" s="84">
        <v>7.2342568861298595E-4</v>
      </c>
      <c r="AH94" s="84">
        <v>7.2342568861298595E-4</v>
      </c>
      <c r="AI94" s="84">
        <v>7.2342568861298595E-4</v>
      </c>
      <c r="AJ94" s="84">
        <v>7.2342568861298595E-4</v>
      </c>
      <c r="AK94" s="84">
        <v>7.2342568861298595E-4</v>
      </c>
      <c r="AL94" s="84">
        <v>7.2342568861298595E-4</v>
      </c>
      <c r="AM94" s="84">
        <v>7.9576818567742198E-4</v>
      </c>
      <c r="AN94" s="84">
        <v>7.2342568861298595E-4</v>
      </c>
      <c r="AO94" s="84">
        <v>-3.9883197658577303E-3</v>
      </c>
      <c r="AP94" s="84"/>
      <c r="AQ94" s="84"/>
      <c r="AR94" s="84"/>
      <c r="AS94" s="83">
        <f t="shared" si="179"/>
        <v>0</v>
      </c>
      <c r="AT94" s="83">
        <f t="shared" si="11"/>
        <v>0</v>
      </c>
      <c r="AU94" s="83">
        <f t="shared" si="180"/>
        <v>0</v>
      </c>
      <c r="AV94" s="84">
        <v>1</v>
      </c>
      <c r="AW94" s="84">
        <v>1</v>
      </c>
      <c r="AX94" s="84"/>
      <c r="AY94" s="83">
        <f t="shared" si="12"/>
        <v>1</v>
      </c>
      <c r="AZ94" s="83">
        <f t="shared" si="13"/>
        <v>1</v>
      </c>
      <c r="BA94" s="83">
        <f t="shared" si="14"/>
        <v>0.69902053177682666</v>
      </c>
      <c r="BB94" s="83">
        <f t="shared" si="15"/>
        <v>-3.2648940772447444E-3</v>
      </c>
      <c r="BC94" s="83">
        <f t="shared" si="16"/>
        <v>-3.2648940772447444E-3</v>
      </c>
      <c r="BD94" s="83">
        <f t="shared" si="17"/>
        <v>-3.2648940772447444E-3</v>
      </c>
      <c r="BE94" s="83">
        <f t="shared" si="18"/>
        <v>0</v>
      </c>
      <c r="BF94" s="83">
        <f t="shared" si="19"/>
        <v>0</v>
      </c>
      <c r="BG94" s="99">
        <f t="shared" si="20"/>
        <v>-3.2648940772447444E-3</v>
      </c>
      <c r="BH94" s="99">
        <f t="shared" si="21"/>
        <v>-3.2648940772447444E-3</v>
      </c>
      <c r="BI94" s="83">
        <f t="shared" si="22"/>
        <v>-3.2648940772447444E-3</v>
      </c>
      <c r="BJ94" s="83">
        <f t="shared" si="23"/>
        <v>-3.2648940772447444E-3</v>
      </c>
      <c r="BK94" s="83">
        <f t="shared" si="24"/>
        <v>-3.2648940772447444E-3</v>
      </c>
      <c r="BL94" s="83">
        <f t="shared" si="25"/>
        <v>-3.2648940772447444E-3</v>
      </c>
      <c r="BM94" s="83">
        <f t="shared" si="26"/>
        <v>-3.1925515801803084E-3</v>
      </c>
      <c r="BN94" s="83">
        <f t="shared" si="27"/>
        <v>-3.2648940772447444E-3</v>
      </c>
      <c r="BO94" s="83">
        <f t="shared" si="181"/>
        <v>0</v>
      </c>
      <c r="BP94" s="83">
        <f t="shared" si="28"/>
        <v>1</v>
      </c>
      <c r="BQ94" s="83">
        <f t="shared" si="29"/>
        <v>0.69902053177682666</v>
      </c>
      <c r="BR94" s="83">
        <f t="shared" si="30"/>
        <v>-3.2648940772447444E-3</v>
      </c>
      <c r="BS94" s="83">
        <f t="shared" si="31"/>
        <v>-3.2648940772447444E-3</v>
      </c>
      <c r="BT94" s="83">
        <f t="shared" si="32"/>
        <v>-3.2648940772447444E-3</v>
      </c>
      <c r="BU94" s="83">
        <f t="shared" si="33"/>
        <v>-3.2648940772447444E-3</v>
      </c>
      <c r="BV94" s="83">
        <f t="shared" si="34"/>
        <v>-3.2648940772447444E-3</v>
      </c>
      <c r="BW94" s="83">
        <f t="shared" si="35"/>
        <v>-3.2648940772447444E-3</v>
      </c>
      <c r="BX94" s="83">
        <f t="shared" si="36"/>
        <v>-3.2648940772447444E-3</v>
      </c>
      <c r="BY94" s="83">
        <f t="shared" si="37"/>
        <v>-3.2648940772447444E-3</v>
      </c>
      <c r="BZ94" s="83">
        <f t="shared" si="38"/>
        <v>-3.2648940772447444E-3</v>
      </c>
      <c r="CA94" s="83">
        <f t="shared" si="39"/>
        <v>-3.1925515801803084E-3</v>
      </c>
      <c r="CB94" s="83">
        <f t="shared" si="40"/>
        <v>-3.2648940772447444E-3</v>
      </c>
      <c r="CC94" s="84"/>
      <c r="CD94" s="84"/>
      <c r="CE94" s="84"/>
      <c r="CF94" s="84"/>
      <c r="CG94" s="84"/>
      <c r="CH94" s="84"/>
      <c r="CI94" s="84"/>
      <c r="CJ94" s="84"/>
      <c r="CK94" s="84"/>
      <c r="CL94" s="83">
        <f t="shared" si="172"/>
        <v>0</v>
      </c>
      <c r="CM94" s="83">
        <f t="shared" si="173"/>
        <v>0</v>
      </c>
      <c r="CN94" s="83">
        <f t="shared" si="174"/>
        <v>0</v>
      </c>
      <c r="CO94" s="83">
        <f t="shared" si="44"/>
        <v>0</v>
      </c>
      <c r="CP94" s="83">
        <f t="shared" si="45"/>
        <v>0</v>
      </c>
      <c r="CQ94" s="83">
        <f t="shared" si="46"/>
        <v>0.70228542585407139</v>
      </c>
      <c r="CR94" s="83">
        <f t="shared" si="47"/>
        <v>0</v>
      </c>
      <c r="CS94" s="83">
        <f t="shared" si="48"/>
        <v>0</v>
      </c>
      <c r="CT94" s="83">
        <f t="shared" si="49"/>
        <v>0.70228542585407139</v>
      </c>
      <c r="CU94" s="83">
        <f t="shared" si="50"/>
        <v>0.70228542585407139</v>
      </c>
      <c r="CV94" s="99"/>
      <c r="CW94" s="83">
        <f t="shared" si="182"/>
        <v>0.70228542585407139</v>
      </c>
      <c r="CX94" s="83">
        <f t="shared" si="51"/>
        <v>0.70228542585407139</v>
      </c>
      <c r="CY94" s="83">
        <f t="shared" si="175"/>
        <v>7.2342497064436032E-5</v>
      </c>
      <c r="CZ94" s="83">
        <f t="shared" si="176"/>
        <v>0</v>
      </c>
      <c r="DA94" s="83">
        <f t="shared" si="183"/>
        <v>0</v>
      </c>
      <c r="DB94" s="83">
        <f t="shared" si="184"/>
        <v>0</v>
      </c>
      <c r="DC94" s="83">
        <f t="shared" si="185"/>
        <v>0</v>
      </c>
      <c r="DD94" s="83">
        <f t="shared" si="54"/>
        <v>0</v>
      </c>
      <c r="DE94" s="83">
        <f t="shared" si="55"/>
        <v>0</v>
      </c>
      <c r="DF94" s="83">
        <f t="shared" si="56"/>
        <v>0.70228542585407139</v>
      </c>
      <c r="DG94" s="83">
        <f t="shared" si="57"/>
        <v>0</v>
      </c>
      <c r="DH94" s="83">
        <f t="shared" si="58"/>
        <v>0</v>
      </c>
      <c r="DI94" s="83">
        <f t="shared" si="59"/>
        <v>0.70228542585407139</v>
      </c>
      <c r="DJ94" s="83">
        <f t="shared" si="60"/>
        <v>0.70228542585407139</v>
      </c>
      <c r="DK94" s="83">
        <f t="shared" si="186"/>
        <v>0.70228542585407139</v>
      </c>
      <c r="DL94" s="83">
        <f t="shared" si="61"/>
        <v>0.70228542585407139</v>
      </c>
      <c r="DM94" s="83">
        <f t="shared" si="187"/>
        <v>7.2342497064436032E-5</v>
      </c>
      <c r="DN94" s="83">
        <f t="shared" si="188"/>
        <v>0</v>
      </c>
      <c r="DO94" s="83">
        <f t="shared" si="62"/>
        <v>0</v>
      </c>
      <c r="DP94" s="83">
        <f t="shared" si="63"/>
        <v>0</v>
      </c>
      <c r="DQ94" s="83">
        <f t="shared" si="64"/>
        <v>0</v>
      </c>
      <c r="DR94" s="83">
        <f t="shared" si="65"/>
        <v>0</v>
      </c>
      <c r="DS94" s="83">
        <f t="shared" si="66"/>
        <v>0</v>
      </c>
      <c r="DT94" s="83">
        <f t="shared" si="67"/>
        <v>-2.430629267082832E-2</v>
      </c>
      <c r="DU94" s="83">
        <f t="shared" si="68"/>
        <v>0</v>
      </c>
      <c r="DV94" s="83">
        <f t="shared" si="69"/>
        <v>0</v>
      </c>
      <c r="DW94" s="83">
        <f t="shared" si="189"/>
        <v>2.4910697417355359E-6</v>
      </c>
      <c r="DX94" s="83">
        <f t="shared" si="190"/>
        <v>0</v>
      </c>
      <c r="DY94" s="83">
        <f t="shared" si="191"/>
        <v>0</v>
      </c>
      <c r="DZ94" s="83">
        <f t="shared" si="192"/>
        <v>0</v>
      </c>
      <c r="EA94" s="83">
        <f t="shared" si="193"/>
        <v>0</v>
      </c>
      <c r="EB94" s="83">
        <f t="shared" si="194"/>
        <v>0</v>
      </c>
      <c r="EC94" s="83">
        <f t="shared" si="195"/>
        <v>0</v>
      </c>
      <c r="ED94" s="83">
        <f t="shared" si="196"/>
        <v>-2.430629267082832E-2</v>
      </c>
      <c r="EE94" s="83">
        <f t="shared" si="197"/>
        <v>0</v>
      </c>
      <c r="EF94" s="83">
        <f t="shared" si="198"/>
        <v>0</v>
      </c>
      <c r="EG94" s="83">
        <f t="shared" si="199"/>
        <v>2.4910697417355359E-6</v>
      </c>
      <c r="EH94" s="83">
        <f t="shared" si="200"/>
        <v>0</v>
      </c>
      <c r="EI94" s="83">
        <f t="shared" si="70"/>
        <v>0</v>
      </c>
      <c r="EJ94" s="83">
        <f t="shared" si="71"/>
        <v>0</v>
      </c>
      <c r="EK94" s="83">
        <f t="shared" si="72"/>
        <v>0</v>
      </c>
      <c r="EL94" s="83">
        <f t="shared" si="73"/>
        <v>0</v>
      </c>
      <c r="EM94" s="83">
        <f t="shared" si="74"/>
        <v>0</v>
      </c>
      <c r="EN94" s="83">
        <f t="shared" si="75"/>
        <v>0.72659171852489968</v>
      </c>
      <c r="EO94" s="83">
        <f t="shared" si="76"/>
        <v>0</v>
      </c>
      <c r="EP94" s="83">
        <f t="shared" si="77"/>
        <v>0</v>
      </c>
      <c r="EQ94" s="83">
        <f t="shared" si="78"/>
        <v>0.72659171852489968</v>
      </c>
      <c r="ER94" s="83">
        <f t="shared" si="79"/>
        <v>0.72659171852489968</v>
      </c>
      <c r="ES94" s="83">
        <f t="shared" si="201"/>
        <v>0.72659171852489968</v>
      </c>
      <c r="ET94" s="83">
        <f t="shared" si="80"/>
        <v>0.72659171852489968</v>
      </c>
      <c r="EU94" s="83">
        <f t="shared" si="202"/>
        <v>6.9851427322700492E-5</v>
      </c>
      <c r="EV94" s="83">
        <f t="shared" si="203"/>
        <v>0</v>
      </c>
      <c r="EW94" s="83">
        <f t="shared" si="204"/>
        <v>0</v>
      </c>
      <c r="EX94" s="83">
        <f t="shared" si="205"/>
        <v>0</v>
      </c>
      <c r="EY94" s="83">
        <f t="shared" si="206"/>
        <v>0</v>
      </c>
      <c r="EZ94" s="83">
        <f t="shared" si="207"/>
        <v>0</v>
      </c>
      <c r="FA94" s="83">
        <f t="shared" si="208"/>
        <v>0</v>
      </c>
      <c r="FB94" s="83">
        <f t="shared" si="209"/>
        <v>0.72659171852489968</v>
      </c>
      <c r="FC94" s="83">
        <f t="shared" si="210"/>
        <v>0</v>
      </c>
      <c r="FD94" s="83">
        <f t="shared" si="211"/>
        <v>0</v>
      </c>
      <c r="FE94" s="83">
        <f t="shared" si="81"/>
        <v>0.72659171852489968</v>
      </c>
      <c r="FF94" s="83">
        <f t="shared" si="82"/>
        <v>0.72659171852489968</v>
      </c>
      <c r="FG94" s="83">
        <f t="shared" si="212"/>
        <v>0.72659171852489968</v>
      </c>
      <c r="FH94" s="83">
        <f t="shared" si="83"/>
        <v>0.72659171852489968</v>
      </c>
      <c r="FI94" s="83">
        <f t="shared" si="213"/>
        <v>6.9851427322700492E-5</v>
      </c>
      <c r="FJ94" s="83">
        <f t="shared" si="214"/>
        <v>0</v>
      </c>
      <c r="FK94" s="84"/>
      <c r="FL94" s="84">
        <v>7.2342497064436303E-4</v>
      </c>
      <c r="FM94" s="84"/>
      <c r="FN94" s="83">
        <f t="shared" si="84"/>
        <v>0</v>
      </c>
      <c r="FO94" s="83">
        <f t="shared" si="85"/>
        <v>0</v>
      </c>
      <c r="FP94" s="83">
        <f t="shared" si="215"/>
        <v>7.2342497064436303E-4</v>
      </c>
      <c r="FQ94" s="84"/>
      <c r="FR94" s="84"/>
      <c r="FS94" s="83">
        <f t="shared" si="216"/>
        <v>0</v>
      </c>
      <c r="FT94" s="83">
        <f t="shared" si="217"/>
        <v>0</v>
      </c>
      <c r="FU94" s="84">
        <v>7.2342497064436303E-4</v>
      </c>
      <c r="FV94" s="83">
        <f t="shared" si="86"/>
        <v>0</v>
      </c>
      <c r="FW94" s="83">
        <f t="shared" si="87"/>
        <v>0</v>
      </c>
      <c r="FX94" s="83">
        <f t="shared" si="88"/>
        <v>0</v>
      </c>
      <c r="FY94" s="84"/>
      <c r="FZ94" s="83">
        <f t="shared" si="89"/>
        <v>1.0032648940772448</v>
      </c>
      <c r="GA94" s="83">
        <f t="shared" si="90"/>
        <v>7.1796862292222707E-10</v>
      </c>
      <c r="GB94" s="83">
        <f t="shared" si="218"/>
        <v>0</v>
      </c>
      <c r="GC94" s="83">
        <f t="shared" si="219"/>
        <v>0</v>
      </c>
      <c r="GD94" s="83">
        <f t="shared" si="220"/>
        <v>0</v>
      </c>
      <c r="GE94" s="83">
        <f t="shared" si="221"/>
        <v>0</v>
      </c>
      <c r="GF94" s="83">
        <f t="shared" si="222"/>
        <v>0</v>
      </c>
      <c r="GG94" s="83">
        <f t="shared" si="223"/>
        <v>0</v>
      </c>
      <c r="GH94" s="83">
        <f t="shared" si="91"/>
        <v>0</v>
      </c>
      <c r="GI94" s="83">
        <f t="shared" si="92"/>
        <v>0</v>
      </c>
      <c r="GJ94" s="83">
        <f t="shared" si="224"/>
        <v>0</v>
      </c>
      <c r="GK94" s="83">
        <f t="shared" si="225"/>
        <v>0</v>
      </c>
      <c r="GL94" s="83">
        <f t="shared" si="226"/>
        <v>0</v>
      </c>
      <c r="GM94" s="83">
        <f t="shared" si="227"/>
        <v>0</v>
      </c>
      <c r="GN94" s="83">
        <f t="shared" si="228"/>
        <v>0</v>
      </c>
      <c r="GO94" s="83">
        <f t="shared" si="229"/>
        <v>-3.2648940772447444E-3</v>
      </c>
      <c r="GP94" s="83">
        <f t="shared" si="93"/>
        <v>-3.2648940772447444E-3</v>
      </c>
      <c r="GQ94" s="83">
        <f t="shared" si="94"/>
        <v>0</v>
      </c>
      <c r="GR94" s="83">
        <f t="shared" si="230"/>
        <v>0</v>
      </c>
      <c r="GS94" s="83">
        <f t="shared" si="231"/>
        <v>0</v>
      </c>
      <c r="GT94" s="83">
        <f t="shared" si="232"/>
        <v>0</v>
      </c>
      <c r="GU94" s="83">
        <f t="shared" si="233"/>
        <v>0</v>
      </c>
      <c r="GV94" s="83">
        <f t="shared" si="234"/>
        <v>0</v>
      </c>
      <c r="GW94" s="83">
        <f t="shared" si="235"/>
        <v>0</v>
      </c>
      <c r="GX94" s="83">
        <f t="shared" si="95"/>
        <v>0</v>
      </c>
      <c r="GY94" s="83">
        <f t="shared" si="96"/>
        <v>0</v>
      </c>
      <c r="GZ94" s="83">
        <f t="shared" si="236"/>
        <v>0</v>
      </c>
      <c r="HA94" s="83">
        <f t="shared" si="237"/>
        <v>0</v>
      </c>
      <c r="HB94" s="83">
        <f t="shared" si="238"/>
        <v>0</v>
      </c>
      <c r="HC94" s="83">
        <f t="shared" si="239"/>
        <v>0</v>
      </c>
      <c r="HD94" s="83">
        <f t="shared" si="240"/>
        <v>0</v>
      </c>
      <c r="HE94" s="83">
        <f t="shared" si="241"/>
        <v>0.69902053177682666</v>
      </c>
      <c r="HF94" s="83">
        <f t="shared" si="97"/>
        <v>-3.1925515801803084E-3</v>
      </c>
      <c r="HG94" s="83">
        <f t="shared" si="98"/>
        <v>0</v>
      </c>
      <c r="HH94" s="83">
        <f t="shared" si="99"/>
        <v>0</v>
      </c>
      <c r="HI94" s="83">
        <f t="shared" si="100"/>
        <v>0</v>
      </c>
      <c r="HJ94" s="83">
        <f t="shared" si="101"/>
        <v>0</v>
      </c>
      <c r="HK94" s="83">
        <f t="shared" si="102"/>
        <v>0</v>
      </c>
      <c r="HL94" s="83">
        <f t="shared" si="103"/>
        <v>0</v>
      </c>
      <c r="HM94" s="83">
        <f t="shared" si="104"/>
        <v>0.72332682444765495</v>
      </c>
      <c r="HN94" s="83">
        <f t="shared" si="105"/>
        <v>-3.1950426499220441E-3</v>
      </c>
      <c r="HO94" s="83">
        <f t="shared" si="106"/>
        <v>0</v>
      </c>
    </row>
    <row r="95" spans="1:223" x14ac:dyDescent="0.2">
      <c r="A95" s="63"/>
      <c r="K95" s="64" t="s">
        <v>415</v>
      </c>
      <c r="L95" s="102" t="e">
        <f>IF(VLOOKUP(K95,'[3]207 ul'!$H:$H,1,0)=K95,1,0)</f>
        <v>#N/A</v>
      </c>
      <c r="M95" s="84">
        <v>1</v>
      </c>
      <c r="N95" s="84">
        <v>3</v>
      </c>
      <c r="O95" s="84"/>
      <c r="P95" s="84"/>
      <c r="Q95" s="84"/>
      <c r="R95" s="84">
        <v>1</v>
      </c>
      <c r="S95" s="83">
        <f t="shared" si="177"/>
        <v>70</v>
      </c>
      <c r="T95" s="87">
        <f t="shared" si="178"/>
        <v>0</v>
      </c>
      <c r="U95" s="84"/>
      <c r="V95" s="84"/>
      <c r="W95" s="85">
        <v>1</v>
      </c>
      <c r="X95" s="85">
        <v>1</v>
      </c>
      <c r="Y95" s="85">
        <v>1</v>
      </c>
      <c r="Z95" s="85">
        <v>1</v>
      </c>
      <c r="AA95" s="85">
        <v>1</v>
      </c>
      <c r="AB95" s="85">
        <v>1</v>
      </c>
      <c r="AC95" s="85">
        <v>1</v>
      </c>
      <c r="AD95" s="85">
        <v>1</v>
      </c>
      <c r="AE95" s="85">
        <v>1</v>
      </c>
      <c r="AF95" s="84">
        <v>192034048.393987</v>
      </c>
      <c r="AG95" s="84">
        <v>183077846.15504801</v>
      </c>
      <c r="AH95" s="84">
        <v>206611877.681997</v>
      </c>
      <c r="AI95" s="84">
        <v>192034107.96696001</v>
      </c>
      <c r="AJ95" s="84">
        <v>192034048.393987</v>
      </c>
      <c r="AK95" s="84">
        <v>192034048.393987</v>
      </c>
      <c r="AL95" s="84">
        <v>192034048.393987</v>
      </c>
      <c r="AM95" s="84">
        <v>194777021.65177399</v>
      </c>
      <c r="AN95" s="84">
        <v>191837263.052968</v>
      </c>
      <c r="AO95" s="84">
        <v>-422341.20557680499</v>
      </c>
      <c r="AP95" s="84"/>
      <c r="AQ95" s="84"/>
      <c r="AR95" s="84"/>
      <c r="AS95" s="83">
        <f t="shared" si="179"/>
        <v>0</v>
      </c>
      <c r="AT95" s="83">
        <f t="shared" si="11"/>
        <v>0</v>
      </c>
      <c r="AU95" s="83">
        <f t="shared" si="180"/>
        <v>0</v>
      </c>
      <c r="AV95" s="84">
        <v>105894519.59</v>
      </c>
      <c r="AW95" s="84">
        <v>105894519.59</v>
      </c>
      <c r="AX95" s="84">
        <v>-1854007.68482967</v>
      </c>
      <c r="AY95" s="83">
        <f t="shared" si="12"/>
        <v>105894519.59</v>
      </c>
      <c r="AZ95" s="83">
        <f t="shared" si="13"/>
        <v>104040511.90517034</v>
      </c>
      <c r="BA95" s="83">
        <f t="shared" si="14"/>
        <v>191611707.18841019</v>
      </c>
      <c r="BB95" s="83">
        <f t="shared" si="15"/>
        <v>191611707.18841019</v>
      </c>
      <c r="BC95" s="83">
        <f t="shared" si="16"/>
        <v>191611707.18841019</v>
      </c>
      <c r="BD95" s="83">
        <f t="shared" si="17"/>
        <v>191611707.18841019</v>
      </c>
      <c r="BE95" s="83">
        <f t="shared" si="18"/>
        <v>0</v>
      </c>
      <c r="BF95" s="83">
        <f t="shared" si="19"/>
        <v>0</v>
      </c>
      <c r="BG95" s="99">
        <f t="shared" si="20"/>
        <v>191611707.18841019</v>
      </c>
      <c r="BH95" s="99">
        <f t="shared" si="21"/>
        <v>182655504.94947121</v>
      </c>
      <c r="BI95" s="83">
        <f t="shared" si="22"/>
        <v>206189536.47642019</v>
      </c>
      <c r="BJ95" s="83">
        <f t="shared" si="23"/>
        <v>191611766.76138321</v>
      </c>
      <c r="BK95" s="83">
        <f t="shared" si="24"/>
        <v>191611707.18841019</v>
      </c>
      <c r="BL95" s="83">
        <f t="shared" si="25"/>
        <v>191611707.18841019</v>
      </c>
      <c r="BM95" s="83">
        <f t="shared" si="26"/>
        <v>194354680.44619718</v>
      </c>
      <c r="BN95" s="83">
        <f t="shared" si="27"/>
        <v>191414921.84739119</v>
      </c>
      <c r="BO95" s="83">
        <f t="shared" si="181"/>
        <v>0</v>
      </c>
      <c r="BP95" s="83">
        <f t="shared" si="28"/>
        <v>104040511.90517034</v>
      </c>
      <c r="BQ95" s="83">
        <f t="shared" si="29"/>
        <v>191611707.18841019</v>
      </c>
      <c r="BR95" s="83">
        <f t="shared" si="30"/>
        <v>191611707.18841019</v>
      </c>
      <c r="BS95" s="83">
        <f t="shared" si="31"/>
        <v>191611707.18841019</v>
      </c>
      <c r="BT95" s="83">
        <f t="shared" si="32"/>
        <v>191611707.18841019</v>
      </c>
      <c r="BU95" s="83">
        <f t="shared" si="33"/>
        <v>191611707.18841019</v>
      </c>
      <c r="BV95" s="83">
        <f t="shared" si="34"/>
        <v>182655504.94947121</v>
      </c>
      <c r="BW95" s="83">
        <f t="shared" si="35"/>
        <v>206189536.47642019</v>
      </c>
      <c r="BX95" s="83">
        <f t="shared" si="36"/>
        <v>191611766.76138321</v>
      </c>
      <c r="BY95" s="83">
        <f t="shared" si="37"/>
        <v>191611707.18841019</v>
      </c>
      <c r="BZ95" s="83">
        <f t="shared" si="38"/>
        <v>191611707.18841019</v>
      </c>
      <c r="CA95" s="83">
        <f t="shared" si="39"/>
        <v>194354680.44619718</v>
      </c>
      <c r="CB95" s="83">
        <f t="shared" si="40"/>
        <v>191414921.84739119</v>
      </c>
      <c r="CC95" s="84"/>
      <c r="CD95" s="84"/>
      <c r="CE95" s="84"/>
      <c r="CF95" s="84"/>
      <c r="CG95" s="84"/>
      <c r="CH95" s="84"/>
      <c r="CI95" s="84"/>
      <c r="CJ95" s="84"/>
      <c r="CK95" s="84"/>
      <c r="CL95" s="83">
        <f t="shared" si="172"/>
        <v>0</v>
      </c>
      <c r="CM95" s="83">
        <f t="shared" si="173"/>
        <v>14577829.288010001</v>
      </c>
      <c r="CN95" s="83">
        <f t="shared" si="174"/>
        <v>59.572973012924194</v>
      </c>
      <c r="CO95" s="83">
        <f t="shared" si="44"/>
        <v>0</v>
      </c>
      <c r="CP95" s="83">
        <f t="shared" si="45"/>
        <v>0</v>
      </c>
      <c r="CQ95" s="83">
        <f t="shared" si="46"/>
        <v>0</v>
      </c>
      <c r="CR95" s="83">
        <f t="shared" si="47"/>
        <v>0</v>
      </c>
      <c r="CS95" s="83">
        <f t="shared" si="48"/>
        <v>0</v>
      </c>
      <c r="CT95" s="83">
        <f t="shared" si="49"/>
        <v>0</v>
      </c>
      <c r="CU95" s="83">
        <f t="shared" si="50"/>
        <v>0</v>
      </c>
      <c r="CV95" s="99"/>
      <c r="CW95" s="83">
        <f t="shared" si="182"/>
        <v>0</v>
      </c>
      <c r="CX95" s="83">
        <f t="shared" si="51"/>
        <v>0</v>
      </c>
      <c r="CY95" s="83">
        <f t="shared" si="175"/>
        <v>2742973.2577869892</v>
      </c>
      <c r="CZ95" s="83">
        <f t="shared" si="176"/>
        <v>0</v>
      </c>
      <c r="DA95" s="83">
        <f t="shared" si="183"/>
        <v>0</v>
      </c>
      <c r="DB95" s="83">
        <f t="shared" si="184"/>
        <v>14577829.288010001</v>
      </c>
      <c r="DC95" s="83">
        <f t="shared" si="185"/>
        <v>59.572973012924194</v>
      </c>
      <c r="DD95" s="83">
        <f t="shared" si="54"/>
        <v>0</v>
      </c>
      <c r="DE95" s="83">
        <f t="shared" si="55"/>
        <v>0</v>
      </c>
      <c r="DF95" s="83">
        <f t="shared" si="56"/>
        <v>0</v>
      </c>
      <c r="DG95" s="83">
        <f t="shared" si="57"/>
        <v>0</v>
      </c>
      <c r="DH95" s="83">
        <f t="shared" si="58"/>
        <v>0</v>
      </c>
      <c r="DI95" s="83">
        <f t="shared" si="59"/>
        <v>0</v>
      </c>
      <c r="DJ95" s="83">
        <f t="shared" si="60"/>
        <v>0</v>
      </c>
      <c r="DK95" s="83">
        <f t="shared" si="186"/>
        <v>0</v>
      </c>
      <c r="DL95" s="83">
        <f t="shared" si="61"/>
        <v>0</v>
      </c>
      <c r="DM95" s="83">
        <f t="shared" si="187"/>
        <v>2742973.2577869892</v>
      </c>
      <c r="DN95" s="83">
        <f t="shared" si="188"/>
        <v>0</v>
      </c>
      <c r="DO95" s="83">
        <f t="shared" si="62"/>
        <v>0</v>
      </c>
      <c r="DP95" s="83">
        <f t="shared" si="63"/>
        <v>828807.34765479702</v>
      </c>
      <c r="DQ95" s="83">
        <f t="shared" si="64"/>
        <v>0</v>
      </c>
      <c r="DR95" s="83">
        <f t="shared" si="65"/>
        <v>0</v>
      </c>
      <c r="DS95" s="83">
        <f t="shared" si="66"/>
        <v>0</v>
      </c>
      <c r="DT95" s="83">
        <f t="shared" si="67"/>
        <v>0</v>
      </c>
      <c r="DU95" s="83">
        <f t="shared" si="68"/>
        <v>0</v>
      </c>
      <c r="DV95" s="83">
        <f t="shared" si="69"/>
        <v>0</v>
      </c>
      <c r="DW95" s="83">
        <f t="shared" si="189"/>
        <v>94452.610320829335</v>
      </c>
      <c r="DX95" s="83">
        <f t="shared" si="190"/>
        <v>0</v>
      </c>
      <c r="DY95" s="83">
        <f t="shared" si="191"/>
        <v>0</v>
      </c>
      <c r="DZ95" s="83">
        <f t="shared" si="192"/>
        <v>828807.34765479702</v>
      </c>
      <c r="EA95" s="83">
        <f t="shared" si="193"/>
        <v>0</v>
      </c>
      <c r="EB95" s="83">
        <f t="shared" si="194"/>
        <v>0</v>
      </c>
      <c r="EC95" s="83">
        <f t="shared" si="195"/>
        <v>0</v>
      </c>
      <c r="ED95" s="83">
        <f t="shared" si="196"/>
        <v>0</v>
      </c>
      <c r="EE95" s="83">
        <f t="shared" si="197"/>
        <v>0</v>
      </c>
      <c r="EF95" s="83">
        <f t="shared" si="198"/>
        <v>0</v>
      </c>
      <c r="EG95" s="83">
        <f t="shared" si="199"/>
        <v>94452.610320829335</v>
      </c>
      <c r="EH95" s="83">
        <f t="shared" si="200"/>
        <v>0</v>
      </c>
      <c r="EI95" s="83">
        <f t="shared" si="70"/>
        <v>0</v>
      </c>
      <c r="EJ95" s="83">
        <f t="shared" si="71"/>
        <v>13749021.940355204</v>
      </c>
      <c r="EK95" s="83">
        <f t="shared" si="72"/>
        <v>59.572973012924194</v>
      </c>
      <c r="EL95" s="83">
        <f t="shared" si="73"/>
        <v>0</v>
      </c>
      <c r="EM95" s="83">
        <f t="shared" si="74"/>
        <v>0</v>
      </c>
      <c r="EN95" s="83">
        <f t="shared" si="75"/>
        <v>0</v>
      </c>
      <c r="EO95" s="83">
        <f t="shared" si="76"/>
        <v>0</v>
      </c>
      <c r="EP95" s="83">
        <f t="shared" si="77"/>
        <v>0</v>
      </c>
      <c r="EQ95" s="83">
        <f t="shared" si="78"/>
        <v>0</v>
      </c>
      <c r="ER95" s="83">
        <f t="shared" si="79"/>
        <v>0</v>
      </c>
      <c r="ES95" s="83">
        <f t="shared" si="201"/>
        <v>0</v>
      </c>
      <c r="ET95" s="83">
        <f t="shared" si="80"/>
        <v>0</v>
      </c>
      <c r="EU95" s="83">
        <f t="shared" si="202"/>
        <v>2648520.6474661599</v>
      </c>
      <c r="EV95" s="83">
        <f t="shared" si="203"/>
        <v>0</v>
      </c>
      <c r="EW95" s="83">
        <f t="shared" si="204"/>
        <v>0</v>
      </c>
      <c r="EX95" s="83">
        <f t="shared" si="205"/>
        <v>13749021.940355204</v>
      </c>
      <c r="EY95" s="83">
        <f t="shared" si="206"/>
        <v>59.572973012924194</v>
      </c>
      <c r="EZ95" s="83">
        <f t="shared" si="207"/>
        <v>0</v>
      </c>
      <c r="FA95" s="83">
        <f t="shared" si="208"/>
        <v>0</v>
      </c>
      <c r="FB95" s="83">
        <f t="shared" si="209"/>
        <v>0</v>
      </c>
      <c r="FC95" s="83">
        <f t="shared" si="210"/>
        <v>0</v>
      </c>
      <c r="FD95" s="83">
        <f t="shared" si="211"/>
        <v>0</v>
      </c>
      <c r="FE95" s="83">
        <f t="shared" si="81"/>
        <v>0</v>
      </c>
      <c r="FF95" s="83">
        <f t="shared" si="82"/>
        <v>0</v>
      </c>
      <c r="FG95" s="83">
        <f t="shared" si="212"/>
        <v>0</v>
      </c>
      <c r="FH95" s="83">
        <f t="shared" si="83"/>
        <v>0</v>
      </c>
      <c r="FI95" s="83">
        <f t="shared" si="213"/>
        <v>2648520.6474661599</v>
      </c>
      <c r="FJ95" s="83">
        <f t="shared" si="214"/>
        <v>0</v>
      </c>
      <c r="FK95" s="84">
        <v>8302597.6561410297</v>
      </c>
      <c r="FL95" s="84">
        <v>927023.25676078396</v>
      </c>
      <c r="FM95" s="84"/>
      <c r="FN95" s="83">
        <f t="shared" si="84"/>
        <v>0</v>
      </c>
      <c r="FO95" s="83">
        <f t="shared" si="85"/>
        <v>0</v>
      </c>
      <c r="FP95" s="83">
        <f t="shared" si="215"/>
        <v>927023.25676078396</v>
      </c>
      <c r="FQ95" s="84">
        <v>1466.87099878905</v>
      </c>
      <c r="FR95" s="84">
        <v>182823726.13723499</v>
      </c>
      <c r="FS95" s="83">
        <f t="shared" si="216"/>
        <v>182823726.13723499</v>
      </c>
      <c r="FT95" s="83">
        <f t="shared" si="217"/>
        <v>0</v>
      </c>
      <c r="FU95" s="84">
        <v>192051880.179138</v>
      </c>
      <c r="FV95" s="83">
        <f t="shared" si="86"/>
        <v>0</v>
      </c>
      <c r="FW95" s="83">
        <f t="shared" si="87"/>
        <v>0</v>
      </c>
      <c r="FX95" s="83">
        <f t="shared" si="88"/>
        <v>0</v>
      </c>
      <c r="FY95" s="84">
        <v>45270414.25</v>
      </c>
      <c r="FZ95" s="83">
        <f t="shared" si="89"/>
        <v>0</v>
      </c>
      <c r="GA95" s="83">
        <f t="shared" si="90"/>
        <v>-17831.785151004791</v>
      </c>
      <c r="GB95" s="83">
        <f t="shared" si="218"/>
        <v>0</v>
      </c>
      <c r="GC95" s="83">
        <f t="shared" si="219"/>
        <v>0</v>
      </c>
      <c r="GD95" s="83">
        <f t="shared" si="220"/>
        <v>0</v>
      </c>
      <c r="GE95" s="83">
        <f t="shared" si="221"/>
        <v>0</v>
      </c>
      <c r="GF95" s="83">
        <f t="shared" si="222"/>
        <v>0</v>
      </c>
      <c r="GG95" s="83">
        <f t="shared" si="223"/>
        <v>0</v>
      </c>
      <c r="GH95" s="83">
        <f t="shared" si="91"/>
        <v>0</v>
      </c>
      <c r="GI95" s="83">
        <f t="shared" si="92"/>
        <v>0</v>
      </c>
      <c r="GJ95" s="83">
        <f t="shared" si="224"/>
        <v>0</v>
      </c>
      <c r="GK95" s="83">
        <f t="shared" si="225"/>
        <v>191611707.18841019</v>
      </c>
      <c r="GL95" s="83">
        <f t="shared" si="226"/>
        <v>191611707.18841019</v>
      </c>
      <c r="GM95" s="83">
        <f t="shared" si="227"/>
        <v>0</v>
      </c>
      <c r="GN95" s="83">
        <f t="shared" si="228"/>
        <v>0</v>
      </c>
      <c r="GO95" s="83">
        <f t="shared" si="229"/>
        <v>0</v>
      </c>
      <c r="GP95" s="83">
        <f t="shared" si="93"/>
        <v>191611707.18841019</v>
      </c>
      <c r="GQ95" s="83">
        <f t="shared" si="94"/>
        <v>0</v>
      </c>
      <c r="GR95" s="83">
        <f t="shared" si="230"/>
        <v>0</v>
      </c>
      <c r="GS95" s="83">
        <f t="shared" si="231"/>
        <v>0</v>
      </c>
      <c r="GT95" s="83">
        <f t="shared" si="232"/>
        <v>0</v>
      </c>
      <c r="GU95" s="83">
        <f t="shared" si="233"/>
        <v>0</v>
      </c>
      <c r="GV95" s="83">
        <f t="shared" si="234"/>
        <v>0</v>
      </c>
      <c r="GW95" s="83">
        <f t="shared" si="235"/>
        <v>0</v>
      </c>
      <c r="GX95" s="83">
        <f t="shared" si="95"/>
        <v>0</v>
      </c>
      <c r="GY95" s="83">
        <f t="shared" si="96"/>
        <v>0</v>
      </c>
      <c r="GZ95" s="83">
        <f t="shared" si="236"/>
        <v>0</v>
      </c>
      <c r="HA95" s="83">
        <f t="shared" si="237"/>
        <v>206189536.47642019</v>
      </c>
      <c r="HB95" s="83">
        <f t="shared" si="238"/>
        <v>191611766.76138321</v>
      </c>
      <c r="HC95" s="83">
        <f t="shared" si="239"/>
        <v>0</v>
      </c>
      <c r="HD95" s="83">
        <f t="shared" si="240"/>
        <v>0</v>
      </c>
      <c r="HE95" s="83">
        <f t="shared" si="241"/>
        <v>0</v>
      </c>
      <c r="HF95" s="83">
        <f t="shared" si="97"/>
        <v>194354680.44619718</v>
      </c>
      <c r="HG95" s="83">
        <f t="shared" si="98"/>
        <v>0</v>
      </c>
      <c r="HH95" s="83">
        <f t="shared" si="99"/>
        <v>0</v>
      </c>
      <c r="HI95" s="83">
        <f t="shared" si="100"/>
        <v>205360729.1287654</v>
      </c>
      <c r="HJ95" s="83">
        <f t="shared" si="101"/>
        <v>191611766.76138321</v>
      </c>
      <c r="HK95" s="83">
        <f t="shared" si="102"/>
        <v>0</v>
      </c>
      <c r="HL95" s="83">
        <f t="shared" si="103"/>
        <v>0</v>
      </c>
      <c r="HM95" s="83">
        <f t="shared" si="104"/>
        <v>0</v>
      </c>
      <c r="HN95" s="83">
        <f t="shared" si="105"/>
        <v>194260227.83587635</v>
      </c>
      <c r="HO95" s="83">
        <f t="shared" si="106"/>
        <v>0</v>
      </c>
    </row>
    <row r="96" spans="1:223" x14ac:dyDescent="0.2">
      <c r="A96" s="63"/>
      <c r="K96" s="64" t="s">
        <v>416</v>
      </c>
      <c r="L96" s="102" t="e">
        <f>IF(VLOOKUP(K96,'[3]207 ul'!$H:$H,1,0)=K96,1,0)</f>
        <v>#N/A</v>
      </c>
      <c r="M96" s="84">
        <v>1</v>
      </c>
      <c r="N96" s="84">
        <v>3</v>
      </c>
      <c r="O96" s="84"/>
      <c r="P96" s="84"/>
      <c r="Q96" s="84"/>
      <c r="R96" s="84">
        <v>1</v>
      </c>
      <c r="S96" s="83">
        <f t="shared" si="177"/>
        <v>70</v>
      </c>
      <c r="T96" s="87">
        <f t="shared" si="178"/>
        <v>0</v>
      </c>
      <c r="U96" s="84"/>
      <c r="V96" s="84"/>
      <c r="W96" s="85">
        <v>1</v>
      </c>
      <c r="X96" s="85">
        <v>1</v>
      </c>
      <c r="Y96" s="85">
        <v>1</v>
      </c>
      <c r="Z96" s="85">
        <v>1</v>
      </c>
      <c r="AA96" s="85">
        <v>1</v>
      </c>
      <c r="AB96" s="85">
        <v>1</v>
      </c>
      <c r="AC96" s="85">
        <v>1</v>
      </c>
      <c r="AD96" s="85">
        <v>1</v>
      </c>
      <c r="AE96" s="85">
        <v>1</v>
      </c>
      <c r="AF96" s="84">
        <v>6.2617497284032703E-4</v>
      </c>
      <c r="AG96" s="84">
        <v>6.2617497284032703E-4</v>
      </c>
      <c r="AH96" s="84">
        <v>6.2617497284032703E-4</v>
      </c>
      <c r="AI96" s="84">
        <v>6.2617497284032703E-4</v>
      </c>
      <c r="AJ96" s="84">
        <v>6.2617497284032703E-4</v>
      </c>
      <c r="AK96" s="84">
        <v>6.2617497284032703E-4</v>
      </c>
      <c r="AL96" s="84">
        <v>6.2617497284032703E-4</v>
      </c>
      <c r="AM96" s="84">
        <v>6.8879240797921001E-4</v>
      </c>
      <c r="AN96" s="84">
        <v>6.2617497284032703E-4</v>
      </c>
      <c r="AO96" s="84">
        <v>-3.9883197658577303E-3</v>
      </c>
      <c r="AP96" s="84"/>
      <c r="AQ96" s="84">
        <v>-2.5423411977497298E-3</v>
      </c>
      <c r="AR96" s="84"/>
      <c r="AS96" s="83">
        <f t="shared" si="179"/>
        <v>0</v>
      </c>
      <c r="AT96" s="83">
        <f t="shared" si="11"/>
        <v>0</v>
      </c>
      <c r="AU96" s="83">
        <f t="shared" si="180"/>
        <v>0</v>
      </c>
      <c r="AV96" s="84">
        <v>1</v>
      </c>
      <c r="AW96" s="84">
        <v>1</v>
      </c>
      <c r="AX96" s="84"/>
      <c r="AY96" s="83">
        <f t="shared" si="12"/>
        <v>0.99745765880225024</v>
      </c>
      <c r="AZ96" s="83">
        <f t="shared" si="13"/>
        <v>1</v>
      </c>
      <c r="BA96" s="83">
        <f t="shared" si="14"/>
        <v>0.69899135656209477</v>
      </c>
      <c r="BB96" s="83">
        <f t="shared" si="15"/>
        <v>-3.3621447930174031E-3</v>
      </c>
      <c r="BC96" s="83">
        <f t="shared" si="16"/>
        <v>-3.3621447930174031E-3</v>
      </c>
      <c r="BD96" s="83">
        <f t="shared" si="17"/>
        <v>-3.3621447930174031E-3</v>
      </c>
      <c r="BE96" s="83">
        <f t="shared" si="18"/>
        <v>0</v>
      </c>
      <c r="BF96" s="83">
        <f t="shared" si="19"/>
        <v>0</v>
      </c>
      <c r="BG96" s="99">
        <f t="shared" si="20"/>
        <v>-3.3621447930174031E-3</v>
      </c>
      <c r="BH96" s="99">
        <f t="shared" si="21"/>
        <v>-3.3621447930174031E-3</v>
      </c>
      <c r="BI96" s="83">
        <f t="shared" si="22"/>
        <v>-3.3621447930174031E-3</v>
      </c>
      <c r="BJ96" s="83">
        <f t="shared" si="23"/>
        <v>-3.3621447930174031E-3</v>
      </c>
      <c r="BK96" s="83">
        <f t="shared" si="24"/>
        <v>-3.3621447930174031E-3</v>
      </c>
      <c r="BL96" s="83">
        <f t="shared" si="25"/>
        <v>-3.3621447930174031E-3</v>
      </c>
      <c r="BM96" s="83">
        <f t="shared" si="26"/>
        <v>-3.2995273578785202E-3</v>
      </c>
      <c r="BN96" s="83">
        <f t="shared" si="27"/>
        <v>-3.3621447930174031E-3</v>
      </c>
      <c r="BO96" s="83">
        <f t="shared" si="181"/>
        <v>0</v>
      </c>
      <c r="BP96" s="83">
        <f t="shared" si="28"/>
        <v>1</v>
      </c>
      <c r="BQ96" s="83">
        <f t="shared" si="29"/>
        <v>0.69899135656209477</v>
      </c>
      <c r="BR96" s="83">
        <f t="shared" si="30"/>
        <v>-3.3621447930174031E-3</v>
      </c>
      <c r="BS96" s="83">
        <f t="shared" si="31"/>
        <v>-3.3621447930174031E-3</v>
      </c>
      <c r="BT96" s="83">
        <f t="shared" si="32"/>
        <v>-3.3621447930174031E-3</v>
      </c>
      <c r="BU96" s="83">
        <f t="shared" si="33"/>
        <v>-3.3621447930174031E-3</v>
      </c>
      <c r="BV96" s="83">
        <f t="shared" si="34"/>
        <v>-3.3621447930174031E-3</v>
      </c>
      <c r="BW96" s="83">
        <f t="shared" si="35"/>
        <v>-3.3621447930174031E-3</v>
      </c>
      <c r="BX96" s="83">
        <f t="shared" si="36"/>
        <v>-3.3621447930174031E-3</v>
      </c>
      <c r="BY96" s="83">
        <f t="shared" si="37"/>
        <v>-3.3621447930174031E-3</v>
      </c>
      <c r="BZ96" s="83">
        <f t="shared" si="38"/>
        <v>-3.3621447930174031E-3</v>
      </c>
      <c r="CA96" s="83">
        <f t="shared" si="39"/>
        <v>-3.2995273578785202E-3</v>
      </c>
      <c r="CB96" s="83">
        <f t="shared" si="40"/>
        <v>-3.3621447930174031E-3</v>
      </c>
      <c r="CC96" s="84"/>
      <c r="CD96" s="84"/>
      <c r="CE96" s="84"/>
      <c r="CF96" s="84"/>
      <c r="CG96" s="84"/>
      <c r="CH96" s="84"/>
      <c r="CI96" s="84"/>
      <c r="CJ96" s="84"/>
      <c r="CK96" s="84"/>
      <c r="CL96" s="83">
        <f t="shared" si="172"/>
        <v>0</v>
      </c>
      <c r="CM96" s="83">
        <f t="shared" si="173"/>
        <v>0</v>
      </c>
      <c r="CN96" s="83">
        <f t="shared" si="174"/>
        <v>0</v>
      </c>
      <c r="CO96" s="83">
        <f t="shared" si="44"/>
        <v>0</v>
      </c>
      <c r="CP96" s="83">
        <f t="shared" si="45"/>
        <v>0</v>
      </c>
      <c r="CQ96" s="83">
        <f t="shared" si="46"/>
        <v>0.70235350135511221</v>
      </c>
      <c r="CR96" s="83">
        <f t="shared" si="47"/>
        <v>0</v>
      </c>
      <c r="CS96" s="83">
        <f t="shared" si="48"/>
        <v>0</v>
      </c>
      <c r="CT96" s="83">
        <f t="shared" si="49"/>
        <v>0.70235350135511221</v>
      </c>
      <c r="CU96" s="83">
        <f t="shared" si="50"/>
        <v>0.70235350135511221</v>
      </c>
      <c r="CV96" s="99"/>
      <c r="CW96" s="83">
        <f t="shared" si="182"/>
        <v>0.70235350135511221</v>
      </c>
      <c r="CX96" s="83">
        <f t="shared" si="51"/>
        <v>0.70235350135511221</v>
      </c>
      <c r="CY96" s="83">
        <f t="shared" si="175"/>
        <v>6.261743513888288E-5</v>
      </c>
      <c r="CZ96" s="83">
        <f t="shared" si="176"/>
        <v>0</v>
      </c>
      <c r="DA96" s="83">
        <f t="shared" si="183"/>
        <v>0</v>
      </c>
      <c r="DB96" s="83">
        <f t="shared" si="184"/>
        <v>0</v>
      </c>
      <c r="DC96" s="83">
        <f t="shared" si="185"/>
        <v>0</v>
      </c>
      <c r="DD96" s="83">
        <f t="shared" si="54"/>
        <v>0</v>
      </c>
      <c r="DE96" s="83">
        <f t="shared" si="55"/>
        <v>0</v>
      </c>
      <c r="DF96" s="83">
        <f t="shared" si="56"/>
        <v>0.70235350135511221</v>
      </c>
      <c r="DG96" s="83">
        <f t="shared" si="57"/>
        <v>0</v>
      </c>
      <c r="DH96" s="83">
        <f t="shared" si="58"/>
        <v>0</v>
      </c>
      <c r="DI96" s="83">
        <f t="shared" si="59"/>
        <v>0.70235350135511221</v>
      </c>
      <c r="DJ96" s="83">
        <f t="shared" si="60"/>
        <v>0.70235350135511221</v>
      </c>
      <c r="DK96" s="83">
        <f t="shared" si="186"/>
        <v>0.70235350135511221</v>
      </c>
      <c r="DL96" s="83">
        <f t="shared" si="61"/>
        <v>0.70235350135511221</v>
      </c>
      <c r="DM96" s="83">
        <f t="shared" si="187"/>
        <v>6.261743513888288E-5</v>
      </c>
      <c r="DN96" s="83">
        <f t="shared" si="188"/>
        <v>0</v>
      </c>
      <c r="DO96" s="83">
        <f t="shared" si="62"/>
        <v>0</v>
      </c>
      <c r="DP96" s="83">
        <f t="shared" si="63"/>
        <v>0</v>
      </c>
      <c r="DQ96" s="83">
        <f t="shared" si="64"/>
        <v>0</v>
      </c>
      <c r="DR96" s="83">
        <f t="shared" si="65"/>
        <v>0</v>
      </c>
      <c r="DS96" s="83">
        <f t="shared" si="66"/>
        <v>0</v>
      </c>
      <c r="DT96" s="83">
        <f t="shared" si="67"/>
        <v>-2.4308648782732534E-2</v>
      </c>
      <c r="DU96" s="83">
        <f t="shared" si="68"/>
        <v>0</v>
      </c>
      <c r="DV96" s="83">
        <f t="shared" si="69"/>
        <v>0</v>
      </c>
      <c r="DW96" s="83">
        <f t="shared" si="189"/>
        <v>2.1561931687348604E-6</v>
      </c>
      <c r="DX96" s="83">
        <f t="shared" si="190"/>
        <v>0</v>
      </c>
      <c r="DY96" s="83">
        <f t="shared" si="191"/>
        <v>0</v>
      </c>
      <c r="DZ96" s="83">
        <f t="shared" si="192"/>
        <v>0</v>
      </c>
      <c r="EA96" s="83">
        <f t="shared" si="193"/>
        <v>0</v>
      </c>
      <c r="EB96" s="83">
        <f t="shared" si="194"/>
        <v>0</v>
      </c>
      <c r="EC96" s="83">
        <f t="shared" si="195"/>
        <v>0</v>
      </c>
      <c r="ED96" s="83">
        <f t="shared" si="196"/>
        <v>-2.4308648782732534E-2</v>
      </c>
      <c r="EE96" s="83">
        <f t="shared" si="197"/>
        <v>0</v>
      </c>
      <c r="EF96" s="83">
        <f t="shared" si="198"/>
        <v>0</v>
      </c>
      <c r="EG96" s="83">
        <f t="shared" si="199"/>
        <v>2.1561931687348604E-6</v>
      </c>
      <c r="EH96" s="83">
        <f t="shared" si="200"/>
        <v>0</v>
      </c>
      <c r="EI96" s="83">
        <f t="shared" si="70"/>
        <v>0</v>
      </c>
      <c r="EJ96" s="83">
        <f t="shared" si="71"/>
        <v>0</v>
      </c>
      <c r="EK96" s="83">
        <f t="shared" si="72"/>
        <v>0</v>
      </c>
      <c r="EL96" s="83">
        <f t="shared" si="73"/>
        <v>0</v>
      </c>
      <c r="EM96" s="83">
        <f t="shared" si="74"/>
        <v>0</v>
      </c>
      <c r="EN96" s="83">
        <f t="shared" si="75"/>
        <v>0.72666215013784474</v>
      </c>
      <c r="EO96" s="83">
        <f t="shared" si="76"/>
        <v>0</v>
      </c>
      <c r="EP96" s="83">
        <f t="shared" si="77"/>
        <v>0</v>
      </c>
      <c r="EQ96" s="83">
        <f t="shared" si="78"/>
        <v>0.72666215013784474</v>
      </c>
      <c r="ER96" s="83">
        <f t="shared" si="79"/>
        <v>0.72666215013784474</v>
      </c>
      <c r="ES96" s="83">
        <f t="shared" si="201"/>
        <v>0.72666215013784474</v>
      </c>
      <c r="ET96" s="83">
        <f t="shared" si="80"/>
        <v>0.72666215013784474</v>
      </c>
      <c r="EU96" s="83">
        <f t="shared" si="202"/>
        <v>6.0461241970148023E-5</v>
      </c>
      <c r="EV96" s="83">
        <f t="shared" si="203"/>
        <v>0</v>
      </c>
      <c r="EW96" s="83">
        <f t="shared" si="204"/>
        <v>0</v>
      </c>
      <c r="EX96" s="83">
        <f t="shared" si="205"/>
        <v>0</v>
      </c>
      <c r="EY96" s="83">
        <f t="shared" si="206"/>
        <v>0</v>
      </c>
      <c r="EZ96" s="83">
        <f t="shared" si="207"/>
        <v>0</v>
      </c>
      <c r="FA96" s="83">
        <f t="shared" si="208"/>
        <v>0</v>
      </c>
      <c r="FB96" s="83">
        <f t="shared" si="209"/>
        <v>0.72666215013784474</v>
      </c>
      <c r="FC96" s="83">
        <f t="shared" si="210"/>
        <v>0</v>
      </c>
      <c r="FD96" s="83">
        <f t="shared" si="211"/>
        <v>0</v>
      </c>
      <c r="FE96" s="83">
        <f t="shared" si="81"/>
        <v>0.72666215013784474</v>
      </c>
      <c r="FF96" s="83">
        <f t="shared" si="82"/>
        <v>0.72666215013784474</v>
      </c>
      <c r="FG96" s="83">
        <f t="shared" si="212"/>
        <v>0.72666215013784474</v>
      </c>
      <c r="FH96" s="83">
        <f t="shared" si="83"/>
        <v>0.72666215013784474</v>
      </c>
      <c r="FI96" s="83">
        <f t="shared" si="213"/>
        <v>6.0461241970148023E-5</v>
      </c>
      <c r="FJ96" s="83">
        <f t="shared" si="214"/>
        <v>0</v>
      </c>
      <c r="FK96" s="84"/>
      <c r="FL96" s="84">
        <v>6.2617435138882598E-4</v>
      </c>
      <c r="FM96" s="84"/>
      <c r="FN96" s="83">
        <f t="shared" si="84"/>
        <v>0</v>
      </c>
      <c r="FO96" s="83">
        <f t="shared" si="85"/>
        <v>0</v>
      </c>
      <c r="FP96" s="83">
        <f t="shared" si="215"/>
        <v>6.2617435138882598E-4</v>
      </c>
      <c r="FQ96" s="84"/>
      <c r="FR96" s="84"/>
      <c r="FS96" s="83">
        <f t="shared" si="216"/>
        <v>0</v>
      </c>
      <c r="FT96" s="83">
        <f t="shared" si="217"/>
        <v>0</v>
      </c>
      <c r="FU96" s="84">
        <v>6.2617435138882598E-4</v>
      </c>
      <c r="FV96" s="83">
        <f t="shared" si="86"/>
        <v>0</v>
      </c>
      <c r="FW96" s="83">
        <f t="shared" si="87"/>
        <v>0</v>
      </c>
      <c r="FX96" s="83">
        <f t="shared" si="88"/>
        <v>0</v>
      </c>
      <c r="FY96" s="84"/>
      <c r="FZ96" s="83">
        <f t="shared" si="89"/>
        <v>1.0008198035952676</v>
      </c>
      <c r="GA96" s="83">
        <f t="shared" si="90"/>
        <v>6.2145150104501307E-10</v>
      </c>
      <c r="GB96" s="83">
        <f t="shared" si="218"/>
        <v>0</v>
      </c>
      <c r="GC96" s="83">
        <f t="shared" si="219"/>
        <v>0</v>
      </c>
      <c r="GD96" s="83">
        <f t="shared" si="220"/>
        <v>0</v>
      </c>
      <c r="GE96" s="83">
        <f t="shared" si="221"/>
        <v>0</v>
      </c>
      <c r="GF96" s="83">
        <f t="shared" si="222"/>
        <v>0</v>
      </c>
      <c r="GG96" s="83">
        <f t="shared" si="223"/>
        <v>0</v>
      </c>
      <c r="GH96" s="83">
        <f t="shared" si="91"/>
        <v>0</v>
      </c>
      <c r="GI96" s="83">
        <f t="shared" si="92"/>
        <v>0</v>
      </c>
      <c r="GJ96" s="83">
        <f t="shared" si="224"/>
        <v>0</v>
      </c>
      <c r="GK96" s="83">
        <f t="shared" si="225"/>
        <v>0</v>
      </c>
      <c r="GL96" s="83">
        <f t="shared" si="226"/>
        <v>0</v>
      </c>
      <c r="GM96" s="83">
        <f t="shared" si="227"/>
        <v>0</v>
      </c>
      <c r="GN96" s="83">
        <f t="shared" si="228"/>
        <v>0</v>
      </c>
      <c r="GO96" s="83">
        <f t="shared" si="229"/>
        <v>-3.3621447930174031E-3</v>
      </c>
      <c r="GP96" s="83">
        <f t="shared" si="93"/>
        <v>-3.3621447930174031E-3</v>
      </c>
      <c r="GQ96" s="83">
        <f t="shared" si="94"/>
        <v>0</v>
      </c>
      <c r="GR96" s="83">
        <f t="shared" si="230"/>
        <v>0</v>
      </c>
      <c r="GS96" s="83">
        <f t="shared" si="231"/>
        <v>0</v>
      </c>
      <c r="GT96" s="83">
        <f t="shared" si="232"/>
        <v>0</v>
      </c>
      <c r="GU96" s="83">
        <f t="shared" si="233"/>
        <v>0</v>
      </c>
      <c r="GV96" s="83">
        <f t="shared" si="234"/>
        <v>0</v>
      </c>
      <c r="GW96" s="83">
        <f t="shared" si="235"/>
        <v>0</v>
      </c>
      <c r="GX96" s="83">
        <f t="shared" si="95"/>
        <v>0</v>
      </c>
      <c r="GY96" s="83">
        <f t="shared" si="96"/>
        <v>0</v>
      </c>
      <c r="GZ96" s="83">
        <f t="shared" si="236"/>
        <v>0</v>
      </c>
      <c r="HA96" s="83">
        <f t="shared" si="237"/>
        <v>0</v>
      </c>
      <c r="HB96" s="83">
        <f t="shared" si="238"/>
        <v>0</v>
      </c>
      <c r="HC96" s="83">
        <f t="shared" si="239"/>
        <v>0</v>
      </c>
      <c r="HD96" s="83">
        <f t="shared" si="240"/>
        <v>0</v>
      </c>
      <c r="HE96" s="83">
        <f t="shared" si="241"/>
        <v>0.69899135656209477</v>
      </c>
      <c r="HF96" s="83">
        <f t="shared" si="97"/>
        <v>-3.2995273578785202E-3</v>
      </c>
      <c r="HG96" s="83">
        <f t="shared" si="98"/>
        <v>0</v>
      </c>
      <c r="HH96" s="83">
        <f t="shared" si="99"/>
        <v>0</v>
      </c>
      <c r="HI96" s="83">
        <f t="shared" si="100"/>
        <v>0</v>
      </c>
      <c r="HJ96" s="83">
        <f t="shared" si="101"/>
        <v>0</v>
      </c>
      <c r="HK96" s="83">
        <f t="shared" si="102"/>
        <v>0</v>
      </c>
      <c r="HL96" s="83">
        <f t="shared" si="103"/>
        <v>0</v>
      </c>
      <c r="HM96" s="83">
        <f t="shared" si="104"/>
        <v>0.7233000053448273</v>
      </c>
      <c r="HN96" s="83">
        <f t="shared" si="105"/>
        <v>-3.3016835510472553E-3</v>
      </c>
      <c r="HO96" s="83">
        <f t="shared" si="106"/>
        <v>0</v>
      </c>
    </row>
    <row r="97" spans="1:223" x14ac:dyDescent="0.2">
      <c r="A97" s="63"/>
      <c r="K97" s="64" t="s">
        <v>417</v>
      </c>
      <c r="L97" s="102" t="e">
        <f>IF(VLOOKUP(K97,'[3]207 ul'!$H:$H,1,0)=K97,1,0)</f>
        <v>#N/A</v>
      </c>
      <c r="M97" s="84">
        <v>1</v>
      </c>
      <c r="N97" s="84">
        <v>3</v>
      </c>
      <c r="O97" s="84"/>
      <c r="P97" s="84"/>
      <c r="Q97" s="84"/>
      <c r="R97" s="84">
        <v>1</v>
      </c>
      <c r="S97" s="83">
        <f t="shared" si="177"/>
        <v>70</v>
      </c>
      <c r="T97" s="87">
        <f t="shared" si="178"/>
        <v>0</v>
      </c>
      <c r="U97" s="84"/>
      <c r="V97" s="84"/>
      <c r="W97" s="85">
        <v>1</v>
      </c>
      <c r="X97" s="85">
        <v>1</v>
      </c>
      <c r="Y97" s="85">
        <v>1</v>
      </c>
      <c r="Z97" s="85">
        <v>1</v>
      </c>
      <c r="AA97" s="85">
        <v>1</v>
      </c>
      <c r="AB97" s="85">
        <v>1</v>
      </c>
      <c r="AC97" s="85">
        <v>1</v>
      </c>
      <c r="AD97" s="85">
        <v>1</v>
      </c>
      <c r="AE97" s="85">
        <v>1</v>
      </c>
      <c r="AF97" s="84">
        <v>6.2617497284032703E-4</v>
      </c>
      <c r="AG97" s="84">
        <v>6.2617497284032703E-4</v>
      </c>
      <c r="AH97" s="84">
        <v>6.2617497284032703E-4</v>
      </c>
      <c r="AI97" s="84">
        <v>6.2617497284032703E-4</v>
      </c>
      <c r="AJ97" s="84">
        <v>6.2617497284032703E-4</v>
      </c>
      <c r="AK97" s="84">
        <v>6.2617497284032703E-4</v>
      </c>
      <c r="AL97" s="84">
        <v>6.2617497284032703E-4</v>
      </c>
      <c r="AM97" s="84">
        <v>6.8879240797921001E-4</v>
      </c>
      <c r="AN97" s="84">
        <v>6.2617497284032703E-4</v>
      </c>
      <c r="AO97" s="84">
        <v>-3.9883197658577303E-3</v>
      </c>
      <c r="AP97" s="84"/>
      <c r="AQ97" s="84">
        <v>-2.5423411977497298E-3</v>
      </c>
      <c r="AR97" s="84"/>
      <c r="AS97" s="83">
        <f t="shared" si="179"/>
        <v>0</v>
      </c>
      <c r="AT97" s="83">
        <f t="shared" si="11"/>
        <v>0</v>
      </c>
      <c r="AU97" s="83">
        <f t="shared" si="180"/>
        <v>0</v>
      </c>
      <c r="AV97" s="84">
        <v>1</v>
      </c>
      <c r="AW97" s="84">
        <v>1</v>
      </c>
      <c r="AX97" s="84"/>
      <c r="AY97" s="83">
        <f t="shared" si="12"/>
        <v>0.99745765880225024</v>
      </c>
      <c r="AZ97" s="83">
        <f t="shared" si="13"/>
        <v>1</v>
      </c>
      <c r="BA97" s="83">
        <f t="shared" si="14"/>
        <v>0.69899135656209477</v>
      </c>
      <c r="BB97" s="83">
        <f t="shared" si="15"/>
        <v>-3.3621447930174031E-3</v>
      </c>
      <c r="BC97" s="83">
        <f t="shared" si="16"/>
        <v>-3.3621447930174031E-3</v>
      </c>
      <c r="BD97" s="83">
        <f t="shared" si="17"/>
        <v>-3.3621447930174031E-3</v>
      </c>
      <c r="BE97" s="83">
        <f t="shared" si="18"/>
        <v>0</v>
      </c>
      <c r="BF97" s="83">
        <f t="shared" si="19"/>
        <v>0</v>
      </c>
      <c r="BG97" s="99">
        <f t="shared" si="20"/>
        <v>-3.3621447930174031E-3</v>
      </c>
      <c r="BH97" s="99">
        <f t="shared" si="21"/>
        <v>-3.3621447930174031E-3</v>
      </c>
      <c r="BI97" s="83">
        <f t="shared" si="22"/>
        <v>-3.3621447930174031E-3</v>
      </c>
      <c r="BJ97" s="83">
        <f t="shared" si="23"/>
        <v>-3.3621447930174031E-3</v>
      </c>
      <c r="BK97" s="83">
        <f t="shared" si="24"/>
        <v>-3.3621447930174031E-3</v>
      </c>
      <c r="BL97" s="83">
        <f t="shared" si="25"/>
        <v>-3.3621447930174031E-3</v>
      </c>
      <c r="BM97" s="83">
        <f t="shared" si="26"/>
        <v>-3.2995273578785202E-3</v>
      </c>
      <c r="BN97" s="83">
        <f t="shared" si="27"/>
        <v>-3.3621447930174031E-3</v>
      </c>
      <c r="BO97" s="83">
        <f t="shared" si="181"/>
        <v>0</v>
      </c>
      <c r="BP97" s="83">
        <f t="shared" si="28"/>
        <v>1</v>
      </c>
      <c r="BQ97" s="83">
        <f t="shared" si="29"/>
        <v>0.69899135656209477</v>
      </c>
      <c r="BR97" s="83">
        <f t="shared" si="30"/>
        <v>-3.3621447930174031E-3</v>
      </c>
      <c r="BS97" s="83">
        <f t="shared" si="31"/>
        <v>-3.3621447930174031E-3</v>
      </c>
      <c r="BT97" s="83">
        <f t="shared" si="32"/>
        <v>-3.3621447930174031E-3</v>
      </c>
      <c r="BU97" s="83">
        <f t="shared" si="33"/>
        <v>-3.3621447930174031E-3</v>
      </c>
      <c r="BV97" s="83">
        <f t="shared" si="34"/>
        <v>-3.3621447930174031E-3</v>
      </c>
      <c r="BW97" s="83">
        <f t="shared" si="35"/>
        <v>-3.3621447930174031E-3</v>
      </c>
      <c r="BX97" s="83">
        <f t="shared" si="36"/>
        <v>-3.3621447930174031E-3</v>
      </c>
      <c r="BY97" s="83">
        <f t="shared" si="37"/>
        <v>-3.3621447930174031E-3</v>
      </c>
      <c r="BZ97" s="83">
        <f t="shared" si="38"/>
        <v>-3.3621447930174031E-3</v>
      </c>
      <c r="CA97" s="83">
        <f t="shared" si="39"/>
        <v>-3.2995273578785202E-3</v>
      </c>
      <c r="CB97" s="83">
        <f t="shared" si="40"/>
        <v>-3.3621447930174031E-3</v>
      </c>
      <c r="CC97" s="84"/>
      <c r="CD97" s="84"/>
      <c r="CE97" s="84"/>
      <c r="CF97" s="84"/>
      <c r="CG97" s="84"/>
      <c r="CH97" s="84"/>
      <c r="CI97" s="84"/>
      <c r="CJ97" s="84"/>
      <c r="CK97" s="84"/>
      <c r="CL97" s="83">
        <f t="shared" si="172"/>
        <v>0</v>
      </c>
      <c r="CM97" s="83">
        <f t="shared" si="173"/>
        <v>0</v>
      </c>
      <c r="CN97" s="83">
        <f t="shared" si="174"/>
        <v>0</v>
      </c>
      <c r="CO97" s="83">
        <f t="shared" si="44"/>
        <v>0</v>
      </c>
      <c r="CP97" s="83">
        <f t="shared" si="45"/>
        <v>0</v>
      </c>
      <c r="CQ97" s="83">
        <f t="shared" si="46"/>
        <v>0.70235350135511221</v>
      </c>
      <c r="CR97" s="83">
        <f t="shared" si="47"/>
        <v>0</v>
      </c>
      <c r="CS97" s="83">
        <f t="shared" si="48"/>
        <v>0</v>
      </c>
      <c r="CT97" s="83">
        <f t="shared" si="49"/>
        <v>0.70235350135511221</v>
      </c>
      <c r="CU97" s="83">
        <f t="shared" si="50"/>
        <v>0.70235350135511221</v>
      </c>
      <c r="CV97" s="99"/>
      <c r="CW97" s="83">
        <f t="shared" si="182"/>
        <v>0.70235350135511221</v>
      </c>
      <c r="CX97" s="83">
        <f t="shared" si="51"/>
        <v>0.70235350135511221</v>
      </c>
      <c r="CY97" s="83">
        <f t="shared" si="175"/>
        <v>6.261743513888288E-5</v>
      </c>
      <c r="CZ97" s="83">
        <f t="shared" si="176"/>
        <v>0</v>
      </c>
      <c r="DA97" s="83">
        <f t="shared" si="183"/>
        <v>0</v>
      </c>
      <c r="DB97" s="83">
        <f t="shared" si="184"/>
        <v>0</v>
      </c>
      <c r="DC97" s="83">
        <f t="shared" si="185"/>
        <v>0</v>
      </c>
      <c r="DD97" s="83">
        <f t="shared" si="54"/>
        <v>0</v>
      </c>
      <c r="DE97" s="83">
        <f t="shared" si="55"/>
        <v>0</v>
      </c>
      <c r="DF97" s="83">
        <f t="shared" si="56"/>
        <v>0.70235350135511221</v>
      </c>
      <c r="DG97" s="83">
        <f t="shared" si="57"/>
        <v>0</v>
      </c>
      <c r="DH97" s="83">
        <f t="shared" si="58"/>
        <v>0</v>
      </c>
      <c r="DI97" s="83">
        <f t="shared" si="59"/>
        <v>0.70235350135511221</v>
      </c>
      <c r="DJ97" s="83">
        <f t="shared" si="60"/>
        <v>0.70235350135511221</v>
      </c>
      <c r="DK97" s="83">
        <f t="shared" si="186"/>
        <v>0.70235350135511221</v>
      </c>
      <c r="DL97" s="83">
        <f t="shared" si="61"/>
        <v>0.70235350135511221</v>
      </c>
      <c r="DM97" s="83">
        <f t="shared" si="187"/>
        <v>6.261743513888288E-5</v>
      </c>
      <c r="DN97" s="83">
        <f t="shared" si="188"/>
        <v>0</v>
      </c>
      <c r="DO97" s="83">
        <f t="shared" si="62"/>
        <v>0</v>
      </c>
      <c r="DP97" s="83">
        <f t="shared" si="63"/>
        <v>0</v>
      </c>
      <c r="DQ97" s="83">
        <f t="shared" si="64"/>
        <v>0</v>
      </c>
      <c r="DR97" s="83">
        <f t="shared" si="65"/>
        <v>0</v>
      </c>
      <c r="DS97" s="83">
        <f t="shared" si="66"/>
        <v>0</v>
      </c>
      <c r="DT97" s="83">
        <f t="shared" si="67"/>
        <v>-2.4308648782732534E-2</v>
      </c>
      <c r="DU97" s="83">
        <f t="shared" si="68"/>
        <v>0</v>
      </c>
      <c r="DV97" s="83">
        <f t="shared" si="69"/>
        <v>0</v>
      </c>
      <c r="DW97" s="83">
        <f t="shared" si="189"/>
        <v>2.1561931687348604E-6</v>
      </c>
      <c r="DX97" s="83">
        <f t="shared" si="190"/>
        <v>0</v>
      </c>
      <c r="DY97" s="83">
        <f t="shared" si="191"/>
        <v>0</v>
      </c>
      <c r="DZ97" s="83">
        <f t="shared" si="192"/>
        <v>0</v>
      </c>
      <c r="EA97" s="83">
        <f t="shared" si="193"/>
        <v>0</v>
      </c>
      <c r="EB97" s="83">
        <f t="shared" si="194"/>
        <v>0</v>
      </c>
      <c r="EC97" s="83">
        <f t="shared" si="195"/>
        <v>0</v>
      </c>
      <c r="ED97" s="83">
        <f t="shared" si="196"/>
        <v>-2.4308648782732534E-2</v>
      </c>
      <c r="EE97" s="83">
        <f t="shared" si="197"/>
        <v>0</v>
      </c>
      <c r="EF97" s="83">
        <f t="shared" si="198"/>
        <v>0</v>
      </c>
      <c r="EG97" s="83">
        <f t="shared" si="199"/>
        <v>2.1561931687348604E-6</v>
      </c>
      <c r="EH97" s="83">
        <f t="shared" si="200"/>
        <v>0</v>
      </c>
      <c r="EI97" s="83">
        <f t="shared" si="70"/>
        <v>0</v>
      </c>
      <c r="EJ97" s="83">
        <f t="shared" si="71"/>
        <v>0</v>
      </c>
      <c r="EK97" s="83">
        <f t="shared" si="72"/>
        <v>0</v>
      </c>
      <c r="EL97" s="83">
        <f t="shared" si="73"/>
        <v>0</v>
      </c>
      <c r="EM97" s="83">
        <f t="shared" si="74"/>
        <v>0</v>
      </c>
      <c r="EN97" s="83">
        <f t="shared" si="75"/>
        <v>0.72666215013784474</v>
      </c>
      <c r="EO97" s="83">
        <f t="shared" si="76"/>
        <v>0</v>
      </c>
      <c r="EP97" s="83">
        <f t="shared" si="77"/>
        <v>0</v>
      </c>
      <c r="EQ97" s="83">
        <f t="shared" si="78"/>
        <v>0.72666215013784474</v>
      </c>
      <c r="ER97" s="83">
        <f t="shared" si="79"/>
        <v>0.72666215013784474</v>
      </c>
      <c r="ES97" s="83">
        <f t="shared" si="201"/>
        <v>0.72666215013784474</v>
      </c>
      <c r="ET97" s="83">
        <f t="shared" si="80"/>
        <v>0.72666215013784474</v>
      </c>
      <c r="EU97" s="83">
        <f t="shared" si="202"/>
        <v>6.0461241970148023E-5</v>
      </c>
      <c r="EV97" s="83">
        <f t="shared" si="203"/>
        <v>0</v>
      </c>
      <c r="EW97" s="83">
        <f t="shared" si="204"/>
        <v>0</v>
      </c>
      <c r="EX97" s="83">
        <f t="shared" si="205"/>
        <v>0</v>
      </c>
      <c r="EY97" s="83">
        <f t="shared" si="206"/>
        <v>0</v>
      </c>
      <c r="EZ97" s="83">
        <f t="shared" si="207"/>
        <v>0</v>
      </c>
      <c r="FA97" s="83">
        <f t="shared" si="208"/>
        <v>0</v>
      </c>
      <c r="FB97" s="83">
        <f t="shared" si="209"/>
        <v>0.72666215013784474</v>
      </c>
      <c r="FC97" s="83">
        <f t="shared" si="210"/>
        <v>0</v>
      </c>
      <c r="FD97" s="83">
        <f t="shared" si="211"/>
        <v>0</v>
      </c>
      <c r="FE97" s="83">
        <f t="shared" si="81"/>
        <v>0.72666215013784474</v>
      </c>
      <c r="FF97" s="83">
        <f t="shared" si="82"/>
        <v>0.72666215013784474</v>
      </c>
      <c r="FG97" s="83">
        <f t="shared" si="212"/>
        <v>0.72666215013784474</v>
      </c>
      <c r="FH97" s="83">
        <f t="shared" si="83"/>
        <v>0.72666215013784474</v>
      </c>
      <c r="FI97" s="83">
        <f t="shared" si="213"/>
        <v>6.0461241970148023E-5</v>
      </c>
      <c r="FJ97" s="83">
        <f t="shared" si="214"/>
        <v>0</v>
      </c>
      <c r="FK97" s="84"/>
      <c r="FL97" s="84">
        <v>6.2617435138882598E-4</v>
      </c>
      <c r="FM97" s="84"/>
      <c r="FN97" s="83">
        <f t="shared" si="84"/>
        <v>0</v>
      </c>
      <c r="FO97" s="83">
        <f t="shared" si="85"/>
        <v>0</v>
      </c>
      <c r="FP97" s="83">
        <f t="shared" si="215"/>
        <v>6.2617435138882598E-4</v>
      </c>
      <c r="FQ97" s="84"/>
      <c r="FR97" s="84"/>
      <c r="FS97" s="83">
        <f t="shared" si="216"/>
        <v>0</v>
      </c>
      <c r="FT97" s="83">
        <f t="shared" si="217"/>
        <v>0</v>
      </c>
      <c r="FU97" s="84">
        <v>6.2617435138882598E-4</v>
      </c>
      <c r="FV97" s="83">
        <f t="shared" si="86"/>
        <v>0</v>
      </c>
      <c r="FW97" s="83">
        <f t="shared" si="87"/>
        <v>0</v>
      </c>
      <c r="FX97" s="83">
        <f t="shared" si="88"/>
        <v>0</v>
      </c>
      <c r="FY97" s="84"/>
      <c r="FZ97" s="83">
        <f t="shared" si="89"/>
        <v>1.0008198035952676</v>
      </c>
      <c r="GA97" s="83">
        <f t="shared" si="90"/>
        <v>6.2145150104501307E-10</v>
      </c>
      <c r="GB97" s="83">
        <f t="shared" si="218"/>
        <v>0</v>
      </c>
      <c r="GC97" s="83">
        <f t="shared" si="219"/>
        <v>0</v>
      </c>
      <c r="GD97" s="83">
        <f t="shared" si="220"/>
        <v>0</v>
      </c>
      <c r="GE97" s="83">
        <f t="shared" si="221"/>
        <v>0</v>
      </c>
      <c r="GF97" s="83">
        <f t="shared" si="222"/>
        <v>0</v>
      </c>
      <c r="GG97" s="83">
        <f t="shared" si="223"/>
        <v>0</v>
      </c>
      <c r="GH97" s="83">
        <f t="shared" si="91"/>
        <v>0</v>
      </c>
      <c r="GI97" s="83">
        <f t="shared" si="92"/>
        <v>0</v>
      </c>
      <c r="GJ97" s="83">
        <f t="shared" si="224"/>
        <v>0</v>
      </c>
      <c r="GK97" s="83">
        <f t="shared" si="225"/>
        <v>0</v>
      </c>
      <c r="GL97" s="83">
        <f t="shared" si="226"/>
        <v>0</v>
      </c>
      <c r="GM97" s="83">
        <f t="shared" si="227"/>
        <v>0</v>
      </c>
      <c r="GN97" s="83">
        <f t="shared" si="228"/>
        <v>0</v>
      </c>
      <c r="GO97" s="83">
        <f t="shared" si="229"/>
        <v>-3.3621447930174031E-3</v>
      </c>
      <c r="GP97" s="83">
        <f t="shared" si="93"/>
        <v>-3.3621447930174031E-3</v>
      </c>
      <c r="GQ97" s="83">
        <f t="shared" si="94"/>
        <v>0</v>
      </c>
      <c r="GR97" s="83">
        <f t="shared" si="230"/>
        <v>0</v>
      </c>
      <c r="GS97" s="83">
        <f t="shared" si="231"/>
        <v>0</v>
      </c>
      <c r="GT97" s="83">
        <f t="shared" si="232"/>
        <v>0</v>
      </c>
      <c r="GU97" s="83">
        <f t="shared" si="233"/>
        <v>0</v>
      </c>
      <c r="GV97" s="83">
        <f t="shared" si="234"/>
        <v>0</v>
      </c>
      <c r="GW97" s="83">
        <f t="shared" si="235"/>
        <v>0</v>
      </c>
      <c r="GX97" s="83">
        <f t="shared" si="95"/>
        <v>0</v>
      </c>
      <c r="GY97" s="83">
        <f t="shared" si="96"/>
        <v>0</v>
      </c>
      <c r="GZ97" s="83">
        <f t="shared" si="236"/>
        <v>0</v>
      </c>
      <c r="HA97" s="83">
        <f t="shared" si="237"/>
        <v>0</v>
      </c>
      <c r="HB97" s="83">
        <f t="shared" si="238"/>
        <v>0</v>
      </c>
      <c r="HC97" s="83">
        <f t="shared" si="239"/>
        <v>0</v>
      </c>
      <c r="HD97" s="83">
        <f t="shared" si="240"/>
        <v>0</v>
      </c>
      <c r="HE97" s="83">
        <f t="shared" si="241"/>
        <v>0.69899135656209477</v>
      </c>
      <c r="HF97" s="83">
        <f t="shared" si="97"/>
        <v>-3.2995273578785202E-3</v>
      </c>
      <c r="HG97" s="83">
        <f t="shared" si="98"/>
        <v>0</v>
      </c>
      <c r="HH97" s="83">
        <f t="shared" si="99"/>
        <v>0</v>
      </c>
      <c r="HI97" s="83">
        <f t="shared" si="100"/>
        <v>0</v>
      </c>
      <c r="HJ97" s="83">
        <f t="shared" si="101"/>
        <v>0</v>
      </c>
      <c r="HK97" s="83">
        <f t="shared" si="102"/>
        <v>0</v>
      </c>
      <c r="HL97" s="83">
        <f t="shared" si="103"/>
        <v>0</v>
      </c>
      <c r="HM97" s="83">
        <f t="shared" si="104"/>
        <v>0.7233000053448273</v>
      </c>
      <c r="HN97" s="83">
        <f t="shared" si="105"/>
        <v>-3.3016835510472553E-3</v>
      </c>
      <c r="HO97" s="83">
        <f t="shared" si="106"/>
        <v>0</v>
      </c>
    </row>
    <row r="98" spans="1:223" x14ac:dyDescent="0.2">
      <c r="A98" s="63"/>
      <c r="K98" s="64" t="s">
        <v>418</v>
      </c>
      <c r="L98" s="102" t="e">
        <f>IF(VLOOKUP(K98,'[3]207 ul'!$H:$H,1,0)=K98,1,0)</f>
        <v>#N/A</v>
      </c>
      <c r="M98" s="84">
        <v>1</v>
      </c>
      <c r="N98" s="84">
        <v>3</v>
      </c>
      <c r="O98" s="84"/>
      <c r="P98" s="84"/>
      <c r="Q98" s="84"/>
      <c r="R98" s="84">
        <v>1</v>
      </c>
      <c r="S98" s="83">
        <f t="shared" si="177"/>
        <v>70</v>
      </c>
      <c r="T98" s="87">
        <f t="shared" si="178"/>
        <v>0</v>
      </c>
      <c r="U98" s="84"/>
      <c r="V98" s="84"/>
      <c r="W98" s="85">
        <v>1</v>
      </c>
      <c r="X98" s="85">
        <v>1</v>
      </c>
      <c r="Y98" s="85">
        <v>1</v>
      </c>
      <c r="Z98" s="85">
        <v>1</v>
      </c>
      <c r="AA98" s="85">
        <v>1</v>
      </c>
      <c r="AB98" s="85">
        <v>1</v>
      </c>
      <c r="AC98" s="85">
        <v>1</v>
      </c>
      <c r="AD98" s="85">
        <v>1</v>
      </c>
      <c r="AE98" s="85">
        <v>1</v>
      </c>
      <c r="AF98" s="84">
        <v>6.2617497284032703E-4</v>
      </c>
      <c r="AG98" s="84">
        <v>6.2617497284032703E-4</v>
      </c>
      <c r="AH98" s="84">
        <v>6.2617497284032703E-4</v>
      </c>
      <c r="AI98" s="84">
        <v>6.2617497284032703E-4</v>
      </c>
      <c r="AJ98" s="84">
        <v>6.2617497284032703E-4</v>
      </c>
      <c r="AK98" s="84">
        <v>6.2617497284032703E-4</v>
      </c>
      <c r="AL98" s="84">
        <v>6.2617497284032703E-4</v>
      </c>
      <c r="AM98" s="84">
        <v>6.8879240797921001E-4</v>
      </c>
      <c r="AN98" s="84">
        <v>6.2617497284032703E-4</v>
      </c>
      <c r="AO98" s="84">
        <v>-3.9883197658577303E-3</v>
      </c>
      <c r="AP98" s="84"/>
      <c r="AQ98" s="84">
        <v>-2.5423411977497298E-3</v>
      </c>
      <c r="AR98" s="84"/>
      <c r="AS98" s="83">
        <f t="shared" si="179"/>
        <v>0</v>
      </c>
      <c r="AT98" s="83">
        <f t="shared" si="11"/>
        <v>0</v>
      </c>
      <c r="AU98" s="83">
        <f t="shared" si="180"/>
        <v>0</v>
      </c>
      <c r="AV98" s="84">
        <v>1</v>
      </c>
      <c r="AW98" s="84">
        <v>1</v>
      </c>
      <c r="AX98" s="84"/>
      <c r="AY98" s="83">
        <f t="shared" si="12"/>
        <v>0.99745765880225024</v>
      </c>
      <c r="AZ98" s="83">
        <f t="shared" si="13"/>
        <v>1</v>
      </c>
      <c r="BA98" s="83">
        <f t="shared" si="14"/>
        <v>0.69899135656209477</v>
      </c>
      <c r="BB98" s="83">
        <f t="shared" si="15"/>
        <v>-3.3621447930174031E-3</v>
      </c>
      <c r="BC98" s="83">
        <f t="shared" si="16"/>
        <v>-3.3621447930174031E-3</v>
      </c>
      <c r="BD98" s="83">
        <f t="shared" si="17"/>
        <v>-3.3621447930174031E-3</v>
      </c>
      <c r="BE98" s="83">
        <f t="shared" si="18"/>
        <v>0</v>
      </c>
      <c r="BF98" s="83">
        <f t="shared" si="19"/>
        <v>0</v>
      </c>
      <c r="BG98" s="99">
        <f t="shared" si="20"/>
        <v>-3.3621447930174031E-3</v>
      </c>
      <c r="BH98" s="99">
        <f t="shared" si="21"/>
        <v>-3.3621447930174031E-3</v>
      </c>
      <c r="BI98" s="83">
        <f t="shared" si="22"/>
        <v>-3.3621447930174031E-3</v>
      </c>
      <c r="BJ98" s="83">
        <f t="shared" si="23"/>
        <v>-3.3621447930174031E-3</v>
      </c>
      <c r="BK98" s="83">
        <f t="shared" si="24"/>
        <v>-3.3621447930174031E-3</v>
      </c>
      <c r="BL98" s="83">
        <f t="shared" si="25"/>
        <v>-3.3621447930174031E-3</v>
      </c>
      <c r="BM98" s="83">
        <f t="shared" si="26"/>
        <v>-3.2995273578785202E-3</v>
      </c>
      <c r="BN98" s="83">
        <f t="shared" si="27"/>
        <v>-3.3621447930174031E-3</v>
      </c>
      <c r="BO98" s="83">
        <f t="shared" si="181"/>
        <v>0</v>
      </c>
      <c r="BP98" s="83">
        <f t="shared" si="28"/>
        <v>1</v>
      </c>
      <c r="BQ98" s="83">
        <f t="shared" si="29"/>
        <v>0.69899135656209477</v>
      </c>
      <c r="BR98" s="83">
        <f t="shared" si="30"/>
        <v>-3.3621447930174031E-3</v>
      </c>
      <c r="BS98" s="83">
        <f t="shared" si="31"/>
        <v>-3.3621447930174031E-3</v>
      </c>
      <c r="BT98" s="83">
        <f t="shared" si="32"/>
        <v>-3.3621447930174031E-3</v>
      </c>
      <c r="BU98" s="83">
        <f t="shared" si="33"/>
        <v>-3.3621447930174031E-3</v>
      </c>
      <c r="BV98" s="83">
        <f t="shared" si="34"/>
        <v>-3.3621447930174031E-3</v>
      </c>
      <c r="BW98" s="83">
        <f t="shared" si="35"/>
        <v>-3.3621447930174031E-3</v>
      </c>
      <c r="BX98" s="83">
        <f t="shared" si="36"/>
        <v>-3.3621447930174031E-3</v>
      </c>
      <c r="BY98" s="83">
        <f t="shared" si="37"/>
        <v>-3.3621447930174031E-3</v>
      </c>
      <c r="BZ98" s="83">
        <f t="shared" si="38"/>
        <v>-3.3621447930174031E-3</v>
      </c>
      <c r="CA98" s="83">
        <f t="shared" si="39"/>
        <v>-3.2995273578785202E-3</v>
      </c>
      <c r="CB98" s="83">
        <f t="shared" si="40"/>
        <v>-3.3621447930174031E-3</v>
      </c>
      <c r="CC98" s="84"/>
      <c r="CD98" s="84"/>
      <c r="CE98" s="84"/>
      <c r="CF98" s="84"/>
      <c r="CG98" s="84"/>
      <c r="CH98" s="84"/>
      <c r="CI98" s="84"/>
      <c r="CJ98" s="84"/>
      <c r="CK98" s="84"/>
      <c r="CL98" s="83">
        <f t="shared" si="172"/>
        <v>0</v>
      </c>
      <c r="CM98" s="83">
        <f t="shared" si="173"/>
        <v>0</v>
      </c>
      <c r="CN98" s="83">
        <f t="shared" si="174"/>
        <v>0</v>
      </c>
      <c r="CO98" s="83">
        <f t="shared" si="44"/>
        <v>0</v>
      </c>
      <c r="CP98" s="83">
        <f t="shared" si="45"/>
        <v>0</v>
      </c>
      <c r="CQ98" s="83">
        <f t="shared" si="46"/>
        <v>0.70235350135511221</v>
      </c>
      <c r="CR98" s="83">
        <f t="shared" si="47"/>
        <v>0</v>
      </c>
      <c r="CS98" s="83">
        <f t="shared" si="48"/>
        <v>0</v>
      </c>
      <c r="CT98" s="83">
        <f t="shared" si="49"/>
        <v>0.70235350135511221</v>
      </c>
      <c r="CU98" s="83">
        <f t="shared" si="50"/>
        <v>0.70235350135511221</v>
      </c>
      <c r="CV98" s="99"/>
      <c r="CW98" s="83">
        <f t="shared" si="182"/>
        <v>0.70235350135511221</v>
      </c>
      <c r="CX98" s="83">
        <f t="shared" si="51"/>
        <v>0.70235350135511221</v>
      </c>
      <c r="CY98" s="83">
        <f t="shared" si="175"/>
        <v>6.261743513888288E-5</v>
      </c>
      <c r="CZ98" s="83">
        <f t="shared" si="176"/>
        <v>0</v>
      </c>
      <c r="DA98" s="83">
        <f t="shared" si="183"/>
        <v>0</v>
      </c>
      <c r="DB98" s="83">
        <f t="shared" si="184"/>
        <v>0</v>
      </c>
      <c r="DC98" s="83">
        <f t="shared" si="185"/>
        <v>0</v>
      </c>
      <c r="DD98" s="83">
        <f t="shared" si="54"/>
        <v>0</v>
      </c>
      <c r="DE98" s="83">
        <f t="shared" si="55"/>
        <v>0</v>
      </c>
      <c r="DF98" s="83">
        <f t="shared" si="56"/>
        <v>0.70235350135511221</v>
      </c>
      <c r="DG98" s="83">
        <f t="shared" si="57"/>
        <v>0</v>
      </c>
      <c r="DH98" s="83">
        <f t="shared" si="58"/>
        <v>0</v>
      </c>
      <c r="DI98" s="83">
        <f t="shared" si="59"/>
        <v>0.70235350135511221</v>
      </c>
      <c r="DJ98" s="83">
        <f t="shared" si="60"/>
        <v>0.70235350135511221</v>
      </c>
      <c r="DK98" s="83">
        <f t="shared" si="186"/>
        <v>0.70235350135511221</v>
      </c>
      <c r="DL98" s="83">
        <f t="shared" si="61"/>
        <v>0.70235350135511221</v>
      </c>
      <c r="DM98" s="83">
        <f t="shared" si="187"/>
        <v>6.261743513888288E-5</v>
      </c>
      <c r="DN98" s="83">
        <f t="shared" si="188"/>
        <v>0</v>
      </c>
      <c r="DO98" s="83">
        <f t="shared" si="62"/>
        <v>0</v>
      </c>
      <c r="DP98" s="83">
        <f t="shared" si="63"/>
        <v>0</v>
      </c>
      <c r="DQ98" s="83">
        <f t="shared" si="64"/>
        <v>0</v>
      </c>
      <c r="DR98" s="83">
        <f t="shared" si="65"/>
        <v>0</v>
      </c>
      <c r="DS98" s="83">
        <f t="shared" si="66"/>
        <v>0</v>
      </c>
      <c r="DT98" s="83">
        <f t="shared" si="67"/>
        <v>-2.4308648782732534E-2</v>
      </c>
      <c r="DU98" s="83">
        <f t="shared" si="68"/>
        <v>0</v>
      </c>
      <c r="DV98" s="83">
        <f t="shared" si="69"/>
        <v>0</v>
      </c>
      <c r="DW98" s="83">
        <f t="shared" si="189"/>
        <v>2.1561931687348604E-6</v>
      </c>
      <c r="DX98" s="83">
        <f t="shared" si="190"/>
        <v>0</v>
      </c>
      <c r="DY98" s="83">
        <f t="shared" si="191"/>
        <v>0</v>
      </c>
      <c r="DZ98" s="83">
        <f t="shared" si="192"/>
        <v>0</v>
      </c>
      <c r="EA98" s="83">
        <f t="shared" si="193"/>
        <v>0</v>
      </c>
      <c r="EB98" s="83">
        <f t="shared" si="194"/>
        <v>0</v>
      </c>
      <c r="EC98" s="83">
        <f t="shared" si="195"/>
        <v>0</v>
      </c>
      <c r="ED98" s="83">
        <f t="shared" si="196"/>
        <v>-2.4308648782732534E-2</v>
      </c>
      <c r="EE98" s="83">
        <f t="shared" si="197"/>
        <v>0</v>
      </c>
      <c r="EF98" s="83">
        <f t="shared" si="198"/>
        <v>0</v>
      </c>
      <c r="EG98" s="83">
        <f t="shared" si="199"/>
        <v>2.1561931687348604E-6</v>
      </c>
      <c r="EH98" s="83">
        <f t="shared" si="200"/>
        <v>0</v>
      </c>
      <c r="EI98" s="83">
        <f t="shared" si="70"/>
        <v>0</v>
      </c>
      <c r="EJ98" s="83">
        <f t="shared" si="71"/>
        <v>0</v>
      </c>
      <c r="EK98" s="83">
        <f t="shared" si="72"/>
        <v>0</v>
      </c>
      <c r="EL98" s="83">
        <f t="shared" si="73"/>
        <v>0</v>
      </c>
      <c r="EM98" s="83">
        <f t="shared" si="74"/>
        <v>0</v>
      </c>
      <c r="EN98" s="83">
        <f t="shared" si="75"/>
        <v>0.72666215013784474</v>
      </c>
      <c r="EO98" s="83">
        <f t="shared" si="76"/>
        <v>0</v>
      </c>
      <c r="EP98" s="83">
        <f t="shared" si="77"/>
        <v>0</v>
      </c>
      <c r="EQ98" s="83">
        <f t="shared" si="78"/>
        <v>0.72666215013784474</v>
      </c>
      <c r="ER98" s="83">
        <f t="shared" si="79"/>
        <v>0.72666215013784474</v>
      </c>
      <c r="ES98" s="83">
        <f t="shared" si="201"/>
        <v>0.72666215013784474</v>
      </c>
      <c r="ET98" s="83">
        <f t="shared" si="80"/>
        <v>0.72666215013784474</v>
      </c>
      <c r="EU98" s="83">
        <f t="shared" si="202"/>
        <v>6.0461241970148023E-5</v>
      </c>
      <c r="EV98" s="83">
        <f t="shared" si="203"/>
        <v>0</v>
      </c>
      <c r="EW98" s="83">
        <f t="shared" si="204"/>
        <v>0</v>
      </c>
      <c r="EX98" s="83">
        <f t="shared" si="205"/>
        <v>0</v>
      </c>
      <c r="EY98" s="83">
        <f t="shared" si="206"/>
        <v>0</v>
      </c>
      <c r="EZ98" s="83">
        <f t="shared" si="207"/>
        <v>0</v>
      </c>
      <c r="FA98" s="83">
        <f t="shared" si="208"/>
        <v>0</v>
      </c>
      <c r="FB98" s="83">
        <f t="shared" si="209"/>
        <v>0.72666215013784474</v>
      </c>
      <c r="FC98" s="83">
        <f t="shared" si="210"/>
        <v>0</v>
      </c>
      <c r="FD98" s="83">
        <f t="shared" si="211"/>
        <v>0</v>
      </c>
      <c r="FE98" s="83">
        <f t="shared" si="81"/>
        <v>0.72666215013784474</v>
      </c>
      <c r="FF98" s="83">
        <f t="shared" si="82"/>
        <v>0.72666215013784474</v>
      </c>
      <c r="FG98" s="83">
        <f t="shared" si="212"/>
        <v>0.72666215013784474</v>
      </c>
      <c r="FH98" s="83">
        <f t="shared" si="83"/>
        <v>0.72666215013784474</v>
      </c>
      <c r="FI98" s="83">
        <f t="shared" si="213"/>
        <v>6.0461241970148023E-5</v>
      </c>
      <c r="FJ98" s="83">
        <f t="shared" si="214"/>
        <v>0</v>
      </c>
      <c r="FK98" s="84"/>
      <c r="FL98" s="84">
        <v>6.2617435138882598E-4</v>
      </c>
      <c r="FM98" s="84"/>
      <c r="FN98" s="83">
        <f t="shared" si="84"/>
        <v>0</v>
      </c>
      <c r="FO98" s="83">
        <f t="shared" si="85"/>
        <v>0</v>
      </c>
      <c r="FP98" s="83">
        <f t="shared" si="215"/>
        <v>6.2617435138882598E-4</v>
      </c>
      <c r="FQ98" s="84"/>
      <c r="FR98" s="84"/>
      <c r="FS98" s="83">
        <f t="shared" si="216"/>
        <v>0</v>
      </c>
      <c r="FT98" s="83">
        <f t="shared" si="217"/>
        <v>0</v>
      </c>
      <c r="FU98" s="84">
        <v>6.2617435138882598E-4</v>
      </c>
      <c r="FV98" s="83">
        <f t="shared" si="86"/>
        <v>0</v>
      </c>
      <c r="FW98" s="83">
        <f t="shared" si="87"/>
        <v>0</v>
      </c>
      <c r="FX98" s="83">
        <f t="shared" si="88"/>
        <v>0</v>
      </c>
      <c r="FY98" s="84"/>
      <c r="FZ98" s="83">
        <f t="shared" si="89"/>
        <v>1.0008198035952676</v>
      </c>
      <c r="GA98" s="83">
        <f t="shared" si="90"/>
        <v>6.2145150104501307E-10</v>
      </c>
      <c r="GB98" s="83">
        <f t="shared" si="218"/>
        <v>0</v>
      </c>
      <c r="GC98" s="83">
        <f t="shared" si="219"/>
        <v>0</v>
      </c>
      <c r="GD98" s="83">
        <f t="shared" si="220"/>
        <v>0</v>
      </c>
      <c r="GE98" s="83">
        <f t="shared" si="221"/>
        <v>0</v>
      </c>
      <c r="GF98" s="83">
        <f t="shared" si="222"/>
        <v>0</v>
      </c>
      <c r="GG98" s="83">
        <f t="shared" si="223"/>
        <v>0</v>
      </c>
      <c r="GH98" s="83">
        <f t="shared" si="91"/>
        <v>0</v>
      </c>
      <c r="GI98" s="83">
        <f t="shared" si="92"/>
        <v>0</v>
      </c>
      <c r="GJ98" s="83">
        <f t="shared" si="224"/>
        <v>0</v>
      </c>
      <c r="GK98" s="83">
        <f t="shared" si="225"/>
        <v>0</v>
      </c>
      <c r="GL98" s="83">
        <f t="shared" si="226"/>
        <v>0</v>
      </c>
      <c r="GM98" s="83">
        <f t="shared" si="227"/>
        <v>0</v>
      </c>
      <c r="GN98" s="83">
        <f t="shared" si="228"/>
        <v>0</v>
      </c>
      <c r="GO98" s="83">
        <f t="shared" si="229"/>
        <v>-3.3621447930174031E-3</v>
      </c>
      <c r="GP98" s="83">
        <f t="shared" si="93"/>
        <v>-3.3621447930174031E-3</v>
      </c>
      <c r="GQ98" s="83">
        <f t="shared" si="94"/>
        <v>0</v>
      </c>
      <c r="GR98" s="83">
        <f t="shared" si="230"/>
        <v>0</v>
      </c>
      <c r="GS98" s="83">
        <f t="shared" si="231"/>
        <v>0</v>
      </c>
      <c r="GT98" s="83">
        <f t="shared" si="232"/>
        <v>0</v>
      </c>
      <c r="GU98" s="83">
        <f t="shared" si="233"/>
        <v>0</v>
      </c>
      <c r="GV98" s="83">
        <f t="shared" si="234"/>
        <v>0</v>
      </c>
      <c r="GW98" s="83">
        <f t="shared" si="235"/>
        <v>0</v>
      </c>
      <c r="GX98" s="83">
        <f t="shared" si="95"/>
        <v>0</v>
      </c>
      <c r="GY98" s="83">
        <f t="shared" si="96"/>
        <v>0</v>
      </c>
      <c r="GZ98" s="83">
        <f t="shared" si="236"/>
        <v>0</v>
      </c>
      <c r="HA98" s="83">
        <f t="shared" si="237"/>
        <v>0</v>
      </c>
      <c r="HB98" s="83">
        <f t="shared" si="238"/>
        <v>0</v>
      </c>
      <c r="HC98" s="83">
        <f t="shared" si="239"/>
        <v>0</v>
      </c>
      <c r="HD98" s="83">
        <f t="shared" si="240"/>
        <v>0</v>
      </c>
      <c r="HE98" s="83">
        <f t="shared" si="241"/>
        <v>0.69899135656209477</v>
      </c>
      <c r="HF98" s="83">
        <f t="shared" si="97"/>
        <v>-3.2995273578785202E-3</v>
      </c>
      <c r="HG98" s="83">
        <f t="shared" si="98"/>
        <v>0</v>
      </c>
      <c r="HH98" s="83">
        <f t="shared" si="99"/>
        <v>0</v>
      </c>
      <c r="HI98" s="83">
        <f t="shared" si="100"/>
        <v>0</v>
      </c>
      <c r="HJ98" s="83">
        <f t="shared" si="101"/>
        <v>0</v>
      </c>
      <c r="HK98" s="83">
        <f t="shared" si="102"/>
        <v>0</v>
      </c>
      <c r="HL98" s="83">
        <f t="shared" si="103"/>
        <v>0</v>
      </c>
      <c r="HM98" s="83">
        <f t="shared" si="104"/>
        <v>0.7233000053448273</v>
      </c>
      <c r="HN98" s="83">
        <f t="shared" si="105"/>
        <v>-3.3016835510472553E-3</v>
      </c>
      <c r="HO98" s="83">
        <f t="shared" si="106"/>
        <v>0</v>
      </c>
    </row>
    <row r="99" spans="1:223" x14ac:dyDescent="0.2">
      <c r="A99" s="63"/>
      <c r="K99" s="64" t="s">
        <v>419</v>
      </c>
      <c r="L99" s="102" t="e">
        <f>IF(VLOOKUP(K99,'[3]207 ul'!$H:$H,1,0)=K99,1,0)</f>
        <v>#N/A</v>
      </c>
      <c r="M99" s="84">
        <v>1</v>
      </c>
      <c r="N99" s="84">
        <v>3</v>
      </c>
      <c r="O99" s="84"/>
      <c r="P99" s="84"/>
      <c r="Q99" s="84"/>
      <c r="R99" s="84">
        <v>1</v>
      </c>
      <c r="S99" s="83">
        <f t="shared" si="177"/>
        <v>70</v>
      </c>
      <c r="T99" s="87">
        <f t="shared" si="178"/>
        <v>0</v>
      </c>
      <c r="U99" s="84"/>
      <c r="V99" s="84"/>
      <c r="W99" s="85">
        <v>1</v>
      </c>
      <c r="X99" s="85">
        <v>1</v>
      </c>
      <c r="Y99" s="85">
        <v>1</v>
      </c>
      <c r="Z99" s="85">
        <v>1</v>
      </c>
      <c r="AA99" s="85">
        <v>1</v>
      </c>
      <c r="AB99" s="85">
        <v>1</v>
      </c>
      <c r="AC99" s="85">
        <v>1</v>
      </c>
      <c r="AD99" s="85">
        <v>1</v>
      </c>
      <c r="AE99" s="85">
        <v>1</v>
      </c>
      <c r="AF99" s="84">
        <v>6.2617497284032703E-4</v>
      </c>
      <c r="AG99" s="84">
        <v>6.2617497284032703E-4</v>
      </c>
      <c r="AH99" s="84">
        <v>6.2617497284032703E-4</v>
      </c>
      <c r="AI99" s="84">
        <v>6.2617497284032703E-4</v>
      </c>
      <c r="AJ99" s="84">
        <v>6.2617497284032703E-4</v>
      </c>
      <c r="AK99" s="84">
        <v>6.2617497284032703E-4</v>
      </c>
      <c r="AL99" s="84">
        <v>6.2617497284032703E-4</v>
      </c>
      <c r="AM99" s="84">
        <v>6.8879240797921001E-4</v>
      </c>
      <c r="AN99" s="84">
        <v>6.2617497284032703E-4</v>
      </c>
      <c r="AO99" s="84">
        <v>-3.9883197658577303E-3</v>
      </c>
      <c r="AP99" s="84"/>
      <c r="AQ99" s="84">
        <v>-2.5423411977497298E-3</v>
      </c>
      <c r="AR99" s="84"/>
      <c r="AS99" s="83">
        <f t="shared" si="179"/>
        <v>0</v>
      </c>
      <c r="AT99" s="83">
        <f t="shared" si="11"/>
        <v>0</v>
      </c>
      <c r="AU99" s="83">
        <f t="shared" si="180"/>
        <v>0</v>
      </c>
      <c r="AV99" s="84">
        <v>1</v>
      </c>
      <c r="AW99" s="84">
        <v>1</v>
      </c>
      <c r="AX99" s="84"/>
      <c r="AY99" s="83">
        <f t="shared" si="12"/>
        <v>0.99745765880225024</v>
      </c>
      <c r="AZ99" s="83">
        <f t="shared" si="13"/>
        <v>1</v>
      </c>
      <c r="BA99" s="83">
        <f t="shared" si="14"/>
        <v>0.69899135656209477</v>
      </c>
      <c r="BB99" s="83">
        <f t="shared" si="15"/>
        <v>-3.3621447930174031E-3</v>
      </c>
      <c r="BC99" s="83">
        <f t="shared" si="16"/>
        <v>-3.3621447930174031E-3</v>
      </c>
      <c r="BD99" s="83">
        <f t="shared" si="17"/>
        <v>-3.3621447930174031E-3</v>
      </c>
      <c r="BE99" s="83">
        <f t="shared" si="18"/>
        <v>0</v>
      </c>
      <c r="BF99" s="83">
        <f t="shared" si="19"/>
        <v>0</v>
      </c>
      <c r="BG99" s="99">
        <f t="shared" si="20"/>
        <v>-3.3621447930174031E-3</v>
      </c>
      <c r="BH99" s="99">
        <f t="shared" si="21"/>
        <v>-3.3621447930174031E-3</v>
      </c>
      <c r="BI99" s="83">
        <f t="shared" si="22"/>
        <v>-3.3621447930174031E-3</v>
      </c>
      <c r="BJ99" s="83">
        <f t="shared" si="23"/>
        <v>-3.3621447930174031E-3</v>
      </c>
      <c r="BK99" s="83">
        <f t="shared" si="24"/>
        <v>-3.3621447930174031E-3</v>
      </c>
      <c r="BL99" s="83">
        <f t="shared" si="25"/>
        <v>-3.3621447930174031E-3</v>
      </c>
      <c r="BM99" s="83">
        <f t="shared" si="26"/>
        <v>-3.2995273578785202E-3</v>
      </c>
      <c r="BN99" s="83">
        <f t="shared" si="27"/>
        <v>-3.3621447930174031E-3</v>
      </c>
      <c r="BO99" s="83">
        <f t="shared" si="181"/>
        <v>0</v>
      </c>
      <c r="BP99" s="83">
        <f t="shared" si="28"/>
        <v>1</v>
      </c>
      <c r="BQ99" s="83">
        <f t="shared" si="29"/>
        <v>0.69899135656209477</v>
      </c>
      <c r="BR99" s="83">
        <f t="shared" si="30"/>
        <v>-3.3621447930174031E-3</v>
      </c>
      <c r="BS99" s="83">
        <f t="shared" si="31"/>
        <v>-3.3621447930174031E-3</v>
      </c>
      <c r="BT99" s="83">
        <f t="shared" si="32"/>
        <v>-3.3621447930174031E-3</v>
      </c>
      <c r="BU99" s="83">
        <f t="shared" si="33"/>
        <v>-3.3621447930174031E-3</v>
      </c>
      <c r="BV99" s="83">
        <f t="shared" si="34"/>
        <v>-3.3621447930174031E-3</v>
      </c>
      <c r="BW99" s="83">
        <f t="shared" si="35"/>
        <v>-3.3621447930174031E-3</v>
      </c>
      <c r="BX99" s="83">
        <f t="shared" si="36"/>
        <v>-3.3621447930174031E-3</v>
      </c>
      <c r="BY99" s="83">
        <f t="shared" si="37"/>
        <v>-3.3621447930174031E-3</v>
      </c>
      <c r="BZ99" s="83">
        <f t="shared" si="38"/>
        <v>-3.3621447930174031E-3</v>
      </c>
      <c r="CA99" s="83">
        <f t="shared" si="39"/>
        <v>-3.2995273578785202E-3</v>
      </c>
      <c r="CB99" s="83">
        <f t="shared" si="40"/>
        <v>-3.3621447930174031E-3</v>
      </c>
      <c r="CC99" s="84"/>
      <c r="CD99" s="84"/>
      <c r="CE99" s="84"/>
      <c r="CF99" s="84"/>
      <c r="CG99" s="84"/>
      <c r="CH99" s="84"/>
      <c r="CI99" s="84"/>
      <c r="CJ99" s="84"/>
      <c r="CK99" s="84"/>
      <c r="CL99" s="83">
        <f t="shared" si="172"/>
        <v>0</v>
      </c>
      <c r="CM99" s="83">
        <f t="shared" si="173"/>
        <v>0</v>
      </c>
      <c r="CN99" s="83">
        <f t="shared" si="174"/>
        <v>0</v>
      </c>
      <c r="CO99" s="83">
        <f t="shared" si="44"/>
        <v>0</v>
      </c>
      <c r="CP99" s="83">
        <f t="shared" si="45"/>
        <v>0</v>
      </c>
      <c r="CQ99" s="83">
        <f t="shared" si="46"/>
        <v>0.70235350135511221</v>
      </c>
      <c r="CR99" s="83">
        <f t="shared" si="47"/>
        <v>0</v>
      </c>
      <c r="CS99" s="83">
        <f t="shared" si="48"/>
        <v>0</v>
      </c>
      <c r="CT99" s="83">
        <f t="shared" si="49"/>
        <v>0.70235350135511221</v>
      </c>
      <c r="CU99" s="83">
        <f t="shared" si="50"/>
        <v>0.70235350135511221</v>
      </c>
      <c r="CV99" s="99"/>
      <c r="CW99" s="83">
        <f t="shared" si="182"/>
        <v>0.70235350135511221</v>
      </c>
      <c r="CX99" s="83">
        <f t="shared" si="51"/>
        <v>0.70235350135511221</v>
      </c>
      <c r="CY99" s="83">
        <f t="shared" si="175"/>
        <v>6.261743513888288E-5</v>
      </c>
      <c r="CZ99" s="83">
        <f t="shared" si="176"/>
        <v>0</v>
      </c>
      <c r="DA99" s="83">
        <f t="shared" si="183"/>
        <v>0</v>
      </c>
      <c r="DB99" s="83">
        <f t="shared" si="184"/>
        <v>0</v>
      </c>
      <c r="DC99" s="83">
        <f t="shared" si="185"/>
        <v>0</v>
      </c>
      <c r="DD99" s="83">
        <f t="shared" si="54"/>
        <v>0</v>
      </c>
      <c r="DE99" s="83">
        <f t="shared" si="55"/>
        <v>0</v>
      </c>
      <c r="DF99" s="83">
        <f t="shared" si="56"/>
        <v>0.70235350135511221</v>
      </c>
      <c r="DG99" s="83">
        <f t="shared" si="57"/>
        <v>0</v>
      </c>
      <c r="DH99" s="83">
        <f t="shared" si="58"/>
        <v>0</v>
      </c>
      <c r="DI99" s="83">
        <f t="shared" si="59"/>
        <v>0.70235350135511221</v>
      </c>
      <c r="DJ99" s="83">
        <f t="shared" si="60"/>
        <v>0.70235350135511221</v>
      </c>
      <c r="DK99" s="83">
        <f t="shared" si="186"/>
        <v>0.70235350135511221</v>
      </c>
      <c r="DL99" s="83">
        <f t="shared" si="61"/>
        <v>0.70235350135511221</v>
      </c>
      <c r="DM99" s="83">
        <f t="shared" si="187"/>
        <v>6.261743513888288E-5</v>
      </c>
      <c r="DN99" s="83">
        <f t="shared" si="188"/>
        <v>0</v>
      </c>
      <c r="DO99" s="83">
        <f t="shared" si="62"/>
        <v>0</v>
      </c>
      <c r="DP99" s="83">
        <f t="shared" si="63"/>
        <v>0</v>
      </c>
      <c r="DQ99" s="83">
        <f t="shared" si="64"/>
        <v>0</v>
      </c>
      <c r="DR99" s="83">
        <f t="shared" si="65"/>
        <v>0</v>
      </c>
      <c r="DS99" s="83">
        <f t="shared" si="66"/>
        <v>0</v>
      </c>
      <c r="DT99" s="83">
        <f t="shared" si="67"/>
        <v>-2.4308648782732534E-2</v>
      </c>
      <c r="DU99" s="83">
        <f t="shared" si="68"/>
        <v>0</v>
      </c>
      <c r="DV99" s="83">
        <f t="shared" si="69"/>
        <v>0</v>
      </c>
      <c r="DW99" s="83">
        <f t="shared" si="189"/>
        <v>2.1561931687348604E-6</v>
      </c>
      <c r="DX99" s="83">
        <f t="shared" si="190"/>
        <v>0</v>
      </c>
      <c r="DY99" s="83">
        <f t="shared" si="191"/>
        <v>0</v>
      </c>
      <c r="DZ99" s="83">
        <f t="shared" si="192"/>
        <v>0</v>
      </c>
      <c r="EA99" s="83">
        <f t="shared" si="193"/>
        <v>0</v>
      </c>
      <c r="EB99" s="83">
        <f t="shared" si="194"/>
        <v>0</v>
      </c>
      <c r="EC99" s="83">
        <f t="shared" si="195"/>
        <v>0</v>
      </c>
      <c r="ED99" s="83">
        <f t="shared" si="196"/>
        <v>-2.4308648782732534E-2</v>
      </c>
      <c r="EE99" s="83">
        <f t="shared" si="197"/>
        <v>0</v>
      </c>
      <c r="EF99" s="83">
        <f t="shared" si="198"/>
        <v>0</v>
      </c>
      <c r="EG99" s="83">
        <f t="shared" si="199"/>
        <v>2.1561931687348604E-6</v>
      </c>
      <c r="EH99" s="83">
        <f t="shared" si="200"/>
        <v>0</v>
      </c>
      <c r="EI99" s="83">
        <f t="shared" si="70"/>
        <v>0</v>
      </c>
      <c r="EJ99" s="83">
        <f t="shared" si="71"/>
        <v>0</v>
      </c>
      <c r="EK99" s="83">
        <f t="shared" si="72"/>
        <v>0</v>
      </c>
      <c r="EL99" s="83">
        <f t="shared" si="73"/>
        <v>0</v>
      </c>
      <c r="EM99" s="83">
        <f t="shared" si="74"/>
        <v>0</v>
      </c>
      <c r="EN99" s="83">
        <f t="shared" si="75"/>
        <v>0.72666215013784474</v>
      </c>
      <c r="EO99" s="83">
        <f t="shared" si="76"/>
        <v>0</v>
      </c>
      <c r="EP99" s="83">
        <f t="shared" si="77"/>
        <v>0</v>
      </c>
      <c r="EQ99" s="83">
        <f t="shared" si="78"/>
        <v>0.72666215013784474</v>
      </c>
      <c r="ER99" s="83">
        <f t="shared" si="79"/>
        <v>0.72666215013784474</v>
      </c>
      <c r="ES99" s="83">
        <f t="shared" si="201"/>
        <v>0.72666215013784474</v>
      </c>
      <c r="ET99" s="83">
        <f t="shared" si="80"/>
        <v>0.72666215013784474</v>
      </c>
      <c r="EU99" s="83">
        <f t="shared" si="202"/>
        <v>6.0461241970148023E-5</v>
      </c>
      <c r="EV99" s="83">
        <f t="shared" si="203"/>
        <v>0</v>
      </c>
      <c r="EW99" s="83">
        <f t="shared" si="204"/>
        <v>0</v>
      </c>
      <c r="EX99" s="83">
        <f t="shared" si="205"/>
        <v>0</v>
      </c>
      <c r="EY99" s="83">
        <f t="shared" si="206"/>
        <v>0</v>
      </c>
      <c r="EZ99" s="83">
        <f t="shared" si="207"/>
        <v>0</v>
      </c>
      <c r="FA99" s="83">
        <f t="shared" si="208"/>
        <v>0</v>
      </c>
      <c r="FB99" s="83">
        <f t="shared" si="209"/>
        <v>0.72666215013784474</v>
      </c>
      <c r="FC99" s="83">
        <f t="shared" si="210"/>
        <v>0</v>
      </c>
      <c r="FD99" s="83">
        <f t="shared" si="211"/>
        <v>0</v>
      </c>
      <c r="FE99" s="83">
        <f t="shared" si="81"/>
        <v>0.72666215013784474</v>
      </c>
      <c r="FF99" s="83">
        <f t="shared" si="82"/>
        <v>0.72666215013784474</v>
      </c>
      <c r="FG99" s="83">
        <f t="shared" si="212"/>
        <v>0.72666215013784474</v>
      </c>
      <c r="FH99" s="83">
        <f t="shared" si="83"/>
        <v>0.72666215013784474</v>
      </c>
      <c r="FI99" s="83">
        <f t="shared" si="213"/>
        <v>6.0461241970148023E-5</v>
      </c>
      <c r="FJ99" s="83">
        <f t="shared" si="214"/>
        <v>0</v>
      </c>
      <c r="FK99" s="84"/>
      <c r="FL99" s="84">
        <v>6.2617435138882598E-4</v>
      </c>
      <c r="FM99" s="84"/>
      <c r="FN99" s="83">
        <f t="shared" si="84"/>
        <v>0</v>
      </c>
      <c r="FO99" s="83">
        <f t="shared" si="85"/>
        <v>0</v>
      </c>
      <c r="FP99" s="83">
        <f t="shared" si="215"/>
        <v>6.2617435138882598E-4</v>
      </c>
      <c r="FQ99" s="84"/>
      <c r="FR99" s="84"/>
      <c r="FS99" s="83">
        <f t="shared" si="216"/>
        <v>0</v>
      </c>
      <c r="FT99" s="83">
        <f t="shared" si="217"/>
        <v>0</v>
      </c>
      <c r="FU99" s="84">
        <v>6.2617435138882598E-4</v>
      </c>
      <c r="FV99" s="83">
        <f t="shared" si="86"/>
        <v>0</v>
      </c>
      <c r="FW99" s="83">
        <f t="shared" si="87"/>
        <v>0</v>
      </c>
      <c r="FX99" s="83">
        <f t="shared" si="88"/>
        <v>0</v>
      </c>
      <c r="FY99" s="84"/>
      <c r="FZ99" s="83">
        <f t="shared" si="89"/>
        <v>1.0008198035952676</v>
      </c>
      <c r="GA99" s="83">
        <f t="shared" si="90"/>
        <v>6.2145150104501307E-10</v>
      </c>
      <c r="GB99" s="83">
        <f t="shared" si="218"/>
        <v>0</v>
      </c>
      <c r="GC99" s="83">
        <f t="shared" si="219"/>
        <v>0</v>
      </c>
      <c r="GD99" s="83">
        <f t="shared" si="220"/>
        <v>0</v>
      </c>
      <c r="GE99" s="83">
        <f t="shared" si="221"/>
        <v>0</v>
      </c>
      <c r="GF99" s="83">
        <f t="shared" si="222"/>
        <v>0</v>
      </c>
      <c r="GG99" s="83">
        <f t="shared" si="223"/>
        <v>0</v>
      </c>
      <c r="GH99" s="83">
        <f t="shared" si="91"/>
        <v>0</v>
      </c>
      <c r="GI99" s="83">
        <f t="shared" si="92"/>
        <v>0</v>
      </c>
      <c r="GJ99" s="83">
        <f t="shared" si="224"/>
        <v>0</v>
      </c>
      <c r="GK99" s="83">
        <f t="shared" si="225"/>
        <v>0</v>
      </c>
      <c r="GL99" s="83">
        <f t="shared" si="226"/>
        <v>0</v>
      </c>
      <c r="GM99" s="83">
        <f t="shared" si="227"/>
        <v>0</v>
      </c>
      <c r="GN99" s="83">
        <f t="shared" si="228"/>
        <v>0</v>
      </c>
      <c r="GO99" s="83">
        <f t="shared" si="229"/>
        <v>-3.3621447930174031E-3</v>
      </c>
      <c r="GP99" s="83">
        <f t="shared" si="93"/>
        <v>-3.3621447930174031E-3</v>
      </c>
      <c r="GQ99" s="83">
        <f t="shared" si="94"/>
        <v>0</v>
      </c>
      <c r="GR99" s="83">
        <f t="shared" si="230"/>
        <v>0</v>
      </c>
      <c r="GS99" s="83">
        <f t="shared" si="231"/>
        <v>0</v>
      </c>
      <c r="GT99" s="83">
        <f t="shared" si="232"/>
        <v>0</v>
      </c>
      <c r="GU99" s="83">
        <f t="shared" si="233"/>
        <v>0</v>
      </c>
      <c r="GV99" s="83">
        <f t="shared" si="234"/>
        <v>0</v>
      </c>
      <c r="GW99" s="83">
        <f t="shared" si="235"/>
        <v>0</v>
      </c>
      <c r="GX99" s="83">
        <f t="shared" si="95"/>
        <v>0</v>
      </c>
      <c r="GY99" s="83">
        <f t="shared" si="96"/>
        <v>0</v>
      </c>
      <c r="GZ99" s="83">
        <f t="shared" si="236"/>
        <v>0</v>
      </c>
      <c r="HA99" s="83">
        <f t="shared" si="237"/>
        <v>0</v>
      </c>
      <c r="HB99" s="83">
        <f t="shared" si="238"/>
        <v>0</v>
      </c>
      <c r="HC99" s="83">
        <f t="shared" si="239"/>
        <v>0</v>
      </c>
      <c r="HD99" s="83">
        <f t="shared" si="240"/>
        <v>0</v>
      </c>
      <c r="HE99" s="83">
        <f t="shared" si="241"/>
        <v>0.69899135656209477</v>
      </c>
      <c r="HF99" s="83">
        <f t="shared" si="97"/>
        <v>-3.2995273578785202E-3</v>
      </c>
      <c r="HG99" s="83">
        <f t="shared" si="98"/>
        <v>0</v>
      </c>
      <c r="HH99" s="83">
        <f t="shared" si="99"/>
        <v>0</v>
      </c>
      <c r="HI99" s="83">
        <f t="shared" si="100"/>
        <v>0</v>
      </c>
      <c r="HJ99" s="83">
        <f t="shared" si="101"/>
        <v>0</v>
      </c>
      <c r="HK99" s="83">
        <f t="shared" si="102"/>
        <v>0</v>
      </c>
      <c r="HL99" s="83">
        <f t="shared" si="103"/>
        <v>0</v>
      </c>
      <c r="HM99" s="83">
        <f t="shared" si="104"/>
        <v>0.7233000053448273</v>
      </c>
      <c r="HN99" s="83">
        <f t="shared" si="105"/>
        <v>-3.3016835510472553E-3</v>
      </c>
      <c r="HO99" s="83">
        <f t="shared" si="106"/>
        <v>0</v>
      </c>
    </row>
    <row r="100" spans="1:223" x14ac:dyDescent="0.2">
      <c r="A100" s="63"/>
      <c r="K100" s="64" t="s">
        <v>420</v>
      </c>
      <c r="L100" s="102" t="e">
        <f>IF(VLOOKUP(K100,'[3]207 ul'!$H:$H,1,0)=K100,1,0)</f>
        <v>#N/A</v>
      </c>
      <c r="M100" s="84">
        <v>1</v>
      </c>
      <c r="N100" s="84">
        <v>3</v>
      </c>
      <c r="O100" s="84"/>
      <c r="P100" s="84"/>
      <c r="Q100" s="84"/>
      <c r="R100" s="84">
        <v>1</v>
      </c>
      <c r="S100" s="83">
        <f t="shared" si="177"/>
        <v>70</v>
      </c>
      <c r="T100" s="87">
        <f t="shared" si="178"/>
        <v>0</v>
      </c>
      <c r="U100" s="84"/>
      <c r="V100" s="84"/>
      <c r="W100" s="85">
        <v>1</v>
      </c>
      <c r="X100" s="85">
        <v>1</v>
      </c>
      <c r="Y100" s="85">
        <v>1</v>
      </c>
      <c r="Z100" s="85">
        <v>1</v>
      </c>
      <c r="AA100" s="85">
        <v>1</v>
      </c>
      <c r="AB100" s="85">
        <v>1</v>
      </c>
      <c r="AC100" s="85">
        <v>1</v>
      </c>
      <c r="AD100" s="85">
        <v>1</v>
      </c>
      <c r="AE100" s="85">
        <v>1</v>
      </c>
      <c r="AF100" s="84">
        <v>223012814.07396099</v>
      </c>
      <c r="AG100" s="84">
        <v>217624351.701002</v>
      </c>
      <c r="AH100" s="84">
        <v>231365498.92769101</v>
      </c>
      <c r="AI100" s="84">
        <v>223012814.07881799</v>
      </c>
      <c r="AJ100" s="84">
        <v>223012814.07396099</v>
      </c>
      <c r="AK100" s="84">
        <v>223012814.07396099</v>
      </c>
      <c r="AL100" s="84">
        <v>223012814.07396099</v>
      </c>
      <c r="AM100" s="84">
        <v>229872725.30567899</v>
      </c>
      <c r="AN100" s="84">
        <v>222976057.552111</v>
      </c>
      <c r="AO100" s="84">
        <v>4142502.0513107502</v>
      </c>
      <c r="AP100" s="84"/>
      <c r="AQ100" s="84">
        <v>-498061.69784185302</v>
      </c>
      <c r="AR100" s="84"/>
      <c r="AS100" s="83">
        <f t="shared" si="179"/>
        <v>0</v>
      </c>
      <c r="AT100" s="83">
        <f t="shared" si="11"/>
        <v>0</v>
      </c>
      <c r="AU100" s="83">
        <f t="shared" si="180"/>
        <v>0</v>
      </c>
      <c r="AV100" s="84">
        <v>195906709.25</v>
      </c>
      <c r="AW100" s="84">
        <v>195906709.25</v>
      </c>
      <c r="AX100" s="84">
        <v>-84546236.199429095</v>
      </c>
      <c r="AY100" s="83">
        <f t="shared" si="12"/>
        <v>195408647.55215815</v>
      </c>
      <c r="AZ100" s="83">
        <f t="shared" si="13"/>
        <v>111360473.05057091</v>
      </c>
      <c r="BA100" s="83">
        <f t="shared" si="14"/>
        <v>227155316.12527174</v>
      </c>
      <c r="BB100" s="83">
        <f t="shared" si="15"/>
        <v>227155316.12527174</v>
      </c>
      <c r="BC100" s="83">
        <f t="shared" si="16"/>
        <v>227155316.12527174</v>
      </c>
      <c r="BD100" s="83">
        <f t="shared" si="17"/>
        <v>227155316.12527174</v>
      </c>
      <c r="BE100" s="83">
        <f t="shared" si="18"/>
        <v>0</v>
      </c>
      <c r="BF100" s="83">
        <f t="shared" si="19"/>
        <v>0</v>
      </c>
      <c r="BG100" s="99">
        <f t="shared" si="20"/>
        <v>227155316.12527174</v>
      </c>
      <c r="BH100" s="99">
        <f t="shared" si="21"/>
        <v>221766853.75231275</v>
      </c>
      <c r="BI100" s="83">
        <f t="shared" si="22"/>
        <v>235508000.97900176</v>
      </c>
      <c r="BJ100" s="83">
        <f t="shared" si="23"/>
        <v>227155316.13012874</v>
      </c>
      <c r="BK100" s="83">
        <f t="shared" si="24"/>
        <v>227155316.12527174</v>
      </c>
      <c r="BL100" s="83">
        <f t="shared" si="25"/>
        <v>227155316.12527174</v>
      </c>
      <c r="BM100" s="83">
        <f t="shared" si="26"/>
        <v>234015227.35698974</v>
      </c>
      <c r="BN100" s="83">
        <f t="shared" si="27"/>
        <v>227118559.60342175</v>
      </c>
      <c r="BO100" s="83">
        <f t="shared" si="181"/>
        <v>0</v>
      </c>
      <c r="BP100" s="83">
        <f t="shared" si="28"/>
        <v>111360473.05057091</v>
      </c>
      <c r="BQ100" s="83">
        <f t="shared" si="29"/>
        <v>227155316.12527174</v>
      </c>
      <c r="BR100" s="83">
        <f t="shared" si="30"/>
        <v>227155316.12527174</v>
      </c>
      <c r="BS100" s="83">
        <f t="shared" si="31"/>
        <v>227155316.12527174</v>
      </c>
      <c r="BT100" s="83">
        <f t="shared" si="32"/>
        <v>227155316.12527174</v>
      </c>
      <c r="BU100" s="83">
        <f t="shared" si="33"/>
        <v>227155316.12527174</v>
      </c>
      <c r="BV100" s="83">
        <f t="shared" si="34"/>
        <v>221766853.75231275</v>
      </c>
      <c r="BW100" s="83">
        <f t="shared" si="35"/>
        <v>235508000.97900176</v>
      </c>
      <c r="BX100" s="83">
        <f t="shared" si="36"/>
        <v>227155316.13012874</v>
      </c>
      <c r="BY100" s="83">
        <f t="shared" si="37"/>
        <v>227155316.12527174</v>
      </c>
      <c r="BZ100" s="83">
        <f t="shared" si="38"/>
        <v>227155316.12527174</v>
      </c>
      <c r="CA100" s="83">
        <f t="shared" si="39"/>
        <v>234015227.35698974</v>
      </c>
      <c r="CB100" s="83">
        <f t="shared" si="40"/>
        <v>227118559.60342175</v>
      </c>
      <c r="CC100" s="84"/>
      <c r="CD100" s="84"/>
      <c r="CE100" s="84"/>
      <c r="CF100" s="84"/>
      <c r="CG100" s="84"/>
      <c r="CH100" s="84"/>
      <c r="CI100" s="84"/>
      <c r="CJ100" s="84"/>
      <c r="CK100" s="84"/>
      <c r="CL100" s="83">
        <f t="shared" si="172"/>
        <v>0</v>
      </c>
      <c r="CM100" s="83">
        <f t="shared" si="173"/>
        <v>8352684.8537300229</v>
      </c>
      <c r="CN100" s="83">
        <f t="shared" si="174"/>
        <v>4.8570036888122559E-3</v>
      </c>
      <c r="CO100" s="83">
        <f t="shared" si="44"/>
        <v>0</v>
      </c>
      <c r="CP100" s="83">
        <f t="shared" si="45"/>
        <v>0</v>
      </c>
      <c r="CQ100" s="83">
        <f t="shared" si="46"/>
        <v>0</v>
      </c>
      <c r="CR100" s="83">
        <f t="shared" si="47"/>
        <v>0</v>
      </c>
      <c r="CS100" s="83">
        <f t="shared" si="48"/>
        <v>0</v>
      </c>
      <c r="CT100" s="83">
        <f t="shared" si="49"/>
        <v>0</v>
      </c>
      <c r="CU100" s="83">
        <f t="shared" si="50"/>
        <v>0</v>
      </c>
      <c r="CV100" s="99"/>
      <c r="CW100" s="83">
        <f t="shared" si="182"/>
        <v>0</v>
      </c>
      <c r="CX100" s="83">
        <f t="shared" si="51"/>
        <v>0</v>
      </c>
      <c r="CY100" s="83">
        <f t="shared" si="175"/>
        <v>6859911.2317180037</v>
      </c>
      <c r="CZ100" s="83">
        <f t="shared" si="176"/>
        <v>0</v>
      </c>
      <c r="DA100" s="83">
        <f t="shared" si="183"/>
        <v>0</v>
      </c>
      <c r="DB100" s="83">
        <f t="shared" si="184"/>
        <v>8352684.8537300229</v>
      </c>
      <c r="DC100" s="83">
        <f t="shared" si="185"/>
        <v>4.8570036888122559E-3</v>
      </c>
      <c r="DD100" s="83">
        <f t="shared" si="54"/>
        <v>0</v>
      </c>
      <c r="DE100" s="83">
        <f t="shared" si="55"/>
        <v>0</v>
      </c>
      <c r="DF100" s="83">
        <f t="shared" si="56"/>
        <v>0</v>
      </c>
      <c r="DG100" s="83">
        <f t="shared" si="57"/>
        <v>0</v>
      </c>
      <c r="DH100" s="83">
        <f t="shared" si="58"/>
        <v>0</v>
      </c>
      <c r="DI100" s="83">
        <f t="shared" si="59"/>
        <v>0</v>
      </c>
      <c r="DJ100" s="83">
        <f t="shared" si="60"/>
        <v>0</v>
      </c>
      <c r="DK100" s="83">
        <f t="shared" si="186"/>
        <v>0</v>
      </c>
      <c r="DL100" s="83">
        <f t="shared" si="61"/>
        <v>0</v>
      </c>
      <c r="DM100" s="83">
        <f t="shared" si="187"/>
        <v>6859911.2317180037</v>
      </c>
      <c r="DN100" s="83">
        <f t="shared" si="188"/>
        <v>0</v>
      </c>
      <c r="DO100" s="83">
        <f t="shared" si="62"/>
        <v>0</v>
      </c>
      <c r="DP100" s="83">
        <f t="shared" si="63"/>
        <v>474883.22456281097</v>
      </c>
      <c r="DQ100" s="83">
        <f t="shared" si="64"/>
        <v>0</v>
      </c>
      <c r="DR100" s="83">
        <f t="shared" si="65"/>
        <v>0</v>
      </c>
      <c r="DS100" s="83">
        <f t="shared" si="66"/>
        <v>0</v>
      </c>
      <c r="DT100" s="83">
        <f t="shared" si="67"/>
        <v>0</v>
      </c>
      <c r="DU100" s="83">
        <f t="shared" si="68"/>
        <v>0</v>
      </c>
      <c r="DV100" s="83">
        <f t="shared" si="69"/>
        <v>0</v>
      </c>
      <c r="DW100" s="83">
        <f t="shared" si="189"/>
        <v>236216.85722437248</v>
      </c>
      <c r="DX100" s="83">
        <f t="shared" si="190"/>
        <v>0</v>
      </c>
      <c r="DY100" s="83">
        <f t="shared" si="191"/>
        <v>0</v>
      </c>
      <c r="DZ100" s="83">
        <f t="shared" si="192"/>
        <v>474883.22456281097</v>
      </c>
      <c r="EA100" s="83">
        <f t="shared" si="193"/>
        <v>0</v>
      </c>
      <c r="EB100" s="83">
        <f t="shared" si="194"/>
        <v>0</v>
      </c>
      <c r="EC100" s="83">
        <f t="shared" si="195"/>
        <v>0</v>
      </c>
      <c r="ED100" s="83">
        <f t="shared" si="196"/>
        <v>0</v>
      </c>
      <c r="EE100" s="83">
        <f t="shared" si="197"/>
        <v>0</v>
      </c>
      <c r="EF100" s="83">
        <f t="shared" si="198"/>
        <v>0</v>
      </c>
      <c r="EG100" s="83">
        <f t="shared" si="199"/>
        <v>236216.85722437248</v>
      </c>
      <c r="EH100" s="83">
        <f t="shared" si="200"/>
        <v>0</v>
      </c>
      <c r="EI100" s="83">
        <f t="shared" si="70"/>
        <v>0</v>
      </c>
      <c r="EJ100" s="83">
        <f t="shared" si="71"/>
        <v>7877801.6291672122</v>
      </c>
      <c r="EK100" s="83">
        <f t="shared" si="72"/>
        <v>4.8570036888122559E-3</v>
      </c>
      <c r="EL100" s="83">
        <f t="shared" si="73"/>
        <v>0</v>
      </c>
      <c r="EM100" s="83">
        <f t="shared" si="74"/>
        <v>0</v>
      </c>
      <c r="EN100" s="83">
        <f t="shared" si="75"/>
        <v>0</v>
      </c>
      <c r="EO100" s="83">
        <f t="shared" si="76"/>
        <v>0</v>
      </c>
      <c r="EP100" s="83">
        <f t="shared" si="77"/>
        <v>0</v>
      </c>
      <c r="EQ100" s="83">
        <f t="shared" si="78"/>
        <v>0</v>
      </c>
      <c r="ER100" s="83">
        <f t="shared" si="79"/>
        <v>0</v>
      </c>
      <c r="ES100" s="83">
        <f t="shared" si="201"/>
        <v>0</v>
      </c>
      <c r="ET100" s="83">
        <f t="shared" si="80"/>
        <v>0</v>
      </c>
      <c r="EU100" s="83">
        <f t="shared" si="202"/>
        <v>6623694.3744936315</v>
      </c>
      <c r="EV100" s="83">
        <f t="shared" si="203"/>
        <v>0</v>
      </c>
      <c r="EW100" s="83">
        <f t="shared" si="204"/>
        <v>0</v>
      </c>
      <c r="EX100" s="83">
        <f t="shared" si="205"/>
        <v>7877801.6291672122</v>
      </c>
      <c r="EY100" s="83">
        <f t="shared" si="206"/>
        <v>4.8570036888122559E-3</v>
      </c>
      <c r="EZ100" s="83">
        <f t="shared" si="207"/>
        <v>0</v>
      </c>
      <c r="FA100" s="83">
        <f t="shared" si="208"/>
        <v>0</v>
      </c>
      <c r="FB100" s="83">
        <f t="shared" si="209"/>
        <v>0</v>
      </c>
      <c r="FC100" s="83">
        <f t="shared" si="210"/>
        <v>0</v>
      </c>
      <c r="FD100" s="83">
        <f t="shared" si="211"/>
        <v>0</v>
      </c>
      <c r="FE100" s="83">
        <f t="shared" si="81"/>
        <v>0</v>
      </c>
      <c r="FF100" s="83">
        <f t="shared" si="82"/>
        <v>0</v>
      </c>
      <c r="FG100" s="83">
        <f t="shared" si="212"/>
        <v>0</v>
      </c>
      <c r="FH100" s="83">
        <f t="shared" si="83"/>
        <v>0</v>
      </c>
      <c r="FI100" s="83">
        <f t="shared" si="213"/>
        <v>6623694.3744936315</v>
      </c>
      <c r="FJ100" s="83">
        <f t="shared" si="214"/>
        <v>0</v>
      </c>
      <c r="FK100" s="84">
        <v>14515772.018134199</v>
      </c>
      <c r="FL100" s="84">
        <v>3528883.4486849201</v>
      </c>
      <c r="FM100" s="84"/>
      <c r="FN100" s="83">
        <f t="shared" si="84"/>
        <v>0</v>
      </c>
      <c r="FO100" s="83">
        <f t="shared" si="85"/>
        <v>0</v>
      </c>
      <c r="FP100" s="83">
        <f t="shared" si="215"/>
        <v>3528883.4486849201</v>
      </c>
      <c r="FQ100" s="84">
        <v>600000</v>
      </c>
      <c r="FR100" s="84">
        <v>205608792.937516</v>
      </c>
      <c r="FS100" s="83">
        <f t="shared" si="216"/>
        <v>205608792.93751588</v>
      </c>
      <c r="FT100" s="83">
        <f t="shared" si="217"/>
        <v>0</v>
      </c>
      <c r="FU100" s="84">
        <v>223053448.40433499</v>
      </c>
      <c r="FV100" s="83">
        <f t="shared" si="86"/>
        <v>0</v>
      </c>
      <c r="FW100" s="83">
        <f t="shared" si="87"/>
        <v>0</v>
      </c>
      <c r="FX100" s="83">
        <f t="shared" si="88"/>
        <v>0</v>
      </c>
      <c r="FY100" s="84">
        <v>155803352.09999999</v>
      </c>
      <c r="FZ100" s="83">
        <f t="shared" si="89"/>
        <v>124056683.5268864</v>
      </c>
      <c r="GA100" s="83">
        <f t="shared" si="90"/>
        <v>-40634.330374002457</v>
      </c>
      <c r="GB100" s="83">
        <f t="shared" si="218"/>
        <v>0</v>
      </c>
      <c r="GC100" s="83">
        <f t="shared" si="219"/>
        <v>0</v>
      </c>
      <c r="GD100" s="83">
        <f t="shared" si="220"/>
        <v>0</v>
      </c>
      <c r="GE100" s="83">
        <f t="shared" si="221"/>
        <v>0</v>
      </c>
      <c r="GF100" s="83">
        <f t="shared" si="222"/>
        <v>0</v>
      </c>
      <c r="GG100" s="83">
        <f t="shared" si="223"/>
        <v>0</v>
      </c>
      <c r="GH100" s="83">
        <f t="shared" si="91"/>
        <v>0</v>
      </c>
      <c r="GI100" s="83">
        <f t="shared" si="92"/>
        <v>0</v>
      </c>
      <c r="GJ100" s="83">
        <f t="shared" si="224"/>
        <v>0</v>
      </c>
      <c r="GK100" s="83">
        <f t="shared" si="225"/>
        <v>227155316.12527174</v>
      </c>
      <c r="GL100" s="83">
        <f t="shared" si="226"/>
        <v>227155316.12527174</v>
      </c>
      <c r="GM100" s="83">
        <f t="shared" si="227"/>
        <v>0</v>
      </c>
      <c r="GN100" s="83">
        <f t="shared" si="228"/>
        <v>0</v>
      </c>
      <c r="GO100" s="83">
        <f t="shared" si="229"/>
        <v>0</v>
      </c>
      <c r="GP100" s="83">
        <f t="shared" si="93"/>
        <v>227155316.12527174</v>
      </c>
      <c r="GQ100" s="83">
        <f t="shared" si="94"/>
        <v>0</v>
      </c>
      <c r="GR100" s="83">
        <f t="shared" si="230"/>
        <v>0</v>
      </c>
      <c r="GS100" s="83">
        <f t="shared" si="231"/>
        <v>0</v>
      </c>
      <c r="GT100" s="83">
        <f t="shared" si="232"/>
        <v>0</v>
      </c>
      <c r="GU100" s="83">
        <f t="shared" si="233"/>
        <v>0</v>
      </c>
      <c r="GV100" s="83">
        <f t="shared" si="234"/>
        <v>0</v>
      </c>
      <c r="GW100" s="83">
        <f t="shared" si="235"/>
        <v>0</v>
      </c>
      <c r="GX100" s="83">
        <f t="shared" si="95"/>
        <v>0</v>
      </c>
      <c r="GY100" s="83">
        <f t="shared" si="96"/>
        <v>0</v>
      </c>
      <c r="GZ100" s="83">
        <f t="shared" si="236"/>
        <v>0</v>
      </c>
      <c r="HA100" s="83">
        <f t="shared" si="237"/>
        <v>235508000.97900176</v>
      </c>
      <c r="HB100" s="83">
        <f t="shared" si="238"/>
        <v>227155316.13012874</v>
      </c>
      <c r="HC100" s="83">
        <f t="shared" si="239"/>
        <v>0</v>
      </c>
      <c r="HD100" s="83">
        <f t="shared" si="240"/>
        <v>0</v>
      </c>
      <c r="HE100" s="83">
        <f t="shared" si="241"/>
        <v>0</v>
      </c>
      <c r="HF100" s="83">
        <f t="shared" si="97"/>
        <v>234015227.35698974</v>
      </c>
      <c r="HG100" s="83">
        <f t="shared" si="98"/>
        <v>0</v>
      </c>
      <c r="HH100" s="83">
        <f t="shared" si="99"/>
        <v>0</v>
      </c>
      <c r="HI100" s="83">
        <f t="shared" si="100"/>
        <v>235033117.75443894</v>
      </c>
      <c r="HJ100" s="83">
        <f t="shared" si="101"/>
        <v>227155316.13012874</v>
      </c>
      <c r="HK100" s="83">
        <f t="shared" si="102"/>
        <v>0</v>
      </c>
      <c r="HL100" s="83">
        <f t="shared" si="103"/>
        <v>0</v>
      </c>
      <c r="HM100" s="83">
        <f t="shared" si="104"/>
        <v>0</v>
      </c>
      <c r="HN100" s="83">
        <f t="shared" si="105"/>
        <v>233779010.49976537</v>
      </c>
      <c r="HO100" s="83">
        <f t="shared" si="106"/>
        <v>0</v>
      </c>
    </row>
    <row r="101" spans="1:223" x14ac:dyDescent="0.2">
      <c r="A101" s="63"/>
      <c r="K101" s="64" t="s">
        <v>421</v>
      </c>
      <c r="L101" s="102" t="e">
        <f>IF(VLOOKUP(K101,'[3]207 ul'!$H:$H,1,0)=K101,1,0)</f>
        <v>#N/A</v>
      </c>
      <c r="M101" s="84">
        <v>1</v>
      </c>
      <c r="N101" s="84">
        <v>3</v>
      </c>
      <c r="O101" s="84"/>
      <c r="P101" s="84"/>
      <c r="Q101" s="84"/>
      <c r="R101" s="84">
        <v>1</v>
      </c>
      <c r="S101" s="83">
        <f t="shared" si="177"/>
        <v>70</v>
      </c>
      <c r="T101" s="87">
        <f t="shared" si="178"/>
        <v>0</v>
      </c>
      <c r="U101" s="84"/>
      <c r="V101" s="84"/>
      <c r="W101" s="85">
        <v>1</v>
      </c>
      <c r="X101" s="85">
        <v>1</v>
      </c>
      <c r="Y101" s="85">
        <v>1</v>
      </c>
      <c r="Z101" s="85">
        <v>1</v>
      </c>
      <c r="AA101" s="85">
        <v>1</v>
      </c>
      <c r="AB101" s="85">
        <v>1</v>
      </c>
      <c r="AC101" s="85">
        <v>1</v>
      </c>
      <c r="AD101" s="85">
        <v>1</v>
      </c>
      <c r="AE101" s="85">
        <v>1</v>
      </c>
      <c r="AF101" s="84">
        <v>6.2617497284032703E-4</v>
      </c>
      <c r="AG101" s="84">
        <v>6.2617497284032703E-4</v>
      </c>
      <c r="AH101" s="84">
        <v>6.2617497284032703E-4</v>
      </c>
      <c r="AI101" s="84">
        <v>6.2617497284032703E-4</v>
      </c>
      <c r="AJ101" s="84">
        <v>6.2617497284032703E-4</v>
      </c>
      <c r="AK101" s="84">
        <v>6.2617497284032703E-4</v>
      </c>
      <c r="AL101" s="84">
        <v>6.2617497284032703E-4</v>
      </c>
      <c r="AM101" s="84">
        <v>6.8879240797921001E-4</v>
      </c>
      <c r="AN101" s="84">
        <v>6.2617497284032703E-4</v>
      </c>
      <c r="AO101" s="84">
        <v>-3.9883197658577303E-3</v>
      </c>
      <c r="AP101" s="84"/>
      <c r="AQ101" s="84">
        <v>-2.5423411977497298E-3</v>
      </c>
      <c r="AR101" s="84"/>
      <c r="AS101" s="83">
        <f t="shared" si="179"/>
        <v>0</v>
      </c>
      <c r="AT101" s="83">
        <f t="shared" si="11"/>
        <v>0</v>
      </c>
      <c r="AU101" s="83">
        <f t="shared" si="180"/>
        <v>0</v>
      </c>
      <c r="AV101" s="84">
        <v>1</v>
      </c>
      <c r="AW101" s="84">
        <v>1</v>
      </c>
      <c r="AX101" s="84"/>
      <c r="AY101" s="83">
        <f t="shared" si="12"/>
        <v>0.99745765880225024</v>
      </c>
      <c r="AZ101" s="83">
        <f t="shared" si="13"/>
        <v>1</v>
      </c>
      <c r="BA101" s="83">
        <f t="shared" si="14"/>
        <v>0.69899135656209477</v>
      </c>
      <c r="BB101" s="83">
        <f t="shared" si="15"/>
        <v>-3.3621447930174031E-3</v>
      </c>
      <c r="BC101" s="83">
        <f t="shared" si="16"/>
        <v>-3.3621447930174031E-3</v>
      </c>
      <c r="BD101" s="83">
        <f t="shared" si="17"/>
        <v>-3.3621447930174031E-3</v>
      </c>
      <c r="BE101" s="83">
        <f t="shared" si="18"/>
        <v>0</v>
      </c>
      <c r="BF101" s="83">
        <f t="shared" si="19"/>
        <v>0</v>
      </c>
      <c r="BG101" s="99">
        <f t="shared" si="20"/>
        <v>-3.3621447930174031E-3</v>
      </c>
      <c r="BH101" s="99">
        <f t="shared" si="21"/>
        <v>-3.3621447930174031E-3</v>
      </c>
      <c r="BI101" s="83">
        <f t="shared" si="22"/>
        <v>-3.3621447930174031E-3</v>
      </c>
      <c r="BJ101" s="83">
        <f t="shared" si="23"/>
        <v>-3.3621447930174031E-3</v>
      </c>
      <c r="BK101" s="83">
        <f t="shared" si="24"/>
        <v>-3.3621447930174031E-3</v>
      </c>
      <c r="BL101" s="83">
        <f t="shared" si="25"/>
        <v>-3.3621447930174031E-3</v>
      </c>
      <c r="BM101" s="83">
        <f t="shared" si="26"/>
        <v>-3.2995273578785202E-3</v>
      </c>
      <c r="BN101" s="83">
        <f t="shared" si="27"/>
        <v>-3.3621447930174031E-3</v>
      </c>
      <c r="BO101" s="83">
        <f t="shared" si="181"/>
        <v>0</v>
      </c>
      <c r="BP101" s="83">
        <f t="shared" si="28"/>
        <v>1</v>
      </c>
      <c r="BQ101" s="83">
        <f t="shared" si="29"/>
        <v>0.69899135656209477</v>
      </c>
      <c r="BR101" s="83">
        <f t="shared" si="30"/>
        <v>-3.3621447930174031E-3</v>
      </c>
      <c r="BS101" s="83">
        <f t="shared" si="31"/>
        <v>-3.3621447930174031E-3</v>
      </c>
      <c r="BT101" s="83">
        <f t="shared" si="32"/>
        <v>-3.3621447930174031E-3</v>
      </c>
      <c r="BU101" s="83">
        <f t="shared" si="33"/>
        <v>-3.3621447930174031E-3</v>
      </c>
      <c r="BV101" s="83">
        <f t="shared" si="34"/>
        <v>-3.3621447930174031E-3</v>
      </c>
      <c r="BW101" s="83">
        <f t="shared" si="35"/>
        <v>-3.3621447930174031E-3</v>
      </c>
      <c r="BX101" s="83">
        <f t="shared" si="36"/>
        <v>-3.3621447930174031E-3</v>
      </c>
      <c r="BY101" s="83">
        <f t="shared" si="37"/>
        <v>-3.3621447930174031E-3</v>
      </c>
      <c r="BZ101" s="83">
        <f t="shared" si="38"/>
        <v>-3.3621447930174031E-3</v>
      </c>
      <c r="CA101" s="83">
        <f t="shared" si="39"/>
        <v>-3.2995273578785202E-3</v>
      </c>
      <c r="CB101" s="83">
        <f t="shared" si="40"/>
        <v>-3.3621447930174031E-3</v>
      </c>
      <c r="CC101" s="84"/>
      <c r="CD101" s="84"/>
      <c r="CE101" s="84"/>
      <c r="CF101" s="84"/>
      <c r="CG101" s="84"/>
      <c r="CH101" s="84"/>
      <c r="CI101" s="84"/>
      <c r="CJ101" s="84"/>
      <c r="CK101" s="84"/>
      <c r="CL101" s="83">
        <f t="shared" si="172"/>
        <v>0</v>
      </c>
      <c r="CM101" s="83">
        <f t="shared" si="173"/>
        <v>0</v>
      </c>
      <c r="CN101" s="83">
        <f t="shared" si="174"/>
        <v>0</v>
      </c>
      <c r="CO101" s="83">
        <f t="shared" si="44"/>
        <v>0</v>
      </c>
      <c r="CP101" s="83">
        <f t="shared" si="45"/>
        <v>0</v>
      </c>
      <c r="CQ101" s="83">
        <f t="shared" si="46"/>
        <v>0.70235350135511221</v>
      </c>
      <c r="CR101" s="83">
        <f t="shared" si="47"/>
        <v>0</v>
      </c>
      <c r="CS101" s="83">
        <f t="shared" si="48"/>
        <v>0</v>
      </c>
      <c r="CT101" s="83">
        <f t="shared" si="49"/>
        <v>0.70235350135511221</v>
      </c>
      <c r="CU101" s="83">
        <f t="shared" si="50"/>
        <v>0.70235350135511221</v>
      </c>
      <c r="CV101" s="99"/>
      <c r="CW101" s="83">
        <f t="shared" si="182"/>
        <v>0.70235350135511221</v>
      </c>
      <c r="CX101" s="83">
        <f t="shared" si="51"/>
        <v>0.70235350135511221</v>
      </c>
      <c r="CY101" s="83">
        <f t="shared" si="175"/>
        <v>6.261743513888288E-5</v>
      </c>
      <c r="CZ101" s="83">
        <f t="shared" si="176"/>
        <v>0</v>
      </c>
      <c r="DA101" s="83">
        <f t="shared" si="183"/>
        <v>0</v>
      </c>
      <c r="DB101" s="83">
        <f t="shared" si="184"/>
        <v>0</v>
      </c>
      <c r="DC101" s="83">
        <f t="shared" si="185"/>
        <v>0</v>
      </c>
      <c r="DD101" s="83">
        <f t="shared" si="54"/>
        <v>0</v>
      </c>
      <c r="DE101" s="83">
        <f t="shared" si="55"/>
        <v>0</v>
      </c>
      <c r="DF101" s="83">
        <f t="shared" si="56"/>
        <v>0.70235350135511221</v>
      </c>
      <c r="DG101" s="83">
        <f t="shared" si="57"/>
        <v>0</v>
      </c>
      <c r="DH101" s="83">
        <f t="shared" si="58"/>
        <v>0</v>
      </c>
      <c r="DI101" s="83">
        <f t="shared" si="59"/>
        <v>0.70235350135511221</v>
      </c>
      <c r="DJ101" s="83">
        <f t="shared" si="60"/>
        <v>0.70235350135511221</v>
      </c>
      <c r="DK101" s="83">
        <f t="shared" si="186"/>
        <v>0.70235350135511221</v>
      </c>
      <c r="DL101" s="83">
        <f t="shared" si="61"/>
        <v>0.70235350135511221</v>
      </c>
      <c r="DM101" s="83">
        <f t="shared" si="187"/>
        <v>6.261743513888288E-5</v>
      </c>
      <c r="DN101" s="83">
        <f t="shared" si="188"/>
        <v>0</v>
      </c>
      <c r="DO101" s="83">
        <f t="shared" si="62"/>
        <v>0</v>
      </c>
      <c r="DP101" s="83">
        <f t="shared" si="63"/>
        <v>0</v>
      </c>
      <c r="DQ101" s="83">
        <f t="shared" si="64"/>
        <v>0</v>
      </c>
      <c r="DR101" s="83">
        <f t="shared" si="65"/>
        <v>0</v>
      </c>
      <c r="DS101" s="83">
        <f t="shared" si="66"/>
        <v>0</v>
      </c>
      <c r="DT101" s="83">
        <f t="shared" si="67"/>
        <v>-2.4308648782732534E-2</v>
      </c>
      <c r="DU101" s="83">
        <f t="shared" si="68"/>
        <v>0</v>
      </c>
      <c r="DV101" s="83">
        <f t="shared" si="69"/>
        <v>0</v>
      </c>
      <c r="DW101" s="83">
        <f t="shared" si="189"/>
        <v>2.1561931687348604E-6</v>
      </c>
      <c r="DX101" s="83">
        <f t="shared" si="190"/>
        <v>0</v>
      </c>
      <c r="DY101" s="83">
        <f t="shared" si="191"/>
        <v>0</v>
      </c>
      <c r="DZ101" s="83">
        <f t="shared" si="192"/>
        <v>0</v>
      </c>
      <c r="EA101" s="83">
        <f t="shared" si="193"/>
        <v>0</v>
      </c>
      <c r="EB101" s="83">
        <f t="shared" si="194"/>
        <v>0</v>
      </c>
      <c r="EC101" s="83">
        <f t="shared" si="195"/>
        <v>0</v>
      </c>
      <c r="ED101" s="83">
        <f t="shared" si="196"/>
        <v>-2.4308648782732534E-2</v>
      </c>
      <c r="EE101" s="83">
        <f t="shared" si="197"/>
        <v>0</v>
      </c>
      <c r="EF101" s="83">
        <f t="shared" si="198"/>
        <v>0</v>
      </c>
      <c r="EG101" s="83">
        <f t="shared" si="199"/>
        <v>2.1561931687348604E-6</v>
      </c>
      <c r="EH101" s="83">
        <f t="shared" si="200"/>
        <v>0</v>
      </c>
      <c r="EI101" s="83">
        <f t="shared" si="70"/>
        <v>0</v>
      </c>
      <c r="EJ101" s="83">
        <f t="shared" si="71"/>
        <v>0</v>
      </c>
      <c r="EK101" s="83">
        <f t="shared" si="72"/>
        <v>0</v>
      </c>
      <c r="EL101" s="83">
        <f t="shared" si="73"/>
        <v>0</v>
      </c>
      <c r="EM101" s="83">
        <f t="shared" si="74"/>
        <v>0</v>
      </c>
      <c r="EN101" s="83">
        <f t="shared" si="75"/>
        <v>0.72666215013784474</v>
      </c>
      <c r="EO101" s="83">
        <f t="shared" si="76"/>
        <v>0</v>
      </c>
      <c r="EP101" s="83">
        <f t="shared" si="77"/>
        <v>0</v>
      </c>
      <c r="EQ101" s="83">
        <f t="shared" si="78"/>
        <v>0.72666215013784474</v>
      </c>
      <c r="ER101" s="83">
        <f t="shared" si="79"/>
        <v>0.72666215013784474</v>
      </c>
      <c r="ES101" s="83">
        <f t="shared" si="201"/>
        <v>0.72666215013784474</v>
      </c>
      <c r="ET101" s="83">
        <f t="shared" si="80"/>
        <v>0.72666215013784474</v>
      </c>
      <c r="EU101" s="83">
        <f t="shared" si="202"/>
        <v>6.0461241970148023E-5</v>
      </c>
      <c r="EV101" s="83">
        <f t="shared" si="203"/>
        <v>0</v>
      </c>
      <c r="EW101" s="83">
        <f t="shared" si="204"/>
        <v>0</v>
      </c>
      <c r="EX101" s="83">
        <f t="shared" si="205"/>
        <v>0</v>
      </c>
      <c r="EY101" s="83">
        <f t="shared" si="206"/>
        <v>0</v>
      </c>
      <c r="EZ101" s="83">
        <f t="shared" si="207"/>
        <v>0</v>
      </c>
      <c r="FA101" s="83">
        <f t="shared" si="208"/>
        <v>0</v>
      </c>
      <c r="FB101" s="83">
        <f t="shared" si="209"/>
        <v>0.72666215013784474</v>
      </c>
      <c r="FC101" s="83">
        <f t="shared" si="210"/>
        <v>0</v>
      </c>
      <c r="FD101" s="83">
        <f t="shared" si="211"/>
        <v>0</v>
      </c>
      <c r="FE101" s="83">
        <f t="shared" si="81"/>
        <v>0.72666215013784474</v>
      </c>
      <c r="FF101" s="83">
        <f t="shared" si="82"/>
        <v>0.72666215013784474</v>
      </c>
      <c r="FG101" s="83">
        <f t="shared" si="212"/>
        <v>0.72666215013784474</v>
      </c>
      <c r="FH101" s="83">
        <f t="shared" si="83"/>
        <v>0.72666215013784474</v>
      </c>
      <c r="FI101" s="83">
        <f t="shared" si="213"/>
        <v>6.0461241970148023E-5</v>
      </c>
      <c r="FJ101" s="83">
        <f t="shared" si="214"/>
        <v>0</v>
      </c>
      <c r="FK101" s="84"/>
      <c r="FL101" s="84">
        <v>6.2617435138882598E-4</v>
      </c>
      <c r="FM101" s="84"/>
      <c r="FN101" s="83">
        <f t="shared" si="84"/>
        <v>0</v>
      </c>
      <c r="FO101" s="83">
        <f t="shared" si="85"/>
        <v>0</v>
      </c>
      <c r="FP101" s="83">
        <f t="shared" si="215"/>
        <v>6.2617435138882598E-4</v>
      </c>
      <c r="FQ101" s="84"/>
      <c r="FR101" s="84"/>
      <c r="FS101" s="83">
        <f t="shared" si="216"/>
        <v>0</v>
      </c>
      <c r="FT101" s="83">
        <f t="shared" si="217"/>
        <v>0</v>
      </c>
      <c r="FU101" s="84">
        <v>6.2617435138882598E-4</v>
      </c>
      <c r="FV101" s="83">
        <f t="shared" si="86"/>
        <v>0</v>
      </c>
      <c r="FW101" s="83">
        <f t="shared" si="87"/>
        <v>0</v>
      </c>
      <c r="FX101" s="83">
        <f t="shared" si="88"/>
        <v>0</v>
      </c>
      <c r="FY101" s="84"/>
      <c r="FZ101" s="83">
        <f t="shared" si="89"/>
        <v>1.0008198035952676</v>
      </c>
      <c r="GA101" s="83">
        <f t="shared" si="90"/>
        <v>6.2145150104501307E-10</v>
      </c>
      <c r="GB101" s="83">
        <f t="shared" si="218"/>
        <v>0</v>
      </c>
      <c r="GC101" s="83">
        <f t="shared" si="219"/>
        <v>0</v>
      </c>
      <c r="GD101" s="83">
        <f t="shared" si="220"/>
        <v>0</v>
      </c>
      <c r="GE101" s="83">
        <f t="shared" si="221"/>
        <v>0</v>
      </c>
      <c r="GF101" s="83">
        <f t="shared" si="222"/>
        <v>0</v>
      </c>
      <c r="GG101" s="83">
        <f t="shared" si="223"/>
        <v>0</v>
      </c>
      <c r="GH101" s="83">
        <f t="shared" si="91"/>
        <v>0</v>
      </c>
      <c r="GI101" s="83">
        <f t="shared" si="92"/>
        <v>0</v>
      </c>
      <c r="GJ101" s="83">
        <f t="shared" si="224"/>
        <v>0</v>
      </c>
      <c r="GK101" s="83">
        <f t="shared" si="225"/>
        <v>0</v>
      </c>
      <c r="GL101" s="83">
        <f t="shared" si="226"/>
        <v>0</v>
      </c>
      <c r="GM101" s="83">
        <f t="shared" si="227"/>
        <v>0</v>
      </c>
      <c r="GN101" s="83">
        <f t="shared" si="228"/>
        <v>0</v>
      </c>
      <c r="GO101" s="83">
        <f t="shared" si="229"/>
        <v>-3.3621447930174031E-3</v>
      </c>
      <c r="GP101" s="83">
        <f t="shared" si="93"/>
        <v>-3.3621447930174031E-3</v>
      </c>
      <c r="GQ101" s="83">
        <f t="shared" si="94"/>
        <v>0</v>
      </c>
      <c r="GR101" s="83">
        <f t="shared" si="230"/>
        <v>0</v>
      </c>
      <c r="GS101" s="83">
        <f t="shared" si="231"/>
        <v>0</v>
      </c>
      <c r="GT101" s="83">
        <f t="shared" si="232"/>
        <v>0</v>
      </c>
      <c r="GU101" s="83">
        <f t="shared" si="233"/>
        <v>0</v>
      </c>
      <c r="GV101" s="83">
        <f t="shared" si="234"/>
        <v>0</v>
      </c>
      <c r="GW101" s="83">
        <f t="shared" si="235"/>
        <v>0</v>
      </c>
      <c r="GX101" s="83">
        <f t="shared" si="95"/>
        <v>0</v>
      </c>
      <c r="GY101" s="83">
        <f t="shared" si="96"/>
        <v>0</v>
      </c>
      <c r="GZ101" s="83">
        <f t="shared" si="236"/>
        <v>0</v>
      </c>
      <c r="HA101" s="83">
        <f t="shared" si="237"/>
        <v>0</v>
      </c>
      <c r="HB101" s="83">
        <f t="shared" si="238"/>
        <v>0</v>
      </c>
      <c r="HC101" s="83">
        <f t="shared" si="239"/>
        <v>0</v>
      </c>
      <c r="HD101" s="83">
        <f t="shared" si="240"/>
        <v>0</v>
      </c>
      <c r="HE101" s="83">
        <f t="shared" si="241"/>
        <v>0.69899135656209477</v>
      </c>
      <c r="HF101" s="83">
        <f t="shared" si="97"/>
        <v>-3.2995273578785202E-3</v>
      </c>
      <c r="HG101" s="83">
        <f t="shared" si="98"/>
        <v>0</v>
      </c>
      <c r="HH101" s="83">
        <f t="shared" si="99"/>
        <v>0</v>
      </c>
      <c r="HI101" s="83">
        <f t="shared" si="100"/>
        <v>0</v>
      </c>
      <c r="HJ101" s="83">
        <f t="shared" si="101"/>
        <v>0</v>
      </c>
      <c r="HK101" s="83">
        <f t="shared" si="102"/>
        <v>0</v>
      </c>
      <c r="HL101" s="83">
        <f t="shared" si="103"/>
        <v>0</v>
      </c>
      <c r="HM101" s="83">
        <f t="shared" si="104"/>
        <v>0.7233000053448273</v>
      </c>
      <c r="HN101" s="83">
        <f t="shared" si="105"/>
        <v>-3.3016835510472553E-3</v>
      </c>
      <c r="HO101" s="83">
        <f t="shared" si="106"/>
        <v>0</v>
      </c>
    </row>
    <row r="102" spans="1:223" x14ac:dyDescent="0.2">
      <c r="A102" s="63"/>
      <c r="K102" s="64" t="s">
        <v>422</v>
      </c>
      <c r="L102" s="102" t="e">
        <f>IF(VLOOKUP(K102,'[3]207 ul'!$H:$H,1,0)=K102,1,0)</f>
        <v>#N/A</v>
      </c>
      <c r="M102" s="84">
        <v>1</v>
      </c>
      <c r="N102" s="84">
        <v>3</v>
      </c>
      <c r="O102" s="84"/>
      <c r="P102" s="84"/>
      <c r="Q102" s="84"/>
      <c r="R102" s="84">
        <v>1</v>
      </c>
      <c r="S102" s="83">
        <f t="shared" si="177"/>
        <v>70</v>
      </c>
      <c r="T102" s="87">
        <f t="shared" si="178"/>
        <v>0</v>
      </c>
      <c r="U102" s="84"/>
      <c r="V102" s="84"/>
      <c r="W102" s="85">
        <v>1</v>
      </c>
      <c r="X102" s="85">
        <v>1</v>
      </c>
      <c r="Y102" s="85">
        <v>1</v>
      </c>
      <c r="Z102" s="85">
        <v>1</v>
      </c>
      <c r="AA102" s="85">
        <v>1</v>
      </c>
      <c r="AB102" s="85">
        <v>1</v>
      </c>
      <c r="AC102" s="85">
        <v>1</v>
      </c>
      <c r="AD102" s="85">
        <v>1</v>
      </c>
      <c r="AE102" s="85">
        <v>1</v>
      </c>
      <c r="AF102" s="84">
        <v>6.2617497284032703E-4</v>
      </c>
      <c r="AG102" s="84">
        <v>6.2617497284032703E-4</v>
      </c>
      <c r="AH102" s="84">
        <v>6.2617497284032703E-4</v>
      </c>
      <c r="AI102" s="84">
        <v>6.2617497284032703E-4</v>
      </c>
      <c r="AJ102" s="84">
        <v>6.2617497284032703E-4</v>
      </c>
      <c r="AK102" s="84">
        <v>6.2617497284032703E-4</v>
      </c>
      <c r="AL102" s="84">
        <v>6.2617497284032703E-4</v>
      </c>
      <c r="AM102" s="84">
        <v>6.8879240797921001E-4</v>
      </c>
      <c r="AN102" s="84">
        <v>6.2617497284032703E-4</v>
      </c>
      <c r="AO102" s="84">
        <v>-3.9883197658577303E-3</v>
      </c>
      <c r="AP102" s="84"/>
      <c r="AQ102" s="84">
        <v>-2.5423411977497298E-3</v>
      </c>
      <c r="AR102" s="84"/>
      <c r="AS102" s="83">
        <f t="shared" si="179"/>
        <v>0</v>
      </c>
      <c r="AT102" s="83">
        <f t="shared" si="11"/>
        <v>0</v>
      </c>
      <c r="AU102" s="83">
        <f t="shared" si="180"/>
        <v>0</v>
      </c>
      <c r="AV102" s="84">
        <v>1</v>
      </c>
      <c r="AW102" s="84">
        <v>1</v>
      </c>
      <c r="AX102" s="84"/>
      <c r="AY102" s="83">
        <f t="shared" si="12"/>
        <v>0.99745765880225024</v>
      </c>
      <c r="AZ102" s="83">
        <f t="shared" si="13"/>
        <v>1</v>
      </c>
      <c r="BA102" s="83">
        <f t="shared" si="14"/>
        <v>0.69899135656209477</v>
      </c>
      <c r="BB102" s="83">
        <f t="shared" si="15"/>
        <v>-3.3621447930174031E-3</v>
      </c>
      <c r="BC102" s="83">
        <f t="shared" si="16"/>
        <v>-3.3621447930174031E-3</v>
      </c>
      <c r="BD102" s="83">
        <f t="shared" si="17"/>
        <v>-3.3621447930174031E-3</v>
      </c>
      <c r="BE102" s="83">
        <f t="shared" si="18"/>
        <v>0</v>
      </c>
      <c r="BF102" s="83">
        <f t="shared" si="19"/>
        <v>0</v>
      </c>
      <c r="BG102" s="99">
        <f t="shared" si="20"/>
        <v>-3.3621447930174031E-3</v>
      </c>
      <c r="BH102" s="99">
        <f t="shared" si="21"/>
        <v>-3.3621447930174031E-3</v>
      </c>
      <c r="BI102" s="83">
        <f t="shared" si="22"/>
        <v>-3.3621447930174031E-3</v>
      </c>
      <c r="BJ102" s="83">
        <f t="shared" si="23"/>
        <v>-3.3621447930174031E-3</v>
      </c>
      <c r="BK102" s="83">
        <f t="shared" si="24"/>
        <v>-3.3621447930174031E-3</v>
      </c>
      <c r="BL102" s="83">
        <f t="shared" si="25"/>
        <v>-3.3621447930174031E-3</v>
      </c>
      <c r="BM102" s="83">
        <f t="shared" si="26"/>
        <v>-3.2995273578785202E-3</v>
      </c>
      <c r="BN102" s="83">
        <f t="shared" si="27"/>
        <v>-3.3621447930174031E-3</v>
      </c>
      <c r="BO102" s="83">
        <f t="shared" si="181"/>
        <v>0</v>
      </c>
      <c r="BP102" s="83">
        <f t="shared" si="28"/>
        <v>1</v>
      </c>
      <c r="BQ102" s="83">
        <f t="shared" si="29"/>
        <v>0.69899135656209477</v>
      </c>
      <c r="BR102" s="83">
        <f t="shared" si="30"/>
        <v>-3.3621447930174031E-3</v>
      </c>
      <c r="BS102" s="83">
        <f t="shared" si="31"/>
        <v>-3.3621447930174031E-3</v>
      </c>
      <c r="BT102" s="83">
        <f t="shared" si="32"/>
        <v>-3.3621447930174031E-3</v>
      </c>
      <c r="BU102" s="83">
        <f t="shared" si="33"/>
        <v>-3.3621447930174031E-3</v>
      </c>
      <c r="BV102" s="83">
        <f t="shared" si="34"/>
        <v>-3.3621447930174031E-3</v>
      </c>
      <c r="BW102" s="83">
        <f t="shared" si="35"/>
        <v>-3.3621447930174031E-3</v>
      </c>
      <c r="BX102" s="83">
        <f t="shared" si="36"/>
        <v>-3.3621447930174031E-3</v>
      </c>
      <c r="BY102" s="83">
        <f t="shared" si="37"/>
        <v>-3.3621447930174031E-3</v>
      </c>
      <c r="BZ102" s="83">
        <f t="shared" si="38"/>
        <v>-3.3621447930174031E-3</v>
      </c>
      <c r="CA102" s="83">
        <f t="shared" si="39"/>
        <v>-3.2995273578785202E-3</v>
      </c>
      <c r="CB102" s="83">
        <f t="shared" si="40"/>
        <v>-3.3621447930174031E-3</v>
      </c>
      <c r="CC102" s="84"/>
      <c r="CD102" s="84"/>
      <c r="CE102" s="84"/>
      <c r="CF102" s="84"/>
      <c r="CG102" s="84"/>
      <c r="CH102" s="84"/>
      <c r="CI102" s="84"/>
      <c r="CJ102" s="84"/>
      <c r="CK102" s="84"/>
      <c r="CL102" s="83">
        <f t="shared" si="172"/>
        <v>0</v>
      </c>
      <c r="CM102" s="83">
        <f t="shared" si="173"/>
        <v>0</v>
      </c>
      <c r="CN102" s="83">
        <f t="shared" si="174"/>
        <v>0</v>
      </c>
      <c r="CO102" s="83">
        <f t="shared" si="44"/>
        <v>0</v>
      </c>
      <c r="CP102" s="83">
        <f t="shared" si="45"/>
        <v>0</v>
      </c>
      <c r="CQ102" s="83">
        <f t="shared" si="46"/>
        <v>0.70235350135511221</v>
      </c>
      <c r="CR102" s="83">
        <f t="shared" si="47"/>
        <v>0</v>
      </c>
      <c r="CS102" s="83">
        <f t="shared" si="48"/>
        <v>0</v>
      </c>
      <c r="CT102" s="83">
        <f t="shared" si="49"/>
        <v>0.70235350135511221</v>
      </c>
      <c r="CU102" s="83">
        <f t="shared" si="50"/>
        <v>0.70235350135511221</v>
      </c>
      <c r="CV102" s="99"/>
      <c r="CW102" s="83">
        <f t="shared" si="182"/>
        <v>0.70235350135511221</v>
      </c>
      <c r="CX102" s="83">
        <f t="shared" si="51"/>
        <v>0.70235350135511221</v>
      </c>
      <c r="CY102" s="83">
        <f t="shared" si="175"/>
        <v>6.261743513888288E-5</v>
      </c>
      <c r="CZ102" s="83">
        <f t="shared" si="176"/>
        <v>0</v>
      </c>
      <c r="DA102" s="83">
        <f t="shared" si="183"/>
        <v>0</v>
      </c>
      <c r="DB102" s="83">
        <f t="shared" si="184"/>
        <v>0</v>
      </c>
      <c r="DC102" s="83">
        <f t="shared" si="185"/>
        <v>0</v>
      </c>
      <c r="DD102" s="83">
        <f t="shared" si="54"/>
        <v>0</v>
      </c>
      <c r="DE102" s="83">
        <f t="shared" si="55"/>
        <v>0</v>
      </c>
      <c r="DF102" s="83">
        <f t="shared" si="56"/>
        <v>0.70235350135511221</v>
      </c>
      <c r="DG102" s="83">
        <f t="shared" si="57"/>
        <v>0</v>
      </c>
      <c r="DH102" s="83">
        <f t="shared" si="58"/>
        <v>0</v>
      </c>
      <c r="DI102" s="83">
        <f t="shared" si="59"/>
        <v>0.70235350135511221</v>
      </c>
      <c r="DJ102" s="83">
        <f t="shared" si="60"/>
        <v>0.70235350135511221</v>
      </c>
      <c r="DK102" s="83">
        <f t="shared" si="186"/>
        <v>0.70235350135511221</v>
      </c>
      <c r="DL102" s="83">
        <f t="shared" si="61"/>
        <v>0.70235350135511221</v>
      </c>
      <c r="DM102" s="83">
        <f t="shared" si="187"/>
        <v>6.261743513888288E-5</v>
      </c>
      <c r="DN102" s="83">
        <f t="shared" si="188"/>
        <v>0</v>
      </c>
      <c r="DO102" s="83">
        <f t="shared" si="62"/>
        <v>0</v>
      </c>
      <c r="DP102" s="83">
        <f t="shared" si="63"/>
        <v>0</v>
      </c>
      <c r="DQ102" s="83">
        <f t="shared" si="64"/>
        <v>0</v>
      </c>
      <c r="DR102" s="83">
        <f t="shared" si="65"/>
        <v>0</v>
      </c>
      <c r="DS102" s="83">
        <f t="shared" si="66"/>
        <v>0</v>
      </c>
      <c r="DT102" s="83">
        <f t="shared" si="67"/>
        <v>-2.4308648782732534E-2</v>
      </c>
      <c r="DU102" s="83">
        <f t="shared" si="68"/>
        <v>0</v>
      </c>
      <c r="DV102" s="83">
        <f t="shared" si="69"/>
        <v>0</v>
      </c>
      <c r="DW102" s="83">
        <f t="shared" si="189"/>
        <v>2.1561931687348604E-6</v>
      </c>
      <c r="DX102" s="83">
        <f t="shared" si="190"/>
        <v>0</v>
      </c>
      <c r="DY102" s="83">
        <f t="shared" si="191"/>
        <v>0</v>
      </c>
      <c r="DZ102" s="83">
        <f t="shared" si="192"/>
        <v>0</v>
      </c>
      <c r="EA102" s="83">
        <f t="shared" si="193"/>
        <v>0</v>
      </c>
      <c r="EB102" s="83">
        <f t="shared" si="194"/>
        <v>0</v>
      </c>
      <c r="EC102" s="83">
        <f t="shared" si="195"/>
        <v>0</v>
      </c>
      <c r="ED102" s="83">
        <f t="shared" si="196"/>
        <v>-2.4308648782732534E-2</v>
      </c>
      <c r="EE102" s="83">
        <f t="shared" si="197"/>
        <v>0</v>
      </c>
      <c r="EF102" s="83">
        <f t="shared" si="198"/>
        <v>0</v>
      </c>
      <c r="EG102" s="83">
        <f t="shared" si="199"/>
        <v>2.1561931687348604E-6</v>
      </c>
      <c r="EH102" s="83">
        <f t="shared" si="200"/>
        <v>0</v>
      </c>
      <c r="EI102" s="83">
        <f t="shared" si="70"/>
        <v>0</v>
      </c>
      <c r="EJ102" s="83">
        <f t="shared" si="71"/>
        <v>0</v>
      </c>
      <c r="EK102" s="83">
        <f t="shared" si="72"/>
        <v>0</v>
      </c>
      <c r="EL102" s="83">
        <f t="shared" si="73"/>
        <v>0</v>
      </c>
      <c r="EM102" s="83">
        <f t="shared" si="74"/>
        <v>0</v>
      </c>
      <c r="EN102" s="83">
        <f t="shared" si="75"/>
        <v>0.72666215013784474</v>
      </c>
      <c r="EO102" s="83">
        <f t="shared" si="76"/>
        <v>0</v>
      </c>
      <c r="EP102" s="83">
        <f t="shared" si="77"/>
        <v>0</v>
      </c>
      <c r="EQ102" s="83">
        <f t="shared" si="78"/>
        <v>0.72666215013784474</v>
      </c>
      <c r="ER102" s="83">
        <f t="shared" si="79"/>
        <v>0.72666215013784474</v>
      </c>
      <c r="ES102" s="83">
        <f t="shared" si="201"/>
        <v>0.72666215013784474</v>
      </c>
      <c r="ET102" s="83">
        <f t="shared" si="80"/>
        <v>0.72666215013784474</v>
      </c>
      <c r="EU102" s="83">
        <f t="shared" si="202"/>
        <v>6.0461241970148023E-5</v>
      </c>
      <c r="EV102" s="83">
        <f t="shared" si="203"/>
        <v>0</v>
      </c>
      <c r="EW102" s="83">
        <f t="shared" si="204"/>
        <v>0</v>
      </c>
      <c r="EX102" s="83">
        <f t="shared" si="205"/>
        <v>0</v>
      </c>
      <c r="EY102" s="83">
        <f t="shared" si="206"/>
        <v>0</v>
      </c>
      <c r="EZ102" s="83">
        <f t="shared" si="207"/>
        <v>0</v>
      </c>
      <c r="FA102" s="83">
        <f t="shared" si="208"/>
        <v>0</v>
      </c>
      <c r="FB102" s="83">
        <f t="shared" si="209"/>
        <v>0.72666215013784474</v>
      </c>
      <c r="FC102" s="83">
        <f t="shared" si="210"/>
        <v>0</v>
      </c>
      <c r="FD102" s="83">
        <f t="shared" si="211"/>
        <v>0</v>
      </c>
      <c r="FE102" s="83">
        <f t="shared" si="81"/>
        <v>0.72666215013784474</v>
      </c>
      <c r="FF102" s="83">
        <f t="shared" si="82"/>
        <v>0.72666215013784474</v>
      </c>
      <c r="FG102" s="83">
        <f t="shared" si="212"/>
        <v>0.72666215013784474</v>
      </c>
      <c r="FH102" s="83">
        <f t="shared" si="83"/>
        <v>0.72666215013784474</v>
      </c>
      <c r="FI102" s="83">
        <f t="shared" si="213"/>
        <v>6.0461241970148023E-5</v>
      </c>
      <c r="FJ102" s="83">
        <f t="shared" si="214"/>
        <v>0</v>
      </c>
      <c r="FK102" s="84"/>
      <c r="FL102" s="84">
        <v>6.2617435138882598E-4</v>
      </c>
      <c r="FM102" s="84"/>
      <c r="FN102" s="83">
        <f t="shared" si="84"/>
        <v>0</v>
      </c>
      <c r="FO102" s="83">
        <f t="shared" si="85"/>
        <v>0</v>
      </c>
      <c r="FP102" s="83">
        <f t="shared" si="215"/>
        <v>6.2617435138882598E-4</v>
      </c>
      <c r="FQ102" s="84"/>
      <c r="FR102" s="84"/>
      <c r="FS102" s="83">
        <f t="shared" si="216"/>
        <v>0</v>
      </c>
      <c r="FT102" s="83">
        <f t="shared" si="217"/>
        <v>0</v>
      </c>
      <c r="FU102" s="84">
        <v>6.2617435138882598E-4</v>
      </c>
      <c r="FV102" s="83">
        <f t="shared" si="86"/>
        <v>0</v>
      </c>
      <c r="FW102" s="83">
        <f t="shared" si="87"/>
        <v>0</v>
      </c>
      <c r="FX102" s="83">
        <f t="shared" si="88"/>
        <v>0</v>
      </c>
      <c r="FY102" s="84"/>
      <c r="FZ102" s="83">
        <f t="shared" si="89"/>
        <v>1.0008198035952676</v>
      </c>
      <c r="GA102" s="83">
        <f t="shared" si="90"/>
        <v>6.2145150104501307E-10</v>
      </c>
      <c r="GB102" s="83">
        <f t="shared" si="218"/>
        <v>0</v>
      </c>
      <c r="GC102" s="83">
        <f t="shared" si="219"/>
        <v>0</v>
      </c>
      <c r="GD102" s="83">
        <f t="shared" si="220"/>
        <v>0</v>
      </c>
      <c r="GE102" s="83">
        <f t="shared" si="221"/>
        <v>0</v>
      </c>
      <c r="GF102" s="83">
        <f t="shared" si="222"/>
        <v>0</v>
      </c>
      <c r="GG102" s="83">
        <f t="shared" si="223"/>
        <v>0</v>
      </c>
      <c r="GH102" s="83">
        <f t="shared" si="91"/>
        <v>0</v>
      </c>
      <c r="GI102" s="83">
        <f t="shared" si="92"/>
        <v>0</v>
      </c>
      <c r="GJ102" s="83">
        <f t="shared" si="224"/>
        <v>0</v>
      </c>
      <c r="GK102" s="83">
        <f t="shared" si="225"/>
        <v>0</v>
      </c>
      <c r="GL102" s="83">
        <f t="shared" si="226"/>
        <v>0</v>
      </c>
      <c r="GM102" s="83">
        <f t="shared" si="227"/>
        <v>0</v>
      </c>
      <c r="GN102" s="83">
        <f t="shared" si="228"/>
        <v>0</v>
      </c>
      <c r="GO102" s="83">
        <f t="shared" si="229"/>
        <v>-3.3621447930174031E-3</v>
      </c>
      <c r="GP102" s="83">
        <f t="shared" si="93"/>
        <v>-3.3621447930174031E-3</v>
      </c>
      <c r="GQ102" s="83">
        <f t="shared" si="94"/>
        <v>0</v>
      </c>
      <c r="GR102" s="83">
        <f t="shared" si="230"/>
        <v>0</v>
      </c>
      <c r="GS102" s="83">
        <f t="shared" si="231"/>
        <v>0</v>
      </c>
      <c r="GT102" s="83">
        <f t="shared" si="232"/>
        <v>0</v>
      </c>
      <c r="GU102" s="83">
        <f t="shared" si="233"/>
        <v>0</v>
      </c>
      <c r="GV102" s="83">
        <f t="shared" si="234"/>
        <v>0</v>
      </c>
      <c r="GW102" s="83">
        <f t="shared" si="235"/>
        <v>0</v>
      </c>
      <c r="GX102" s="83">
        <f t="shared" si="95"/>
        <v>0</v>
      </c>
      <c r="GY102" s="83">
        <f t="shared" si="96"/>
        <v>0</v>
      </c>
      <c r="GZ102" s="83">
        <f t="shared" si="236"/>
        <v>0</v>
      </c>
      <c r="HA102" s="83">
        <f t="shared" si="237"/>
        <v>0</v>
      </c>
      <c r="HB102" s="83">
        <f t="shared" si="238"/>
        <v>0</v>
      </c>
      <c r="HC102" s="83">
        <f t="shared" si="239"/>
        <v>0</v>
      </c>
      <c r="HD102" s="83">
        <f t="shared" si="240"/>
        <v>0</v>
      </c>
      <c r="HE102" s="83">
        <f t="shared" si="241"/>
        <v>0.69899135656209477</v>
      </c>
      <c r="HF102" s="83">
        <f t="shared" si="97"/>
        <v>-3.2995273578785202E-3</v>
      </c>
      <c r="HG102" s="83">
        <f t="shared" si="98"/>
        <v>0</v>
      </c>
      <c r="HH102" s="83">
        <f t="shared" si="99"/>
        <v>0</v>
      </c>
      <c r="HI102" s="83">
        <f t="shared" si="100"/>
        <v>0</v>
      </c>
      <c r="HJ102" s="83">
        <f t="shared" si="101"/>
        <v>0</v>
      </c>
      <c r="HK102" s="83">
        <f t="shared" si="102"/>
        <v>0</v>
      </c>
      <c r="HL102" s="83">
        <f t="shared" si="103"/>
        <v>0</v>
      </c>
      <c r="HM102" s="83">
        <f t="shared" si="104"/>
        <v>0.7233000053448273</v>
      </c>
      <c r="HN102" s="83">
        <f t="shared" si="105"/>
        <v>-3.3016835510472553E-3</v>
      </c>
      <c r="HO102" s="83">
        <f t="shared" si="106"/>
        <v>0</v>
      </c>
    </row>
    <row r="103" spans="1:223" x14ac:dyDescent="0.2">
      <c r="A103" s="63"/>
      <c r="K103" s="64" t="s">
        <v>423</v>
      </c>
      <c r="L103" s="102" t="e">
        <f>IF(VLOOKUP(K103,'[3]207 ul'!$H:$H,1,0)=K103,1,0)</f>
        <v>#N/A</v>
      </c>
      <c r="M103" s="84">
        <v>1</v>
      </c>
      <c r="N103" s="84">
        <v>3</v>
      </c>
      <c r="O103" s="84"/>
      <c r="P103" s="84"/>
      <c r="Q103" s="84"/>
      <c r="R103" s="84">
        <v>1</v>
      </c>
      <c r="S103" s="83">
        <f t="shared" si="177"/>
        <v>70</v>
      </c>
      <c r="T103" s="87">
        <f t="shared" si="178"/>
        <v>0</v>
      </c>
      <c r="U103" s="84"/>
      <c r="V103" s="84"/>
      <c r="W103" s="85">
        <v>1</v>
      </c>
      <c r="X103" s="85">
        <v>1</v>
      </c>
      <c r="Y103" s="85">
        <v>1</v>
      </c>
      <c r="Z103" s="85">
        <v>1</v>
      </c>
      <c r="AA103" s="85">
        <v>1</v>
      </c>
      <c r="AB103" s="85">
        <v>1</v>
      </c>
      <c r="AC103" s="85">
        <v>1</v>
      </c>
      <c r="AD103" s="85">
        <v>1</v>
      </c>
      <c r="AE103" s="85">
        <v>1</v>
      </c>
      <c r="AF103" s="84">
        <v>7.2342568861298595E-4</v>
      </c>
      <c r="AG103" s="84">
        <v>7.2342568861298595E-4</v>
      </c>
      <c r="AH103" s="84">
        <v>7.2342568861298595E-4</v>
      </c>
      <c r="AI103" s="84">
        <v>7.2342568861298595E-4</v>
      </c>
      <c r="AJ103" s="84">
        <v>7.2342568861298595E-4</v>
      </c>
      <c r="AK103" s="84">
        <v>7.2342568861298595E-4</v>
      </c>
      <c r="AL103" s="84">
        <v>7.2342568861298595E-4</v>
      </c>
      <c r="AM103" s="84">
        <v>7.9576818567742198E-4</v>
      </c>
      <c r="AN103" s="84">
        <v>7.2342568861298595E-4</v>
      </c>
      <c r="AO103" s="84"/>
      <c r="AP103" s="84"/>
      <c r="AQ103" s="84"/>
      <c r="AR103" s="84"/>
      <c r="AS103" s="83">
        <f t="shared" si="179"/>
        <v>0</v>
      </c>
      <c r="AT103" s="83">
        <f t="shared" si="11"/>
        <v>0</v>
      </c>
      <c r="AU103" s="83">
        <f t="shared" si="180"/>
        <v>0</v>
      </c>
      <c r="AV103" s="84">
        <v>1</v>
      </c>
      <c r="AW103" s="84">
        <v>1</v>
      </c>
      <c r="AX103" s="84"/>
      <c r="AY103" s="83">
        <f t="shared" si="12"/>
        <v>1</v>
      </c>
      <c r="AZ103" s="83">
        <f t="shared" si="13"/>
        <v>1</v>
      </c>
      <c r="BA103" s="83">
        <f t="shared" si="14"/>
        <v>0.70021702770658389</v>
      </c>
      <c r="BB103" s="83">
        <f t="shared" si="15"/>
        <v>7.2342568861298595E-4</v>
      </c>
      <c r="BC103" s="83">
        <f t="shared" si="16"/>
        <v>7.2342568861298595E-4</v>
      </c>
      <c r="BD103" s="83">
        <f t="shared" si="17"/>
        <v>7.2342568861298595E-4</v>
      </c>
      <c r="BE103" s="83">
        <f t="shared" si="18"/>
        <v>0</v>
      </c>
      <c r="BF103" s="83">
        <f t="shared" si="19"/>
        <v>0</v>
      </c>
      <c r="BG103" s="99">
        <f t="shared" si="20"/>
        <v>7.2342568861298595E-4</v>
      </c>
      <c r="BH103" s="99">
        <f t="shared" si="21"/>
        <v>7.2342568861298595E-4</v>
      </c>
      <c r="BI103" s="83">
        <f t="shared" si="22"/>
        <v>7.2342568861298595E-4</v>
      </c>
      <c r="BJ103" s="83">
        <f t="shared" si="23"/>
        <v>7.2342568861298595E-4</v>
      </c>
      <c r="BK103" s="83">
        <f t="shared" si="24"/>
        <v>7.2342568861298595E-4</v>
      </c>
      <c r="BL103" s="83">
        <f t="shared" si="25"/>
        <v>7.2342568861298595E-4</v>
      </c>
      <c r="BM103" s="83">
        <f t="shared" si="26"/>
        <v>7.9576818567742198E-4</v>
      </c>
      <c r="BN103" s="83">
        <f t="shared" si="27"/>
        <v>7.2342568861298595E-4</v>
      </c>
      <c r="BO103" s="83">
        <f t="shared" si="181"/>
        <v>0</v>
      </c>
      <c r="BP103" s="83">
        <f t="shared" si="28"/>
        <v>1</v>
      </c>
      <c r="BQ103" s="83">
        <f t="shared" si="29"/>
        <v>0.70021702770658389</v>
      </c>
      <c r="BR103" s="83">
        <f t="shared" si="30"/>
        <v>7.2342568861298595E-4</v>
      </c>
      <c r="BS103" s="83">
        <f t="shared" si="31"/>
        <v>7.2342568861298595E-4</v>
      </c>
      <c r="BT103" s="83">
        <f t="shared" si="32"/>
        <v>7.2342568861298595E-4</v>
      </c>
      <c r="BU103" s="83">
        <f t="shared" si="33"/>
        <v>7.2342568861298595E-4</v>
      </c>
      <c r="BV103" s="83">
        <f t="shared" si="34"/>
        <v>7.2342568861298595E-4</v>
      </c>
      <c r="BW103" s="83">
        <f t="shared" si="35"/>
        <v>7.2342568861298595E-4</v>
      </c>
      <c r="BX103" s="83">
        <f t="shared" si="36"/>
        <v>7.2342568861298595E-4</v>
      </c>
      <c r="BY103" s="83">
        <f t="shared" si="37"/>
        <v>7.2342568861298595E-4</v>
      </c>
      <c r="BZ103" s="83">
        <f t="shared" si="38"/>
        <v>7.2342568861298595E-4</v>
      </c>
      <c r="CA103" s="83">
        <f t="shared" si="39"/>
        <v>7.9576818567742198E-4</v>
      </c>
      <c r="CB103" s="83">
        <f t="shared" si="40"/>
        <v>7.2342568861298595E-4</v>
      </c>
      <c r="CC103" s="84"/>
      <c r="CD103" s="84"/>
      <c r="CE103" s="84"/>
      <c r="CF103" s="84"/>
      <c r="CG103" s="84"/>
      <c r="CH103" s="84"/>
      <c r="CI103" s="84"/>
      <c r="CJ103" s="84"/>
      <c r="CK103" s="84"/>
      <c r="CL103" s="83">
        <f t="shared" si="172"/>
        <v>0</v>
      </c>
      <c r="CM103" s="83">
        <f t="shared" si="173"/>
        <v>0</v>
      </c>
      <c r="CN103" s="83">
        <f t="shared" si="174"/>
        <v>0</v>
      </c>
      <c r="CO103" s="83">
        <f t="shared" si="44"/>
        <v>0</v>
      </c>
      <c r="CP103" s="83">
        <f t="shared" si="45"/>
        <v>0</v>
      </c>
      <c r="CQ103" s="83">
        <f t="shared" si="46"/>
        <v>0.69949360201797095</v>
      </c>
      <c r="CR103" s="83">
        <f t="shared" si="47"/>
        <v>0</v>
      </c>
      <c r="CS103" s="83">
        <f t="shared" si="48"/>
        <v>0</v>
      </c>
      <c r="CT103" s="83">
        <f t="shared" si="49"/>
        <v>0.69949360201797095</v>
      </c>
      <c r="CU103" s="83">
        <f t="shared" si="50"/>
        <v>0.69949360201797095</v>
      </c>
      <c r="CV103" s="99"/>
      <c r="CW103" s="83">
        <f t="shared" si="182"/>
        <v>0.69949360201797095</v>
      </c>
      <c r="CX103" s="83">
        <f t="shared" si="51"/>
        <v>0.69949360201797095</v>
      </c>
      <c r="CY103" s="83">
        <f t="shared" si="175"/>
        <v>7.2342497064436032E-5</v>
      </c>
      <c r="CZ103" s="83">
        <f t="shared" si="176"/>
        <v>0</v>
      </c>
      <c r="DA103" s="83">
        <f t="shared" si="183"/>
        <v>0</v>
      </c>
      <c r="DB103" s="83">
        <f t="shared" si="184"/>
        <v>0</v>
      </c>
      <c r="DC103" s="83">
        <f t="shared" si="185"/>
        <v>0</v>
      </c>
      <c r="DD103" s="83">
        <f t="shared" si="54"/>
        <v>0</v>
      </c>
      <c r="DE103" s="83">
        <f t="shared" si="55"/>
        <v>0</v>
      </c>
      <c r="DF103" s="83">
        <f t="shared" si="56"/>
        <v>0.69949360201797095</v>
      </c>
      <c r="DG103" s="83">
        <f t="shared" si="57"/>
        <v>0</v>
      </c>
      <c r="DH103" s="83">
        <f t="shared" si="58"/>
        <v>0</v>
      </c>
      <c r="DI103" s="83">
        <f t="shared" si="59"/>
        <v>0.69949360201797095</v>
      </c>
      <c r="DJ103" s="83">
        <f t="shared" si="60"/>
        <v>0.69949360201797095</v>
      </c>
      <c r="DK103" s="83">
        <f t="shared" si="186"/>
        <v>0.69949360201797095</v>
      </c>
      <c r="DL103" s="83">
        <f t="shared" si="61"/>
        <v>0.69949360201797095</v>
      </c>
      <c r="DM103" s="83">
        <f t="shared" si="187"/>
        <v>7.2342497064436032E-5</v>
      </c>
      <c r="DN103" s="83">
        <f t="shared" si="188"/>
        <v>0</v>
      </c>
      <c r="DO103" s="83">
        <f t="shared" si="62"/>
        <v>0</v>
      </c>
      <c r="DP103" s="83">
        <f t="shared" si="63"/>
        <v>0</v>
      </c>
      <c r="DQ103" s="83">
        <f t="shared" si="64"/>
        <v>0</v>
      </c>
      <c r="DR103" s="83">
        <f t="shared" si="65"/>
        <v>0</v>
      </c>
      <c r="DS103" s="83">
        <f t="shared" si="66"/>
        <v>0</v>
      </c>
      <c r="DT103" s="83">
        <f t="shared" si="67"/>
        <v>-2.4209666876318734E-2</v>
      </c>
      <c r="DU103" s="83">
        <f t="shared" si="68"/>
        <v>0</v>
      </c>
      <c r="DV103" s="83">
        <f t="shared" si="69"/>
        <v>0</v>
      </c>
      <c r="DW103" s="83">
        <f t="shared" si="189"/>
        <v>2.4910697417355359E-6</v>
      </c>
      <c r="DX103" s="83">
        <f t="shared" si="190"/>
        <v>0</v>
      </c>
      <c r="DY103" s="83">
        <f t="shared" si="191"/>
        <v>0</v>
      </c>
      <c r="DZ103" s="83">
        <f t="shared" si="192"/>
        <v>0</v>
      </c>
      <c r="EA103" s="83">
        <f t="shared" si="193"/>
        <v>0</v>
      </c>
      <c r="EB103" s="83">
        <f t="shared" si="194"/>
        <v>0</v>
      </c>
      <c r="EC103" s="83">
        <f t="shared" si="195"/>
        <v>0</v>
      </c>
      <c r="ED103" s="83">
        <f t="shared" si="196"/>
        <v>-2.4209666876318734E-2</v>
      </c>
      <c r="EE103" s="83">
        <f t="shared" si="197"/>
        <v>0</v>
      </c>
      <c r="EF103" s="83">
        <f t="shared" si="198"/>
        <v>0</v>
      </c>
      <c r="EG103" s="83">
        <f t="shared" si="199"/>
        <v>2.4910697417355359E-6</v>
      </c>
      <c r="EH103" s="83">
        <f t="shared" si="200"/>
        <v>0</v>
      </c>
      <c r="EI103" s="83">
        <f t="shared" si="70"/>
        <v>0</v>
      </c>
      <c r="EJ103" s="83">
        <f t="shared" si="71"/>
        <v>0</v>
      </c>
      <c r="EK103" s="83">
        <f t="shared" si="72"/>
        <v>0</v>
      </c>
      <c r="EL103" s="83">
        <f t="shared" si="73"/>
        <v>0</v>
      </c>
      <c r="EM103" s="83">
        <f t="shared" si="74"/>
        <v>0</v>
      </c>
      <c r="EN103" s="83">
        <f t="shared" si="75"/>
        <v>0.72370326889428971</v>
      </c>
      <c r="EO103" s="83">
        <f t="shared" si="76"/>
        <v>0</v>
      </c>
      <c r="EP103" s="83">
        <f t="shared" si="77"/>
        <v>0</v>
      </c>
      <c r="EQ103" s="83">
        <f t="shared" si="78"/>
        <v>0.72370326889428971</v>
      </c>
      <c r="ER103" s="83">
        <f t="shared" si="79"/>
        <v>0.72370326889428971</v>
      </c>
      <c r="ES103" s="83">
        <f t="shared" si="201"/>
        <v>0.72370326889428971</v>
      </c>
      <c r="ET103" s="83">
        <f t="shared" si="80"/>
        <v>0.72370326889428971</v>
      </c>
      <c r="EU103" s="83">
        <f t="shared" si="202"/>
        <v>6.9851427322700492E-5</v>
      </c>
      <c r="EV103" s="83">
        <f t="shared" si="203"/>
        <v>0</v>
      </c>
      <c r="EW103" s="83">
        <f t="shared" si="204"/>
        <v>0</v>
      </c>
      <c r="EX103" s="83">
        <f t="shared" si="205"/>
        <v>0</v>
      </c>
      <c r="EY103" s="83">
        <f t="shared" si="206"/>
        <v>0</v>
      </c>
      <c r="EZ103" s="83">
        <f t="shared" si="207"/>
        <v>0</v>
      </c>
      <c r="FA103" s="83">
        <f t="shared" si="208"/>
        <v>0</v>
      </c>
      <c r="FB103" s="83">
        <f t="shared" si="209"/>
        <v>0.72370326889428971</v>
      </c>
      <c r="FC103" s="83">
        <f t="shared" si="210"/>
        <v>0</v>
      </c>
      <c r="FD103" s="83">
        <f t="shared" si="211"/>
        <v>0</v>
      </c>
      <c r="FE103" s="83">
        <f t="shared" si="81"/>
        <v>0.72370326889428971</v>
      </c>
      <c r="FF103" s="83">
        <f t="shared" si="82"/>
        <v>0.72370326889428971</v>
      </c>
      <c r="FG103" s="83">
        <f t="shared" si="212"/>
        <v>0.72370326889428971</v>
      </c>
      <c r="FH103" s="83">
        <f t="shared" si="83"/>
        <v>0.72370326889428971</v>
      </c>
      <c r="FI103" s="83">
        <f t="shared" si="213"/>
        <v>6.9851427322700492E-5</v>
      </c>
      <c r="FJ103" s="83">
        <f t="shared" si="214"/>
        <v>0</v>
      </c>
      <c r="FK103" s="84"/>
      <c r="FL103" s="84">
        <v>7.2342497064436303E-4</v>
      </c>
      <c r="FM103" s="84"/>
      <c r="FN103" s="83">
        <f t="shared" si="84"/>
        <v>0</v>
      </c>
      <c r="FO103" s="83">
        <f t="shared" si="85"/>
        <v>0</v>
      </c>
      <c r="FP103" s="83">
        <f t="shared" si="215"/>
        <v>7.2342497064436303E-4</v>
      </c>
      <c r="FQ103" s="84"/>
      <c r="FR103" s="84"/>
      <c r="FS103" s="83">
        <f t="shared" si="216"/>
        <v>0</v>
      </c>
      <c r="FT103" s="83">
        <f t="shared" si="217"/>
        <v>0</v>
      </c>
      <c r="FU103" s="84">
        <v>7.2342497064436303E-4</v>
      </c>
      <c r="FV103" s="83">
        <f t="shared" si="86"/>
        <v>0</v>
      </c>
      <c r="FW103" s="83">
        <f t="shared" si="87"/>
        <v>0</v>
      </c>
      <c r="FX103" s="83">
        <f t="shared" si="88"/>
        <v>0</v>
      </c>
      <c r="FY103" s="84"/>
      <c r="FZ103" s="83">
        <f t="shared" si="89"/>
        <v>0.99927657431138706</v>
      </c>
      <c r="GA103" s="83">
        <f t="shared" si="90"/>
        <v>7.1796862292222707E-10</v>
      </c>
      <c r="GB103" s="83">
        <f t="shared" si="218"/>
        <v>0</v>
      </c>
      <c r="GC103" s="83">
        <f t="shared" si="219"/>
        <v>0</v>
      </c>
      <c r="GD103" s="83">
        <f t="shared" si="220"/>
        <v>0</v>
      </c>
      <c r="GE103" s="83">
        <f t="shared" si="221"/>
        <v>0</v>
      </c>
      <c r="GF103" s="83">
        <f t="shared" si="222"/>
        <v>0</v>
      </c>
      <c r="GG103" s="83">
        <f t="shared" si="223"/>
        <v>0</v>
      </c>
      <c r="GH103" s="83">
        <f t="shared" si="91"/>
        <v>0</v>
      </c>
      <c r="GI103" s="83">
        <f t="shared" si="92"/>
        <v>0</v>
      </c>
      <c r="GJ103" s="83">
        <f t="shared" si="224"/>
        <v>0</v>
      </c>
      <c r="GK103" s="83">
        <f t="shared" si="225"/>
        <v>0</v>
      </c>
      <c r="GL103" s="83">
        <f t="shared" si="226"/>
        <v>0</v>
      </c>
      <c r="GM103" s="83">
        <f t="shared" si="227"/>
        <v>0</v>
      </c>
      <c r="GN103" s="83">
        <f t="shared" si="228"/>
        <v>0</v>
      </c>
      <c r="GO103" s="83">
        <f t="shared" si="229"/>
        <v>7.2342568861298595E-4</v>
      </c>
      <c r="GP103" s="83">
        <f t="shared" si="93"/>
        <v>7.2342568861298595E-4</v>
      </c>
      <c r="GQ103" s="83">
        <f t="shared" si="94"/>
        <v>0</v>
      </c>
      <c r="GR103" s="83">
        <f t="shared" si="230"/>
        <v>0</v>
      </c>
      <c r="GS103" s="83">
        <f t="shared" si="231"/>
        <v>0</v>
      </c>
      <c r="GT103" s="83">
        <f t="shared" si="232"/>
        <v>0</v>
      </c>
      <c r="GU103" s="83">
        <f t="shared" si="233"/>
        <v>0</v>
      </c>
      <c r="GV103" s="83">
        <f t="shared" si="234"/>
        <v>0</v>
      </c>
      <c r="GW103" s="83">
        <f t="shared" si="235"/>
        <v>0</v>
      </c>
      <c r="GX103" s="83">
        <f t="shared" si="95"/>
        <v>0</v>
      </c>
      <c r="GY103" s="83">
        <f t="shared" si="96"/>
        <v>0</v>
      </c>
      <c r="GZ103" s="83">
        <f t="shared" si="236"/>
        <v>0</v>
      </c>
      <c r="HA103" s="83">
        <f t="shared" si="237"/>
        <v>0</v>
      </c>
      <c r="HB103" s="83">
        <f t="shared" si="238"/>
        <v>0</v>
      </c>
      <c r="HC103" s="83">
        <f t="shared" si="239"/>
        <v>0</v>
      </c>
      <c r="HD103" s="83">
        <f t="shared" si="240"/>
        <v>0</v>
      </c>
      <c r="HE103" s="83">
        <f t="shared" si="241"/>
        <v>0.70021702770658389</v>
      </c>
      <c r="HF103" s="83">
        <f t="shared" si="97"/>
        <v>7.9576818567742198E-4</v>
      </c>
      <c r="HG103" s="83">
        <f t="shared" si="98"/>
        <v>0</v>
      </c>
      <c r="HH103" s="83">
        <f t="shared" si="99"/>
        <v>0</v>
      </c>
      <c r="HI103" s="83">
        <f t="shared" si="100"/>
        <v>0</v>
      </c>
      <c r="HJ103" s="83">
        <f t="shared" si="101"/>
        <v>0</v>
      </c>
      <c r="HK103" s="83">
        <f t="shared" si="102"/>
        <v>0</v>
      </c>
      <c r="HL103" s="83">
        <f t="shared" si="103"/>
        <v>0</v>
      </c>
      <c r="HM103" s="83">
        <f t="shared" si="104"/>
        <v>0.72442669458290265</v>
      </c>
      <c r="HN103" s="83">
        <f t="shared" si="105"/>
        <v>7.932771159356864E-4</v>
      </c>
      <c r="HO103" s="83">
        <f t="shared" si="106"/>
        <v>0</v>
      </c>
    </row>
    <row r="104" spans="1:223" x14ac:dyDescent="0.2">
      <c r="A104" s="63"/>
      <c r="K104" s="64" t="s">
        <v>424</v>
      </c>
      <c r="L104" s="102" t="e">
        <f>IF(VLOOKUP(K104,'[3]207 ul'!$H:$H,1,0)=K104,1,0)</f>
        <v>#N/A</v>
      </c>
      <c r="M104" s="84">
        <v>1</v>
      </c>
      <c r="N104" s="84">
        <v>3</v>
      </c>
      <c r="O104" s="84"/>
      <c r="P104" s="84"/>
      <c r="Q104" s="84"/>
      <c r="R104" s="84">
        <v>1</v>
      </c>
      <c r="S104" s="83">
        <f t="shared" si="177"/>
        <v>70</v>
      </c>
      <c r="T104" s="87">
        <f t="shared" si="178"/>
        <v>0</v>
      </c>
      <c r="U104" s="84"/>
      <c r="V104" s="84"/>
      <c r="W104" s="85">
        <v>1</v>
      </c>
      <c r="X104" s="85">
        <v>1</v>
      </c>
      <c r="Y104" s="85">
        <v>1</v>
      </c>
      <c r="Z104" s="85">
        <v>1</v>
      </c>
      <c r="AA104" s="85">
        <v>1</v>
      </c>
      <c r="AB104" s="85">
        <v>1</v>
      </c>
      <c r="AC104" s="85">
        <v>1</v>
      </c>
      <c r="AD104" s="85">
        <v>1</v>
      </c>
      <c r="AE104" s="85">
        <v>1</v>
      </c>
      <c r="AF104" s="84">
        <v>809188604.70071101</v>
      </c>
      <c r="AG104" s="84">
        <v>804581421.21773601</v>
      </c>
      <c r="AH104" s="84">
        <v>815751846.34383404</v>
      </c>
      <c r="AI104" s="84">
        <v>809302455.56927299</v>
      </c>
      <c r="AJ104" s="84">
        <v>809188604.70071101</v>
      </c>
      <c r="AK104" s="84">
        <v>809188604.70071101</v>
      </c>
      <c r="AL104" s="84">
        <v>809188604.70071101</v>
      </c>
      <c r="AM104" s="84">
        <v>832883870.09468806</v>
      </c>
      <c r="AN104" s="84">
        <v>808511406.73229802</v>
      </c>
      <c r="AO104" s="84">
        <v>1879785.7538121201</v>
      </c>
      <c r="AP104" s="84"/>
      <c r="AQ104" s="84"/>
      <c r="AR104" s="84"/>
      <c r="AS104" s="83">
        <f t="shared" si="179"/>
        <v>0</v>
      </c>
      <c r="AT104" s="83">
        <f t="shared" si="11"/>
        <v>0</v>
      </c>
      <c r="AU104" s="83">
        <f t="shared" si="180"/>
        <v>0</v>
      </c>
      <c r="AV104" s="84">
        <v>576977312.88999999</v>
      </c>
      <c r="AW104" s="84">
        <v>576977312.88999999</v>
      </c>
      <c r="AX104" s="84"/>
      <c r="AY104" s="83">
        <f t="shared" si="12"/>
        <v>576977312.88999999</v>
      </c>
      <c r="AZ104" s="83">
        <f t="shared" si="13"/>
        <v>576977312.88999999</v>
      </c>
      <c r="BA104" s="83">
        <f t="shared" si="14"/>
        <v>811068390.45452309</v>
      </c>
      <c r="BB104" s="83">
        <f t="shared" si="15"/>
        <v>811068390.45452309</v>
      </c>
      <c r="BC104" s="83">
        <f t="shared" si="16"/>
        <v>811068390.45452309</v>
      </c>
      <c r="BD104" s="83">
        <f t="shared" si="17"/>
        <v>811068390.45452309</v>
      </c>
      <c r="BE104" s="83">
        <f t="shared" si="18"/>
        <v>0</v>
      </c>
      <c r="BF104" s="83">
        <f t="shared" si="19"/>
        <v>0</v>
      </c>
      <c r="BG104" s="99">
        <f t="shared" si="20"/>
        <v>811068390.45452309</v>
      </c>
      <c r="BH104" s="99">
        <f t="shared" si="21"/>
        <v>806461206.97154808</v>
      </c>
      <c r="BI104" s="83">
        <f t="shared" si="22"/>
        <v>817631632.09764612</v>
      </c>
      <c r="BJ104" s="83">
        <f t="shared" si="23"/>
        <v>811182241.32308507</v>
      </c>
      <c r="BK104" s="83">
        <f t="shared" si="24"/>
        <v>811068390.45452309</v>
      </c>
      <c r="BL104" s="83">
        <f t="shared" si="25"/>
        <v>811068390.45452309</v>
      </c>
      <c r="BM104" s="83">
        <f t="shared" si="26"/>
        <v>834763655.84850013</v>
      </c>
      <c r="BN104" s="83">
        <f t="shared" si="27"/>
        <v>810391192.48611009</v>
      </c>
      <c r="BO104" s="83">
        <f t="shared" si="181"/>
        <v>0</v>
      </c>
      <c r="BP104" s="83">
        <f t="shared" si="28"/>
        <v>576977312.88999999</v>
      </c>
      <c r="BQ104" s="83">
        <f t="shared" si="29"/>
        <v>811068390.45452309</v>
      </c>
      <c r="BR104" s="83">
        <f t="shared" si="30"/>
        <v>811068390.45452309</v>
      </c>
      <c r="BS104" s="83">
        <f t="shared" si="31"/>
        <v>811068390.45452309</v>
      </c>
      <c r="BT104" s="83">
        <f t="shared" si="32"/>
        <v>811068390.45452309</v>
      </c>
      <c r="BU104" s="83">
        <f t="shared" si="33"/>
        <v>811068390.45452309</v>
      </c>
      <c r="BV104" s="83">
        <f t="shared" si="34"/>
        <v>806461206.97154808</v>
      </c>
      <c r="BW104" s="83">
        <f t="shared" si="35"/>
        <v>817631632.09764612</v>
      </c>
      <c r="BX104" s="83">
        <f t="shared" si="36"/>
        <v>811182241.32308507</v>
      </c>
      <c r="BY104" s="83">
        <f t="shared" si="37"/>
        <v>811068390.45452309</v>
      </c>
      <c r="BZ104" s="83">
        <f t="shared" si="38"/>
        <v>811068390.45452309</v>
      </c>
      <c r="CA104" s="83">
        <f t="shared" si="39"/>
        <v>834763655.84850013</v>
      </c>
      <c r="CB104" s="83">
        <f t="shared" si="40"/>
        <v>810391192.48611009</v>
      </c>
      <c r="CC104" s="84"/>
      <c r="CD104" s="84"/>
      <c r="CE104" s="84"/>
      <c r="CF104" s="84"/>
      <c r="CG104" s="84"/>
      <c r="CH104" s="84"/>
      <c r="CI104" s="84"/>
      <c r="CJ104" s="84"/>
      <c r="CK104" s="84"/>
      <c r="CL104" s="83">
        <f t="shared" si="172"/>
        <v>0</v>
      </c>
      <c r="CM104" s="83">
        <f t="shared" si="173"/>
        <v>6563241.6431230307</v>
      </c>
      <c r="CN104" s="83">
        <f t="shared" si="174"/>
        <v>113850.86856198311</v>
      </c>
      <c r="CO104" s="83">
        <f t="shared" si="44"/>
        <v>0</v>
      </c>
      <c r="CP104" s="83">
        <f t="shared" si="45"/>
        <v>0</v>
      </c>
      <c r="CQ104" s="83">
        <f t="shared" si="46"/>
        <v>0</v>
      </c>
      <c r="CR104" s="83">
        <f t="shared" si="47"/>
        <v>0</v>
      </c>
      <c r="CS104" s="83">
        <f t="shared" si="48"/>
        <v>0</v>
      </c>
      <c r="CT104" s="83">
        <f t="shared" si="49"/>
        <v>0</v>
      </c>
      <c r="CU104" s="83">
        <f t="shared" si="50"/>
        <v>0</v>
      </c>
      <c r="CV104" s="99"/>
      <c r="CW104" s="83">
        <f t="shared" si="182"/>
        <v>0</v>
      </c>
      <c r="CX104" s="83">
        <f t="shared" si="51"/>
        <v>0</v>
      </c>
      <c r="CY104" s="83">
        <f t="shared" si="175"/>
        <v>23695265.393977046</v>
      </c>
      <c r="CZ104" s="83">
        <f t="shared" si="176"/>
        <v>0</v>
      </c>
      <c r="DA104" s="83">
        <f t="shared" si="183"/>
        <v>0</v>
      </c>
      <c r="DB104" s="83">
        <f t="shared" si="184"/>
        <v>6563241.6431230307</v>
      </c>
      <c r="DC104" s="83">
        <f t="shared" si="185"/>
        <v>113850.86856198311</v>
      </c>
      <c r="DD104" s="83">
        <f t="shared" si="54"/>
        <v>0</v>
      </c>
      <c r="DE104" s="83">
        <f t="shared" si="55"/>
        <v>0</v>
      </c>
      <c r="DF104" s="83">
        <f t="shared" si="56"/>
        <v>0</v>
      </c>
      <c r="DG104" s="83">
        <f t="shared" si="57"/>
        <v>0</v>
      </c>
      <c r="DH104" s="83">
        <f t="shared" si="58"/>
        <v>0</v>
      </c>
      <c r="DI104" s="83">
        <f t="shared" si="59"/>
        <v>0</v>
      </c>
      <c r="DJ104" s="83">
        <f t="shared" si="60"/>
        <v>0</v>
      </c>
      <c r="DK104" s="83">
        <f t="shared" si="186"/>
        <v>0</v>
      </c>
      <c r="DL104" s="83">
        <f t="shared" si="61"/>
        <v>0</v>
      </c>
      <c r="DM104" s="83">
        <f t="shared" si="187"/>
        <v>23695265.393977046</v>
      </c>
      <c r="DN104" s="83">
        <f t="shared" si="188"/>
        <v>0</v>
      </c>
      <c r="DO104" s="83">
        <f t="shared" si="62"/>
        <v>0</v>
      </c>
      <c r="DP104" s="83">
        <f t="shared" si="63"/>
        <v>373146.28884619568</v>
      </c>
      <c r="DQ104" s="83">
        <f t="shared" si="64"/>
        <v>0</v>
      </c>
      <c r="DR104" s="83">
        <f t="shared" si="65"/>
        <v>0</v>
      </c>
      <c r="DS104" s="83">
        <f t="shared" si="66"/>
        <v>0</v>
      </c>
      <c r="DT104" s="83">
        <f t="shared" si="67"/>
        <v>0</v>
      </c>
      <c r="DU104" s="83">
        <f t="shared" si="68"/>
        <v>0</v>
      </c>
      <c r="DV104" s="83">
        <f t="shared" si="69"/>
        <v>0</v>
      </c>
      <c r="DW104" s="83">
        <f t="shared" si="189"/>
        <v>815932.00456923631</v>
      </c>
      <c r="DX104" s="83">
        <f t="shared" si="190"/>
        <v>0</v>
      </c>
      <c r="DY104" s="83">
        <f t="shared" si="191"/>
        <v>0</v>
      </c>
      <c r="DZ104" s="83">
        <f t="shared" si="192"/>
        <v>373146.28884619568</v>
      </c>
      <c r="EA104" s="83">
        <f t="shared" si="193"/>
        <v>0</v>
      </c>
      <c r="EB104" s="83">
        <f t="shared" si="194"/>
        <v>0</v>
      </c>
      <c r="EC104" s="83">
        <f t="shared" si="195"/>
        <v>0</v>
      </c>
      <c r="ED104" s="83">
        <f t="shared" si="196"/>
        <v>0</v>
      </c>
      <c r="EE104" s="83">
        <f t="shared" si="197"/>
        <v>0</v>
      </c>
      <c r="EF104" s="83">
        <f t="shared" si="198"/>
        <v>0</v>
      </c>
      <c r="EG104" s="83">
        <f t="shared" si="199"/>
        <v>815932.00456923631</v>
      </c>
      <c r="EH104" s="83">
        <f t="shared" si="200"/>
        <v>0</v>
      </c>
      <c r="EI104" s="83">
        <f t="shared" si="70"/>
        <v>0</v>
      </c>
      <c r="EJ104" s="83">
        <f t="shared" si="71"/>
        <v>6190095.354276835</v>
      </c>
      <c r="EK104" s="83">
        <f t="shared" si="72"/>
        <v>113850.86856198311</v>
      </c>
      <c r="EL104" s="83">
        <f t="shared" si="73"/>
        <v>0</v>
      </c>
      <c r="EM104" s="83">
        <f t="shared" si="74"/>
        <v>0</v>
      </c>
      <c r="EN104" s="83">
        <f t="shared" si="75"/>
        <v>0</v>
      </c>
      <c r="EO104" s="83">
        <f t="shared" si="76"/>
        <v>0</v>
      </c>
      <c r="EP104" s="83">
        <f t="shared" si="77"/>
        <v>0</v>
      </c>
      <c r="EQ104" s="83">
        <f t="shared" si="78"/>
        <v>0</v>
      </c>
      <c r="ER104" s="83">
        <f t="shared" si="79"/>
        <v>0</v>
      </c>
      <c r="ES104" s="83">
        <f t="shared" si="201"/>
        <v>0</v>
      </c>
      <c r="ET104" s="83">
        <f t="shared" si="80"/>
        <v>0</v>
      </c>
      <c r="EU104" s="83">
        <f t="shared" si="202"/>
        <v>22879333.38940781</v>
      </c>
      <c r="EV104" s="83">
        <f t="shared" si="203"/>
        <v>0</v>
      </c>
      <c r="EW104" s="83">
        <f t="shared" si="204"/>
        <v>0</v>
      </c>
      <c r="EX104" s="83">
        <f t="shared" si="205"/>
        <v>6190095.354276835</v>
      </c>
      <c r="EY104" s="83">
        <f t="shared" si="206"/>
        <v>113850.86856198311</v>
      </c>
      <c r="EZ104" s="83">
        <f t="shared" si="207"/>
        <v>0</v>
      </c>
      <c r="FA104" s="83">
        <f t="shared" si="208"/>
        <v>0</v>
      </c>
      <c r="FB104" s="83">
        <f t="shared" si="209"/>
        <v>0</v>
      </c>
      <c r="FC104" s="83">
        <f t="shared" si="210"/>
        <v>0</v>
      </c>
      <c r="FD104" s="83">
        <f t="shared" si="211"/>
        <v>0</v>
      </c>
      <c r="FE104" s="83">
        <f t="shared" si="81"/>
        <v>0</v>
      </c>
      <c r="FF104" s="83">
        <f t="shared" si="82"/>
        <v>0</v>
      </c>
      <c r="FG104" s="83">
        <f t="shared" si="212"/>
        <v>0</v>
      </c>
      <c r="FH104" s="83">
        <f t="shared" si="83"/>
        <v>0</v>
      </c>
      <c r="FI104" s="83">
        <f t="shared" si="213"/>
        <v>22879333.38940781</v>
      </c>
      <c r="FJ104" s="83">
        <f t="shared" si="214"/>
        <v>0</v>
      </c>
      <c r="FK104" s="84">
        <v>68864472.946041003</v>
      </c>
      <c r="FL104" s="84">
        <v>5300595.4235412199</v>
      </c>
      <c r="FM104" s="84"/>
      <c r="FN104" s="83">
        <f t="shared" si="84"/>
        <v>0</v>
      </c>
      <c r="FO104" s="83">
        <f t="shared" si="85"/>
        <v>0</v>
      </c>
      <c r="FP104" s="83">
        <f t="shared" si="215"/>
        <v>5300595.4235412199</v>
      </c>
      <c r="FQ104" s="84">
        <v>56560003.1072485</v>
      </c>
      <c r="FR104" s="84">
        <v>791691660.33934796</v>
      </c>
      <c r="FS104" s="83">
        <f t="shared" si="216"/>
        <v>791691660.33934724</v>
      </c>
      <c r="FT104" s="83">
        <f t="shared" si="217"/>
        <v>0</v>
      </c>
      <c r="FU104" s="84">
        <v>809296725.60168099</v>
      </c>
      <c r="FV104" s="83">
        <f t="shared" si="86"/>
        <v>0</v>
      </c>
      <c r="FW104" s="83">
        <f t="shared" si="87"/>
        <v>0</v>
      </c>
      <c r="FX104" s="83">
        <f t="shared" si="88"/>
        <v>0</v>
      </c>
      <c r="FY104" s="84">
        <v>370941787.81999999</v>
      </c>
      <c r="FZ104" s="83">
        <f t="shared" si="89"/>
        <v>136850710.25547695</v>
      </c>
      <c r="GA104" s="83">
        <f t="shared" si="90"/>
        <v>-108120.90096998215</v>
      </c>
      <c r="GB104" s="83">
        <f t="shared" si="218"/>
        <v>0</v>
      </c>
      <c r="GC104" s="83">
        <f t="shared" si="219"/>
        <v>0</v>
      </c>
      <c r="GD104" s="83">
        <f t="shared" si="220"/>
        <v>0</v>
      </c>
      <c r="GE104" s="83">
        <f t="shared" si="221"/>
        <v>0</v>
      </c>
      <c r="GF104" s="83">
        <f t="shared" si="222"/>
        <v>0</v>
      </c>
      <c r="GG104" s="83">
        <f t="shared" si="223"/>
        <v>0</v>
      </c>
      <c r="GH104" s="83">
        <f t="shared" si="91"/>
        <v>0</v>
      </c>
      <c r="GI104" s="83">
        <f t="shared" si="92"/>
        <v>0</v>
      </c>
      <c r="GJ104" s="83">
        <f t="shared" si="224"/>
        <v>0</v>
      </c>
      <c r="GK104" s="83">
        <f t="shared" si="225"/>
        <v>811068390.45452309</v>
      </c>
      <c r="GL104" s="83">
        <f t="shared" si="226"/>
        <v>811068390.45452309</v>
      </c>
      <c r="GM104" s="83">
        <f t="shared" si="227"/>
        <v>0</v>
      </c>
      <c r="GN104" s="83">
        <f t="shared" si="228"/>
        <v>0</v>
      </c>
      <c r="GO104" s="83">
        <f t="shared" si="229"/>
        <v>0</v>
      </c>
      <c r="GP104" s="83">
        <f t="shared" si="93"/>
        <v>811068390.45452309</v>
      </c>
      <c r="GQ104" s="83">
        <f t="shared" si="94"/>
        <v>0</v>
      </c>
      <c r="GR104" s="83">
        <f t="shared" si="230"/>
        <v>0</v>
      </c>
      <c r="GS104" s="83">
        <f t="shared" si="231"/>
        <v>0</v>
      </c>
      <c r="GT104" s="83">
        <f t="shared" si="232"/>
        <v>0</v>
      </c>
      <c r="GU104" s="83">
        <f t="shared" si="233"/>
        <v>0</v>
      </c>
      <c r="GV104" s="83">
        <f t="shared" si="234"/>
        <v>0</v>
      </c>
      <c r="GW104" s="83">
        <f t="shared" si="235"/>
        <v>0</v>
      </c>
      <c r="GX104" s="83">
        <f t="shared" si="95"/>
        <v>0</v>
      </c>
      <c r="GY104" s="83">
        <f t="shared" si="96"/>
        <v>0</v>
      </c>
      <c r="GZ104" s="83">
        <f t="shared" si="236"/>
        <v>0</v>
      </c>
      <c r="HA104" s="83">
        <f t="shared" si="237"/>
        <v>817631632.09764612</v>
      </c>
      <c r="HB104" s="83">
        <f t="shared" si="238"/>
        <v>811182241.32308507</v>
      </c>
      <c r="HC104" s="83">
        <f t="shared" si="239"/>
        <v>0</v>
      </c>
      <c r="HD104" s="83">
        <f t="shared" si="240"/>
        <v>0</v>
      </c>
      <c r="HE104" s="83">
        <f t="shared" si="241"/>
        <v>0</v>
      </c>
      <c r="HF104" s="83">
        <f t="shared" si="97"/>
        <v>834763655.84850013</v>
      </c>
      <c r="HG104" s="83">
        <f t="shared" si="98"/>
        <v>0</v>
      </c>
      <c r="HH104" s="83">
        <f t="shared" si="99"/>
        <v>0</v>
      </c>
      <c r="HI104" s="83">
        <f t="shared" si="100"/>
        <v>817258485.80879986</v>
      </c>
      <c r="HJ104" s="83">
        <f t="shared" si="101"/>
        <v>811182241.32308507</v>
      </c>
      <c r="HK104" s="83">
        <f t="shared" si="102"/>
        <v>0</v>
      </c>
      <c r="HL104" s="83">
        <f t="shared" si="103"/>
        <v>0</v>
      </c>
      <c r="HM104" s="83">
        <f t="shared" si="104"/>
        <v>0</v>
      </c>
      <c r="HN104" s="83">
        <f t="shared" si="105"/>
        <v>833947723.84393084</v>
      </c>
      <c r="HO104" s="83">
        <f t="shared" si="106"/>
        <v>0</v>
      </c>
    </row>
    <row r="105" spans="1:223" x14ac:dyDescent="0.2">
      <c r="A105" s="63"/>
      <c r="K105" s="64" t="s">
        <v>425</v>
      </c>
      <c r="L105" s="102" t="e">
        <f>IF(VLOOKUP(K105,'[3]207 ul'!$H:$H,1,0)=K105,1,0)</f>
        <v>#N/A</v>
      </c>
      <c r="M105" s="84">
        <v>1</v>
      </c>
      <c r="N105" s="84">
        <v>3</v>
      </c>
      <c r="O105" s="84"/>
      <c r="P105" s="84"/>
      <c r="Q105" s="84"/>
      <c r="R105" s="84">
        <v>1</v>
      </c>
      <c r="S105" s="83">
        <f t="shared" si="177"/>
        <v>70</v>
      </c>
      <c r="T105" s="87">
        <f t="shared" si="178"/>
        <v>0</v>
      </c>
      <c r="U105" s="84"/>
      <c r="V105" s="84"/>
      <c r="W105" s="85">
        <v>1</v>
      </c>
      <c r="X105" s="85">
        <v>1</v>
      </c>
      <c r="Y105" s="85">
        <v>1</v>
      </c>
      <c r="Z105" s="85">
        <v>1</v>
      </c>
      <c r="AA105" s="85">
        <v>1</v>
      </c>
      <c r="AB105" s="85">
        <v>1</v>
      </c>
      <c r="AC105" s="85">
        <v>1</v>
      </c>
      <c r="AD105" s="85">
        <v>1</v>
      </c>
      <c r="AE105" s="85">
        <v>1</v>
      </c>
      <c r="AF105" s="84">
        <v>2168344027.62393</v>
      </c>
      <c r="AG105" s="84">
        <v>2156242488.42975</v>
      </c>
      <c r="AH105" s="84">
        <v>2185055967.6648302</v>
      </c>
      <c r="AI105" s="84">
        <v>2169611788.5429201</v>
      </c>
      <c r="AJ105" s="84">
        <v>2168344027.62393</v>
      </c>
      <c r="AK105" s="84">
        <v>2168344027.62393</v>
      </c>
      <c r="AL105" s="84">
        <v>2168344027.62393</v>
      </c>
      <c r="AM105" s="84">
        <v>2213299796.9018898</v>
      </c>
      <c r="AN105" s="84">
        <v>2166464275.1248398</v>
      </c>
      <c r="AO105" s="84"/>
      <c r="AP105" s="84"/>
      <c r="AQ105" s="84"/>
      <c r="AR105" s="84"/>
      <c r="AS105" s="83">
        <f t="shared" si="179"/>
        <v>0</v>
      </c>
      <c r="AT105" s="83">
        <f t="shared" si="11"/>
        <v>0</v>
      </c>
      <c r="AU105" s="83">
        <f t="shared" si="180"/>
        <v>0</v>
      </c>
      <c r="AV105" s="84">
        <v>1365768937.77</v>
      </c>
      <c r="AW105" s="84">
        <v>1365768937.77</v>
      </c>
      <c r="AX105" s="84"/>
      <c r="AY105" s="83">
        <f t="shared" si="12"/>
        <v>1365768937.77</v>
      </c>
      <c r="AZ105" s="83">
        <f t="shared" si="13"/>
        <v>1365768937.77</v>
      </c>
      <c r="BA105" s="83">
        <f t="shared" si="14"/>
        <v>2168344027.62393</v>
      </c>
      <c r="BB105" s="83">
        <f t="shared" si="15"/>
        <v>2168344027.62393</v>
      </c>
      <c r="BC105" s="83">
        <f t="shared" si="16"/>
        <v>2168344027.62393</v>
      </c>
      <c r="BD105" s="83">
        <f t="shared" si="17"/>
        <v>2168344027.62393</v>
      </c>
      <c r="BE105" s="83">
        <f t="shared" si="18"/>
        <v>0</v>
      </c>
      <c r="BF105" s="83">
        <f t="shared" si="19"/>
        <v>0</v>
      </c>
      <c r="BG105" s="99">
        <f t="shared" si="20"/>
        <v>2168344027.62393</v>
      </c>
      <c r="BH105" s="99">
        <f t="shared" si="21"/>
        <v>2156242488.42975</v>
      </c>
      <c r="BI105" s="83">
        <f t="shared" si="22"/>
        <v>2185055967.6648302</v>
      </c>
      <c r="BJ105" s="83">
        <f t="shared" si="23"/>
        <v>2169611788.5429201</v>
      </c>
      <c r="BK105" s="83">
        <f t="shared" si="24"/>
        <v>2168344027.62393</v>
      </c>
      <c r="BL105" s="83">
        <f t="shared" si="25"/>
        <v>2168344027.62393</v>
      </c>
      <c r="BM105" s="83">
        <f t="shared" si="26"/>
        <v>2213299796.9018898</v>
      </c>
      <c r="BN105" s="83">
        <f t="shared" si="27"/>
        <v>2166464275.1248398</v>
      </c>
      <c r="BO105" s="83">
        <f t="shared" si="181"/>
        <v>0</v>
      </c>
      <c r="BP105" s="83">
        <f t="shared" si="28"/>
        <v>1365768937.77</v>
      </c>
      <c r="BQ105" s="83">
        <f t="shared" si="29"/>
        <v>2168344027.62393</v>
      </c>
      <c r="BR105" s="83">
        <f t="shared" si="30"/>
        <v>2168344027.62393</v>
      </c>
      <c r="BS105" s="83">
        <f t="shared" si="31"/>
        <v>2168344027.62393</v>
      </c>
      <c r="BT105" s="83">
        <f t="shared" si="32"/>
        <v>2168344027.62393</v>
      </c>
      <c r="BU105" s="83">
        <f t="shared" si="33"/>
        <v>2168344027.62393</v>
      </c>
      <c r="BV105" s="83">
        <f t="shared" si="34"/>
        <v>2156242488.42975</v>
      </c>
      <c r="BW105" s="83">
        <f t="shared" si="35"/>
        <v>2185055967.6648302</v>
      </c>
      <c r="BX105" s="83">
        <f t="shared" si="36"/>
        <v>2169611788.5429201</v>
      </c>
      <c r="BY105" s="83">
        <f t="shared" si="37"/>
        <v>2168344027.62393</v>
      </c>
      <c r="BZ105" s="83">
        <f t="shared" si="38"/>
        <v>2168344027.62393</v>
      </c>
      <c r="CA105" s="83">
        <f t="shared" si="39"/>
        <v>2213299796.9018898</v>
      </c>
      <c r="CB105" s="83">
        <f t="shared" si="40"/>
        <v>2166464275.1248398</v>
      </c>
      <c r="CC105" s="84"/>
      <c r="CD105" s="84"/>
      <c r="CE105" s="84"/>
      <c r="CF105" s="84"/>
      <c r="CG105" s="84"/>
      <c r="CH105" s="84"/>
      <c r="CI105" s="84"/>
      <c r="CJ105" s="84"/>
      <c r="CK105" s="84"/>
      <c r="CL105" s="83">
        <f t="shared" si="172"/>
        <v>0</v>
      </c>
      <c r="CM105" s="83">
        <f t="shared" si="173"/>
        <v>16711940.04090023</v>
      </c>
      <c r="CN105" s="83">
        <f t="shared" si="174"/>
        <v>1267760.9189901352</v>
      </c>
      <c r="CO105" s="83">
        <f t="shared" si="44"/>
        <v>0</v>
      </c>
      <c r="CP105" s="83">
        <f t="shared" si="45"/>
        <v>0</v>
      </c>
      <c r="CQ105" s="83">
        <f t="shared" si="46"/>
        <v>0</v>
      </c>
      <c r="CR105" s="83">
        <f t="shared" si="47"/>
        <v>0</v>
      </c>
      <c r="CS105" s="83">
        <f t="shared" si="48"/>
        <v>0</v>
      </c>
      <c r="CT105" s="83">
        <f t="shared" si="49"/>
        <v>0</v>
      </c>
      <c r="CU105" s="83">
        <f t="shared" si="50"/>
        <v>0</v>
      </c>
      <c r="CV105" s="99"/>
      <c r="CW105" s="83">
        <f t="shared" si="182"/>
        <v>0</v>
      </c>
      <c r="CX105" s="83">
        <f t="shared" si="51"/>
        <v>0</v>
      </c>
      <c r="CY105" s="83">
        <f t="shared" si="175"/>
        <v>44955769.277959824</v>
      </c>
      <c r="CZ105" s="83">
        <f t="shared" si="176"/>
        <v>0</v>
      </c>
      <c r="DA105" s="83">
        <f t="shared" si="183"/>
        <v>0</v>
      </c>
      <c r="DB105" s="83">
        <f t="shared" si="184"/>
        <v>16711940.04090023</v>
      </c>
      <c r="DC105" s="83">
        <f t="shared" si="185"/>
        <v>1267760.9189901352</v>
      </c>
      <c r="DD105" s="83">
        <f t="shared" si="54"/>
        <v>0</v>
      </c>
      <c r="DE105" s="83">
        <f t="shared" si="55"/>
        <v>0</v>
      </c>
      <c r="DF105" s="83">
        <f t="shared" si="56"/>
        <v>0</v>
      </c>
      <c r="DG105" s="83">
        <f t="shared" si="57"/>
        <v>0</v>
      </c>
      <c r="DH105" s="83">
        <f t="shared" si="58"/>
        <v>0</v>
      </c>
      <c r="DI105" s="83">
        <f t="shared" si="59"/>
        <v>0</v>
      </c>
      <c r="DJ105" s="83">
        <f t="shared" si="60"/>
        <v>0</v>
      </c>
      <c r="DK105" s="83">
        <f t="shared" si="186"/>
        <v>0</v>
      </c>
      <c r="DL105" s="83">
        <f t="shared" si="61"/>
        <v>0</v>
      </c>
      <c r="DM105" s="83">
        <f t="shared" si="187"/>
        <v>44955769.277959824</v>
      </c>
      <c r="DN105" s="83">
        <f t="shared" si="188"/>
        <v>0</v>
      </c>
      <c r="DO105" s="83">
        <f t="shared" si="62"/>
        <v>0</v>
      </c>
      <c r="DP105" s="83">
        <f t="shared" si="63"/>
        <v>950139.99861122656</v>
      </c>
      <c r="DQ105" s="83">
        <f t="shared" si="64"/>
        <v>0</v>
      </c>
      <c r="DR105" s="83">
        <f t="shared" si="65"/>
        <v>0</v>
      </c>
      <c r="DS105" s="83">
        <f t="shared" si="66"/>
        <v>0</v>
      </c>
      <c r="DT105" s="83">
        <f t="shared" si="67"/>
        <v>0</v>
      </c>
      <c r="DU105" s="83">
        <f t="shared" si="68"/>
        <v>0</v>
      </c>
      <c r="DV105" s="83">
        <f t="shared" si="69"/>
        <v>0</v>
      </c>
      <c r="DW105" s="83">
        <f t="shared" si="189"/>
        <v>1548024.4822765957</v>
      </c>
      <c r="DX105" s="83">
        <f t="shared" si="190"/>
        <v>0</v>
      </c>
      <c r="DY105" s="83">
        <f t="shared" si="191"/>
        <v>0</v>
      </c>
      <c r="DZ105" s="83">
        <f t="shared" si="192"/>
        <v>950139.99861122656</v>
      </c>
      <c r="EA105" s="83">
        <f t="shared" si="193"/>
        <v>0</v>
      </c>
      <c r="EB105" s="83">
        <f t="shared" si="194"/>
        <v>0</v>
      </c>
      <c r="EC105" s="83">
        <f t="shared" si="195"/>
        <v>0</v>
      </c>
      <c r="ED105" s="83">
        <f t="shared" si="196"/>
        <v>0</v>
      </c>
      <c r="EE105" s="83">
        <f t="shared" si="197"/>
        <v>0</v>
      </c>
      <c r="EF105" s="83">
        <f t="shared" si="198"/>
        <v>0</v>
      </c>
      <c r="EG105" s="83">
        <f t="shared" si="199"/>
        <v>1548024.4822765957</v>
      </c>
      <c r="EH105" s="83">
        <f t="shared" si="200"/>
        <v>0</v>
      </c>
      <c r="EI105" s="83">
        <f t="shared" si="70"/>
        <v>0</v>
      </c>
      <c r="EJ105" s="83">
        <f t="shared" si="71"/>
        <v>15761800.042289004</v>
      </c>
      <c r="EK105" s="83">
        <f t="shared" si="72"/>
        <v>1267760.9189901352</v>
      </c>
      <c r="EL105" s="83">
        <f t="shared" si="73"/>
        <v>0</v>
      </c>
      <c r="EM105" s="83">
        <f t="shared" si="74"/>
        <v>0</v>
      </c>
      <c r="EN105" s="83">
        <f t="shared" si="75"/>
        <v>0</v>
      </c>
      <c r="EO105" s="83">
        <f t="shared" si="76"/>
        <v>0</v>
      </c>
      <c r="EP105" s="83">
        <f t="shared" si="77"/>
        <v>0</v>
      </c>
      <c r="EQ105" s="83">
        <f t="shared" si="78"/>
        <v>0</v>
      </c>
      <c r="ER105" s="83">
        <f t="shared" si="79"/>
        <v>0</v>
      </c>
      <c r="ES105" s="83">
        <f t="shared" si="201"/>
        <v>0</v>
      </c>
      <c r="ET105" s="83">
        <f t="shared" si="80"/>
        <v>0</v>
      </c>
      <c r="EU105" s="83">
        <f t="shared" si="202"/>
        <v>43407744.795683227</v>
      </c>
      <c r="EV105" s="83">
        <f t="shared" si="203"/>
        <v>0</v>
      </c>
      <c r="EW105" s="83">
        <f t="shared" si="204"/>
        <v>0</v>
      </c>
      <c r="EX105" s="83">
        <f t="shared" si="205"/>
        <v>15761800.042289004</v>
      </c>
      <c r="EY105" s="83">
        <f t="shared" si="206"/>
        <v>1267760.9189901352</v>
      </c>
      <c r="EZ105" s="83">
        <f t="shared" si="207"/>
        <v>0</v>
      </c>
      <c r="FA105" s="83">
        <f t="shared" si="208"/>
        <v>0</v>
      </c>
      <c r="FB105" s="83">
        <f t="shared" si="209"/>
        <v>0</v>
      </c>
      <c r="FC105" s="83">
        <f t="shared" si="210"/>
        <v>0</v>
      </c>
      <c r="FD105" s="83">
        <f t="shared" si="211"/>
        <v>0</v>
      </c>
      <c r="FE105" s="83">
        <f t="shared" si="81"/>
        <v>0</v>
      </c>
      <c r="FF105" s="83">
        <f t="shared" si="82"/>
        <v>0</v>
      </c>
      <c r="FG105" s="83">
        <f t="shared" si="212"/>
        <v>0</v>
      </c>
      <c r="FH105" s="83">
        <f t="shared" si="83"/>
        <v>0</v>
      </c>
      <c r="FI105" s="83">
        <f t="shared" si="213"/>
        <v>43407744.795683227</v>
      </c>
      <c r="FJ105" s="83">
        <f t="shared" si="214"/>
        <v>0</v>
      </c>
      <c r="FK105" s="84">
        <v>136835854.18405101</v>
      </c>
      <c r="FL105" s="84">
        <v>14856669.1383927</v>
      </c>
      <c r="FM105" s="84"/>
      <c r="FN105" s="83">
        <f t="shared" si="84"/>
        <v>0</v>
      </c>
      <c r="FO105" s="83">
        <f t="shared" si="85"/>
        <v>0</v>
      </c>
      <c r="FP105" s="83">
        <f t="shared" si="215"/>
        <v>14856669.1383927</v>
      </c>
      <c r="FQ105" s="84">
        <v>81994289.588710904</v>
      </c>
      <c r="FR105" s="84">
        <v>2078580329.9223499</v>
      </c>
      <c r="FS105" s="83">
        <f t="shared" si="216"/>
        <v>2078580329.9223471</v>
      </c>
      <c r="FT105" s="83">
        <f t="shared" si="217"/>
        <v>-2.86102294921875E-6</v>
      </c>
      <c r="FU105" s="84">
        <v>2148278563.6560798</v>
      </c>
      <c r="FV105" s="83">
        <f t="shared" si="86"/>
        <v>0</v>
      </c>
      <c r="FW105" s="83">
        <f t="shared" si="87"/>
        <v>0</v>
      </c>
      <c r="FX105" s="83">
        <f t="shared" si="88"/>
        <v>0</v>
      </c>
      <c r="FY105" s="84">
        <v>817481696.26999998</v>
      </c>
      <c r="FZ105" s="83">
        <f t="shared" si="89"/>
        <v>14906606.416069984</v>
      </c>
      <c r="GA105" s="83">
        <f t="shared" si="90"/>
        <v>20065463.967850208</v>
      </c>
      <c r="GB105" s="83">
        <f t="shared" si="218"/>
        <v>0</v>
      </c>
      <c r="GC105" s="83">
        <f t="shared" si="219"/>
        <v>0</v>
      </c>
      <c r="GD105" s="83">
        <f t="shared" si="220"/>
        <v>0</v>
      </c>
      <c r="GE105" s="83">
        <f t="shared" si="221"/>
        <v>0</v>
      </c>
      <c r="GF105" s="83">
        <f t="shared" si="222"/>
        <v>0</v>
      </c>
      <c r="GG105" s="83">
        <f t="shared" si="223"/>
        <v>0</v>
      </c>
      <c r="GH105" s="83">
        <f t="shared" si="91"/>
        <v>0</v>
      </c>
      <c r="GI105" s="83">
        <f t="shared" si="92"/>
        <v>0</v>
      </c>
      <c r="GJ105" s="83">
        <f t="shared" si="224"/>
        <v>0</v>
      </c>
      <c r="GK105" s="83">
        <f t="shared" si="225"/>
        <v>2168344027.62393</v>
      </c>
      <c r="GL105" s="83">
        <f t="shared" si="226"/>
        <v>2168344027.62393</v>
      </c>
      <c r="GM105" s="83">
        <f t="shared" si="227"/>
        <v>0</v>
      </c>
      <c r="GN105" s="83">
        <f t="shared" si="228"/>
        <v>0</v>
      </c>
      <c r="GO105" s="83">
        <f t="shared" si="229"/>
        <v>0</v>
      </c>
      <c r="GP105" s="83">
        <f t="shared" si="93"/>
        <v>2168344027.62393</v>
      </c>
      <c r="GQ105" s="83">
        <f t="shared" si="94"/>
        <v>0</v>
      </c>
      <c r="GR105" s="83">
        <f t="shared" si="230"/>
        <v>0</v>
      </c>
      <c r="GS105" s="83">
        <f t="shared" si="231"/>
        <v>0</v>
      </c>
      <c r="GT105" s="83">
        <f t="shared" si="232"/>
        <v>0</v>
      </c>
      <c r="GU105" s="83">
        <f t="shared" si="233"/>
        <v>0</v>
      </c>
      <c r="GV105" s="83">
        <f t="shared" si="234"/>
        <v>0</v>
      </c>
      <c r="GW105" s="83">
        <f t="shared" si="235"/>
        <v>0</v>
      </c>
      <c r="GX105" s="83">
        <f t="shared" si="95"/>
        <v>0</v>
      </c>
      <c r="GY105" s="83">
        <f t="shared" si="96"/>
        <v>0</v>
      </c>
      <c r="GZ105" s="83">
        <f t="shared" si="236"/>
        <v>0</v>
      </c>
      <c r="HA105" s="83">
        <f t="shared" si="237"/>
        <v>2185055967.6648302</v>
      </c>
      <c r="HB105" s="83">
        <f t="shared" si="238"/>
        <v>2169611788.5429201</v>
      </c>
      <c r="HC105" s="83">
        <f t="shared" si="239"/>
        <v>0</v>
      </c>
      <c r="HD105" s="83">
        <f t="shared" si="240"/>
        <v>0</v>
      </c>
      <c r="HE105" s="83">
        <f t="shared" si="241"/>
        <v>0</v>
      </c>
      <c r="HF105" s="83">
        <f t="shared" si="97"/>
        <v>2213299796.9018898</v>
      </c>
      <c r="HG105" s="83">
        <f t="shared" si="98"/>
        <v>0</v>
      </c>
      <c r="HH105" s="83">
        <f t="shared" si="99"/>
        <v>0</v>
      </c>
      <c r="HI105" s="83">
        <f t="shared" si="100"/>
        <v>2184105827.6662188</v>
      </c>
      <c r="HJ105" s="83">
        <f t="shared" si="101"/>
        <v>2169611788.5429201</v>
      </c>
      <c r="HK105" s="83">
        <f t="shared" si="102"/>
        <v>0</v>
      </c>
      <c r="HL105" s="83">
        <f t="shared" si="103"/>
        <v>0</v>
      </c>
      <c r="HM105" s="83">
        <f t="shared" si="104"/>
        <v>0</v>
      </c>
      <c r="HN105" s="83">
        <f t="shared" si="105"/>
        <v>2211751772.4196134</v>
      </c>
      <c r="HO105" s="83">
        <f t="shared" si="106"/>
        <v>0</v>
      </c>
    </row>
    <row r="106" spans="1:223" x14ac:dyDescent="0.2">
      <c r="A106" s="63"/>
      <c r="K106" s="64" t="s">
        <v>426</v>
      </c>
      <c r="L106" s="102" t="e">
        <f>IF(VLOOKUP(K106,'[3]207 ul'!$H:$H,1,0)=K106,1,0)</f>
        <v>#N/A</v>
      </c>
      <c r="M106" s="84">
        <v>1</v>
      </c>
      <c r="N106" s="84">
        <v>3</v>
      </c>
      <c r="O106" s="84"/>
      <c r="P106" s="84"/>
      <c r="Q106" s="84"/>
      <c r="R106" s="84">
        <v>1</v>
      </c>
      <c r="S106" s="83">
        <f t="shared" si="177"/>
        <v>70</v>
      </c>
      <c r="T106" s="87">
        <f t="shared" si="178"/>
        <v>0</v>
      </c>
      <c r="U106" s="84"/>
      <c r="V106" s="84"/>
      <c r="W106" s="85">
        <v>1</v>
      </c>
      <c r="X106" s="85">
        <v>1</v>
      </c>
      <c r="Y106" s="85">
        <v>1</v>
      </c>
      <c r="Z106" s="85">
        <v>1</v>
      </c>
      <c r="AA106" s="85">
        <v>1</v>
      </c>
      <c r="AB106" s="85">
        <v>1</v>
      </c>
      <c r="AC106" s="85">
        <v>1</v>
      </c>
      <c r="AD106" s="85">
        <v>1</v>
      </c>
      <c r="AE106" s="85">
        <v>1</v>
      </c>
      <c r="AF106" s="84">
        <v>601330983.76007104</v>
      </c>
      <c r="AG106" s="84">
        <v>598449305.65772104</v>
      </c>
      <c r="AH106" s="84">
        <v>605279024.67850006</v>
      </c>
      <c r="AI106" s="84">
        <v>601372299.816432</v>
      </c>
      <c r="AJ106" s="84">
        <v>601330983.76007104</v>
      </c>
      <c r="AK106" s="84">
        <v>601330983.76007104</v>
      </c>
      <c r="AL106" s="84">
        <v>601330983.76007104</v>
      </c>
      <c r="AM106" s="84">
        <v>607017994.80938995</v>
      </c>
      <c r="AN106" s="84">
        <v>600493414.02277505</v>
      </c>
      <c r="AO106" s="84"/>
      <c r="AP106" s="84"/>
      <c r="AQ106" s="84"/>
      <c r="AR106" s="84"/>
      <c r="AS106" s="83">
        <f t="shared" si="179"/>
        <v>0</v>
      </c>
      <c r="AT106" s="83">
        <f t="shared" si="11"/>
        <v>0</v>
      </c>
      <c r="AU106" s="83">
        <f t="shared" si="180"/>
        <v>0</v>
      </c>
      <c r="AV106" s="84">
        <v>397480847.64999998</v>
      </c>
      <c r="AW106" s="84">
        <v>397480847.64999998</v>
      </c>
      <c r="AX106" s="84"/>
      <c r="AY106" s="83">
        <f t="shared" si="12"/>
        <v>397480847.64999998</v>
      </c>
      <c r="AZ106" s="83">
        <f t="shared" si="13"/>
        <v>397480847.64999998</v>
      </c>
      <c r="BA106" s="83">
        <f t="shared" si="14"/>
        <v>601330983.76007104</v>
      </c>
      <c r="BB106" s="83">
        <f t="shared" si="15"/>
        <v>601330983.76007104</v>
      </c>
      <c r="BC106" s="83">
        <f t="shared" si="16"/>
        <v>601330983.76007104</v>
      </c>
      <c r="BD106" s="83">
        <f t="shared" si="17"/>
        <v>601330983.76007104</v>
      </c>
      <c r="BE106" s="83">
        <f t="shared" si="18"/>
        <v>0</v>
      </c>
      <c r="BF106" s="83">
        <f t="shared" si="19"/>
        <v>0</v>
      </c>
      <c r="BG106" s="99">
        <f t="shared" si="20"/>
        <v>601330983.76007104</v>
      </c>
      <c r="BH106" s="99">
        <f t="shared" si="21"/>
        <v>598449305.65772104</v>
      </c>
      <c r="BI106" s="83">
        <f t="shared" si="22"/>
        <v>605279024.67850006</v>
      </c>
      <c r="BJ106" s="83">
        <f t="shared" si="23"/>
        <v>601372299.816432</v>
      </c>
      <c r="BK106" s="83">
        <f t="shared" si="24"/>
        <v>601330983.76007104</v>
      </c>
      <c r="BL106" s="83">
        <f t="shared" si="25"/>
        <v>601330983.76007104</v>
      </c>
      <c r="BM106" s="83">
        <f t="shared" si="26"/>
        <v>607017994.80938995</v>
      </c>
      <c r="BN106" s="83">
        <f t="shared" si="27"/>
        <v>600493414.02277505</v>
      </c>
      <c r="BO106" s="83">
        <f t="shared" si="181"/>
        <v>0</v>
      </c>
      <c r="BP106" s="83">
        <f t="shared" si="28"/>
        <v>397480847.64999998</v>
      </c>
      <c r="BQ106" s="83">
        <f t="shared" si="29"/>
        <v>601330983.76007104</v>
      </c>
      <c r="BR106" s="83">
        <f t="shared" si="30"/>
        <v>601330983.76007104</v>
      </c>
      <c r="BS106" s="83">
        <f t="shared" si="31"/>
        <v>601330983.76007104</v>
      </c>
      <c r="BT106" s="83">
        <f t="shared" si="32"/>
        <v>601330983.76007104</v>
      </c>
      <c r="BU106" s="83">
        <f t="shared" si="33"/>
        <v>601330983.76007104</v>
      </c>
      <c r="BV106" s="83">
        <f t="shared" si="34"/>
        <v>598449305.65772104</v>
      </c>
      <c r="BW106" s="83">
        <f t="shared" si="35"/>
        <v>605279024.67850006</v>
      </c>
      <c r="BX106" s="83">
        <f t="shared" si="36"/>
        <v>601372299.816432</v>
      </c>
      <c r="BY106" s="83">
        <f t="shared" si="37"/>
        <v>601330983.76007104</v>
      </c>
      <c r="BZ106" s="83">
        <f t="shared" si="38"/>
        <v>601330983.76007104</v>
      </c>
      <c r="CA106" s="83">
        <f t="shared" si="39"/>
        <v>607017994.80938995</v>
      </c>
      <c r="CB106" s="83">
        <f t="shared" si="40"/>
        <v>600493414.02277505</v>
      </c>
      <c r="CC106" s="84"/>
      <c r="CD106" s="84"/>
      <c r="CE106" s="84"/>
      <c r="CF106" s="84"/>
      <c r="CG106" s="84"/>
      <c r="CH106" s="84"/>
      <c r="CI106" s="84"/>
      <c r="CJ106" s="84"/>
      <c r="CK106" s="84"/>
      <c r="CL106" s="83">
        <f t="shared" si="172"/>
        <v>0</v>
      </c>
      <c r="CM106" s="83">
        <f t="shared" si="173"/>
        <v>3948040.9184290171</v>
      </c>
      <c r="CN106" s="83">
        <f t="shared" si="174"/>
        <v>41316.056360960007</v>
      </c>
      <c r="CO106" s="83">
        <f t="shared" si="44"/>
        <v>0</v>
      </c>
      <c r="CP106" s="83">
        <f t="shared" si="45"/>
        <v>0</v>
      </c>
      <c r="CQ106" s="83">
        <f t="shared" si="46"/>
        <v>0</v>
      </c>
      <c r="CR106" s="83">
        <f t="shared" si="47"/>
        <v>0</v>
      </c>
      <c r="CS106" s="83">
        <f t="shared" si="48"/>
        <v>0</v>
      </c>
      <c r="CT106" s="83">
        <f t="shared" si="49"/>
        <v>0</v>
      </c>
      <c r="CU106" s="83">
        <f t="shared" si="50"/>
        <v>0</v>
      </c>
      <c r="CV106" s="99"/>
      <c r="CW106" s="83">
        <f t="shared" si="182"/>
        <v>0</v>
      </c>
      <c r="CX106" s="83">
        <f t="shared" si="51"/>
        <v>0</v>
      </c>
      <c r="CY106" s="83">
        <f t="shared" si="175"/>
        <v>5687011.0493189096</v>
      </c>
      <c r="CZ106" s="83">
        <f t="shared" si="176"/>
        <v>0</v>
      </c>
      <c r="DA106" s="83">
        <f t="shared" si="183"/>
        <v>0</v>
      </c>
      <c r="DB106" s="83">
        <f t="shared" si="184"/>
        <v>3948040.9184290171</v>
      </c>
      <c r="DC106" s="83">
        <f t="shared" si="185"/>
        <v>41316.056360960007</v>
      </c>
      <c r="DD106" s="83">
        <f t="shared" si="54"/>
        <v>0</v>
      </c>
      <c r="DE106" s="83">
        <f t="shared" si="55"/>
        <v>0</v>
      </c>
      <c r="DF106" s="83">
        <f t="shared" si="56"/>
        <v>0</v>
      </c>
      <c r="DG106" s="83">
        <f t="shared" si="57"/>
        <v>0</v>
      </c>
      <c r="DH106" s="83">
        <f t="shared" si="58"/>
        <v>0</v>
      </c>
      <c r="DI106" s="83">
        <f t="shared" si="59"/>
        <v>0</v>
      </c>
      <c r="DJ106" s="83">
        <f t="shared" si="60"/>
        <v>0</v>
      </c>
      <c r="DK106" s="83">
        <f t="shared" si="186"/>
        <v>0</v>
      </c>
      <c r="DL106" s="83">
        <f t="shared" si="61"/>
        <v>0</v>
      </c>
      <c r="DM106" s="83">
        <f t="shared" si="187"/>
        <v>5687011.0493189096</v>
      </c>
      <c r="DN106" s="83">
        <f t="shared" si="188"/>
        <v>0</v>
      </c>
      <c r="DO106" s="83">
        <f t="shared" si="62"/>
        <v>0</v>
      </c>
      <c r="DP106" s="83">
        <f t="shared" si="63"/>
        <v>224461.76707029069</v>
      </c>
      <c r="DQ106" s="83">
        <f t="shared" si="64"/>
        <v>0</v>
      </c>
      <c r="DR106" s="83">
        <f t="shared" si="65"/>
        <v>0</v>
      </c>
      <c r="DS106" s="83">
        <f t="shared" si="66"/>
        <v>0</v>
      </c>
      <c r="DT106" s="83">
        <f t="shared" si="67"/>
        <v>0</v>
      </c>
      <c r="DU106" s="83">
        <f t="shared" si="68"/>
        <v>0</v>
      </c>
      <c r="DV106" s="83">
        <f t="shared" si="69"/>
        <v>0</v>
      </c>
      <c r="DW106" s="83">
        <f t="shared" si="189"/>
        <v>195828.75516801098</v>
      </c>
      <c r="DX106" s="83">
        <f t="shared" si="190"/>
        <v>0</v>
      </c>
      <c r="DY106" s="83">
        <f t="shared" si="191"/>
        <v>0</v>
      </c>
      <c r="DZ106" s="83">
        <f t="shared" si="192"/>
        <v>224461.76707029069</v>
      </c>
      <c r="EA106" s="83">
        <f t="shared" si="193"/>
        <v>0</v>
      </c>
      <c r="EB106" s="83">
        <f t="shared" si="194"/>
        <v>0</v>
      </c>
      <c r="EC106" s="83">
        <f t="shared" si="195"/>
        <v>0</v>
      </c>
      <c r="ED106" s="83">
        <f t="shared" si="196"/>
        <v>0</v>
      </c>
      <c r="EE106" s="83">
        <f t="shared" si="197"/>
        <v>0</v>
      </c>
      <c r="EF106" s="83">
        <f t="shared" si="198"/>
        <v>0</v>
      </c>
      <c r="EG106" s="83">
        <f t="shared" si="199"/>
        <v>195828.75516801098</v>
      </c>
      <c r="EH106" s="83">
        <f t="shared" si="200"/>
        <v>0</v>
      </c>
      <c r="EI106" s="83">
        <f t="shared" si="70"/>
        <v>0</v>
      </c>
      <c r="EJ106" s="83">
        <f t="shared" si="71"/>
        <v>3723579.1513587264</v>
      </c>
      <c r="EK106" s="83">
        <f t="shared" si="72"/>
        <v>41316.056360960007</v>
      </c>
      <c r="EL106" s="83">
        <f t="shared" si="73"/>
        <v>0</v>
      </c>
      <c r="EM106" s="83">
        <f t="shared" si="74"/>
        <v>0</v>
      </c>
      <c r="EN106" s="83">
        <f t="shared" si="75"/>
        <v>0</v>
      </c>
      <c r="EO106" s="83">
        <f t="shared" si="76"/>
        <v>0</v>
      </c>
      <c r="EP106" s="83">
        <f t="shared" si="77"/>
        <v>0</v>
      </c>
      <c r="EQ106" s="83">
        <f t="shared" si="78"/>
        <v>0</v>
      </c>
      <c r="ER106" s="83">
        <f t="shared" si="79"/>
        <v>0</v>
      </c>
      <c r="ES106" s="83">
        <f t="shared" si="201"/>
        <v>0</v>
      </c>
      <c r="ET106" s="83">
        <f t="shared" si="80"/>
        <v>0</v>
      </c>
      <c r="EU106" s="83">
        <f t="shared" si="202"/>
        <v>5491182.2941508982</v>
      </c>
      <c r="EV106" s="83">
        <f t="shared" si="203"/>
        <v>0</v>
      </c>
      <c r="EW106" s="83">
        <f t="shared" si="204"/>
        <v>0</v>
      </c>
      <c r="EX106" s="83">
        <f t="shared" si="205"/>
        <v>3723579.1513587264</v>
      </c>
      <c r="EY106" s="83">
        <f t="shared" si="206"/>
        <v>41316.056360960007</v>
      </c>
      <c r="EZ106" s="83">
        <f t="shared" si="207"/>
        <v>0</v>
      </c>
      <c r="FA106" s="83">
        <f t="shared" si="208"/>
        <v>0</v>
      </c>
      <c r="FB106" s="83">
        <f t="shared" si="209"/>
        <v>0</v>
      </c>
      <c r="FC106" s="83">
        <f t="shared" si="210"/>
        <v>0</v>
      </c>
      <c r="FD106" s="83">
        <f t="shared" si="211"/>
        <v>0</v>
      </c>
      <c r="FE106" s="83">
        <f t="shared" si="81"/>
        <v>0</v>
      </c>
      <c r="FF106" s="83">
        <f t="shared" si="82"/>
        <v>0</v>
      </c>
      <c r="FG106" s="83">
        <f t="shared" si="212"/>
        <v>0</v>
      </c>
      <c r="FH106" s="83">
        <f t="shared" si="83"/>
        <v>0</v>
      </c>
      <c r="FI106" s="83">
        <f t="shared" si="213"/>
        <v>5491182.2941508982</v>
      </c>
      <c r="FJ106" s="83">
        <f t="shared" si="214"/>
        <v>0</v>
      </c>
      <c r="FK106" s="84">
        <v>19574648.598538399</v>
      </c>
      <c r="FL106" s="84">
        <v>2820399.0232493598</v>
      </c>
      <c r="FM106" s="84"/>
      <c r="FN106" s="83">
        <f t="shared" si="84"/>
        <v>0</v>
      </c>
      <c r="FO106" s="83">
        <f t="shared" si="85"/>
        <v>0</v>
      </c>
      <c r="FP106" s="83">
        <f t="shared" si="215"/>
        <v>2820399.0232493598</v>
      </c>
      <c r="FQ106" s="84">
        <v>2934257.06629221</v>
      </c>
      <c r="FR106" s="84">
        <v>580629035.05743098</v>
      </c>
      <c r="FS106" s="83">
        <f t="shared" si="216"/>
        <v>580629035.05743146</v>
      </c>
      <c r="FT106" s="83">
        <f t="shared" si="217"/>
        <v>0</v>
      </c>
      <c r="FU106" s="84">
        <v>600089825.61292696</v>
      </c>
      <c r="FV106" s="83">
        <f t="shared" si="86"/>
        <v>0</v>
      </c>
      <c r="FW106" s="83">
        <f t="shared" si="87"/>
        <v>0</v>
      </c>
      <c r="FX106" s="83">
        <f t="shared" si="88"/>
        <v>0</v>
      </c>
      <c r="FY106" s="84">
        <v>105075582.64</v>
      </c>
      <c r="FZ106" s="83">
        <f t="shared" si="89"/>
        <v>0</v>
      </c>
      <c r="GA106" s="83">
        <f t="shared" si="90"/>
        <v>1241158.1471440792</v>
      </c>
      <c r="GB106" s="83">
        <f t="shared" si="218"/>
        <v>0</v>
      </c>
      <c r="GC106" s="83">
        <f t="shared" si="219"/>
        <v>0</v>
      </c>
      <c r="GD106" s="83">
        <f t="shared" si="220"/>
        <v>0</v>
      </c>
      <c r="GE106" s="83">
        <f t="shared" si="221"/>
        <v>0</v>
      </c>
      <c r="GF106" s="83">
        <f t="shared" si="222"/>
        <v>0</v>
      </c>
      <c r="GG106" s="83">
        <f t="shared" si="223"/>
        <v>0</v>
      </c>
      <c r="GH106" s="83">
        <f t="shared" si="91"/>
        <v>0</v>
      </c>
      <c r="GI106" s="83">
        <f t="shared" si="92"/>
        <v>0</v>
      </c>
      <c r="GJ106" s="83">
        <f t="shared" si="224"/>
        <v>0</v>
      </c>
      <c r="GK106" s="83">
        <f t="shared" si="225"/>
        <v>601330983.76007104</v>
      </c>
      <c r="GL106" s="83">
        <f t="shared" si="226"/>
        <v>601330983.76007104</v>
      </c>
      <c r="GM106" s="83">
        <f t="shared" si="227"/>
        <v>0</v>
      </c>
      <c r="GN106" s="83">
        <f t="shared" si="228"/>
        <v>0</v>
      </c>
      <c r="GO106" s="83">
        <f t="shared" si="229"/>
        <v>0</v>
      </c>
      <c r="GP106" s="83">
        <f t="shared" si="93"/>
        <v>601330983.76007104</v>
      </c>
      <c r="GQ106" s="83">
        <f t="shared" si="94"/>
        <v>0</v>
      </c>
      <c r="GR106" s="83">
        <f t="shared" si="230"/>
        <v>0</v>
      </c>
      <c r="GS106" s="83">
        <f t="shared" si="231"/>
        <v>0</v>
      </c>
      <c r="GT106" s="83">
        <f t="shared" si="232"/>
        <v>0</v>
      </c>
      <c r="GU106" s="83">
        <f t="shared" si="233"/>
        <v>0</v>
      </c>
      <c r="GV106" s="83">
        <f t="shared" si="234"/>
        <v>0</v>
      </c>
      <c r="GW106" s="83">
        <f t="shared" si="235"/>
        <v>0</v>
      </c>
      <c r="GX106" s="83">
        <f t="shared" si="95"/>
        <v>0</v>
      </c>
      <c r="GY106" s="83">
        <f t="shared" si="96"/>
        <v>0</v>
      </c>
      <c r="GZ106" s="83">
        <f t="shared" si="236"/>
        <v>0</v>
      </c>
      <c r="HA106" s="83">
        <f t="shared" si="237"/>
        <v>605279024.67850006</v>
      </c>
      <c r="HB106" s="83">
        <f t="shared" si="238"/>
        <v>601372299.816432</v>
      </c>
      <c r="HC106" s="83">
        <f t="shared" si="239"/>
        <v>0</v>
      </c>
      <c r="HD106" s="83">
        <f t="shared" si="240"/>
        <v>0</v>
      </c>
      <c r="HE106" s="83">
        <f t="shared" si="241"/>
        <v>0</v>
      </c>
      <c r="HF106" s="83">
        <f t="shared" si="97"/>
        <v>607017994.80938995</v>
      </c>
      <c r="HG106" s="83">
        <f t="shared" si="98"/>
        <v>0</v>
      </c>
      <c r="HH106" s="83">
        <f t="shared" si="99"/>
        <v>0</v>
      </c>
      <c r="HI106" s="83">
        <f t="shared" si="100"/>
        <v>605054562.91142976</v>
      </c>
      <c r="HJ106" s="83">
        <f t="shared" si="101"/>
        <v>601372299.816432</v>
      </c>
      <c r="HK106" s="83">
        <f t="shared" si="102"/>
        <v>0</v>
      </c>
      <c r="HL106" s="83">
        <f t="shared" si="103"/>
        <v>0</v>
      </c>
      <c r="HM106" s="83">
        <f t="shared" si="104"/>
        <v>0</v>
      </c>
      <c r="HN106" s="83">
        <f t="shared" si="105"/>
        <v>606822166.05422199</v>
      </c>
      <c r="HO106" s="83">
        <f t="shared" si="106"/>
        <v>0</v>
      </c>
    </row>
    <row r="107" spans="1:223" x14ac:dyDescent="0.2">
      <c r="A107" s="63"/>
      <c r="K107" s="64" t="s">
        <v>427</v>
      </c>
      <c r="L107" s="102">
        <f>IF(VLOOKUP(K107,'[3]207 ul'!$H:$H,1,0)=K107,1,0)</f>
        <v>1</v>
      </c>
      <c r="M107" s="84">
        <v>1</v>
      </c>
      <c r="N107" s="84">
        <v>2</v>
      </c>
      <c r="O107" s="84"/>
      <c r="P107" s="84">
        <v>1</v>
      </c>
      <c r="Q107" s="84">
        <v>1</v>
      </c>
      <c r="R107" s="84">
        <v>1</v>
      </c>
      <c r="S107" s="83">
        <f t="shared" si="177"/>
        <v>40</v>
      </c>
      <c r="T107" s="87">
        <f t="shared" si="178"/>
        <v>0</v>
      </c>
      <c r="U107" s="84"/>
      <c r="V107" s="84"/>
      <c r="W107" s="85">
        <v>1</v>
      </c>
      <c r="X107" s="85">
        <v>1</v>
      </c>
      <c r="Y107" s="85">
        <v>1</v>
      </c>
      <c r="Z107" s="85">
        <v>1</v>
      </c>
      <c r="AA107" s="85">
        <v>1</v>
      </c>
      <c r="AB107" s="85">
        <v>1</v>
      </c>
      <c r="AC107" s="85">
        <v>1</v>
      </c>
      <c r="AD107" s="85">
        <v>1</v>
      </c>
      <c r="AE107" s="85">
        <v>1</v>
      </c>
      <c r="AF107" s="84">
        <v>1</v>
      </c>
      <c r="AG107" s="84">
        <v>1</v>
      </c>
      <c r="AH107" s="84">
        <v>1</v>
      </c>
      <c r="AI107" s="84">
        <v>1</v>
      </c>
      <c r="AJ107" s="84">
        <v>1</v>
      </c>
      <c r="AK107" s="84">
        <v>1</v>
      </c>
      <c r="AL107" s="84">
        <v>1</v>
      </c>
      <c r="AM107" s="84">
        <v>1</v>
      </c>
      <c r="AN107" s="84">
        <v>1</v>
      </c>
      <c r="AO107" s="84"/>
      <c r="AP107" s="84"/>
      <c r="AQ107" s="84"/>
      <c r="AR107" s="84"/>
      <c r="AS107" s="83">
        <f t="shared" si="179"/>
        <v>0</v>
      </c>
      <c r="AT107" s="83">
        <f t="shared" si="11"/>
        <v>0</v>
      </c>
      <c r="AU107" s="83">
        <f t="shared" si="180"/>
        <v>0</v>
      </c>
      <c r="AV107" s="84">
        <v>1</v>
      </c>
      <c r="AW107" s="84">
        <v>1</v>
      </c>
      <c r="AX107" s="84"/>
      <c r="AY107" s="83">
        <f t="shared" si="12"/>
        <v>1</v>
      </c>
      <c r="AZ107" s="83">
        <f t="shared" si="13"/>
        <v>0</v>
      </c>
      <c r="BA107" s="83">
        <f t="shared" si="14"/>
        <v>1</v>
      </c>
      <c r="BB107" s="83">
        <f t="shared" si="15"/>
        <v>1</v>
      </c>
      <c r="BC107" s="83">
        <f t="shared" si="16"/>
        <v>1</v>
      </c>
      <c r="BD107" s="83">
        <f t="shared" si="17"/>
        <v>1</v>
      </c>
      <c r="BE107" s="83">
        <f t="shared" si="18"/>
        <v>0</v>
      </c>
      <c r="BF107" s="83">
        <f t="shared" si="19"/>
        <v>0</v>
      </c>
      <c r="BG107" s="99">
        <f t="shared" si="20"/>
        <v>1</v>
      </c>
      <c r="BH107" s="99">
        <f t="shared" si="21"/>
        <v>1</v>
      </c>
      <c r="BI107" s="83">
        <f t="shared" si="22"/>
        <v>1</v>
      </c>
      <c r="BJ107" s="83">
        <f t="shared" si="23"/>
        <v>1</v>
      </c>
      <c r="BK107" s="83">
        <f t="shared" si="24"/>
        <v>1</v>
      </c>
      <c r="BL107" s="83">
        <f t="shared" si="25"/>
        <v>1</v>
      </c>
      <c r="BM107" s="83">
        <f t="shared" si="26"/>
        <v>1</v>
      </c>
      <c r="BN107" s="83">
        <f t="shared" si="27"/>
        <v>1</v>
      </c>
      <c r="BO107" s="83">
        <f t="shared" si="181"/>
        <v>0</v>
      </c>
      <c r="BP107" s="83">
        <f t="shared" si="28"/>
        <v>0</v>
      </c>
      <c r="BQ107" s="83">
        <f t="shared" si="29"/>
        <v>1</v>
      </c>
      <c r="BR107" s="83">
        <f t="shared" si="30"/>
        <v>1</v>
      </c>
      <c r="BS107" s="83">
        <f t="shared" si="31"/>
        <v>1</v>
      </c>
      <c r="BT107" s="83">
        <f t="shared" si="32"/>
        <v>1</v>
      </c>
      <c r="BU107" s="83">
        <f t="shared" si="33"/>
        <v>1</v>
      </c>
      <c r="BV107" s="83">
        <f t="shared" si="34"/>
        <v>1</v>
      </c>
      <c r="BW107" s="83">
        <f t="shared" si="35"/>
        <v>1</v>
      </c>
      <c r="BX107" s="83">
        <f t="shared" si="36"/>
        <v>1</v>
      </c>
      <c r="BY107" s="83">
        <f t="shared" si="37"/>
        <v>1</v>
      </c>
      <c r="BZ107" s="83">
        <f t="shared" si="38"/>
        <v>1</v>
      </c>
      <c r="CA107" s="83">
        <f t="shared" si="39"/>
        <v>1</v>
      </c>
      <c r="CB107" s="83">
        <f t="shared" si="40"/>
        <v>1</v>
      </c>
      <c r="CC107" s="84"/>
      <c r="CD107" s="84"/>
      <c r="CE107" s="84"/>
      <c r="CF107" s="84"/>
      <c r="CG107" s="84"/>
      <c r="CH107" s="84"/>
      <c r="CI107" s="84"/>
      <c r="CJ107" s="84"/>
      <c r="CK107" s="84"/>
      <c r="CL107" s="83">
        <f t="shared" si="172"/>
        <v>0</v>
      </c>
      <c r="CM107" s="83">
        <f t="shared" si="173"/>
        <v>0</v>
      </c>
      <c r="CN107" s="83">
        <f t="shared" si="174"/>
        <v>0</v>
      </c>
      <c r="CO107" s="83">
        <f t="shared" si="44"/>
        <v>0</v>
      </c>
      <c r="CP107" s="83">
        <f t="shared" si="45"/>
        <v>0</v>
      </c>
      <c r="CQ107" s="83">
        <f t="shared" si="46"/>
        <v>0</v>
      </c>
      <c r="CR107" s="83">
        <f t="shared" si="47"/>
        <v>0</v>
      </c>
      <c r="CS107" s="83">
        <f t="shared" si="48"/>
        <v>0</v>
      </c>
      <c r="CT107" s="83">
        <f t="shared" si="49"/>
        <v>0</v>
      </c>
      <c r="CU107" s="83">
        <f t="shared" si="50"/>
        <v>0</v>
      </c>
      <c r="CV107" s="99"/>
      <c r="CW107" s="83">
        <f t="shared" si="182"/>
        <v>0</v>
      </c>
      <c r="CX107" s="83">
        <f t="shared" si="51"/>
        <v>0</v>
      </c>
      <c r="CY107" s="83">
        <f t="shared" si="175"/>
        <v>0</v>
      </c>
      <c r="CZ107" s="83">
        <f t="shared" si="176"/>
        <v>0</v>
      </c>
      <c r="DA107" s="83">
        <f t="shared" si="183"/>
        <v>0</v>
      </c>
      <c r="DB107" s="83">
        <f t="shared" si="184"/>
        <v>0</v>
      </c>
      <c r="DC107" s="83">
        <f t="shared" si="185"/>
        <v>0</v>
      </c>
      <c r="DD107" s="83">
        <f t="shared" si="54"/>
        <v>0</v>
      </c>
      <c r="DE107" s="83">
        <f t="shared" si="55"/>
        <v>0</v>
      </c>
      <c r="DF107" s="83">
        <f t="shared" si="56"/>
        <v>0</v>
      </c>
      <c r="DG107" s="83">
        <f t="shared" si="57"/>
        <v>0</v>
      </c>
      <c r="DH107" s="83">
        <f t="shared" si="58"/>
        <v>0</v>
      </c>
      <c r="DI107" s="83">
        <f t="shared" si="59"/>
        <v>0</v>
      </c>
      <c r="DJ107" s="83">
        <f t="shared" si="60"/>
        <v>0</v>
      </c>
      <c r="DK107" s="83">
        <f t="shared" si="186"/>
        <v>0</v>
      </c>
      <c r="DL107" s="83">
        <f t="shared" si="61"/>
        <v>0</v>
      </c>
      <c r="DM107" s="83">
        <f t="shared" si="187"/>
        <v>0</v>
      </c>
      <c r="DN107" s="83">
        <f t="shared" si="188"/>
        <v>0</v>
      </c>
      <c r="DO107" s="83">
        <f t="shared" si="62"/>
        <v>0</v>
      </c>
      <c r="DP107" s="83">
        <f t="shared" si="63"/>
        <v>0</v>
      </c>
      <c r="DQ107" s="83">
        <f t="shared" si="64"/>
        <v>0</v>
      </c>
      <c r="DR107" s="83">
        <f t="shared" si="65"/>
        <v>0</v>
      </c>
      <c r="DS107" s="83">
        <f t="shared" si="66"/>
        <v>0</v>
      </c>
      <c r="DT107" s="83">
        <f t="shared" si="67"/>
        <v>0</v>
      </c>
      <c r="DU107" s="83">
        <f t="shared" si="68"/>
        <v>0</v>
      </c>
      <c r="DV107" s="83">
        <f t="shared" si="69"/>
        <v>0</v>
      </c>
      <c r="DW107" s="83">
        <f t="shared" si="189"/>
        <v>0</v>
      </c>
      <c r="DX107" s="83">
        <f t="shared" si="190"/>
        <v>0</v>
      </c>
      <c r="DY107" s="83">
        <f t="shared" si="191"/>
        <v>0</v>
      </c>
      <c r="DZ107" s="83">
        <f t="shared" si="192"/>
        <v>0</v>
      </c>
      <c r="EA107" s="83">
        <f t="shared" si="193"/>
        <v>0</v>
      </c>
      <c r="EB107" s="83">
        <f t="shared" si="194"/>
        <v>0</v>
      </c>
      <c r="EC107" s="83">
        <f t="shared" si="195"/>
        <v>0</v>
      </c>
      <c r="ED107" s="83">
        <f t="shared" si="196"/>
        <v>0</v>
      </c>
      <c r="EE107" s="83">
        <f t="shared" si="197"/>
        <v>0</v>
      </c>
      <c r="EF107" s="83">
        <f t="shared" si="198"/>
        <v>0</v>
      </c>
      <c r="EG107" s="83">
        <f t="shared" si="199"/>
        <v>0</v>
      </c>
      <c r="EH107" s="83">
        <f t="shared" si="200"/>
        <v>0</v>
      </c>
      <c r="EI107" s="83">
        <f t="shared" si="70"/>
        <v>0</v>
      </c>
      <c r="EJ107" s="83">
        <f t="shared" si="71"/>
        <v>0</v>
      </c>
      <c r="EK107" s="83">
        <f t="shared" si="72"/>
        <v>0</v>
      </c>
      <c r="EL107" s="83">
        <f t="shared" si="73"/>
        <v>0</v>
      </c>
      <c r="EM107" s="83">
        <f t="shared" si="74"/>
        <v>0</v>
      </c>
      <c r="EN107" s="83">
        <f t="shared" si="75"/>
        <v>0</v>
      </c>
      <c r="EO107" s="83">
        <f t="shared" si="76"/>
        <v>0</v>
      </c>
      <c r="EP107" s="83">
        <f t="shared" si="77"/>
        <v>0</v>
      </c>
      <c r="EQ107" s="83">
        <f t="shared" si="78"/>
        <v>0</v>
      </c>
      <c r="ER107" s="83">
        <f t="shared" si="79"/>
        <v>0</v>
      </c>
      <c r="ES107" s="83">
        <f t="shared" si="201"/>
        <v>0</v>
      </c>
      <c r="ET107" s="83">
        <f t="shared" si="80"/>
        <v>0</v>
      </c>
      <c r="EU107" s="83">
        <f t="shared" si="202"/>
        <v>0</v>
      </c>
      <c r="EV107" s="83">
        <f t="shared" si="203"/>
        <v>0</v>
      </c>
      <c r="EW107" s="83">
        <f t="shared" si="204"/>
        <v>0</v>
      </c>
      <c r="EX107" s="83">
        <f t="shared" si="205"/>
        <v>0</v>
      </c>
      <c r="EY107" s="83">
        <f t="shared" si="206"/>
        <v>0</v>
      </c>
      <c r="EZ107" s="83">
        <f t="shared" si="207"/>
        <v>0</v>
      </c>
      <c r="FA107" s="83">
        <f t="shared" si="208"/>
        <v>0</v>
      </c>
      <c r="FB107" s="83">
        <f t="shared" si="209"/>
        <v>0</v>
      </c>
      <c r="FC107" s="83">
        <f t="shared" si="210"/>
        <v>0</v>
      </c>
      <c r="FD107" s="83">
        <f t="shared" si="211"/>
        <v>0</v>
      </c>
      <c r="FE107" s="83">
        <f t="shared" si="81"/>
        <v>0</v>
      </c>
      <c r="FF107" s="83">
        <f t="shared" si="82"/>
        <v>0</v>
      </c>
      <c r="FG107" s="83">
        <f t="shared" si="212"/>
        <v>0</v>
      </c>
      <c r="FH107" s="83">
        <f t="shared" si="83"/>
        <v>0</v>
      </c>
      <c r="FI107" s="83">
        <f t="shared" si="213"/>
        <v>0</v>
      </c>
      <c r="FJ107" s="83">
        <f t="shared" si="214"/>
        <v>0</v>
      </c>
      <c r="FK107" s="84"/>
      <c r="FL107" s="84"/>
      <c r="FM107" s="84"/>
      <c r="FN107" s="83">
        <f t="shared" si="84"/>
        <v>0</v>
      </c>
      <c r="FO107" s="83">
        <f t="shared" si="85"/>
        <v>0</v>
      </c>
      <c r="FP107" s="83">
        <f t="shared" si="215"/>
        <v>0</v>
      </c>
      <c r="FQ107" s="84"/>
      <c r="FR107" s="84"/>
      <c r="FS107" s="83">
        <f t="shared" si="216"/>
        <v>1</v>
      </c>
      <c r="FT107" s="83">
        <f t="shared" si="217"/>
        <v>1</v>
      </c>
      <c r="FU107" s="84">
        <v>1</v>
      </c>
      <c r="FV107" s="83">
        <f t="shared" si="86"/>
        <v>1</v>
      </c>
      <c r="FW107" s="83">
        <f t="shared" si="87"/>
        <v>1</v>
      </c>
      <c r="FX107" s="83">
        <f t="shared" si="88"/>
        <v>0</v>
      </c>
      <c r="FY107" s="84"/>
      <c r="FZ107" s="83">
        <f t="shared" si="89"/>
        <v>0</v>
      </c>
      <c r="GA107" s="83">
        <f t="shared" si="90"/>
        <v>0</v>
      </c>
      <c r="GB107" s="83">
        <f t="shared" si="218"/>
        <v>0</v>
      </c>
      <c r="GC107" s="83">
        <f t="shared" si="219"/>
        <v>0</v>
      </c>
      <c r="GD107" s="83">
        <f t="shared" si="220"/>
        <v>0</v>
      </c>
      <c r="GE107" s="83">
        <f t="shared" si="221"/>
        <v>0</v>
      </c>
      <c r="GF107" s="83">
        <f t="shared" si="222"/>
        <v>0</v>
      </c>
      <c r="GG107" s="83">
        <f t="shared" si="223"/>
        <v>0</v>
      </c>
      <c r="GH107" s="83">
        <f t="shared" si="91"/>
        <v>0</v>
      </c>
      <c r="GI107" s="83">
        <f t="shared" si="92"/>
        <v>0</v>
      </c>
      <c r="GJ107" s="83">
        <f t="shared" si="224"/>
        <v>0</v>
      </c>
      <c r="GK107" s="83">
        <f t="shared" si="225"/>
        <v>0</v>
      </c>
      <c r="GL107" s="83">
        <f t="shared" si="226"/>
        <v>0</v>
      </c>
      <c r="GM107" s="83">
        <f t="shared" si="227"/>
        <v>0</v>
      </c>
      <c r="GN107" s="83">
        <f t="shared" si="228"/>
        <v>0</v>
      </c>
      <c r="GO107" s="83">
        <f t="shared" si="229"/>
        <v>0</v>
      </c>
      <c r="GP107" s="83">
        <f t="shared" si="93"/>
        <v>0</v>
      </c>
      <c r="GQ107" s="83">
        <f t="shared" si="94"/>
        <v>0</v>
      </c>
      <c r="GR107" s="83">
        <f t="shared" si="230"/>
        <v>0</v>
      </c>
      <c r="GS107" s="83">
        <f t="shared" si="231"/>
        <v>0</v>
      </c>
      <c r="GT107" s="83">
        <f t="shared" si="232"/>
        <v>0</v>
      </c>
      <c r="GU107" s="83">
        <f t="shared" si="233"/>
        <v>0</v>
      </c>
      <c r="GV107" s="83">
        <f t="shared" si="234"/>
        <v>0</v>
      </c>
      <c r="GW107" s="83">
        <f t="shared" si="235"/>
        <v>0</v>
      </c>
      <c r="GX107" s="83">
        <f t="shared" si="95"/>
        <v>0</v>
      </c>
      <c r="GY107" s="83">
        <f t="shared" si="96"/>
        <v>0</v>
      </c>
      <c r="GZ107" s="83">
        <f t="shared" si="236"/>
        <v>0</v>
      </c>
      <c r="HA107" s="83">
        <f t="shared" si="237"/>
        <v>0</v>
      </c>
      <c r="HB107" s="83">
        <f t="shared" si="238"/>
        <v>0</v>
      </c>
      <c r="HC107" s="83">
        <f t="shared" si="239"/>
        <v>0</v>
      </c>
      <c r="HD107" s="83">
        <f t="shared" si="240"/>
        <v>0</v>
      </c>
      <c r="HE107" s="83">
        <f t="shared" si="241"/>
        <v>0</v>
      </c>
      <c r="HF107" s="83">
        <f t="shared" si="97"/>
        <v>0</v>
      </c>
      <c r="HG107" s="83">
        <f t="shared" si="98"/>
        <v>0</v>
      </c>
      <c r="HH107" s="83">
        <f t="shared" si="99"/>
        <v>0</v>
      </c>
      <c r="HI107" s="83">
        <f t="shared" si="100"/>
        <v>0</v>
      </c>
      <c r="HJ107" s="83">
        <f t="shared" si="101"/>
        <v>0</v>
      </c>
      <c r="HK107" s="83">
        <f t="shared" si="102"/>
        <v>0</v>
      </c>
      <c r="HL107" s="83">
        <f t="shared" si="103"/>
        <v>0</v>
      </c>
      <c r="HM107" s="83">
        <f t="shared" si="104"/>
        <v>0</v>
      </c>
      <c r="HN107" s="83">
        <f t="shared" si="105"/>
        <v>0</v>
      </c>
      <c r="HO107" s="83">
        <f t="shared" si="106"/>
        <v>0</v>
      </c>
    </row>
    <row r="108" spans="1:223" x14ac:dyDescent="0.2">
      <c r="A108" s="63"/>
      <c r="K108" s="64" t="s">
        <v>428</v>
      </c>
      <c r="L108" s="102">
        <f>IF(VLOOKUP(K108,'[3]207 ul'!$H:$H,1,0)=K108,1,0)</f>
        <v>1</v>
      </c>
      <c r="M108" s="84">
        <v>1</v>
      </c>
      <c r="N108" s="84">
        <v>2</v>
      </c>
      <c r="O108" s="84"/>
      <c r="P108" s="84">
        <v>1</v>
      </c>
      <c r="Q108" s="84">
        <v>1</v>
      </c>
      <c r="R108" s="84">
        <v>1</v>
      </c>
      <c r="S108" s="83">
        <f t="shared" si="177"/>
        <v>40</v>
      </c>
      <c r="T108" s="87">
        <f t="shared" si="178"/>
        <v>0</v>
      </c>
      <c r="U108" s="84"/>
      <c r="V108" s="84"/>
      <c r="W108" s="85">
        <v>1</v>
      </c>
      <c r="X108" s="85">
        <v>1</v>
      </c>
      <c r="Y108" s="85">
        <v>1</v>
      </c>
      <c r="Z108" s="85">
        <v>1</v>
      </c>
      <c r="AA108" s="85">
        <v>1</v>
      </c>
      <c r="AB108" s="85">
        <v>1</v>
      </c>
      <c r="AC108" s="85">
        <v>1</v>
      </c>
      <c r="AD108" s="85">
        <v>1</v>
      </c>
      <c r="AE108" s="85">
        <v>1</v>
      </c>
      <c r="AF108" s="84">
        <v>242525624.51131901</v>
      </c>
      <c r="AG108" s="84">
        <v>243138490.57301301</v>
      </c>
      <c r="AH108" s="84">
        <v>241700559.96414</v>
      </c>
      <c r="AI108" s="84">
        <v>242523824.145996</v>
      </c>
      <c r="AJ108" s="84">
        <v>244123153.50721601</v>
      </c>
      <c r="AK108" s="84">
        <v>241731997.87376499</v>
      </c>
      <c r="AL108" s="84">
        <v>242525624.51131901</v>
      </c>
      <c r="AM108" s="84">
        <v>243522264.959757</v>
      </c>
      <c r="AN108" s="84">
        <v>242836062.58141801</v>
      </c>
      <c r="AO108" s="84">
        <v>18429104.175133798</v>
      </c>
      <c r="AP108" s="84"/>
      <c r="AQ108" s="84"/>
      <c r="AR108" s="84">
        <v>244245458.010355</v>
      </c>
      <c r="AS108" s="83">
        <f t="shared" si="179"/>
        <v>244245458.010355</v>
      </c>
      <c r="AT108" s="83">
        <f t="shared" si="11"/>
        <v>244245458.010355</v>
      </c>
      <c r="AU108" s="83">
        <f t="shared" si="180"/>
        <v>0</v>
      </c>
      <c r="AV108" s="84">
        <v>244245458.00999999</v>
      </c>
      <c r="AW108" s="84">
        <v>244245458.00999999</v>
      </c>
      <c r="AX108" s="84"/>
      <c r="AY108" s="83">
        <f t="shared" si="12"/>
        <v>244245458.00999999</v>
      </c>
      <c r="AZ108" s="83">
        <f t="shared" si="13"/>
        <v>0</v>
      </c>
      <c r="BA108" s="83">
        <f t="shared" si="14"/>
        <v>260954728.68645281</v>
      </c>
      <c r="BB108" s="83">
        <f t="shared" si="15"/>
        <v>260954728.68645281</v>
      </c>
      <c r="BC108" s="83">
        <f t="shared" si="16"/>
        <v>260954728.68645281</v>
      </c>
      <c r="BD108" s="83">
        <f t="shared" si="17"/>
        <v>260954728.68645281</v>
      </c>
      <c r="BE108" s="83">
        <f t="shared" si="18"/>
        <v>0</v>
      </c>
      <c r="BF108" s="83">
        <f t="shared" si="19"/>
        <v>0</v>
      </c>
      <c r="BG108" s="99">
        <f t="shared" si="20"/>
        <v>260954728.68645281</v>
      </c>
      <c r="BH108" s="99">
        <f t="shared" si="21"/>
        <v>261567594.7481468</v>
      </c>
      <c r="BI108" s="83">
        <f t="shared" si="22"/>
        <v>260129664.13927379</v>
      </c>
      <c r="BJ108" s="83">
        <f t="shared" si="23"/>
        <v>260952928.3211298</v>
      </c>
      <c r="BK108" s="83">
        <f t="shared" si="24"/>
        <v>262552257.6823498</v>
      </c>
      <c r="BL108" s="83">
        <f t="shared" si="25"/>
        <v>260161102.04889879</v>
      </c>
      <c r="BM108" s="83">
        <f t="shared" si="26"/>
        <v>261951369.13489079</v>
      </c>
      <c r="BN108" s="83">
        <f t="shared" si="27"/>
        <v>261265166.7565518</v>
      </c>
      <c r="BO108" s="83">
        <f t="shared" si="181"/>
        <v>0</v>
      </c>
      <c r="BP108" s="83">
        <f t="shared" si="28"/>
        <v>0</v>
      </c>
      <c r="BQ108" s="83">
        <f t="shared" si="29"/>
        <v>260954728.68645281</v>
      </c>
      <c r="BR108" s="83">
        <f t="shared" si="30"/>
        <v>260954728.68645281</v>
      </c>
      <c r="BS108" s="83">
        <f t="shared" si="31"/>
        <v>260954728.68645281</v>
      </c>
      <c r="BT108" s="83">
        <f t="shared" si="32"/>
        <v>260954728.68645281</v>
      </c>
      <c r="BU108" s="83">
        <f t="shared" si="33"/>
        <v>260954728.68645281</v>
      </c>
      <c r="BV108" s="83">
        <f t="shared" si="34"/>
        <v>261567594.7481468</v>
      </c>
      <c r="BW108" s="83">
        <f t="shared" si="35"/>
        <v>260129664.13927379</v>
      </c>
      <c r="BX108" s="83">
        <f t="shared" si="36"/>
        <v>260952928.3211298</v>
      </c>
      <c r="BY108" s="83">
        <f t="shared" si="37"/>
        <v>262552257.6823498</v>
      </c>
      <c r="BZ108" s="83">
        <f t="shared" si="38"/>
        <v>260161102.04889879</v>
      </c>
      <c r="CA108" s="83">
        <f t="shared" si="39"/>
        <v>261951369.13489079</v>
      </c>
      <c r="CB108" s="83">
        <f t="shared" si="40"/>
        <v>261265166.7565518</v>
      </c>
      <c r="CC108" s="84"/>
      <c r="CD108" s="84"/>
      <c r="CE108" s="84"/>
      <c r="CF108" s="84"/>
      <c r="CG108" s="84"/>
      <c r="CH108" s="84"/>
      <c r="CI108" s="84"/>
      <c r="CJ108" s="84"/>
      <c r="CK108" s="84"/>
      <c r="CL108" s="83">
        <f t="shared" si="172"/>
        <v>612866.06169399619</v>
      </c>
      <c r="CM108" s="83">
        <f t="shared" si="173"/>
        <v>0</v>
      </c>
      <c r="CN108" s="83">
        <f t="shared" si="174"/>
        <v>0</v>
      </c>
      <c r="CO108" s="83">
        <f t="shared" si="44"/>
        <v>1597528.9958969951</v>
      </c>
      <c r="CP108" s="83">
        <f t="shared" si="45"/>
        <v>0</v>
      </c>
      <c r="CQ108" s="83">
        <f t="shared" si="46"/>
        <v>0</v>
      </c>
      <c r="CR108" s="83">
        <f t="shared" si="47"/>
        <v>0</v>
      </c>
      <c r="CS108" s="83">
        <f t="shared" si="48"/>
        <v>0</v>
      </c>
      <c r="CT108" s="83">
        <f t="shared" si="49"/>
        <v>0</v>
      </c>
      <c r="CU108" s="83">
        <f t="shared" si="50"/>
        <v>0</v>
      </c>
      <c r="CV108" s="99"/>
      <c r="CW108" s="83">
        <f t="shared" si="182"/>
        <v>1597528.9958969951</v>
      </c>
      <c r="CX108" s="83">
        <f t="shared" si="51"/>
        <v>0</v>
      </c>
      <c r="CY108" s="83">
        <f t="shared" si="175"/>
        <v>996640.44843798876</v>
      </c>
      <c r="CZ108" s="83">
        <f t="shared" si="176"/>
        <v>310438.07009899616</v>
      </c>
      <c r="DA108" s="83">
        <f t="shared" si="183"/>
        <v>612866.06169399619</v>
      </c>
      <c r="DB108" s="83">
        <f t="shared" si="184"/>
        <v>0</v>
      </c>
      <c r="DC108" s="83">
        <f t="shared" si="185"/>
        <v>0</v>
      </c>
      <c r="DD108" s="83">
        <f t="shared" si="54"/>
        <v>1597528.9958969951</v>
      </c>
      <c r="DE108" s="83">
        <f t="shared" si="55"/>
        <v>0</v>
      </c>
      <c r="DF108" s="83">
        <f t="shared" si="56"/>
        <v>0</v>
      </c>
      <c r="DG108" s="83">
        <f t="shared" si="57"/>
        <v>0</v>
      </c>
      <c r="DH108" s="83">
        <f t="shared" si="58"/>
        <v>0</v>
      </c>
      <c r="DI108" s="83">
        <f t="shared" si="59"/>
        <v>0</v>
      </c>
      <c r="DJ108" s="83">
        <f t="shared" si="60"/>
        <v>0</v>
      </c>
      <c r="DK108" s="83">
        <f t="shared" si="186"/>
        <v>1597528.9958969951</v>
      </c>
      <c r="DL108" s="83">
        <f t="shared" si="61"/>
        <v>0</v>
      </c>
      <c r="DM108" s="83">
        <f t="shared" si="187"/>
        <v>996640.44843798876</v>
      </c>
      <c r="DN108" s="83">
        <f t="shared" si="188"/>
        <v>310438.07009899616</v>
      </c>
      <c r="DO108" s="83">
        <f t="shared" si="62"/>
        <v>0</v>
      </c>
      <c r="DP108" s="83">
        <f t="shared" si="63"/>
        <v>0</v>
      </c>
      <c r="DQ108" s="83">
        <f t="shared" si="64"/>
        <v>0</v>
      </c>
      <c r="DR108" s="83">
        <f t="shared" si="65"/>
        <v>-162412.17796254827</v>
      </c>
      <c r="DS108" s="83">
        <f t="shared" si="66"/>
        <v>0</v>
      </c>
      <c r="DT108" s="83">
        <f t="shared" si="67"/>
        <v>0</v>
      </c>
      <c r="DU108" s="83">
        <f t="shared" si="68"/>
        <v>0</v>
      </c>
      <c r="DV108" s="83">
        <f t="shared" si="69"/>
        <v>0</v>
      </c>
      <c r="DW108" s="83">
        <f t="shared" si="189"/>
        <v>34318.705674235272</v>
      </c>
      <c r="DX108" s="83">
        <f t="shared" si="190"/>
        <v>0</v>
      </c>
      <c r="DY108" s="83">
        <f t="shared" si="191"/>
        <v>0</v>
      </c>
      <c r="DZ108" s="83">
        <f t="shared" si="192"/>
        <v>0</v>
      </c>
      <c r="EA108" s="83">
        <f t="shared" si="193"/>
        <v>0</v>
      </c>
      <c r="EB108" s="83">
        <f t="shared" si="194"/>
        <v>-162412.17796254827</v>
      </c>
      <c r="EC108" s="83">
        <f t="shared" si="195"/>
        <v>0</v>
      </c>
      <c r="ED108" s="83">
        <f t="shared" si="196"/>
        <v>0</v>
      </c>
      <c r="EE108" s="83">
        <f t="shared" si="197"/>
        <v>0</v>
      </c>
      <c r="EF108" s="83">
        <f t="shared" si="198"/>
        <v>0</v>
      </c>
      <c r="EG108" s="83">
        <f t="shared" si="199"/>
        <v>34318.705674235272</v>
      </c>
      <c r="EH108" s="83">
        <f t="shared" si="200"/>
        <v>0</v>
      </c>
      <c r="EI108" s="83">
        <f t="shared" si="70"/>
        <v>612866.06169399619</v>
      </c>
      <c r="EJ108" s="83">
        <f t="shared" si="71"/>
        <v>0</v>
      </c>
      <c r="EK108" s="83">
        <f t="shared" si="72"/>
        <v>0</v>
      </c>
      <c r="EL108" s="83">
        <f t="shared" si="73"/>
        <v>1759941.1738595434</v>
      </c>
      <c r="EM108" s="83">
        <f t="shared" si="74"/>
        <v>0</v>
      </c>
      <c r="EN108" s="83">
        <f t="shared" si="75"/>
        <v>0</v>
      </c>
      <c r="EO108" s="83">
        <f t="shared" si="76"/>
        <v>0</v>
      </c>
      <c r="EP108" s="83">
        <f t="shared" si="77"/>
        <v>0</v>
      </c>
      <c r="EQ108" s="83">
        <f t="shared" si="78"/>
        <v>0</v>
      </c>
      <c r="ER108" s="83">
        <f t="shared" si="79"/>
        <v>0</v>
      </c>
      <c r="ES108" s="83">
        <f t="shared" si="201"/>
        <v>1759941.1738595434</v>
      </c>
      <c r="ET108" s="83">
        <f t="shared" si="80"/>
        <v>0</v>
      </c>
      <c r="EU108" s="83">
        <f t="shared" si="202"/>
        <v>962321.74276375351</v>
      </c>
      <c r="EV108" s="83">
        <f t="shared" si="203"/>
        <v>310438.07009899616</v>
      </c>
      <c r="EW108" s="83">
        <f t="shared" si="204"/>
        <v>612866.06169399619</v>
      </c>
      <c r="EX108" s="83">
        <f t="shared" si="205"/>
        <v>0</v>
      </c>
      <c r="EY108" s="83">
        <f t="shared" si="206"/>
        <v>0</v>
      </c>
      <c r="EZ108" s="83">
        <f t="shared" si="207"/>
        <v>1759941.1738595434</v>
      </c>
      <c r="FA108" s="83">
        <f t="shared" si="208"/>
        <v>0</v>
      </c>
      <c r="FB108" s="83">
        <f t="shared" si="209"/>
        <v>0</v>
      </c>
      <c r="FC108" s="83">
        <f t="shared" si="210"/>
        <v>0</v>
      </c>
      <c r="FD108" s="83">
        <f t="shared" si="211"/>
        <v>0</v>
      </c>
      <c r="FE108" s="83">
        <f t="shared" si="81"/>
        <v>0</v>
      </c>
      <c r="FF108" s="83">
        <f t="shared" si="82"/>
        <v>0</v>
      </c>
      <c r="FG108" s="83">
        <f t="shared" si="212"/>
        <v>1759941.1738595434</v>
      </c>
      <c r="FH108" s="83">
        <f t="shared" si="83"/>
        <v>0</v>
      </c>
      <c r="FI108" s="83">
        <f t="shared" si="213"/>
        <v>962321.74276375351</v>
      </c>
      <c r="FJ108" s="83">
        <f t="shared" si="214"/>
        <v>310438.07009899616</v>
      </c>
      <c r="FK108" s="84">
        <v>6044661.5359166702</v>
      </c>
      <c r="FL108" s="84">
        <v>1907864.39569308</v>
      </c>
      <c r="FM108" s="84">
        <v>-11178336.1404866</v>
      </c>
      <c r="FN108" s="83">
        <f t="shared" si="84"/>
        <v>-11178336.1404866</v>
      </c>
      <c r="FO108" s="83">
        <f t="shared" si="85"/>
        <v>0</v>
      </c>
      <c r="FP108" s="83">
        <f t="shared" si="215"/>
        <v>-9270471.7447935194</v>
      </c>
      <c r="FQ108" s="84">
        <v>53144187.375114501</v>
      </c>
      <c r="FR108" s="84">
        <v>273640701.65139401</v>
      </c>
      <c r="FS108" s="83">
        <f t="shared" si="216"/>
        <v>290657655.63531035</v>
      </c>
      <c r="FT108" s="83">
        <f t="shared" si="217"/>
        <v>17016953.983916342</v>
      </c>
      <c r="FU108" s="84">
        <v>234287658.051319</v>
      </c>
      <c r="FV108" s="83">
        <f t="shared" si="86"/>
        <v>260954728.68645281</v>
      </c>
      <c r="FW108" s="83">
        <f t="shared" si="87"/>
        <v>260954728.68645281</v>
      </c>
      <c r="FX108" s="83">
        <f t="shared" si="88"/>
        <v>244245458.010355</v>
      </c>
      <c r="FY108" s="84">
        <v>132461690.44</v>
      </c>
      <c r="FZ108" s="83">
        <f t="shared" si="89"/>
        <v>115752419.76354718</v>
      </c>
      <c r="GA108" s="83">
        <f t="shared" si="90"/>
        <v>8237966.4600000083</v>
      </c>
      <c r="GB108" s="83">
        <f t="shared" si="218"/>
        <v>0</v>
      </c>
      <c r="GC108" s="83">
        <f t="shared" si="219"/>
        <v>0</v>
      </c>
      <c r="GD108" s="83">
        <f t="shared" si="220"/>
        <v>0</v>
      </c>
      <c r="GE108" s="83">
        <f t="shared" si="221"/>
        <v>0</v>
      </c>
      <c r="GF108" s="83">
        <f t="shared" si="222"/>
        <v>0</v>
      </c>
      <c r="GG108" s="83">
        <f t="shared" si="223"/>
        <v>0</v>
      </c>
      <c r="GH108" s="83">
        <f t="shared" si="91"/>
        <v>0</v>
      </c>
      <c r="GI108" s="83">
        <f t="shared" si="92"/>
        <v>0</v>
      </c>
      <c r="GJ108" s="83">
        <f t="shared" si="224"/>
        <v>260954728.68645281</v>
      </c>
      <c r="GK108" s="83">
        <f t="shared" si="225"/>
        <v>0</v>
      </c>
      <c r="GL108" s="83">
        <f t="shared" si="226"/>
        <v>0</v>
      </c>
      <c r="GM108" s="83">
        <f t="shared" si="227"/>
        <v>260954728.68645281</v>
      </c>
      <c r="GN108" s="83">
        <f t="shared" si="228"/>
        <v>0</v>
      </c>
      <c r="GO108" s="83">
        <f t="shared" si="229"/>
        <v>0</v>
      </c>
      <c r="GP108" s="83">
        <f t="shared" si="93"/>
        <v>260954728.68645281</v>
      </c>
      <c r="GQ108" s="83">
        <f t="shared" si="94"/>
        <v>260954728.68645281</v>
      </c>
      <c r="GR108" s="83">
        <f t="shared" si="230"/>
        <v>0</v>
      </c>
      <c r="GS108" s="83">
        <f t="shared" si="231"/>
        <v>0</v>
      </c>
      <c r="GT108" s="83">
        <f t="shared" si="232"/>
        <v>0</v>
      </c>
      <c r="GU108" s="83">
        <f t="shared" si="233"/>
        <v>0</v>
      </c>
      <c r="GV108" s="83">
        <f t="shared" si="234"/>
        <v>0</v>
      </c>
      <c r="GW108" s="83">
        <f t="shared" si="235"/>
        <v>0</v>
      </c>
      <c r="GX108" s="83">
        <f t="shared" si="95"/>
        <v>0</v>
      </c>
      <c r="GY108" s="83">
        <f t="shared" si="96"/>
        <v>0</v>
      </c>
      <c r="GZ108" s="83">
        <f t="shared" si="236"/>
        <v>261567594.7481468</v>
      </c>
      <c r="HA108" s="83">
        <f t="shared" si="237"/>
        <v>0</v>
      </c>
      <c r="HB108" s="83">
        <f t="shared" si="238"/>
        <v>0</v>
      </c>
      <c r="HC108" s="83">
        <f t="shared" si="239"/>
        <v>262552257.6823498</v>
      </c>
      <c r="HD108" s="83">
        <f t="shared" si="240"/>
        <v>0</v>
      </c>
      <c r="HE108" s="83">
        <f t="shared" si="241"/>
        <v>0</v>
      </c>
      <c r="HF108" s="83">
        <f t="shared" si="97"/>
        <v>261951369.13489079</v>
      </c>
      <c r="HG108" s="83">
        <f t="shared" si="98"/>
        <v>261265166.7565518</v>
      </c>
      <c r="HH108" s="83">
        <f t="shared" si="99"/>
        <v>261567594.7481468</v>
      </c>
      <c r="HI108" s="83">
        <f t="shared" si="100"/>
        <v>0</v>
      </c>
      <c r="HJ108" s="83">
        <f t="shared" si="101"/>
        <v>0</v>
      </c>
      <c r="HK108" s="83">
        <f t="shared" si="102"/>
        <v>262714669.86031234</v>
      </c>
      <c r="HL108" s="83">
        <f t="shared" si="103"/>
        <v>0</v>
      </c>
      <c r="HM108" s="83">
        <f t="shared" si="104"/>
        <v>0</v>
      </c>
      <c r="HN108" s="83">
        <f t="shared" si="105"/>
        <v>261917050.42921656</v>
      </c>
      <c r="HO108" s="83">
        <f t="shared" si="106"/>
        <v>261265166.7565518</v>
      </c>
    </row>
    <row r="109" spans="1:223" x14ac:dyDescent="0.2">
      <c r="A109" s="63"/>
      <c r="K109" s="64" t="s">
        <v>429</v>
      </c>
      <c r="L109" s="102">
        <f>IF(VLOOKUP(K109,'[3]207 ul'!$H:$H,1,0)=K109,1,0)</f>
        <v>1</v>
      </c>
      <c r="M109" s="84">
        <v>1</v>
      </c>
      <c r="N109" s="84">
        <v>2</v>
      </c>
      <c r="O109" s="84"/>
      <c r="P109" s="84"/>
      <c r="Q109" s="84">
        <v>1</v>
      </c>
      <c r="R109" s="84">
        <v>1</v>
      </c>
      <c r="S109" s="83">
        <f t="shared" si="177"/>
        <v>40</v>
      </c>
      <c r="T109" s="87">
        <f t="shared" si="178"/>
        <v>0</v>
      </c>
      <c r="U109" s="84"/>
      <c r="V109" s="84"/>
      <c r="W109" s="85">
        <v>1</v>
      </c>
      <c r="X109" s="85">
        <v>1</v>
      </c>
      <c r="Y109" s="85">
        <v>1</v>
      </c>
      <c r="Z109" s="85">
        <v>1</v>
      </c>
      <c r="AA109" s="85">
        <v>1</v>
      </c>
      <c r="AB109" s="85">
        <v>1</v>
      </c>
      <c r="AC109" s="85">
        <v>1</v>
      </c>
      <c r="AD109" s="85">
        <v>1</v>
      </c>
      <c r="AE109" s="85">
        <v>1</v>
      </c>
      <c r="AF109" s="84">
        <v>1</v>
      </c>
      <c r="AG109" s="84">
        <v>1</v>
      </c>
      <c r="AH109" s="84">
        <v>1</v>
      </c>
      <c r="AI109" s="84">
        <v>1</v>
      </c>
      <c r="AJ109" s="84">
        <v>1</v>
      </c>
      <c r="AK109" s="84">
        <v>1</v>
      </c>
      <c r="AL109" s="84">
        <v>1</v>
      </c>
      <c r="AM109" s="84">
        <v>1</v>
      </c>
      <c r="AN109" s="84">
        <v>1</v>
      </c>
      <c r="AO109" s="84"/>
      <c r="AP109" s="84"/>
      <c r="AQ109" s="84"/>
      <c r="AR109" s="84"/>
      <c r="AS109" s="83">
        <f t="shared" si="179"/>
        <v>0</v>
      </c>
      <c r="AT109" s="83">
        <f t="shared" si="11"/>
        <v>0</v>
      </c>
      <c r="AU109" s="83">
        <f t="shared" si="180"/>
        <v>0</v>
      </c>
      <c r="AV109" s="84">
        <v>1</v>
      </c>
      <c r="AW109" s="84">
        <v>1</v>
      </c>
      <c r="AX109" s="84"/>
      <c r="AY109" s="83">
        <f t="shared" si="12"/>
        <v>1</v>
      </c>
      <c r="AZ109" s="83">
        <f t="shared" si="13"/>
        <v>0</v>
      </c>
      <c r="BA109" s="83">
        <f t="shared" si="14"/>
        <v>1</v>
      </c>
      <c r="BB109" s="83">
        <f t="shared" si="15"/>
        <v>1</v>
      </c>
      <c r="BC109" s="83">
        <f t="shared" si="16"/>
        <v>1</v>
      </c>
      <c r="BD109" s="83">
        <f t="shared" si="17"/>
        <v>1</v>
      </c>
      <c r="BE109" s="83">
        <f t="shared" si="18"/>
        <v>0</v>
      </c>
      <c r="BF109" s="83">
        <f t="shared" si="19"/>
        <v>0</v>
      </c>
      <c r="BG109" s="99">
        <f t="shared" si="20"/>
        <v>1</v>
      </c>
      <c r="BH109" s="99">
        <f t="shared" si="21"/>
        <v>1</v>
      </c>
      <c r="BI109" s="83">
        <f t="shared" si="22"/>
        <v>1</v>
      </c>
      <c r="BJ109" s="83">
        <f t="shared" si="23"/>
        <v>1</v>
      </c>
      <c r="BK109" s="83">
        <f t="shared" si="24"/>
        <v>1</v>
      </c>
      <c r="BL109" s="83">
        <f t="shared" si="25"/>
        <v>1</v>
      </c>
      <c r="BM109" s="83">
        <f t="shared" si="26"/>
        <v>1</v>
      </c>
      <c r="BN109" s="83">
        <f t="shared" si="27"/>
        <v>1</v>
      </c>
      <c r="BO109" s="83">
        <f t="shared" si="181"/>
        <v>0</v>
      </c>
      <c r="BP109" s="83">
        <f t="shared" si="28"/>
        <v>0</v>
      </c>
      <c r="BQ109" s="83">
        <f t="shared" si="29"/>
        <v>1</v>
      </c>
      <c r="BR109" s="83">
        <f t="shared" si="30"/>
        <v>1</v>
      </c>
      <c r="BS109" s="83">
        <f t="shared" si="31"/>
        <v>1</v>
      </c>
      <c r="BT109" s="83">
        <f t="shared" si="32"/>
        <v>1</v>
      </c>
      <c r="BU109" s="83">
        <f t="shared" si="33"/>
        <v>1</v>
      </c>
      <c r="BV109" s="83">
        <f t="shared" si="34"/>
        <v>1</v>
      </c>
      <c r="BW109" s="83">
        <f t="shared" si="35"/>
        <v>1</v>
      </c>
      <c r="BX109" s="83">
        <f t="shared" si="36"/>
        <v>1</v>
      </c>
      <c r="BY109" s="83">
        <f t="shared" si="37"/>
        <v>1</v>
      </c>
      <c r="BZ109" s="83">
        <f t="shared" si="38"/>
        <v>1</v>
      </c>
      <c r="CA109" s="83">
        <f t="shared" si="39"/>
        <v>1</v>
      </c>
      <c r="CB109" s="83">
        <f t="shared" si="40"/>
        <v>1</v>
      </c>
      <c r="CC109" s="84"/>
      <c r="CD109" s="84"/>
      <c r="CE109" s="84"/>
      <c r="CF109" s="84"/>
      <c r="CG109" s="84"/>
      <c r="CH109" s="84"/>
      <c r="CI109" s="84"/>
      <c r="CJ109" s="84"/>
      <c r="CK109" s="84"/>
      <c r="CL109" s="83">
        <f t="shared" si="172"/>
        <v>0</v>
      </c>
      <c r="CM109" s="83">
        <f t="shared" si="173"/>
        <v>0</v>
      </c>
      <c r="CN109" s="83">
        <f t="shared" si="174"/>
        <v>0</v>
      </c>
      <c r="CO109" s="83">
        <f t="shared" si="44"/>
        <v>0</v>
      </c>
      <c r="CP109" s="83">
        <f t="shared" si="45"/>
        <v>0</v>
      </c>
      <c r="CQ109" s="83">
        <f t="shared" si="46"/>
        <v>0</v>
      </c>
      <c r="CR109" s="83">
        <f t="shared" si="47"/>
        <v>0</v>
      </c>
      <c r="CS109" s="83">
        <f t="shared" si="48"/>
        <v>0</v>
      </c>
      <c r="CT109" s="83">
        <f t="shared" si="49"/>
        <v>0</v>
      </c>
      <c r="CU109" s="83">
        <f t="shared" si="50"/>
        <v>0</v>
      </c>
      <c r="CV109" s="99"/>
      <c r="CW109" s="83">
        <f t="shared" si="182"/>
        <v>0</v>
      </c>
      <c r="CX109" s="83">
        <f t="shared" si="51"/>
        <v>0</v>
      </c>
      <c r="CY109" s="83">
        <f t="shared" si="175"/>
        <v>0</v>
      </c>
      <c r="CZ109" s="83">
        <f t="shared" si="176"/>
        <v>0</v>
      </c>
      <c r="DA109" s="83">
        <f t="shared" si="183"/>
        <v>0</v>
      </c>
      <c r="DB109" s="83">
        <f t="shared" si="184"/>
        <v>0</v>
      </c>
      <c r="DC109" s="83">
        <f t="shared" si="185"/>
        <v>0</v>
      </c>
      <c r="DD109" s="83">
        <f t="shared" si="54"/>
        <v>0</v>
      </c>
      <c r="DE109" s="83">
        <f t="shared" si="55"/>
        <v>0</v>
      </c>
      <c r="DF109" s="83">
        <f t="shared" si="56"/>
        <v>0</v>
      </c>
      <c r="DG109" s="83">
        <f t="shared" si="57"/>
        <v>0</v>
      </c>
      <c r="DH109" s="83">
        <f t="shared" si="58"/>
        <v>0</v>
      </c>
      <c r="DI109" s="83">
        <f t="shared" si="59"/>
        <v>0</v>
      </c>
      <c r="DJ109" s="83">
        <f t="shared" si="60"/>
        <v>0</v>
      </c>
      <c r="DK109" s="83">
        <f t="shared" si="186"/>
        <v>0</v>
      </c>
      <c r="DL109" s="83">
        <f t="shared" si="61"/>
        <v>0</v>
      </c>
      <c r="DM109" s="83">
        <f t="shared" si="187"/>
        <v>0</v>
      </c>
      <c r="DN109" s="83">
        <f t="shared" si="188"/>
        <v>0</v>
      </c>
      <c r="DO109" s="83">
        <f t="shared" si="62"/>
        <v>0</v>
      </c>
      <c r="DP109" s="83">
        <f t="shared" si="63"/>
        <v>0</v>
      </c>
      <c r="DQ109" s="83">
        <f t="shared" si="64"/>
        <v>0</v>
      </c>
      <c r="DR109" s="83">
        <f t="shared" si="65"/>
        <v>0</v>
      </c>
      <c r="DS109" s="83">
        <f t="shared" si="66"/>
        <v>0</v>
      </c>
      <c r="DT109" s="83">
        <f t="shared" si="67"/>
        <v>0</v>
      </c>
      <c r="DU109" s="83">
        <f t="shared" si="68"/>
        <v>0</v>
      </c>
      <c r="DV109" s="83">
        <f t="shared" si="69"/>
        <v>0</v>
      </c>
      <c r="DW109" s="83">
        <f t="shared" si="189"/>
        <v>0</v>
      </c>
      <c r="DX109" s="83">
        <f t="shared" si="190"/>
        <v>0</v>
      </c>
      <c r="DY109" s="83">
        <f t="shared" si="191"/>
        <v>0</v>
      </c>
      <c r="DZ109" s="83">
        <f t="shared" si="192"/>
        <v>0</v>
      </c>
      <c r="EA109" s="83">
        <f t="shared" si="193"/>
        <v>0</v>
      </c>
      <c r="EB109" s="83">
        <f t="shared" si="194"/>
        <v>0</v>
      </c>
      <c r="EC109" s="83">
        <f t="shared" si="195"/>
        <v>0</v>
      </c>
      <c r="ED109" s="83">
        <f t="shared" si="196"/>
        <v>0</v>
      </c>
      <c r="EE109" s="83">
        <f t="shared" si="197"/>
        <v>0</v>
      </c>
      <c r="EF109" s="83">
        <f t="shared" si="198"/>
        <v>0</v>
      </c>
      <c r="EG109" s="83">
        <f t="shared" si="199"/>
        <v>0</v>
      </c>
      <c r="EH109" s="83">
        <f t="shared" si="200"/>
        <v>0</v>
      </c>
      <c r="EI109" s="83">
        <f t="shared" si="70"/>
        <v>0</v>
      </c>
      <c r="EJ109" s="83">
        <f t="shared" si="71"/>
        <v>0</v>
      </c>
      <c r="EK109" s="83">
        <f t="shared" si="72"/>
        <v>0</v>
      </c>
      <c r="EL109" s="83">
        <f t="shared" si="73"/>
        <v>0</v>
      </c>
      <c r="EM109" s="83">
        <f t="shared" si="74"/>
        <v>0</v>
      </c>
      <c r="EN109" s="83">
        <f t="shared" si="75"/>
        <v>0</v>
      </c>
      <c r="EO109" s="83">
        <f t="shared" si="76"/>
        <v>0</v>
      </c>
      <c r="EP109" s="83">
        <f t="shared" si="77"/>
        <v>0</v>
      </c>
      <c r="EQ109" s="83">
        <f t="shared" si="78"/>
        <v>0</v>
      </c>
      <c r="ER109" s="83">
        <f t="shared" si="79"/>
        <v>0</v>
      </c>
      <c r="ES109" s="83">
        <f t="shared" si="201"/>
        <v>0</v>
      </c>
      <c r="ET109" s="83">
        <f t="shared" si="80"/>
        <v>0</v>
      </c>
      <c r="EU109" s="83">
        <f t="shared" si="202"/>
        <v>0</v>
      </c>
      <c r="EV109" s="83">
        <f t="shared" si="203"/>
        <v>0</v>
      </c>
      <c r="EW109" s="83">
        <f t="shared" si="204"/>
        <v>0</v>
      </c>
      <c r="EX109" s="83">
        <f t="shared" si="205"/>
        <v>0</v>
      </c>
      <c r="EY109" s="83">
        <f t="shared" si="206"/>
        <v>0</v>
      </c>
      <c r="EZ109" s="83">
        <f t="shared" si="207"/>
        <v>0</v>
      </c>
      <c r="FA109" s="83">
        <f t="shared" si="208"/>
        <v>0</v>
      </c>
      <c r="FB109" s="83">
        <f t="shared" si="209"/>
        <v>0</v>
      </c>
      <c r="FC109" s="83">
        <f t="shared" si="210"/>
        <v>0</v>
      </c>
      <c r="FD109" s="83">
        <f t="shared" si="211"/>
        <v>0</v>
      </c>
      <c r="FE109" s="83">
        <f t="shared" si="81"/>
        <v>0</v>
      </c>
      <c r="FF109" s="83">
        <f t="shared" si="82"/>
        <v>0</v>
      </c>
      <c r="FG109" s="83">
        <f t="shared" si="212"/>
        <v>0</v>
      </c>
      <c r="FH109" s="83">
        <f t="shared" si="83"/>
        <v>0</v>
      </c>
      <c r="FI109" s="83">
        <f t="shared" si="213"/>
        <v>0</v>
      </c>
      <c r="FJ109" s="83">
        <f t="shared" si="214"/>
        <v>0</v>
      </c>
      <c r="FK109" s="84"/>
      <c r="FL109" s="84"/>
      <c r="FM109" s="84"/>
      <c r="FN109" s="83">
        <f t="shared" si="84"/>
        <v>0</v>
      </c>
      <c r="FO109" s="83">
        <f t="shared" si="85"/>
        <v>0</v>
      </c>
      <c r="FP109" s="83">
        <f t="shared" si="215"/>
        <v>0</v>
      </c>
      <c r="FQ109" s="84"/>
      <c r="FR109" s="84"/>
      <c r="FS109" s="83">
        <f t="shared" si="216"/>
        <v>1</v>
      </c>
      <c r="FT109" s="83">
        <f t="shared" si="217"/>
        <v>1</v>
      </c>
      <c r="FU109" s="84">
        <v>1</v>
      </c>
      <c r="FV109" s="83">
        <f t="shared" si="86"/>
        <v>1</v>
      </c>
      <c r="FW109" s="83">
        <f t="shared" si="87"/>
        <v>0</v>
      </c>
      <c r="FX109" s="83">
        <f t="shared" si="88"/>
        <v>0</v>
      </c>
      <c r="FY109" s="84"/>
      <c r="FZ109" s="83">
        <f t="shared" si="89"/>
        <v>0</v>
      </c>
      <c r="GA109" s="83">
        <f t="shared" si="90"/>
        <v>0</v>
      </c>
      <c r="GB109" s="83">
        <f t="shared" si="218"/>
        <v>0</v>
      </c>
      <c r="GC109" s="83">
        <f t="shared" si="219"/>
        <v>0</v>
      </c>
      <c r="GD109" s="83">
        <f t="shared" si="220"/>
        <v>0</v>
      </c>
      <c r="GE109" s="83">
        <f t="shared" si="221"/>
        <v>0</v>
      </c>
      <c r="GF109" s="83">
        <f t="shared" si="222"/>
        <v>0</v>
      </c>
      <c r="GG109" s="83">
        <f t="shared" si="223"/>
        <v>0</v>
      </c>
      <c r="GH109" s="83">
        <f t="shared" si="91"/>
        <v>0</v>
      </c>
      <c r="GI109" s="83">
        <f t="shared" si="92"/>
        <v>0</v>
      </c>
      <c r="GJ109" s="83">
        <f t="shared" si="224"/>
        <v>0</v>
      </c>
      <c r="GK109" s="83">
        <f t="shared" si="225"/>
        <v>0</v>
      </c>
      <c r="GL109" s="83">
        <f t="shared" si="226"/>
        <v>0</v>
      </c>
      <c r="GM109" s="83">
        <f t="shared" si="227"/>
        <v>0</v>
      </c>
      <c r="GN109" s="83">
        <f t="shared" si="228"/>
        <v>0</v>
      </c>
      <c r="GO109" s="83">
        <f t="shared" si="229"/>
        <v>0</v>
      </c>
      <c r="GP109" s="83">
        <f t="shared" si="93"/>
        <v>0</v>
      </c>
      <c r="GQ109" s="83">
        <f t="shared" si="94"/>
        <v>0</v>
      </c>
      <c r="GR109" s="83">
        <f t="shared" si="230"/>
        <v>0</v>
      </c>
      <c r="GS109" s="83">
        <f t="shared" si="231"/>
        <v>0</v>
      </c>
      <c r="GT109" s="83">
        <f t="shared" si="232"/>
        <v>0</v>
      </c>
      <c r="GU109" s="83">
        <f t="shared" si="233"/>
        <v>0</v>
      </c>
      <c r="GV109" s="83">
        <f t="shared" si="234"/>
        <v>0</v>
      </c>
      <c r="GW109" s="83">
        <f t="shared" si="235"/>
        <v>0</v>
      </c>
      <c r="GX109" s="83">
        <f t="shared" si="95"/>
        <v>0</v>
      </c>
      <c r="GY109" s="83">
        <f t="shared" si="96"/>
        <v>0</v>
      </c>
      <c r="GZ109" s="83">
        <f t="shared" si="236"/>
        <v>0</v>
      </c>
      <c r="HA109" s="83">
        <f t="shared" si="237"/>
        <v>0</v>
      </c>
      <c r="HB109" s="83">
        <f t="shared" si="238"/>
        <v>0</v>
      </c>
      <c r="HC109" s="83">
        <f t="shared" si="239"/>
        <v>0</v>
      </c>
      <c r="HD109" s="83">
        <f t="shared" si="240"/>
        <v>0</v>
      </c>
      <c r="HE109" s="83">
        <f t="shared" si="241"/>
        <v>0</v>
      </c>
      <c r="HF109" s="83">
        <f t="shared" si="97"/>
        <v>0</v>
      </c>
      <c r="HG109" s="83">
        <f t="shared" si="98"/>
        <v>0</v>
      </c>
      <c r="HH109" s="83">
        <f t="shared" si="99"/>
        <v>0</v>
      </c>
      <c r="HI109" s="83">
        <f t="shared" si="100"/>
        <v>0</v>
      </c>
      <c r="HJ109" s="83">
        <f t="shared" si="101"/>
        <v>0</v>
      </c>
      <c r="HK109" s="83">
        <f t="shared" si="102"/>
        <v>0</v>
      </c>
      <c r="HL109" s="83">
        <f t="shared" si="103"/>
        <v>0</v>
      </c>
      <c r="HM109" s="83">
        <f t="shared" si="104"/>
        <v>0</v>
      </c>
      <c r="HN109" s="83">
        <f t="shared" si="105"/>
        <v>0</v>
      </c>
      <c r="HO109" s="83">
        <f t="shared" si="106"/>
        <v>0</v>
      </c>
    </row>
    <row r="110" spans="1:223" x14ac:dyDescent="0.2">
      <c r="A110" s="63"/>
      <c r="K110" s="64" t="s">
        <v>430</v>
      </c>
      <c r="L110" s="102">
        <f>IF(VLOOKUP(K110,'[3]207 ul'!$H:$H,1,0)=K110,1,0)</f>
        <v>1</v>
      </c>
      <c r="M110" s="84">
        <v>1</v>
      </c>
      <c r="N110" s="84">
        <v>2</v>
      </c>
      <c r="O110" s="84"/>
      <c r="P110" s="84">
        <v>1</v>
      </c>
      <c r="Q110" s="84">
        <v>1</v>
      </c>
      <c r="R110" s="84">
        <v>1</v>
      </c>
      <c r="S110" s="83">
        <f t="shared" si="177"/>
        <v>40</v>
      </c>
      <c r="T110" s="87">
        <f t="shared" si="178"/>
        <v>0</v>
      </c>
      <c r="U110" s="84"/>
      <c r="V110" s="84"/>
      <c r="W110" s="85">
        <v>1</v>
      </c>
      <c r="X110" s="85">
        <v>1</v>
      </c>
      <c r="Y110" s="85">
        <v>1</v>
      </c>
      <c r="Z110" s="85">
        <v>1</v>
      </c>
      <c r="AA110" s="85">
        <v>1</v>
      </c>
      <c r="AB110" s="85">
        <v>1</v>
      </c>
      <c r="AC110" s="85">
        <v>1</v>
      </c>
      <c r="AD110" s="85">
        <v>1</v>
      </c>
      <c r="AE110" s="85">
        <v>1</v>
      </c>
      <c r="AF110" s="84">
        <v>136976535.958139</v>
      </c>
      <c r="AG110" s="84">
        <v>136873336.431229</v>
      </c>
      <c r="AH110" s="84">
        <v>137115546.58555001</v>
      </c>
      <c r="AI110" s="84">
        <v>136975995.96395701</v>
      </c>
      <c r="AJ110" s="84">
        <v>137840366.867134</v>
      </c>
      <c r="AK110" s="84">
        <v>136623853.85650799</v>
      </c>
      <c r="AL110" s="84">
        <v>136976535.958139</v>
      </c>
      <c r="AM110" s="84">
        <v>137814475.51177201</v>
      </c>
      <c r="AN110" s="84">
        <v>136947704.88937601</v>
      </c>
      <c r="AO110" s="84">
        <v>-459107.63045340002</v>
      </c>
      <c r="AP110" s="84"/>
      <c r="AQ110" s="84"/>
      <c r="AR110" s="84">
        <v>137264548.896727</v>
      </c>
      <c r="AS110" s="83">
        <f t="shared" si="179"/>
        <v>137264548.896727</v>
      </c>
      <c r="AT110" s="83">
        <f t="shared" si="11"/>
        <v>137264548.896727</v>
      </c>
      <c r="AU110" s="83">
        <f t="shared" si="180"/>
        <v>0</v>
      </c>
      <c r="AV110" s="84">
        <v>137264548.90000001</v>
      </c>
      <c r="AW110" s="84">
        <v>137264548.90000001</v>
      </c>
      <c r="AX110" s="84"/>
      <c r="AY110" s="83">
        <f t="shared" si="12"/>
        <v>137264548.90000001</v>
      </c>
      <c r="AZ110" s="83">
        <f t="shared" si="13"/>
        <v>0</v>
      </c>
      <c r="BA110" s="83">
        <f t="shared" si="14"/>
        <v>136517428.32768559</v>
      </c>
      <c r="BB110" s="83">
        <f t="shared" si="15"/>
        <v>136816276.55530214</v>
      </c>
      <c r="BC110" s="83">
        <f t="shared" si="16"/>
        <v>136816276.55530214</v>
      </c>
      <c r="BD110" s="83">
        <f t="shared" si="17"/>
        <v>136816276.55530214</v>
      </c>
      <c r="BE110" s="83">
        <f t="shared" si="18"/>
        <v>0</v>
      </c>
      <c r="BF110" s="83">
        <f t="shared" si="19"/>
        <v>0</v>
      </c>
      <c r="BG110" s="99">
        <f t="shared" si="20"/>
        <v>136517428.32768559</v>
      </c>
      <c r="BH110" s="99">
        <f t="shared" si="21"/>
        <v>136414228.80077559</v>
      </c>
      <c r="BI110" s="83">
        <f t="shared" si="22"/>
        <v>136656438.9550966</v>
      </c>
      <c r="BJ110" s="83">
        <f t="shared" si="23"/>
        <v>136516888.3335036</v>
      </c>
      <c r="BK110" s="83">
        <f t="shared" si="24"/>
        <v>137381259.2366806</v>
      </c>
      <c r="BL110" s="83">
        <f t="shared" si="25"/>
        <v>136164746.22605458</v>
      </c>
      <c r="BM110" s="83">
        <f t="shared" si="26"/>
        <v>137355367.8813186</v>
      </c>
      <c r="BN110" s="83">
        <f t="shared" si="27"/>
        <v>136488597.25892261</v>
      </c>
      <c r="BO110" s="83">
        <f t="shared" si="181"/>
        <v>0</v>
      </c>
      <c r="BP110" s="83">
        <f t="shared" si="28"/>
        <v>0</v>
      </c>
      <c r="BQ110" s="83">
        <f t="shared" si="29"/>
        <v>136517428.32768559</v>
      </c>
      <c r="BR110" s="83">
        <f t="shared" si="30"/>
        <v>136816276.55530214</v>
      </c>
      <c r="BS110" s="83">
        <f t="shared" si="31"/>
        <v>136816276.55530214</v>
      </c>
      <c r="BT110" s="83">
        <f t="shared" si="32"/>
        <v>136816276.55530214</v>
      </c>
      <c r="BU110" s="83">
        <f t="shared" si="33"/>
        <v>136517428.32768559</v>
      </c>
      <c r="BV110" s="83">
        <f t="shared" si="34"/>
        <v>136414228.80077559</v>
      </c>
      <c r="BW110" s="83">
        <f t="shared" si="35"/>
        <v>136656438.9550966</v>
      </c>
      <c r="BX110" s="83">
        <f t="shared" si="36"/>
        <v>136516888.3335036</v>
      </c>
      <c r="BY110" s="83">
        <f t="shared" si="37"/>
        <v>137381259.2366806</v>
      </c>
      <c r="BZ110" s="83">
        <f t="shared" si="38"/>
        <v>136164746.22605458</v>
      </c>
      <c r="CA110" s="83">
        <f t="shared" si="39"/>
        <v>137355367.8813186</v>
      </c>
      <c r="CB110" s="83">
        <f t="shared" si="40"/>
        <v>136488597.25892261</v>
      </c>
      <c r="CC110" s="84"/>
      <c r="CD110" s="84"/>
      <c r="CE110" s="84"/>
      <c r="CF110" s="84"/>
      <c r="CG110" s="84"/>
      <c r="CH110" s="84"/>
      <c r="CI110" s="84"/>
      <c r="CJ110" s="84"/>
      <c r="CK110" s="84"/>
      <c r="CL110" s="83">
        <f t="shared" si="172"/>
        <v>0</v>
      </c>
      <c r="CM110" s="83">
        <f t="shared" si="173"/>
        <v>139010.62741100788</v>
      </c>
      <c r="CN110" s="83">
        <f t="shared" si="174"/>
        <v>0</v>
      </c>
      <c r="CO110" s="83">
        <f t="shared" si="44"/>
        <v>863830.90899500251</v>
      </c>
      <c r="CP110" s="83">
        <f t="shared" si="45"/>
        <v>0</v>
      </c>
      <c r="CQ110" s="83">
        <f t="shared" si="46"/>
        <v>0</v>
      </c>
      <c r="CR110" s="83">
        <f t="shared" si="47"/>
        <v>298848.22761654854</v>
      </c>
      <c r="CS110" s="83">
        <f t="shared" si="48"/>
        <v>298848.22761654854</v>
      </c>
      <c r="CT110" s="83">
        <f t="shared" si="49"/>
        <v>298848.22761654854</v>
      </c>
      <c r="CU110" s="83">
        <f t="shared" si="50"/>
        <v>298848.22761654854</v>
      </c>
      <c r="CV110" s="99"/>
      <c r="CW110" s="83">
        <f t="shared" si="182"/>
        <v>863830.90899500251</v>
      </c>
      <c r="CX110" s="83">
        <f t="shared" si="51"/>
        <v>298848.22761654854</v>
      </c>
      <c r="CY110" s="83">
        <f t="shared" si="175"/>
        <v>837939.55363300443</v>
      </c>
      <c r="CZ110" s="83">
        <f t="shared" si="176"/>
        <v>0</v>
      </c>
      <c r="DA110" s="83">
        <f t="shared" si="183"/>
        <v>0</v>
      </c>
      <c r="DB110" s="83">
        <f t="shared" si="184"/>
        <v>139010.62741100788</v>
      </c>
      <c r="DC110" s="83">
        <f t="shared" si="185"/>
        <v>0</v>
      </c>
      <c r="DD110" s="83">
        <f t="shared" si="54"/>
        <v>863830.90899500251</v>
      </c>
      <c r="DE110" s="83">
        <f t="shared" si="55"/>
        <v>0</v>
      </c>
      <c r="DF110" s="83">
        <f t="shared" si="56"/>
        <v>0</v>
      </c>
      <c r="DG110" s="83">
        <f t="shared" si="57"/>
        <v>298848.22761654854</v>
      </c>
      <c r="DH110" s="83">
        <f t="shared" si="58"/>
        <v>298848.22761654854</v>
      </c>
      <c r="DI110" s="83">
        <f t="shared" si="59"/>
        <v>298848.22761654854</v>
      </c>
      <c r="DJ110" s="83">
        <f t="shared" si="60"/>
        <v>298848.22761654854</v>
      </c>
      <c r="DK110" s="83">
        <f t="shared" si="186"/>
        <v>863830.90899500251</v>
      </c>
      <c r="DL110" s="83">
        <f t="shared" si="61"/>
        <v>298848.22761654854</v>
      </c>
      <c r="DM110" s="83">
        <f t="shared" si="187"/>
        <v>837939.55363300443</v>
      </c>
      <c r="DN110" s="83">
        <f t="shared" si="188"/>
        <v>0</v>
      </c>
      <c r="DO110" s="83">
        <f t="shared" si="62"/>
        <v>0</v>
      </c>
      <c r="DP110" s="83">
        <f t="shared" si="63"/>
        <v>7903.3048833345356</v>
      </c>
      <c r="DQ110" s="83">
        <f t="shared" si="64"/>
        <v>0</v>
      </c>
      <c r="DR110" s="83">
        <f t="shared" si="65"/>
        <v>-87821.040921057691</v>
      </c>
      <c r="DS110" s="83">
        <f t="shared" si="66"/>
        <v>0</v>
      </c>
      <c r="DT110" s="83">
        <f t="shared" si="67"/>
        <v>0</v>
      </c>
      <c r="DU110" s="83">
        <f t="shared" si="68"/>
        <v>-10343.219746831994</v>
      </c>
      <c r="DV110" s="83">
        <f t="shared" si="69"/>
        <v>-10343.219746831994</v>
      </c>
      <c r="DW110" s="83">
        <f t="shared" si="189"/>
        <v>28853.937203734142</v>
      </c>
      <c r="DX110" s="83">
        <f t="shared" si="190"/>
        <v>0</v>
      </c>
      <c r="DY110" s="83">
        <f t="shared" si="191"/>
        <v>0</v>
      </c>
      <c r="DZ110" s="83">
        <f t="shared" si="192"/>
        <v>7903.3048833345356</v>
      </c>
      <c r="EA110" s="83">
        <f t="shared" si="193"/>
        <v>0</v>
      </c>
      <c r="EB110" s="83">
        <f t="shared" si="194"/>
        <v>-87821.040921057691</v>
      </c>
      <c r="EC110" s="83">
        <f t="shared" si="195"/>
        <v>0</v>
      </c>
      <c r="ED110" s="83">
        <f t="shared" si="196"/>
        <v>0</v>
      </c>
      <c r="EE110" s="83">
        <f t="shared" si="197"/>
        <v>-10343.219746831994</v>
      </c>
      <c r="EF110" s="83">
        <f t="shared" si="198"/>
        <v>-10343.219746831994</v>
      </c>
      <c r="EG110" s="83">
        <f t="shared" si="199"/>
        <v>28853.937203734142</v>
      </c>
      <c r="EH110" s="83">
        <f t="shared" si="200"/>
        <v>0</v>
      </c>
      <c r="EI110" s="83">
        <f t="shared" si="70"/>
        <v>0</v>
      </c>
      <c r="EJ110" s="83">
        <f t="shared" si="71"/>
        <v>131107.32252767336</v>
      </c>
      <c r="EK110" s="83">
        <f t="shared" si="72"/>
        <v>0</v>
      </c>
      <c r="EL110" s="83">
        <f t="shared" si="73"/>
        <v>951651.9499160602</v>
      </c>
      <c r="EM110" s="83">
        <f t="shared" si="74"/>
        <v>0</v>
      </c>
      <c r="EN110" s="83">
        <f t="shared" si="75"/>
        <v>0</v>
      </c>
      <c r="EO110" s="83">
        <f t="shared" si="76"/>
        <v>309191.44736338052</v>
      </c>
      <c r="EP110" s="83">
        <f t="shared" si="77"/>
        <v>309191.44736338052</v>
      </c>
      <c r="EQ110" s="83">
        <f t="shared" si="78"/>
        <v>309191.44736338052</v>
      </c>
      <c r="ER110" s="83">
        <f t="shared" si="79"/>
        <v>309191.44736338052</v>
      </c>
      <c r="ES110" s="83">
        <f t="shared" si="201"/>
        <v>951651.9499160602</v>
      </c>
      <c r="ET110" s="83">
        <f t="shared" si="80"/>
        <v>309191.44736338052</v>
      </c>
      <c r="EU110" s="83">
        <f t="shared" si="202"/>
        <v>809085.61642927025</v>
      </c>
      <c r="EV110" s="83">
        <f t="shared" si="203"/>
        <v>0</v>
      </c>
      <c r="EW110" s="83">
        <f t="shared" si="204"/>
        <v>0</v>
      </c>
      <c r="EX110" s="83">
        <f t="shared" si="205"/>
        <v>131107.32252767336</v>
      </c>
      <c r="EY110" s="83">
        <f t="shared" si="206"/>
        <v>0</v>
      </c>
      <c r="EZ110" s="83">
        <f t="shared" si="207"/>
        <v>951651.9499160602</v>
      </c>
      <c r="FA110" s="83">
        <f t="shared" si="208"/>
        <v>0</v>
      </c>
      <c r="FB110" s="83">
        <f t="shared" si="209"/>
        <v>0</v>
      </c>
      <c r="FC110" s="83">
        <f t="shared" si="210"/>
        <v>309191.44736338052</v>
      </c>
      <c r="FD110" s="83">
        <f t="shared" si="211"/>
        <v>309191.44736338052</v>
      </c>
      <c r="FE110" s="83">
        <f t="shared" si="81"/>
        <v>309191.44736338052</v>
      </c>
      <c r="FF110" s="83">
        <f t="shared" si="82"/>
        <v>309191.44736338052</v>
      </c>
      <c r="FG110" s="83">
        <f t="shared" si="212"/>
        <v>951651.9499160602</v>
      </c>
      <c r="FH110" s="83">
        <f t="shared" si="83"/>
        <v>309191.44736338052</v>
      </c>
      <c r="FI110" s="83">
        <f t="shared" si="213"/>
        <v>809085.61642927025</v>
      </c>
      <c r="FJ110" s="83">
        <f t="shared" si="214"/>
        <v>0</v>
      </c>
      <c r="FK110" s="84">
        <v>4694668.9736709902</v>
      </c>
      <c r="FL110" s="84">
        <v>1183604.9487831099</v>
      </c>
      <c r="FM110" s="84">
        <v>-3372502.6959520499</v>
      </c>
      <c r="FN110" s="83">
        <f t="shared" si="84"/>
        <v>-3372502.6959520499</v>
      </c>
      <c r="FO110" s="83">
        <f t="shared" si="85"/>
        <v>0</v>
      </c>
      <c r="FP110" s="83">
        <f t="shared" si="215"/>
        <v>-2188897.74716894</v>
      </c>
      <c r="FQ110" s="84">
        <v>30040631.073728599</v>
      </c>
      <c r="FR110" s="84">
        <v>152820076.223122</v>
      </c>
      <c r="FS110" s="83">
        <f t="shared" si="216"/>
        <v>159772746.66536555</v>
      </c>
      <c r="FT110" s="83">
        <f t="shared" si="217"/>
        <v>6952670.4422435462</v>
      </c>
      <c r="FU110" s="84">
        <v>132237886.818139</v>
      </c>
      <c r="FV110" s="83">
        <f t="shared" si="86"/>
        <v>136517428.32768559</v>
      </c>
      <c r="FW110" s="83">
        <f t="shared" si="87"/>
        <v>136517428.32768559</v>
      </c>
      <c r="FX110" s="83">
        <f t="shared" si="88"/>
        <v>137264548.896727</v>
      </c>
      <c r="FY110" s="84">
        <v>-22018260.309999999</v>
      </c>
      <c r="FZ110" s="83">
        <f t="shared" si="89"/>
        <v>0</v>
      </c>
      <c r="GA110" s="83">
        <f t="shared" si="90"/>
        <v>4738649.1400000006</v>
      </c>
      <c r="GB110" s="83">
        <f t="shared" si="218"/>
        <v>0</v>
      </c>
      <c r="GC110" s="83">
        <f t="shared" si="219"/>
        <v>0</v>
      </c>
      <c r="GD110" s="83">
        <f t="shared" si="220"/>
        <v>0</v>
      </c>
      <c r="GE110" s="83">
        <f t="shared" si="221"/>
        <v>0</v>
      </c>
      <c r="GF110" s="83">
        <f t="shared" si="222"/>
        <v>0</v>
      </c>
      <c r="GG110" s="83">
        <f t="shared" si="223"/>
        <v>0</v>
      </c>
      <c r="GH110" s="83">
        <f t="shared" si="91"/>
        <v>0</v>
      </c>
      <c r="GI110" s="83">
        <f t="shared" si="92"/>
        <v>0</v>
      </c>
      <c r="GJ110" s="83">
        <f t="shared" si="224"/>
        <v>0</v>
      </c>
      <c r="GK110" s="83">
        <f t="shared" si="225"/>
        <v>136517428.32768559</v>
      </c>
      <c r="GL110" s="83">
        <f t="shared" si="226"/>
        <v>0</v>
      </c>
      <c r="GM110" s="83">
        <f t="shared" si="227"/>
        <v>136517428.32768559</v>
      </c>
      <c r="GN110" s="83">
        <f t="shared" si="228"/>
        <v>0</v>
      </c>
      <c r="GO110" s="83">
        <f t="shared" si="229"/>
        <v>136517428.32768559</v>
      </c>
      <c r="GP110" s="83">
        <f t="shared" si="93"/>
        <v>136517428.32768559</v>
      </c>
      <c r="GQ110" s="83">
        <f t="shared" si="94"/>
        <v>0</v>
      </c>
      <c r="GR110" s="83">
        <f t="shared" si="230"/>
        <v>0</v>
      </c>
      <c r="GS110" s="83">
        <f t="shared" si="231"/>
        <v>0</v>
      </c>
      <c r="GT110" s="83">
        <f t="shared" si="232"/>
        <v>0</v>
      </c>
      <c r="GU110" s="83">
        <f t="shared" si="233"/>
        <v>0</v>
      </c>
      <c r="GV110" s="83">
        <f t="shared" si="234"/>
        <v>0</v>
      </c>
      <c r="GW110" s="83">
        <f t="shared" si="235"/>
        <v>0</v>
      </c>
      <c r="GX110" s="83">
        <f t="shared" si="95"/>
        <v>0</v>
      </c>
      <c r="GY110" s="83">
        <f t="shared" si="96"/>
        <v>0</v>
      </c>
      <c r="GZ110" s="83">
        <f t="shared" si="236"/>
        <v>0</v>
      </c>
      <c r="HA110" s="83">
        <f t="shared" si="237"/>
        <v>136656438.9550966</v>
      </c>
      <c r="HB110" s="83">
        <f t="shared" si="238"/>
        <v>0</v>
      </c>
      <c r="HC110" s="83">
        <f t="shared" si="239"/>
        <v>137381259.2366806</v>
      </c>
      <c r="HD110" s="83">
        <f t="shared" si="240"/>
        <v>0</v>
      </c>
      <c r="HE110" s="83">
        <f t="shared" si="241"/>
        <v>136816276.55530214</v>
      </c>
      <c r="HF110" s="83">
        <f t="shared" si="97"/>
        <v>137355367.8813186</v>
      </c>
      <c r="HG110" s="83">
        <f t="shared" si="98"/>
        <v>0</v>
      </c>
      <c r="HH110" s="83">
        <f t="shared" si="99"/>
        <v>0</v>
      </c>
      <c r="HI110" s="83">
        <f t="shared" si="100"/>
        <v>136648535.65021327</v>
      </c>
      <c r="HJ110" s="83">
        <f t="shared" si="101"/>
        <v>0</v>
      </c>
      <c r="HK110" s="83">
        <f t="shared" si="102"/>
        <v>137469080.27760166</v>
      </c>
      <c r="HL110" s="83">
        <f t="shared" si="103"/>
        <v>0</v>
      </c>
      <c r="HM110" s="83">
        <f t="shared" si="104"/>
        <v>136826619.77504897</v>
      </c>
      <c r="HN110" s="83">
        <f t="shared" si="105"/>
        <v>137326513.94411486</v>
      </c>
      <c r="HO110" s="83">
        <f t="shared" si="106"/>
        <v>0</v>
      </c>
    </row>
    <row r="111" spans="1:223" x14ac:dyDescent="0.2">
      <c r="A111" s="63"/>
      <c r="K111" s="64" t="s">
        <v>431</v>
      </c>
      <c r="L111" s="102">
        <f>IF(VLOOKUP(K111,'[3]207 ul'!$H:$H,1,0)=K111,1,0)</f>
        <v>1</v>
      </c>
      <c r="M111" s="84">
        <v>1</v>
      </c>
      <c r="N111" s="84">
        <v>2</v>
      </c>
      <c r="O111" s="84"/>
      <c r="P111" s="84"/>
      <c r="Q111" s="84">
        <v>1</v>
      </c>
      <c r="R111" s="84">
        <v>1</v>
      </c>
      <c r="S111" s="83">
        <f t="shared" si="177"/>
        <v>40</v>
      </c>
      <c r="T111" s="87">
        <f t="shared" si="178"/>
        <v>0</v>
      </c>
      <c r="U111" s="84"/>
      <c r="V111" s="84"/>
      <c r="W111" s="85">
        <v>1</v>
      </c>
      <c r="X111" s="85">
        <v>1</v>
      </c>
      <c r="Y111" s="85">
        <v>1</v>
      </c>
      <c r="Z111" s="85">
        <v>1</v>
      </c>
      <c r="AA111" s="85">
        <v>1</v>
      </c>
      <c r="AB111" s="85">
        <v>1</v>
      </c>
      <c r="AC111" s="85">
        <v>1</v>
      </c>
      <c r="AD111" s="85">
        <v>1</v>
      </c>
      <c r="AE111" s="85">
        <v>1</v>
      </c>
      <c r="AF111" s="84">
        <v>261374536.185617</v>
      </c>
      <c r="AG111" s="84">
        <v>261713184.544429</v>
      </c>
      <c r="AH111" s="84">
        <v>260916831.25564399</v>
      </c>
      <c r="AI111" s="84">
        <v>261373935.18604499</v>
      </c>
      <c r="AJ111" s="84">
        <v>259942884.64469799</v>
      </c>
      <c r="AK111" s="84">
        <v>262632393.500855</v>
      </c>
      <c r="AL111" s="84">
        <v>261374536.185617</v>
      </c>
      <c r="AM111" s="84">
        <v>262594706.084241</v>
      </c>
      <c r="AN111" s="84">
        <v>261506050.01349699</v>
      </c>
      <c r="AO111" s="84">
        <v>-1236893.5531188501</v>
      </c>
      <c r="AP111" s="84"/>
      <c r="AQ111" s="84"/>
      <c r="AR111" s="84">
        <v>275821917.25395602</v>
      </c>
      <c r="AS111" s="83">
        <f t="shared" si="179"/>
        <v>275821917.25395602</v>
      </c>
      <c r="AT111" s="83">
        <f t="shared" si="11"/>
        <v>275821917.25395602</v>
      </c>
      <c r="AU111" s="83">
        <f t="shared" si="180"/>
        <v>0</v>
      </c>
      <c r="AV111" s="84">
        <v>275825789.31999999</v>
      </c>
      <c r="AW111" s="84">
        <v>275825789.31999999</v>
      </c>
      <c r="AX111" s="84"/>
      <c r="AY111" s="83">
        <f t="shared" si="12"/>
        <v>275825789.31999999</v>
      </c>
      <c r="AZ111" s="83">
        <f t="shared" si="13"/>
        <v>0</v>
      </c>
      <c r="BA111" s="83">
        <f t="shared" si="14"/>
        <v>260137642.63249815</v>
      </c>
      <c r="BB111" s="83">
        <f t="shared" si="15"/>
        <v>266411352.48108131</v>
      </c>
      <c r="BC111" s="83">
        <f t="shared" si="16"/>
        <v>266411352.48108131</v>
      </c>
      <c r="BD111" s="83">
        <f t="shared" si="17"/>
        <v>266411352.48108131</v>
      </c>
      <c r="BE111" s="83">
        <f t="shared" si="18"/>
        <v>0</v>
      </c>
      <c r="BF111" s="83">
        <f t="shared" si="19"/>
        <v>0</v>
      </c>
      <c r="BG111" s="99">
        <f t="shared" si="20"/>
        <v>260137642.63249815</v>
      </c>
      <c r="BH111" s="99">
        <f t="shared" si="21"/>
        <v>260476290.99131015</v>
      </c>
      <c r="BI111" s="83">
        <f t="shared" si="22"/>
        <v>259679937.70252514</v>
      </c>
      <c r="BJ111" s="83">
        <f t="shared" si="23"/>
        <v>260137041.63292614</v>
      </c>
      <c r="BK111" s="83">
        <f t="shared" si="24"/>
        <v>258705991.09157914</v>
      </c>
      <c r="BL111" s="83">
        <f t="shared" si="25"/>
        <v>261395499.94773614</v>
      </c>
      <c r="BM111" s="83">
        <f t="shared" si="26"/>
        <v>261357812.53112215</v>
      </c>
      <c r="BN111" s="83">
        <f t="shared" si="27"/>
        <v>260269156.46037814</v>
      </c>
      <c r="BO111" s="83">
        <f t="shared" si="181"/>
        <v>0</v>
      </c>
      <c r="BP111" s="83">
        <f t="shared" si="28"/>
        <v>0</v>
      </c>
      <c r="BQ111" s="83">
        <f t="shared" si="29"/>
        <v>260137642.63249815</v>
      </c>
      <c r="BR111" s="83">
        <f t="shared" si="30"/>
        <v>266411352.48108131</v>
      </c>
      <c r="BS111" s="83">
        <f t="shared" si="31"/>
        <v>266411352.48108131</v>
      </c>
      <c r="BT111" s="83">
        <f t="shared" si="32"/>
        <v>266411352.48108131</v>
      </c>
      <c r="BU111" s="83">
        <f t="shared" si="33"/>
        <v>260137642.63249815</v>
      </c>
      <c r="BV111" s="83">
        <f t="shared" si="34"/>
        <v>260476290.99131015</v>
      </c>
      <c r="BW111" s="83">
        <f t="shared" si="35"/>
        <v>259679937.70252514</v>
      </c>
      <c r="BX111" s="83">
        <f t="shared" si="36"/>
        <v>260137041.63292614</v>
      </c>
      <c r="BY111" s="83">
        <f t="shared" si="37"/>
        <v>258705991.09157914</v>
      </c>
      <c r="BZ111" s="83">
        <f t="shared" si="38"/>
        <v>261395499.94773614</v>
      </c>
      <c r="CA111" s="83">
        <f t="shared" si="39"/>
        <v>261357812.53112215</v>
      </c>
      <c r="CB111" s="83">
        <f t="shared" si="40"/>
        <v>260269156.46037814</v>
      </c>
      <c r="CC111" s="84"/>
      <c r="CD111" s="84"/>
      <c r="CE111" s="84"/>
      <c r="CF111" s="84"/>
      <c r="CG111" s="84"/>
      <c r="CH111" s="84"/>
      <c r="CI111" s="84"/>
      <c r="CJ111" s="84"/>
      <c r="CK111" s="84"/>
      <c r="CL111" s="83">
        <f t="shared" si="172"/>
        <v>338648.35881200433</v>
      </c>
      <c r="CM111" s="83">
        <f t="shared" si="173"/>
        <v>0</v>
      </c>
      <c r="CN111" s="83">
        <f t="shared" si="174"/>
        <v>0</v>
      </c>
      <c r="CO111" s="83">
        <f t="shared" si="44"/>
        <v>0</v>
      </c>
      <c r="CP111" s="83">
        <f t="shared" si="45"/>
        <v>1257857.315237999</v>
      </c>
      <c r="CQ111" s="83">
        <f t="shared" si="46"/>
        <v>0</v>
      </c>
      <c r="CR111" s="83">
        <f t="shared" si="47"/>
        <v>6273709.8485831618</v>
      </c>
      <c r="CS111" s="83">
        <f t="shared" si="48"/>
        <v>6273709.8485831618</v>
      </c>
      <c r="CT111" s="83">
        <f t="shared" si="49"/>
        <v>6273709.8485831618</v>
      </c>
      <c r="CU111" s="83">
        <f t="shared" si="50"/>
        <v>6273709.8485831618</v>
      </c>
      <c r="CV111" s="99"/>
      <c r="CW111" s="83">
        <f t="shared" si="182"/>
        <v>6273709.8485831618</v>
      </c>
      <c r="CX111" s="83">
        <f t="shared" si="51"/>
        <v>6273709.8485831618</v>
      </c>
      <c r="CY111" s="83">
        <f t="shared" si="175"/>
        <v>1220169.8986240029</v>
      </c>
      <c r="CZ111" s="83">
        <f t="shared" si="176"/>
        <v>131513.82787999511</v>
      </c>
      <c r="DA111" s="83">
        <f t="shared" si="183"/>
        <v>338648.35881200433</v>
      </c>
      <c r="DB111" s="83">
        <f t="shared" si="184"/>
        <v>0</v>
      </c>
      <c r="DC111" s="83">
        <f t="shared" si="185"/>
        <v>0</v>
      </c>
      <c r="DD111" s="83">
        <f t="shared" si="54"/>
        <v>0</v>
      </c>
      <c r="DE111" s="83">
        <f t="shared" si="55"/>
        <v>1257857.315237999</v>
      </c>
      <c r="DF111" s="83">
        <f t="shared" si="56"/>
        <v>0</v>
      </c>
      <c r="DG111" s="83">
        <f t="shared" si="57"/>
        <v>6273709.8485831618</v>
      </c>
      <c r="DH111" s="83">
        <f t="shared" si="58"/>
        <v>6273709.8485831618</v>
      </c>
      <c r="DI111" s="83">
        <f t="shared" si="59"/>
        <v>6273709.8485831618</v>
      </c>
      <c r="DJ111" s="83">
        <f t="shared" si="60"/>
        <v>6273709.8485831618</v>
      </c>
      <c r="DK111" s="83">
        <f t="shared" si="186"/>
        <v>6273709.8485831618</v>
      </c>
      <c r="DL111" s="83">
        <f t="shared" si="61"/>
        <v>6273709.8485831618</v>
      </c>
      <c r="DM111" s="83">
        <f t="shared" si="187"/>
        <v>1220169.8986240029</v>
      </c>
      <c r="DN111" s="83">
        <f t="shared" si="188"/>
        <v>131513.82787999511</v>
      </c>
      <c r="DO111" s="83">
        <f t="shared" si="62"/>
        <v>0</v>
      </c>
      <c r="DP111" s="83">
        <f t="shared" si="63"/>
        <v>0</v>
      </c>
      <c r="DQ111" s="83">
        <f t="shared" si="64"/>
        <v>0</v>
      </c>
      <c r="DR111" s="83">
        <f t="shared" si="65"/>
        <v>0</v>
      </c>
      <c r="DS111" s="83">
        <f t="shared" si="66"/>
        <v>-155513.50081714668</v>
      </c>
      <c r="DT111" s="83">
        <f t="shared" si="67"/>
        <v>0</v>
      </c>
      <c r="DU111" s="83">
        <f t="shared" si="68"/>
        <v>-217134.83164779007</v>
      </c>
      <c r="DV111" s="83">
        <f t="shared" si="69"/>
        <v>-217134.83164779007</v>
      </c>
      <c r="DW111" s="83">
        <f t="shared" si="189"/>
        <v>42015.805889744697</v>
      </c>
      <c r="DX111" s="83">
        <f t="shared" si="190"/>
        <v>0</v>
      </c>
      <c r="DY111" s="83">
        <f t="shared" si="191"/>
        <v>0</v>
      </c>
      <c r="DZ111" s="83">
        <f t="shared" si="192"/>
        <v>0</v>
      </c>
      <c r="EA111" s="83">
        <f t="shared" si="193"/>
        <v>0</v>
      </c>
      <c r="EB111" s="83">
        <f t="shared" si="194"/>
        <v>0</v>
      </c>
      <c r="EC111" s="83">
        <f t="shared" si="195"/>
        <v>-155513.50081714668</v>
      </c>
      <c r="ED111" s="83">
        <f t="shared" si="196"/>
        <v>0</v>
      </c>
      <c r="EE111" s="83">
        <f t="shared" si="197"/>
        <v>-217134.83164779007</v>
      </c>
      <c r="EF111" s="83">
        <f t="shared" si="198"/>
        <v>-217134.83164779007</v>
      </c>
      <c r="EG111" s="83">
        <f t="shared" si="199"/>
        <v>42015.805889744697</v>
      </c>
      <c r="EH111" s="83">
        <f t="shared" si="200"/>
        <v>0</v>
      </c>
      <c r="EI111" s="83">
        <f t="shared" si="70"/>
        <v>338648.35881200433</v>
      </c>
      <c r="EJ111" s="83">
        <f t="shared" si="71"/>
        <v>0</v>
      </c>
      <c r="EK111" s="83">
        <f t="shared" si="72"/>
        <v>0</v>
      </c>
      <c r="EL111" s="83">
        <f t="shared" si="73"/>
        <v>0</v>
      </c>
      <c r="EM111" s="83">
        <f t="shared" si="74"/>
        <v>1413370.8160551456</v>
      </c>
      <c r="EN111" s="83">
        <f t="shared" si="75"/>
        <v>0</v>
      </c>
      <c r="EO111" s="83">
        <f t="shared" si="76"/>
        <v>6490844.6802309519</v>
      </c>
      <c r="EP111" s="83">
        <f t="shared" si="77"/>
        <v>6490844.6802309519</v>
      </c>
      <c r="EQ111" s="83">
        <f t="shared" si="78"/>
        <v>6490844.6802309519</v>
      </c>
      <c r="ER111" s="83">
        <f t="shared" si="79"/>
        <v>6490844.6802309519</v>
      </c>
      <c r="ES111" s="83">
        <f t="shared" si="201"/>
        <v>6490844.6802309519</v>
      </c>
      <c r="ET111" s="83">
        <f t="shared" si="80"/>
        <v>6490844.6802309519</v>
      </c>
      <c r="EU111" s="83">
        <f t="shared" si="202"/>
        <v>1178154.0927342582</v>
      </c>
      <c r="EV111" s="83">
        <f t="shared" si="203"/>
        <v>131513.82787999511</v>
      </c>
      <c r="EW111" s="83">
        <f t="shared" si="204"/>
        <v>338648.35881200433</v>
      </c>
      <c r="EX111" s="83">
        <f t="shared" si="205"/>
        <v>0</v>
      </c>
      <c r="EY111" s="83">
        <f t="shared" si="206"/>
        <v>0</v>
      </c>
      <c r="EZ111" s="83">
        <f t="shared" si="207"/>
        <v>0</v>
      </c>
      <c r="FA111" s="83">
        <f t="shared" si="208"/>
        <v>1413370.8160551456</v>
      </c>
      <c r="FB111" s="83">
        <f t="shared" si="209"/>
        <v>0</v>
      </c>
      <c r="FC111" s="83">
        <f t="shared" si="210"/>
        <v>6490844.6802309519</v>
      </c>
      <c r="FD111" s="83">
        <f t="shared" si="211"/>
        <v>6490844.6802309519</v>
      </c>
      <c r="FE111" s="83">
        <f t="shared" si="81"/>
        <v>6490844.6802309519</v>
      </c>
      <c r="FF111" s="83">
        <f t="shared" si="82"/>
        <v>6490844.6802309519</v>
      </c>
      <c r="FG111" s="83">
        <f t="shared" si="212"/>
        <v>6490844.6802309519</v>
      </c>
      <c r="FH111" s="83">
        <f t="shared" si="83"/>
        <v>6490844.6802309519</v>
      </c>
      <c r="FI111" s="83">
        <f t="shared" si="213"/>
        <v>1178154.0927342582</v>
      </c>
      <c r="FJ111" s="83">
        <f t="shared" si="214"/>
        <v>131513.82787999511</v>
      </c>
      <c r="FK111" s="84">
        <v>6822037.46648065</v>
      </c>
      <c r="FL111" s="84">
        <v>1732148.4191666299</v>
      </c>
      <c r="FM111" s="84">
        <v>2738368.78574003</v>
      </c>
      <c r="FN111" s="83">
        <f t="shared" si="84"/>
        <v>2738368.78574003</v>
      </c>
      <c r="FO111" s="83">
        <f t="shared" si="85"/>
        <v>0</v>
      </c>
      <c r="FP111" s="83">
        <f t="shared" si="215"/>
        <v>4470517.2049066601</v>
      </c>
      <c r="FQ111" s="84">
        <v>19061067.339490298</v>
      </c>
      <c r="FR111" s="84">
        <v>268138623.07379901</v>
      </c>
      <c r="FS111" s="83">
        <f t="shared" si="216"/>
        <v>269143048.85372001</v>
      </c>
      <c r="FT111" s="83">
        <f t="shared" si="217"/>
        <v>1004425.7799209952</v>
      </c>
      <c r="FU111" s="84">
        <v>261374536.185617</v>
      </c>
      <c r="FV111" s="83">
        <f t="shared" si="86"/>
        <v>260137642.63249815</v>
      </c>
      <c r="FW111" s="83">
        <f t="shared" si="87"/>
        <v>0</v>
      </c>
      <c r="FX111" s="83">
        <f t="shared" si="88"/>
        <v>275821917.25395602</v>
      </c>
      <c r="FY111" s="84">
        <v>55198417.409999996</v>
      </c>
      <c r="FZ111" s="83">
        <f t="shared" si="89"/>
        <v>70886564.097501874</v>
      </c>
      <c r="GA111" s="83">
        <f t="shared" si="90"/>
        <v>0</v>
      </c>
      <c r="GB111" s="83">
        <f t="shared" si="218"/>
        <v>0</v>
      </c>
      <c r="GC111" s="83">
        <f t="shared" si="219"/>
        <v>0</v>
      </c>
      <c r="GD111" s="83">
        <f t="shared" si="220"/>
        <v>0</v>
      </c>
      <c r="GE111" s="83">
        <f t="shared" si="221"/>
        <v>0</v>
      </c>
      <c r="GF111" s="83">
        <f t="shared" si="222"/>
        <v>0</v>
      </c>
      <c r="GG111" s="83">
        <f t="shared" si="223"/>
        <v>0</v>
      </c>
      <c r="GH111" s="83">
        <f t="shared" si="91"/>
        <v>0</v>
      </c>
      <c r="GI111" s="83">
        <f t="shared" si="92"/>
        <v>0</v>
      </c>
      <c r="GJ111" s="83">
        <f t="shared" si="224"/>
        <v>260137642.63249815</v>
      </c>
      <c r="GK111" s="83">
        <f t="shared" si="225"/>
        <v>0</v>
      </c>
      <c r="GL111" s="83">
        <f t="shared" si="226"/>
        <v>0</v>
      </c>
      <c r="GM111" s="83">
        <f t="shared" si="227"/>
        <v>0</v>
      </c>
      <c r="GN111" s="83">
        <f t="shared" si="228"/>
        <v>260137642.63249815</v>
      </c>
      <c r="GO111" s="83">
        <f t="shared" si="229"/>
        <v>260137642.63249815</v>
      </c>
      <c r="GP111" s="83">
        <f t="shared" si="93"/>
        <v>260137642.63249815</v>
      </c>
      <c r="GQ111" s="83">
        <f t="shared" si="94"/>
        <v>260137642.63249815</v>
      </c>
      <c r="GR111" s="83">
        <f t="shared" si="230"/>
        <v>0</v>
      </c>
      <c r="GS111" s="83">
        <f t="shared" si="231"/>
        <v>0</v>
      </c>
      <c r="GT111" s="83">
        <f t="shared" si="232"/>
        <v>0</v>
      </c>
      <c r="GU111" s="83">
        <f t="shared" si="233"/>
        <v>0</v>
      </c>
      <c r="GV111" s="83">
        <f t="shared" si="234"/>
        <v>0</v>
      </c>
      <c r="GW111" s="83">
        <f t="shared" si="235"/>
        <v>0</v>
      </c>
      <c r="GX111" s="83">
        <f t="shared" si="95"/>
        <v>0</v>
      </c>
      <c r="GY111" s="83">
        <f t="shared" si="96"/>
        <v>0</v>
      </c>
      <c r="GZ111" s="83">
        <f t="shared" si="236"/>
        <v>260476290.99131015</v>
      </c>
      <c r="HA111" s="83">
        <f t="shared" si="237"/>
        <v>0</v>
      </c>
      <c r="HB111" s="83">
        <f t="shared" si="238"/>
        <v>0</v>
      </c>
      <c r="HC111" s="83">
        <f t="shared" si="239"/>
        <v>0</v>
      </c>
      <c r="HD111" s="83">
        <f t="shared" si="240"/>
        <v>261395499.94773614</v>
      </c>
      <c r="HE111" s="83">
        <f t="shared" si="241"/>
        <v>266411352.48108131</v>
      </c>
      <c r="HF111" s="83">
        <f t="shared" si="97"/>
        <v>261357812.53112215</v>
      </c>
      <c r="HG111" s="83">
        <f t="shared" si="98"/>
        <v>260269156.46037814</v>
      </c>
      <c r="HH111" s="83">
        <f t="shared" si="99"/>
        <v>260476290.99131015</v>
      </c>
      <c r="HI111" s="83">
        <f t="shared" si="100"/>
        <v>0</v>
      </c>
      <c r="HJ111" s="83">
        <f t="shared" si="101"/>
        <v>0</v>
      </c>
      <c r="HK111" s="83">
        <f t="shared" si="102"/>
        <v>0</v>
      </c>
      <c r="HL111" s="83">
        <f t="shared" si="103"/>
        <v>261551013.44855329</v>
      </c>
      <c r="HM111" s="83">
        <f t="shared" si="104"/>
        <v>266628487.31272909</v>
      </c>
      <c r="HN111" s="83">
        <f t="shared" si="105"/>
        <v>261315796.72523239</v>
      </c>
      <c r="HO111" s="83">
        <f t="shared" si="106"/>
        <v>260269156.46037814</v>
      </c>
    </row>
    <row r="112" spans="1:223" x14ac:dyDescent="0.2">
      <c r="A112" s="63"/>
      <c r="K112" s="64" t="s">
        <v>432</v>
      </c>
      <c r="L112" s="102">
        <f>IF(VLOOKUP(K112,'[3]207 ul'!$H:$H,1,0)=K112,1,0)</f>
        <v>1</v>
      </c>
      <c r="M112" s="84">
        <v>1</v>
      </c>
      <c r="N112" s="84">
        <v>2</v>
      </c>
      <c r="O112" s="84"/>
      <c r="P112" s="84"/>
      <c r="Q112" s="84">
        <v>1</v>
      </c>
      <c r="R112" s="84">
        <v>1</v>
      </c>
      <c r="S112" s="83">
        <f t="shared" si="177"/>
        <v>40</v>
      </c>
      <c r="T112" s="87">
        <f t="shared" si="178"/>
        <v>0</v>
      </c>
      <c r="U112" s="84"/>
      <c r="V112" s="84"/>
      <c r="W112" s="85">
        <v>1</v>
      </c>
      <c r="X112" s="85">
        <v>1</v>
      </c>
      <c r="Y112" s="85">
        <v>1</v>
      </c>
      <c r="Z112" s="85">
        <v>1</v>
      </c>
      <c r="AA112" s="85">
        <v>1</v>
      </c>
      <c r="AB112" s="85">
        <v>1</v>
      </c>
      <c r="AC112" s="85">
        <v>1</v>
      </c>
      <c r="AD112" s="85">
        <v>1</v>
      </c>
      <c r="AE112" s="85">
        <v>1</v>
      </c>
      <c r="AF112" s="84">
        <v>466491078.66298199</v>
      </c>
      <c r="AG112" s="84">
        <v>466347521.38849401</v>
      </c>
      <c r="AH112" s="84">
        <v>466683869.09727597</v>
      </c>
      <c r="AI112" s="84">
        <v>466490837.94923002</v>
      </c>
      <c r="AJ112" s="84">
        <v>465876568.503016</v>
      </c>
      <c r="AK112" s="84">
        <v>467053866.42777598</v>
      </c>
      <c r="AL112" s="84">
        <v>466491078.66298199</v>
      </c>
      <c r="AM112" s="84">
        <v>470238801.82805598</v>
      </c>
      <c r="AN112" s="84">
        <v>466427299.97103399</v>
      </c>
      <c r="AO112" s="84">
        <v>-2346484.3741702298</v>
      </c>
      <c r="AP112" s="84"/>
      <c r="AQ112" s="84">
        <v>-124957.39</v>
      </c>
      <c r="AR112" s="84">
        <v>476849817.48302197</v>
      </c>
      <c r="AS112" s="83">
        <f t="shared" si="179"/>
        <v>476849817.48302197</v>
      </c>
      <c r="AT112" s="83">
        <f t="shared" ref="AT112:AT175" si="242">$AS112+$CC112</f>
        <v>476849817.48302197</v>
      </c>
      <c r="AU112" s="83">
        <f t="shared" si="180"/>
        <v>0</v>
      </c>
      <c r="AV112" s="84">
        <v>476854105.35000002</v>
      </c>
      <c r="AW112" s="84">
        <v>476854105.35000002</v>
      </c>
      <c r="AX112" s="84"/>
      <c r="AY112" s="83">
        <f t="shared" ref="AY112:AY175" si="243">$AV112+$AP112+$AQ112</f>
        <v>476729147.96000004</v>
      </c>
      <c r="AZ112" s="83">
        <f t="shared" ref="AZ112:AZ175" si="244">IF($R112=3,$BG112,IF($N112=3,$AV112+$AX112,0))</f>
        <v>0</v>
      </c>
      <c r="BA112" s="83">
        <f t="shared" ref="BA112:BA175" si="245">IF($N112=3,MAX($S112/100*($AT112+$AU112+$AZ112-$BG112),0),0)+$BG112</f>
        <v>464144594.28881174</v>
      </c>
      <c r="BB112" s="83">
        <f t="shared" ref="BB112:BB175" si="246">IF($N112&lt;&gt;3,MAX($S112/100*($AT112+$AU112+$AZ112-($BG112-$BE112)),0),0)+($BG112-$BE112)</f>
        <v>469226683.56649584</v>
      </c>
      <c r="BC112" s="83">
        <f t="shared" ref="BC112:BC175" si="247">MAX($S112/100*IF($N112&lt;&gt;3,($AS112+$AU112+$AZ112-($BG112-$BE112)),0)+($BG112-$BE112),($BG112-$BE112))-$BF112</f>
        <v>469226683.56649584</v>
      </c>
      <c r="BD112" s="83">
        <f t="shared" ref="BD112:BD175" si="248">IF($N112&lt;&gt;3,MAX($S112/100*($AT112+$AU112+$AZ112-($BG112-$BE112)),0),0)+($BG112-$BE112)-$BF112</f>
        <v>469226683.56649584</v>
      </c>
      <c r="BE112" s="83">
        <f t="shared" ref="BE112:BE175" si="249">$M$27*$U112</f>
        <v>0</v>
      </c>
      <c r="BF112" s="83">
        <f t="shared" ref="BF112:BF175" si="250">$M$27*$M$36/100*$V112</f>
        <v>0</v>
      </c>
      <c r="BG112" s="99">
        <f t="shared" ref="BG112:BG175" si="251">$AF112+$AO112+$BE112-($AW112-$AV112)</f>
        <v>464144594.28881174</v>
      </c>
      <c r="BH112" s="99">
        <f t="shared" ref="BH112:BH175" si="252">$AG112+$AO112+$BE112-($AW112-$AV112)</f>
        <v>464001037.01432377</v>
      </c>
      <c r="BI112" s="83">
        <f t="shared" ref="BI112:BI175" si="253">$AH112+$AO112+$BE112-($AW112-$AV112)</f>
        <v>464337384.72310573</v>
      </c>
      <c r="BJ112" s="83">
        <f t="shared" ref="BJ112:BJ175" si="254">$AI112+$AO112+$BE112-($AW112-$AV112)</f>
        <v>464144353.57505977</v>
      </c>
      <c r="BK112" s="83">
        <f t="shared" ref="BK112:BK175" si="255">$AJ112+$AO112+$BE112-($AW112-$AV112)</f>
        <v>463530084.12884575</v>
      </c>
      <c r="BL112" s="83">
        <f t="shared" ref="BL112:BL175" si="256">$AK112+$AO112+$BE112-($AW112-$AV112)</f>
        <v>464707382.05360574</v>
      </c>
      <c r="BM112" s="83">
        <f t="shared" ref="BM112:BM175" si="257">$AM112+$AO112+$BE112-($AW112-$AV112)</f>
        <v>467892317.45388573</v>
      </c>
      <c r="BN112" s="83">
        <f t="shared" ref="BN112:BN175" si="258">$AN112+$AO112+$BE112-($AW112-$AV112)</f>
        <v>464080815.59686375</v>
      </c>
      <c r="BO112" s="83">
        <f t="shared" si="181"/>
        <v>0</v>
      </c>
      <c r="BP112" s="83">
        <f t="shared" ref="BP112:BP175" si="259">IF($R112=3,$BU112,IF($N112=3,$AV112+$AX112,0))</f>
        <v>0</v>
      </c>
      <c r="BQ112" s="83">
        <f t="shared" ref="BQ112:BQ175" si="260">IF($N112=3,MAX($S112/100*($AT112+$BO112+$BP112-$BU112),0),0)+$BU112</f>
        <v>464144594.28881174</v>
      </c>
      <c r="BR112" s="83">
        <f t="shared" ref="BR112:BR175" si="261">IF($N112&lt;&gt;3,MAX($S112/100*($AT112+$BO112+$BP112-($BU112-$BE112)),0),0)+($BU112-$BE112)</f>
        <v>469226683.56649584</v>
      </c>
      <c r="BS112" s="83">
        <f t="shared" ref="BS112:BS175" si="262">MAX($S112/100*IF($N112&lt;&gt;3,($AS112+$BO112+$BP112-($BU112-$BE112)),0)+($BU112-$BE112),($BU112-$BE112))-$BF112</f>
        <v>469226683.56649584</v>
      </c>
      <c r="BT112" s="83">
        <f t="shared" ref="BT112:BT175" si="263">IF($N112&lt;&gt;3,MAX($S112/100*($AT112+$BO112+$BP112-($BU112-$BE112)),0),0)+($BU112-$BE112)-$BF112</f>
        <v>469226683.56649584</v>
      </c>
      <c r="BU112" s="83">
        <f t="shared" ref="BU112:BU175" si="264">$W112*$AF112+$AO112+$BE112-($AW112-$AV112)</f>
        <v>464144594.28881174</v>
      </c>
      <c r="BV112" s="83">
        <f t="shared" ref="BV112:BV175" si="265">$X112*$AG112+$AO112+$BE112-($AW112-$AV112)</f>
        <v>464001037.01432377</v>
      </c>
      <c r="BW112" s="83">
        <f t="shared" ref="BW112:BW175" si="266">$Y112*$AH112+$AO112+$BE112-($AW112-$AV112)</f>
        <v>464337384.72310573</v>
      </c>
      <c r="BX112" s="83">
        <f t="shared" ref="BX112:BX175" si="267">$Z112*$AI112+$AO112+$BE112-($AW112-$AV112)</f>
        <v>464144353.57505977</v>
      </c>
      <c r="BY112" s="83">
        <f t="shared" ref="BY112:BY175" si="268">$AA112*$AJ112+$AO112+$BE112-($AW112-$AV112)</f>
        <v>463530084.12884575</v>
      </c>
      <c r="BZ112" s="83">
        <f t="shared" ref="BZ112:BZ175" si="269">$AB112*$AK112+$AO112+$BE112-($AW112-$AV112)</f>
        <v>464707382.05360574</v>
      </c>
      <c r="CA112" s="83">
        <f t="shared" ref="CA112:CA175" si="270">$AD112*$AM112+$AO112+$BE112-($AW112-$AV112)</f>
        <v>467892317.45388573</v>
      </c>
      <c r="CB112" s="83">
        <f t="shared" ref="CB112:CB175" si="271">$AE112*$AN112+$AO112+$BE112-($AW112-$AV112)</f>
        <v>464080815.59686375</v>
      </c>
      <c r="CC112" s="84"/>
      <c r="CD112" s="84"/>
      <c r="CE112" s="84"/>
      <c r="CF112" s="84"/>
      <c r="CG112" s="84"/>
      <c r="CH112" s="84"/>
      <c r="CI112" s="84"/>
      <c r="CJ112" s="84"/>
      <c r="CK112" s="84"/>
      <c r="CL112" s="83">
        <f t="shared" si="172"/>
        <v>0</v>
      </c>
      <c r="CM112" s="83">
        <f t="shared" si="173"/>
        <v>192790.43429398537</v>
      </c>
      <c r="CN112" s="83">
        <f t="shared" si="174"/>
        <v>0</v>
      </c>
      <c r="CO112" s="83">
        <f t="shared" ref="CO112:CO175" si="272">IF($R112=3,0,MAX($BK112-$BG112-($CG112-$CC112),0))</f>
        <v>0</v>
      </c>
      <c r="CP112" s="83">
        <f t="shared" ref="CP112:CP175" si="273">IF($R112=3,0,MAX($BL112-$BG112-($CH112-$CC112),0))</f>
        <v>562787.76479399204</v>
      </c>
      <c r="CQ112" s="83">
        <f t="shared" ref="CQ112:CQ175" si="274">IF($R112=3,0,$BA112-$BG112)</f>
        <v>0</v>
      </c>
      <c r="CR112" s="83">
        <f t="shared" ref="CR112:CR175" si="275">IF($R112=3,0,IF(AND($BB112-($BG112-$BE112)=0,$BE112&gt;0),1,$BB112-($BG112-$BE112)))</f>
        <v>5082089.2776840925</v>
      </c>
      <c r="CS112" s="83">
        <f t="shared" ref="CS112:CS175" si="276">IF($R112=3,0,$BD112-($BG112-$BE112))</f>
        <v>5082089.2776840925</v>
      </c>
      <c r="CT112" s="83">
        <f t="shared" ref="CT112:CT175" si="277">IF($N112=3,$CQ112,$CR112)</f>
        <v>5082089.2776840925</v>
      </c>
      <c r="CU112" s="83">
        <f t="shared" ref="CU112:CU175" si="278">IF($N112=3,$CQ112,$CS112)</f>
        <v>5082089.2776840925</v>
      </c>
      <c r="CV112" s="99"/>
      <c r="CW112" s="83">
        <f t="shared" si="182"/>
        <v>5082089.2776840925</v>
      </c>
      <c r="CX112" s="83">
        <f t="shared" ref="CX112:CX175" si="279">INDEX($CO:$CU,ROW(),MATCH($CX$42,$CO$47:$CU$47,0))</f>
        <v>5082089.2776840925</v>
      </c>
      <c r="CY112" s="83">
        <f t="shared" si="175"/>
        <v>3747723.1650739908</v>
      </c>
      <c r="CZ112" s="83">
        <f t="shared" si="176"/>
        <v>0</v>
      </c>
      <c r="DA112" s="83">
        <f t="shared" si="183"/>
        <v>0</v>
      </c>
      <c r="DB112" s="83">
        <f t="shared" si="184"/>
        <v>192790.43429398537</v>
      </c>
      <c r="DC112" s="83">
        <f t="shared" si="185"/>
        <v>0</v>
      </c>
      <c r="DD112" s="83">
        <f t="shared" ref="DD112:DD175" si="280">IF($R112=3,0,MAX($BY112-$BU112-($CG112-$CC112),0))</f>
        <v>0</v>
      </c>
      <c r="DE112" s="83">
        <f t="shared" ref="DE112:DE175" si="281">IF($R112=3,0,MAX($BZ112-$BU112-($CH112-$CC112),0))</f>
        <v>562787.76479399204</v>
      </c>
      <c r="DF112" s="83">
        <f t="shared" ref="DF112:DF175" si="282">IF($R112=3,0,$BQ112-$BU112)</f>
        <v>0</v>
      </c>
      <c r="DG112" s="83">
        <f t="shared" ref="DG112:DG175" si="283">IF($R112=3,0,IF(AND($BR112-($BU112-$BE112)=0,$BE112&gt;0),1,$BR112-($BU112-$BE112)))</f>
        <v>5082089.2776840925</v>
      </c>
      <c r="DH112" s="83">
        <f t="shared" ref="DH112:DH175" si="284">IF($R112=3,0,$BT112-($BU112-$BE112))</f>
        <v>5082089.2776840925</v>
      </c>
      <c r="DI112" s="83">
        <f t="shared" ref="DI112:DI175" si="285">IF($N112=3,$DF112,$DG112)</f>
        <v>5082089.2776840925</v>
      </c>
      <c r="DJ112" s="83">
        <f t="shared" ref="DJ112:DJ175" si="286">IF($N112=3,$DF112,$DH112)</f>
        <v>5082089.2776840925</v>
      </c>
      <c r="DK112" s="83">
        <f t="shared" si="186"/>
        <v>5082089.2776840925</v>
      </c>
      <c r="DL112" s="83">
        <f t="shared" ref="DL112:DL175" si="287">INDEX($DD:$DJ,ROW(),MATCH($DL$42,$DD$47:$DJ$47,0))</f>
        <v>5082089.2776840925</v>
      </c>
      <c r="DM112" s="83">
        <f t="shared" si="187"/>
        <v>3747723.1650739908</v>
      </c>
      <c r="DN112" s="83">
        <f t="shared" si="188"/>
        <v>0</v>
      </c>
      <c r="DO112" s="83">
        <f t="shared" ref="DO112:DO175" si="288">$DO$36/$CL$39*$CL112</f>
        <v>0</v>
      </c>
      <c r="DP112" s="83">
        <f t="shared" ref="DP112:DP175" si="289">$DP$36/$CM$39*$CM112</f>
        <v>10960.899962783595</v>
      </c>
      <c r="DQ112" s="83">
        <f t="shared" ref="DQ112:DQ175" si="290">$DQ$36/$CN$39*$CN112</f>
        <v>0</v>
      </c>
      <c r="DR112" s="83">
        <f t="shared" ref="DR112:DR175" si="291">$DR$36/$CO$39*$CO112</f>
        <v>0</v>
      </c>
      <c r="DS112" s="83">
        <f t="shared" ref="DS112:DS175" si="292">$DS$36/$CP$39*$CP112</f>
        <v>-69579.509901415789</v>
      </c>
      <c r="DT112" s="83">
        <f t="shared" ref="DT112:DT175" si="293">$DT$36/($CQ$39+$CR$39)*$CQ112</f>
        <v>0</v>
      </c>
      <c r="DU112" s="83">
        <f t="shared" ref="DU112:DU175" si="294">$DT$36/($CQ$39+$CR$39)*$CR112</f>
        <v>-175892.51437539555</v>
      </c>
      <c r="DV112" s="83">
        <f t="shared" ref="DV112:DV175" si="295">$DU$39/$CS$39*$CS112</f>
        <v>-175892.51437539555</v>
      </c>
      <c r="DW112" s="83">
        <f t="shared" si="189"/>
        <v>129050.56026199435</v>
      </c>
      <c r="DX112" s="83">
        <f t="shared" si="190"/>
        <v>0</v>
      </c>
      <c r="DY112" s="83">
        <f t="shared" si="191"/>
        <v>0</v>
      </c>
      <c r="DZ112" s="83">
        <f t="shared" si="192"/>
        <v>10960.899962783595</v>
      </c>
      <c r="EA112" s="83">
        <f t="shared" si="193"/>
        <v>0</v>
      </c>
      <c r="EB112" s="83">
        <f t="shared" si="194"/>
        <v>0</v>
      </c>
      <c r="EC112" s="83">
        <f t="shared" si="195"/>
        <v>-69579.509901415789</v>
      </c>
      <c r="ED112" s="83">
        <f t="shared" si="196"/>
        <v>0</v>
      </c>
      <c r="EE112" s="83">
        <f t="shared" si="197"/>
        <v>-175892.51437539555</v>
      </c>
      <c r="EF112" s="83">
        <f t="shared" si="198"/>
        <v>-175892.51437539555</v>
      </c>
      <c r="EG112" s="83">
        <f t="shared" si="199"/>
        <v>129050.56026199435</v>
      </c>
      <c r="EH112" s="83">
        <f t="shared" si="200"/>
        <v>0</v>
      </c>
      <c r="EI112" s="83">
        <f t="shared" ref="EI112:EI175" si="296">$CL112-$DO112</f>
        <v>0</v>
      </c>
      <c r="EJ112" s="83">
        <f t="shared" ref="EJ112:EJ175" si="297">$CM112-$DP112</f>
        <v>181829.53433120178</v>
      </c>
      <c r="EK112" s="83">
        <f t="shared" ref="EK112:EK175" si="298">$CN112-$DQ112</f>
        <v>0</v>
      </c>
      <c r="EL112" s="83">
        <f t="shared" ref="EL112:EL175" si="299">$CO112-$DR112</f>
        <v>0</v>
      </c>
      <c r="EM112" s="83">
        <f t="shared" ref="EM112:EM175" si="300">$CP112-$DS112</f>
        <v>632367.27469540783</v>
      </c>
      <c r="EN112" s="83">
        <f t="shared" ref="EN112:EN175" si="301">$CQ112-$DT112</f>
        <v>0</v>
      </c>
      <c r="EO112" s="83">
        <f t="shared" ref="EO112:EO175" si="302">$CR112-$DU112</f>
        <v>5257981.7920594877</v>
      </c>
      <c r="EP112" s="83">
        <f t="shared" ref="EP112:EP175" si="303">$CS112-$DV112</f>
        <v>5257981.7920594877</v>
      </c>
      <c r="EQ112" s="83">
        <f t="shared" ref="EQ112:EQ175" si="304">IF($N112=3,$EN112,$EO112)</f>
        <v>5257981.7920594877</v>
      </c>
      <c r="ER112" s="83">
        <f t="shared" ref="ER112:ER175" si="305">IF($N112=3,$EN112,$EP112)</f>
        <v>5257981.7920594877</v>
      </c>
      <c r="ES112" s="83">
        <f t="shared" si="201"/>
        <v>5257981.7920594877</v>
      </c>
      <c r="ET112" s="83">
        <f t="shared" ref="ET112:ET175" si="306">INDEX($EL:$ER,ROW(),MATCH($ET$42,$EL$47:$ER$47,0))</f>
        <v>5257981.7920594877</v>
      </c>
      <c r="EU112" s="83">
        <f t="shared" si="202"/>
        <v>3618672.6048119967</v>
      </c>
      <c r="EV112" s="83">
        <f t="shared" si="203"/>
        <v>0</v>
      </c>
      <c r="EW112" s="83">
        <f t="shared" si="204"/>
        <v>0</v>
      </c>
      <c r="EX112" s="83">
        <f t="shared" si="205"/>
        <v>181829.53433120178</v>
      </c>
      <c r="EY112" s="83">
        <f t="shared" si="206"/>
        <v>0</v>
      </c>
      <c r="EZ112" s="83">
        <f t="shared" si="207"/>
        <v>0</v>
      </c>
      <c r="FA112" s="83">
        <f t="shared" si="208"/>
        <v>632367.27469540783</v>
      </c>
      <c r="FB112" s="83">
        <f t="shared" si="209"/>
        <v>0</v>
      </c>
      <c r="FC112" s="83">
        <f t="shared" si="210"/>
        <v>5257981.7920594877</v>
      </c>
      <c r="FD112" s="83">
        <f t="shared" si="211"/>
        <v>5257981.7920594877</v>
      </c>
      <c r="FE112" s="83">
        <f t="shared" ref="FE112:FE175" si="307">IF($N112=3,$FB112,$FC112)</f>
        <v>5257981.7920594877</v>
      </c>
      <c r="FF112" s="83">
        <f t="shared" ref="FF112:FF175" si="308">IF($N112=3,$FB112,$FD112)</f>
        <v>5257981.7920594877</v>
      </c>
      <c r="FG112" s="83">
        <f t="shared" si="212"/>
        <v>5257981.7920594877</v>
      </c>
      <c r="FH112" s="83">
        <f t="shared" ref="FH112:FH175" si="309">INDEX($EZ:$FF,ROW(),MATCH($FH$42,$EZ$47:$FF$47,0))</f>
        <v>5257981.7920594877</v>
      </c>
      <c r="FI112" s="83">
        <f t="shared" si="213"/>
        <v>3618672.6048119967</v>
      </c>
      <c r="FJ112" s="83">
        <f t="shared" si="214"/>
        <v>0</v>
      </c>
      <c r="FK112" s="84">
        <v>19754052.2248661</v>
      </c>
      <c r="FL112" s="84">
        <v>3349012.2285138401</v>
      </c>
      <c r="FM112" s="84">
        <v>6182084.3157080496</v>
      </c>
      <c r="FN112" s="83">
        <f t="shared" ref="FN112:FN175" si="310">(1-$O112)*$FM112</f>
        <v>6182084.3157080496</v>
      </c>
      <c r="FO112" s="83">
        <f t="shared" ref="FO112:FO175" si="311">$O112*$FM112</f>
        <v>0</v>
      </c>
      <c r="FP112" s="83">
        <f t="shared" si="215"/>
        <v>9531096.5442218892</v>
      </c>
      <c r="FQ112" s="84">
        <v>18202756.947035499</v>
      </c>
      <c r="FR112" s="84">
        <v>453511578.195907</v>
      </c>
      <c r="FS112" s="83">
        <f t="shared" si="216"/>
        <v>455408686.84092951</v>
      </c>
      <c r="FT112" s="83">
        <f t="shared" si="217"/>
        <v>1897108.6450225115</v>
      </c>
      <c r="FU112" s="84">
        <v>466491078.66298199</v>
      </c>
      <c r="FV112" s="83">
        <f t="shared" ref="FV112:FV175" si="312">$BG112*$Q112</f>
        <v>464144594.28881174</v>
      </c>
      <c r="FW112" s="83">
        <f t="shared" ref="FW112:FW175" si="313">$BG112*$P112</f>
        <v>0</v>
      </c>
      <c r="FX112" s="83">
        <f t="shared" ref="FX112:FX175" si="314">IF($Q112=1,$AT112+$AZ112,0)</f>
        <v>476849817.48302197</v>
      </c>
      <c r="FY112" s="84">
        <v>-49958872.670000002</v>
      </c>
      <c r="FZ112" s="83">
        <f t="shared" ref="FZ112:FZ175" si="315">MAX($FY112+$AY112-$BG112,0)</f>
        <v>0</v>
      </c>
      <c r="GA112" s="83">
        <f t="shared" ref="GA112:GA175" si="316">$AF112-$FU112</f>
        <v>0</v>
      </c>
      <c r="GB112" s="83">
        <f t="shared" si="218"/>
        <v>0</v>
      </c>
      <c r="GC112" s="83">
        <f t="shared" si="219"/>
        <v>0</v>
      </c>
      <c r="GD112" s="83">
        <f t="shared" si="220"/>
        <v>0</v>
      </c>
      <c r="GE112" s="83">
        <f t="shared" si="221"/>
        <v>0</v>
      </c>
      <c r="GF112" s="83">
        <f t="shared" si="222"/>
        <v>0</v>
      </c>
      <c r="GG112" s="83">
        <f t="shared" si="223"/>
        <v>0</v>
      </c>
      <c r="GH112" s="83">
        <f t="shared" ref="GH112:GH175" si="317">IF(AND($CY112&gt;0,$CC112&gt;0),$AY112+$CC112,0)</f>
        <v>0</v>
      </c>
      <c r="GI112" s="83">
        <f t="shared" ref="GI112:GI175" si="318">IF(AND($CZ112&gt;0,$CC112&gt;0),$AY112+$CC112,0)</f>
        <v>0</v>
      </c>
      <c r="GJ112" s="83">
        <f t="shared" si="224"/>
        <v>0</v>
      </c>
      <c r="GK112" s="83">
        <f t="shared" si="225"/>
        <v>464144594.28881174</v>
      </c>
      <c r="GL112" s="83">
        <f t="shared" si="226"/>
        <v>0</v>
      </c>
      <c r="GM112" s="83">
        <f t="shared" si="227"/>
        <v>0</v>
      </c>
      <c r="GN112" s="83">
        <f t="shared" si="228"/>
        <v>464144594.28881174</v>
      </c>
      <c r="GO112" s="83">
        <f t="shared" si="229"/>
        <v>464144594.28881174</v>
      </c>
      <c r="GP112" s="83">
        <f t="shared" ref="GP112:GP175" si="319">IF($CY112&gt;0,$BG112,0)</f>
        <v>464144594.28881174</v>
      </c>
      <c r="GQ112" s="83">
        <f t="shared" ref="GQ112:GQ175" si="320">IF($CZ112&gt;0,$BG112,0)</f>
        <v>0</v>
      </c>
      <c r="GR112" s="83">
        <f t="shared" si="230"/>
        <v>0</v>
      </c>
      <c r="GS112" s="83">
        <f t="shared" si="231"/>
        <v>0</v>
      </c>
      <c r="GT112" s="83">
        <f t="shared" si="232"/>
        <v>0</v>
      </c>
      <c r="GU112" s="83">
        <f t="shared" si="233"/>
        <v>0</v>
      </c>
      <c r="GV112" s="83">
        <f t="shared" si="234"/>
        <v>0</v>
      </c>
      <c r="GW112" s="83">
        <f t="shared" si="235"/>
        <v>0</v>
      </c>
      <c r="GX112" s="83">
        <f t="shared" ref="GX112:GX175" si="321">IF(AND($CY112&gt;0,$CC112&gt;0),$AY112+$CJ112,0)</f>
        <v>0</v>
      </c>
      <c r="GY112" s="83">
        <f t="shared" ref="GY112:GY175" si="322">IF(AND($CZ112&gt;0,$CC112&gt;0),$AY112+$CK112,0)</f>
        <v>0</v>
      </c>
      <c r="GZ112" s="83">
        <f t="shared" si="236"/>
        <v>0</v>
      </c>
      <c r="HA112" s="83">
        <f t="shared" si="237"/>
        <v>464337384.72310573</v>
      </c>
      <c r="HB112" s="83">
        <f t="shared" si="238"/>
        <v>0</v>
      </c>
      <c r="HC112" s="83">
        <f t="shared" si="239"/>
        <v>0</v>
      </c>
      <c r="HD112" s="83">
        <f t="shared" si="240"/>
        <v>464707382.05360574</v>
      </c>
      <c r="HE112" s="83">
        <f t="shared" si="241"/>
        <v>469226683.56649584</v>
      </c>
      <c r="HF112" s="83">
        <f t="shared" ref="HF112:HF175" si="323">IF($CY112&gt;0,$BM112,0)</f>
        <v>467892317.45388573</v>
      </c>
      <c r="HG112" s="83">
        <f t="shared" ref="HG112:HG175" si="324">IF($CZ112&gt;0,$BN112,0)</f>
        <v>0</v>
      </c>
      <c r="HH112" s="83">
        <f t="shared" ref="HH112:HH175" si="325">IF($EI112&gt;0,$BH112-$DY112,0)</f>
        <v>0</v>
      </c>
      <c r="HI112" s="83">
        <f t="shared" ref="HI112:HI175" si="326">IF($EJ112&gt;0,$BI112-$DZ112,0)</f>
        <v>464326423.82314295</v>
      </c>
      <c r="HJ112" s="83">
        <f t="shared" ref="HJ112:HJ175" si="327">IF($EK112&gt;0,$BJ112-$EA112,0)</f>
        <v>0</v>
      </c>
      <c r="HK112" s="83">
        <f t="shared" ref="HK112:HK175" si="328">IF($EL112&gt;0,$BK112-$EB112,0)</f>
        <v>0</v>
      </c>
      <c r="HL112" s="83">
        <f t="shared" ref="HL112:HL175" si="329">IF($EM112&gt;0,$BL112-$EC112,0)</f>
        <v>464776961.56350714</v>
      </c>
      <c r="HM112" s="83">
        <f t="shared" ref="HM112:HM175" si="330">IF($EN112&gt;0,$BA112-$ED112,IF($EO112&gt;0,$BC112-$EF112,0))</f>
        <v>469402576.08087122</v>
      </c>
      <c r="HN112" s="83">
        <f t="shared" ref="HN112:HN175" si="331">IF($EU112&gt;0,$BM112-$EG112,0)</f>
        <v>467763266.89362377</v>
      </c>
      <c r="HO112" s="83">
        <f t="shared" ref="HO112:HO175" si="332">IF($EV112&gt;0,$BN112-$EH112,0)</f>
        <v>0</v>
      </c>
    </row>
    <row r="113" spans="1:223" x14ac:dyDescent="0.2">
      <c r="A113" s="63"/>
      <c r="K113" s="64" t="s">
        <v>433</v>
      </c>
      <c r="L113" s="102">
        <f>IF(VLOOKUP(K113,'[3]207 ul'!$H:$H,1,0)=K113,1,0)</f>
        <v>1</v>
      </c>
      <c r="M113" s="84">
        <v>1</v>
      </c>
      <c r="N113" s="84">
        <v>2</v>
      </c>
      <c r="O113" s="84"/>
      <c r="P113" s="84">
        <v>1</v>
      </c>
      <c r="Q113" s="84">
        <v>1</v>
      </c>
      <c r="R113" s="84">
        <v>1</v>
      </c>
      <c r="S113" s="83">
        <f t="shared" si="177"/>
        <v>40</v>
      </c>
      <c r="T113" s="87">
        <f t="shared" si="178"/>
        <v>0</v>
      </c>
      <c r="U113" s="84"/>
      <c r="V113" s="84"/>
      <c r="W113" s="85">
        <v>1</v>
      </c>
      <c r="X113" s="85">
        <v>1</v>
      </c>
      <c r="Y113" s="85">
        <v>1</v>
      </c>
      <c r="Z113" s="85">
        <v>1</v>
      </c>
      <c r="AA113" s="85">
        <v>1</v>
      </c>
      <c r="AB113" s="85">
        <v>1</v>
      </c>
      <c r="AC113" s="85">
        <v>1</v>
      </c>
      <c r="AD113" s="85">
        <v>1</v>
      </c>
      <c r="AE113" s="85">
        <v>1</v>
      </c>
      <c r="AF113" s="84">
        <v>7.2544165293488396E-4</v>
      </c>
      <c r="AG113" s="84">
        <v>7.2544165293488396E-4</v>
      </c>
      <c r="AH113" s="84">
        <v>7.2544165293488396E-4</v>
      </c>
      <c r="AI113" s="84">
        <v>7.2544165293488396E-4</v>
      </c>
      <c r="AJ113" s="84">
        <v>7.2544165293488396E-4</v>
      </c>
      <c r="AK113" s="84">
        <v>7.2544165293488396E-4</v>
      </c>
      <c r="AL113" s="84">
        <v>7.2544165293488396E-4</v>
      </c>
      <c r="AM113" s="84">
        <v>7.9798574623143501E-4</v>
      </c>
      <c r="AN113" s="84">
        <v>7.2544165293488396E-4</v>
      </c>
      <c r="AO113" s="84"/>
      <c r="AP113" s="84"/>
      <c r="AQ113" s="84"/>
      <c r="AR113" s="84"/>
      <c r="AS113" s="83">
        <f t="shared" si="179"/>
        <v>0</v>
      </c>
      <c r="AT113" s="83">
        <f t="shared" si="242"/>
        <v>0</v>
      </c>
      <c r="AU113" s="83">
        <f t="shared" si="180"/>
        <v>0</v>
      </c>
      <c r="AV113" s="84">
        <v>1</v>
      </c>
      <c r="AW113" s="84">
        <v>1</v>
      </c>
      <c r="AX113" s="84"/>
      <c r="AY113" s="83">
        <f t="shared" si="243"/>
        <v>1</v>
      </c>
      <c r="AZ113" s="83">
        <f t="shared" si="244"/>
        <v>0</v>
      </c>
      <c r="BA113" s="83">
        <f t="shared" si="245"/>
        <v>7.2544165293488396E-4</v>
      </c>
      <c r="BB113" s="83">
        <f t="shared" si="246"/>
        <v>7.2544165293488396E-4</v>
      </c>
      <c r="BC113" s="83">
        <f t="shared" si="247"/>
        <v>7.2544165293488396E-4</v>
      </c>
      <c r="BD113" s="83">
        <f t="shared" si="248"/>
        <v>7.2544165293488396E-4</v>
      </c>
      <c r="BE113" s="83">
        <f t="shared" si="249"/>
        <v>0</v>
      </c>
      <c r="BF113" s="83">
        <f t="shared" si="250"/>
        <v>0</v>
      </c>
      <c r="BG113" s="99">
        <f t="shared" si="251"/>
        <v>7.2544165293488396E-4</v>
      </c>
      <c r="BH113" s="99">
        <f t="shared" si="252"/>
        <v>7.2544165293488396E-4</v>
      </c>
      <c r="BI113" s="83">
        <f t="shared" si="253"/>
        <v>7.2544165293488396E-4</v>
      </c>
      <c r="BJ113" s="83">
        <f t="shared" si="254"/>
        <v>7.2544165293488396E-4</v>
      </c>
      <c r="BK113" s="83">
        <f t="shared" si="255"/>
        <v>7.2544165293488396E-4</v>
      </c>
      <c r="BL113" s="83">
        <f t="shared" si="256"/>
        <v>7.2544165293488396E-4</v>
      </c>
      <c r="BM113" s="83">
        <f t="shared" si="257"/>
        <v>7.9798574623143501E-4</v>
      </c>
      <c r="BN113" s="83">
        <f t="shared" si="258"/>
        <v>7.2544165293488396E-4</v>
      </c>
      <c r="BO113" s="83">
        <f t="shared" si="181"/>
        <v>0</v>
      </c>
      <c r="BP113" s="83">
        <f t="shared" si="259"/>
        <v>0</v>
      </c>
      <c r="BQ113" s="83">
        <f t="shared" si="260"/>
        <v>7.2544165293488396E-4</v>
      </c>
      <c r="BR113" s="83">
        <f t="shared" si="261"/>
        <v>7.2544165293488396E-4</v>
      </c>
      <c r="BS113" s="83">
        <f t="shared" si="262"/>
        <v>7.2544165293488396E-4</v>
      </c>
      <c r="BT113" s="83">
        <f t="shared" si="263"/>
        <v>7.2544165293488396E-4</v>
      </c>
      <c r="BU113" s="83">
        <f t="shared" si="264"/>
        <v>7.2544165293488396E-4</v>
      </c>
      <c r="BV113" s="83">
        <f t="shared" si="265"/>
        <v>7.2544165293488396E-4</v>
      </c>
      <c r="BW113" s="83">
        <f t="shared" si="266"/>
        <v>7.2544165293488396E-4</v>
      </c>
      <c r="BX113" s="83">
        <f t="shared" si="267"/>
        <v>7.2544165293488396E-4</v>
      </c>
      <c r="BY113" s="83">
        <f t="shared" si="268"/>
        <v>7.2544165293488396E-4</v>
      </c>
      <c r="BZ113" s="83">
        <f t="shared" si="269"/>
        <v>7.2544165293488396E-4</v>
      </c>
      <c r="CA113" s="83">
        <f t="shared" si="270"/>
        <v>7.9798574623143501E-4</v>
      </c>
      <c r="CB113" s="83">
        <f t="shared" si="271"/>
        <v>7.2544165293488396E-4</v>
      </c>
      <c r="CC113" s="84"/>
      <c r="CD113" s="84"/>
      <c r="CE113" s="84"/>
      <c r="CF113" s="84"/>
      <c r="CG113" s="84"/>
      <c r="CH113" s="84"/>
      <c r="CI113" s="84"/>
      <c r="CJ113" s="84"/>
      <c r="CK113" s="84"/>
      <c r="CL113" s="83">
        <f t="shared" si="172"/>
        <v>0</v>
      </c>
      <c r="CM113" s="83">
        <f t="shared" si="173"/>
        <v>0</v>
      </c>
      <c r="CN113" s="83">
        <f t="shared" si="174"/>
        <v>0</v>
      </c>
      <c r="CO113" s="83">
        <f t="shared" si="272"/>
        <v>0</v>
      </c>
      <c r="CP113" s="83">
        <f t="shared" si="273"/>
        <v>0</v>
      </c>
      <c r="CQ113" s="83">
        <f t="shared" si="274"/>
        <v>0</v>
      </c>
      <c r="CR113" s="83">
        <f t="shared" si="275"/>
        <v>0</v>
      </c>
      <c r="CS113" s="83">
        <f t="shared" si="276"/>
        <v>0</v>
      </c>
      <c r="CT113" s="83">
        <f t="shared" si="277"/>
        <v>0</v>
      </c>
      <c r="CU113" s="83">
        <f t="shared" si="278"/>
        <v>0</v>
      </c>
      <c r="CV113" s="99"/>
      <c r="CW113" s="83">
        <f t="shared" si="182"/>
        <v>0</v>
      </c>
      <c r="CX113" s="83">
        <f t="shared" si="279"/>
        <v>0</v>
      </c>
      <c r="CY113" s="83">
        <f t="shared" si="175"/>
        <v>7.2544093296551056E-5</v>
      </c>
      <c r="CZ113" s="83">
        <f t="shared" si="176"/>
        <v>0</v>
      </c>
      <c r="DA113" s="83">
        <f t="shared" si="183"/>
        <v>0</v>
      </c>
      <c r="DB113" s="83">
        <f t="shared" si="184"/>
        <v>0</v>
      </c>
      <c r="DC113" s="83">
        <f t="shared" si="185"/>
        <v>0</v>
      </c>
      <c r="DD113" s="83">
        <f t="shared" si="280"/>
        <v>0</v>
      </c>
      <c r="DE113" s="83">
        <f t="shared" si="281"/>
        <v>0</v>
      </c>
      <c r="DF113" s="83">
        <f t="shared" si="282"/>
        <v>0</v>
      </c>
      <c r="DG113" s="83">
        <f t="shared" si="283"/>
        <v>0</v>
      </c>
      <c r="DH113" s="83">
        <f t="shared" si="284"/>
        <v>0</v>
      </c>
      <c r="DI113" s="83">
        <f t="shared" si="285"/>
        <v>0</v>
      </c>
      <c r="DJ113" s="83">
        <f t="shared" si="286"/>
        <v>0</v>
      </c>
      <c r="DK113" s="83">
        <f t="shared" si="186"/>
        <v>0</v>
      </c>
      <c r="DL113" s="83">
        <f t="shared" si="287"/>
        <v>0</v>
      </c>
      <c r="DM113" s="83">
        <f t="shared" si="187"/>
        <v>7.2544093296551056E-5</v>
      </c>
      <c r="DN113" s="83">
        <f t="shared" si="188"/>
        <v>0</v>
      </c>
      <c r="DO113" s="83">
        <f t="shared" si="288"/>
        <v>0</v>
      </c>
      <c r="DP113" s="83">
        <f t="shared" si="289"/>
        <v>0</v>
      </c>
      <c r="DQ113" s="83">
        <f t="shared" si="290"/>
        <v>0</v>
      </c>
      <c r="DR113" s="83">
        <f t="shared" si="291"/>
        <v>0</v>
      </c>
      <c r="DS113" s="83">
        <f t="shared" si="292"/>
        <v>0</v>
      </c>
      <c r="DT113" s="83">
        <f t="shared" si="293"/>
        <v>0</v>
      </c>
      <c r="DU113" s="83">
        <f t="shared" si="294"/>
        <v>0</v>
      </c>
      <c r="DV113" s="83">
        <f t="shared" si="295"/>
        <v>0</v>
      </c>
      <c r="DW113" s="83">
        <f t="shared" si="189"/>
        <v>2.4980115849708104E-6</v>
      </c>
      <c r="DX113" s="83">
        <f t="shared" si="190"/>
        <v>0</v>
      </c>
      <c r="DY113" s="83">
        <f t="shared" si="191"/>
        <v>0</v>
      </c>
      <c r="DZ113" s="83">
        <f t="shared" si="192"/>
        <v>0</v>
      </c>
      <c r="EA113" s="83">
        <f t="shared" si="193"/>
        <v>0</v>
      </c>
      <c r="EB113" s="83">
        <f t="shared" si="194"/>
        <v>0</v>
      </c>
      <c r="EC113" s="83">
        <f t="shared" si="195"/>
        <v>0</v>
      </c>
      <c r="ED113" s="83">
        <f t="shared" si="196"/>
        <v>0</v>
      </c>
      <c r="EE113" s="83">
        <f t="shared" si="197"/>
        <v>0</v>
      </c>
      <c r="EF113" s="83">
        <f t="shared" si="198"/>
        <v>0</v>
      </c>
      <c r="EG113" s="83">
        <f t="shared" si="199"/>
        <v>2.4980115849708104E-6</v>
      </c>
      <c r="EH113" s="83">
        <f t="shared" si="200"/>
        <v>0</v>
      </c>
      <c r="EI113" s="83">
        <f t="shared" si="296"/>
        <v>0</v>
      </c>
      <c r="EJ113" s="83">
        <f t="shared" si="297"/>
        <v>0</v>
      </c>
      <c r="EK113" s="83">
        <f t="shared" si="298"/>
        <v>0</v>
      </c>
      <c r="EL113" s="83">
        <f t="shared" si="299"/>
        <v>0</v>
      </c>
      <c r="EM113" s="83">
        <f t="shared" si="300"/>
        <v>0</v>
      </c>
      <c r="EN113" s="83">
        <f t="shared" si="301"/>
        <v>0</v>
      </c>
      <c r="EO113" s="83">
        <f t="shared" si="302"/>
        <v>0</v>
      </c>
      <c r="EP113" s="83">
        <f t="shared" si="303"/>
        <v>0</v>
      </c>
      <c r="EQ113" s="83">
        <f t="shared" si="304"/>
        <v>0</v>
      </c>
      <c r="ER113" s="83">
        <f t="shared" si="305"/>
        <v>0</v>
      </c>
      <c r="ES113" s="83">
        <f t="shared" si="201"/>
        <v>0</v>
      </c>
      <c r="ET113" s="83">
        <f t="shared" si="306"/>
        <v>0</v>
      </c>
      <c r="EU113" s="83">
        <f t="shared" si="202"/>
        <v>7.0046081711580251E-5</v>
      </c>
      <c r="EV113" s="83">
        <f t="shared" si="203"/>
        <v>0</v>
      </c>
      <c r="EW113" s="83">
        <f t="shared" si="204"/>
        <v>0</v>
      </c>
      <c r="EX113" s="83">
        <f t="shared" si="205"/>
        <v>0</v>
      </c>
      <c r="EY113" s="83">
        <f t="shared" si="206"/>
        <v>0</v>
      </c>
      <c r="EZ113" s="83">
        <f t="shared" si="207"/>
        <v>0</v>
      </c>
      <c r="FA113" s="83">
        <f t="shared" si="208"/>
        <v>0</v>
      </c>
      <c r="FB113" s="83">
        <f t="shared" si="209"/>
        <v>0</v>
      </c>
      <c r="FC113" s="83">
        <f t="shared" si="210"/>
        <v>0</v>
      </c>
      <c r="FD113" s="83">
        <f t="shared" si="211"/>
        <v>0</v>
      </c>
      <c r="FE113" s="83">
        <f t="shared" si="307"/>
        <v>0</v>
      </c>
      <c r="FF113" s="83">
        <f t="shared" si="308"/>
        <v>0</v>
      </c>
      <c r="FG113" s="83">
        <f t="shared" si="212"/>
        <v>0</v>
      </c>
      <c r="FH113" s="83">
        <f t="shared" si="309"/>
        <v>0</v>
      </c>
      <c r="FI113" s="83">
        <f t="shared" si="213"/>
        <v>7.0046081711580251E-5</v>
      </c>
      <c r="FJ113" s="83">
        <f t="shared" si="214"/>
        <v>0</v>
      </c>
      <c r="FK113" s="84"/>
      <c r="FL113" s="84">
        <v>7.2544093296551197E-4</v>
      </c>
      <c r="FM113" s="84"/>
      <c r="FN113" s="83">
        <f t="shared" si="310"/>
        <v>0</v>
      </c>
      <c r="FO113" s="83">
        <f t="shared" si="311"/>
        <v>0</v>
      </c>
      <c r="FP113" s="83">
        <f t="shared" si="215"/>
        <v>7.2544093296551197E-4</v>
      </c>
      <c r="FQ113" s="84"/>
      <c r="FR113" s="84"/>
      <c r="FS113" s="83">
        <f t="shared" si="216"/>
        <v>0</v>
      </c>
      <c r="FT113" s="83">
        <f t="shared" si="217"/>
        <v>0</v>
      </c>
      <c r="FU113" s="84">
        <v>7.2544093296551197E-4</v>
      </c>
      <c r="FV113" s="83">
        <f t="shared" si="312"/>
        <v>7.2544165293488396E-4</v>
      </c>
      <c r="FW113" s="83">
        <f t="shared" si="313"/>
        <v>7.2544165293488396E-4</v>
      </c>
      <c r="FX113" s="83">
        <f t="shared" si="314"/>
        <v>0</v>
      </c>
      <c r="FY113" s="84"/>
      <c r="FZ113" s="83">
        <f t="shared" si="315"/>
        <v>0.99927455834706513</v>
      </c>
      <c r="GA113" s="83">
        <f t="shared" si="316"/>
        <v>7.1996937198951644E-10</v>
      </c>
      <c r="GB113" s="83">
        <f t="shared" si="218"/>
        <v>0</v>
      </c>
      <c r="GC113" s="83">
        <f t="shared" si="219"/>
        <v>0</v>
      </c>
      <c r="GD113" s="83">
        <f t="shared" si="220"/>
        <v>0</v>
      </c>
      <c r="GE113" s="83">
        <f t="shared" si="221"/>
        <v>0</v>
      </c>
      <c r="GF113" s="83">
        <f t="shared" si="222"/>
        <v>0</v>
      </c>
      <c r="GG113" s="83">
        <f t="shared" si="223"/>
        <v>0</v>
      </c>
      <c r="GH113" s="83">
        <f t="shared" si="317"/>
        <v>0</v>
      </c>
      <c r="GI113" s="83">
        <f t="shared" si="318"/>
        <v>0</v>
      </c>
      <c r="GJ113" s="83">
        <f t="shared" si="224"/>
        <v>0</v>
      </c>
      <c r="GK113" s="83">
        <f t="shared" si="225"/>
        <v>0</v>
      </c>
      <c r="GL113" s="83">
        <f t="shared" si="226"/>
        <v>0</v>
      </c>
      <c r="GM113" s="83">
        <f t="shared" si="227"/>
        <v>0</v>
      </c>
      <c r="GN113" s="83">
        <f t="shared" si="228"/>
        <v>0</v>
      </c>
      <c r="GO113" s="83">
        <f t="shared" si="229"/>
        <v>0</v>
      </c>
      <c r="GP113" s="83">
        <f t="shared" si="319"/>
        <v>7.2544165293488396E-4</v>
      </c>
      <c r="GQ113" s="83">
        <f t="shared" si="320"/>
        <v>0</v>
      </c>
      <c r="GR113" s="83">
        <f t="shared" si="230"/>
        <v>0</v>
      </c>
      <c r="GS113" s="83">
        <f t="shared" si="231"/>
        <v>0</v>
      </c>
      <c r="GT113" s="83">
        <f t="shared" si="232"/>
        <v>0</v>
      </c>
      <c r="GU113" s="83">
        <f t="shared" si="233"/>
        <v>0</v>
      </c>
      <c r="GV113" s="83">
        <f t="shared" si="234"/>
        <v>0</v>
      </c>
      <c r="GW113" s="83">
        <f t="shared" si="235"/>
        <v>0</v>
      </c>
      <c r="GX113" s="83">
        <f t="shared" si="321"/>
        <v>0</v>
      </c>
      <c r="GY113" s="83">
        <f t="shared" si="322"/>
        <v>0</v>
      </c>
      <c r="GZ113" s="83">
        <f t="shared" si="236"/>
        <v>0</v>
      </c>
      <c r="HA113" s="83">
        <f t="shared" si="237"/>
        <v>0</v>
      </c>
      <c r="HB113" s="83">
        <f t="shared" si="238"/>
        <v>0</v>
      </c>
      <c r="HC113" s="83">
        <f t="shared" si="239"/>
        <v>0</v>
      </c>
      <c r="HD113" s="83">
        <f t="shared" si="240"/>
        <v>0</v>
      </c>
      <c r="HE113" s="83">
        <f t="shared" si="241"/>
        <v>0</v>
      </c>
      <c r="HF113" s="83">
        <f t="shared" si="323"/>
        <v>7.9798574623143501E-4</v>
      </c>
      <c r="HG113" s="83">
        <f t="shared" si="324"/>
        <v>0</v>
      </c>
      <c r="HH113" s="83">
        <f t="shared" si="325"/>
        <v>0</v>
      </c>
      <c r="HI113" s="83">
        <f t="shared" si="326"/>
        <v>0</v>
      </c>
      <c r="HJ113" s="83">
        <f t="shared" si="327"/>
        <v>0</v>
      </c>
      <c r="HK113" s="83">
        <f t="shared" si="328"/>
        <v>0</v>
      </c>
      <c r="HL113" s="83">
        <f t="shared" si="329"/>
        <v>0</v>
      </c>
      <c r="HM113" s="83">
        <f t="shared" si="330"/>
        <v>0</v>
      </c>
      <c r="HN113" s="83">
        <f t="shared" si="331"/>
        <v>7.9548773464646421E-4</v>
      </c>
      <c r="HO113" s="83">
        <f t="shared" si="332"/>
        <v>0</v>
      </c>
    </row>
    <row r="114" spans="1:223" s="101" customFormat="1" x14ac:dyDescent="0.2">
      <c r="A114" s="100"/>
      <c r="K114" s="102" t="s">
        <v>434</v>
      </c>
      <c r="L114" s="102">
        <f>IF(VLOOKUP(K114,'[3]207 ul'!$H:$H,1,0)=K114,1,0)</f>
        <v>1</v>
      </c>
      <c r="M114" s="99">
        <v>1</v>
      </c>
      <c r="N114" s="99">
        <v>3</v>
      </c>
      <c r="O114" s="99"/>
      <c r="P114" s="99">
        <v>1</v>
      </c>
      <c r="Q114" s="99"/>
      <c r="R114" s="99">
        <v>1</v>
      </c>
      <c r="S114" s="99">
        <f t="shared" si="177"/>
        <v>70</v>
      </c>
      <c r="T114" s="99">
        <f t="shared" si="178"/>
        <v>0</v>
      </c>
      <c r="U114" s="99"/>
      <c r="V114" s="99"/>
      <c r="W114" s="103">
        <v>1</v>
      </c>
      <c r="X114" s="103">
        <v>1</v>
      </c>
      <c r="Y114" s="103">
        <v>1</v>
      </c>
      <c r="Z114" s="103">
        <v>1</v>
      </c>
      <c r="AA114" s="103">
        <v>1</v>
      </c>
      <c r="AB114" s="103">
        <v>1</v>
      </c>
      <c r="AC114" s="103">
        <v>1</v>
      </c>
      <c r="AD114" s="103">
        <v>1</v>
      </c>
      <c r="AE114" s="103">
        <v>1</v>
      </c>
      <c r="AF114" s="99">
        <v>464229242.48995799</v>
      </c>
      <c r="AG114" s="99">
        <v>462232170.03513199</v>
      </c>
      <c r="AH114" s="99">
        <v>466905907.90830803</v>
      </c>
      <c r="AI114" s="99">
        <v>464287428.64764601</v>
      </c>
      <c r="AJ114" s="99">
        <v>464229242.48995799</v>
      </c>
      <c r="AK114" s="99">
        <v>464229242.48995799</v>
      </c>
      <c r="AL114" s="99">
        <v>464229242.48995799</v>
      </c>
      <c r="AM114" s="99">
        <v>468012823.142048</v>
      </c>
      <c r="AN114" s="99">
        <v>463553501.66766101</v>
      </c>
      <c r="AO114" s="99"/>
      <c r="AP114" s="99"/>
      <c r="AQ114" s="99"/>
      <c r="AR114" s="99"/>
      <c r="AS114" s="99">
        <f t="shared" si="179"/>
        <v>0</v>
      </c>
      <c r="AT114" s="99">
        <f t="shared" si="242"/>
        <v>0</v>
      </c>
      <c r="AU114" s="99">
        <f t="shared" si="180"/>
        <v>0</v>
      </c>
      <c r="AV114" s="99">
        <v>397911235.58999997</v>
      </c>
      <c r="AW114" s="99">
        <v>397911235.58999997</v>
      </c>
      <c r="AX114" s="99"/>
      <c r="AY114" s="99">
        <f t="shared" si="243"/>
        <v>397911235.58999997</v>
      </c>
      <c r="AZ114" s="99">
        <f t="shared" si="244"/>
        <v>397911235.58999997</v>
      </c>
      <c r="BA114" s="99">
        <f t="shared" si="245"/>
        <v>464229242.48995799</v>
      </c>
      <c r="BB114" s="99">
        <f t="shared" si="246"/>
        <v>464229242.48995799</v>
      </c>
      <c r="BC114" s="99">
        <f t="shared" si="247"/>
        <v>464229242.48995799</v>
      </c>
      <c r="BD114" s="99">
        <f t="shared" si="248"/>
        <v>464229242.48995799</v>
      </c>
      <c r="BE114" s="99">
        <f t="shared" si="249"/>
        <v>0</v>
      </c>
      <c r="BF114" s="99">
        <f t="shared" si="250"/>
        <v>0</v>
      </c>
      <c r="BG114" s="99">
        <f t="shared" si="251"/>
        <v>464229242.48995799</v>
      </c>
      <c r="BH114" s="99">
        <f t="shared" si="252"/>
        <v>462232170.03513199</v>
      </c>
      <c r="BI114" s="99">
        <f t="shared" si="253"/>
        <v>466905907.90830803</v>
      </c>
      <c r="BJ114" s="99">
        <f t="shared" si="254"/>
        <v>464287428.64764601</v>
      </c>
      <c r="BK114" s="99">
        <f t="shared" si="255"/>
        <v>464229242.48995799</v>
      </c>
      <c r="BL114" s="99">
        <f t="shared" si="256"/>
        <v>464229242.48995799</v>
      </c>
      <c r="BM114" s="99">
        <f t="shared" si="257"/>
        <v>468012823.142048</v>
      </c>
      <c r="BN114" s="99">
        <f t="shared" si="258"/>
        <v>463553501.66766101</v>
      </c>
      <c r="BO114" s="99">
        <f t="shared" si="181"/>
        <v>0</v>
      </c>
      <c r="BP114" s="99">
        <f t="shared" si="259"/>
        <v>397911235.58999997</v>
      </c>
      <c r="BQ114" s="99">
        <f t="shared" si="260"/>
        <v>464229242.48995799</v>
      </c>
      <c r="BR114" s="99">
        <f t="shared" si="261"/>
        <v>464229242.48995799</v>
      </c>
      <c r="BS114" s="99">
        <f t="shared" si="262"/>
        <v>464229242.48995799</v>
      </c>
      <c r="BT114" s="99">
        <f t="shared" si="263"/>
        <v>464229242.48995799</v>
      </c>
      <c r="BU114" s="99">
        <f t="shared" si="264"/>
        <v>464229242.48995799</v>
      </c>
      <c r="BV114" s="99">
        <f t="shared" si="265"/>
        <v>462232170.03513199</v>
      </c>
      <c r="BW114" s="99">
        <f t="shared" si="266"/>
        <v>466905907.90830803</v>
      </c>
      <c r="BX114" s="99">
        <f t="shared" si="267"/>
        <v>464287428.64764601</v>
      </c>
      <c r="BY114" s="99">
        <f t="shared" si="268"/>
        <v>464229242.48995799</v>
      </c>
      <c r="BZ114" s="99">
        <f t="shared" si="269"/>
        <v>464229242.48995799</v>
      </c>
      <c r="CA114" s="99">
        <f t="shared" si="270"/>
        <v>468012823.142048</v>
      </c>
      <c r="CB114" s="99">
        <f t="shared" si="271"/>
        <v>463553501.66766101</v>
      </c>
      <c r="CC114" s="99"/>
      <c r="CD114" s="99"/>
      <c r="CE114" s="99"/>
      <c r="CF114" s="99"/>
      <c r="CG114" s="99"/>
      <c r="CH114" s="99"/>
      <c r="CI114" s="99"/>
      <c r="CJ114" s="99"/>
      <c r="CK114" s="99"/>
      <c r="CL114" s="99">
        <f t="shared" si="172"/>
        <v>0</v>
      </c>
      <c r="CM114" s="99">
        <f t="shared" si="173"/>
        <v>2676665.4183500409</v>
      </c>
      <c r="CN114" s="99">
        <f t="shared" si="174"/>
        <v>58186.15768802166</v>
      </c>
      <c r="CO114" s="99">
        <f t="shared" si="272"/>
        <v>0</v>
      </c>
      <c r="CP114" s="99">
        <f t="shared" si="273"/>
        <v>0</v>
      </c>
      <c r="CQ114" s="99">
        <f t="shared" si="274"/>
        <v>0</v>
      </c>
      <c r="CR114" s="99">
        <f t="shared" si="275"/>
        <v>0</v>
      </c>
      <c r="CS114" s="99">
        <f t="shared" si="276"/>
        <v>0</v>
      </c>
      <c r="CT114" s="99">
        <f t="shared" si="277"/>
        <v>0</v>
      </c>
      <c r="CU114" s="99">
        <f t="shared" si="278"/>
        <v>0</v>
      </c>
      <c r="CV114" s="99"/>
      <c r="CW114" s="99">
        <f t="shared" si="182"/>
        <v>0</v>
      </c>
      <c r="CX114" s="99">
        <f t="shared" si="279"/>
        <v>0</v>
      </c>
      <c r="CY114" s="99">
        <f t="shared" si="175"/>
        <v>3783580.652090013</v>
      </c>
      <c r="CZ114" s="99">
        <f t="shared" si="176"/>
        <v>0</v>
      </c>
      <c r="DA114" s="99">
        <f t="shared" si="183"/>
        <v>0</v>
      </c>
      <c r="DB114" s="99">
        <f t="shared" si="184"/>
        <v>2676665.4183500409</v>
      </c>
      <c r="DC114" s="99">
        <f t="shared" si="185"/>
        <v>58186.15768802166</v>
      </c>
      <c r="DD114" s="99">
        <f t="shared" si="280"/>
        <v>0</v>
      </c>
      <c r="DE114" s="99">
        <f t="shared" si="281"/>
        <v>0</v>
      </c>
      <c r="DF114" s="99">
        <f t="shared" si="282"/>
        <v>0</v>
      </c>
      <c r="DG114" s="99">
        <f t="shared" si="283"/>
        <v>0</v>
      </c>
      <c r="DH114" s="99">
        <f t="shared" si="284"/>
        <v>0</v>
      </c>
      <c r="DI114" s="99">
        <f t="shared" si="285"/>
        <v>0</v>
      </c>
      <c r="DJ114" s="99">
        <f t="shared" si="286"/>
        <v>0</v>
      </c>
      <c r="DK114" s="99">
        <f t="shared" si="186"/>
        <v>0</v>
      </c>
      <c r="DL114" s="99">
        <f t="shared" si="287"/>
        <v>0</v>
      </c>
      <c r="DM114" s="99">
        <f t="shared" si="187"/>
        <v>3783580.652090013</v>
      </c>
      <c r="DN114" s="99">
        <f t="shared" si="188"/>
        <v>0</v>
      </c>
      <c r="DO114" s="99">
        <f t="shared" si="288"/>
        <v>0</v>
      </c>
      <c r="DP114" s="99">
        <f t="shared" si="289"/>
        <v>152179.03311343078</v>
      </c>
      <c r="DQ114" s="99">
        <f t="shared" si="290"/>
        <v>0</v>
      </c>
      <c r="DR114" s="99">
        <f t="shared" si="291"/>
        <v>0</v>
      </c>
      <c r="DS114" s="99">
        <f t="shared" si="292"/>
        <v>0</v>
      </c>
      <c r="DT114" s="99">
        <f t="shared" si="293"/>
        <v>0</v>
      </c>
      <c r="DU114" s="99">
        <f t="shared" si="294"/>
        <v>0</v>
      </c>
      <c r="DV114" s="99">
        <f t="shared" si="295"/>
        <v>0</v>
      </c>
      <c r="DW114" s="99">
        <f t="shared" si="189"/>
        <v>130285.29094651478</v>
      </c>
      <c r="DX114" s="99">
        <f t="shared" si="190"/>
        <v>0</v>
      </c>
      <c r="DY114" s="99">
        <f t="shared" si="191"/>
        <v>0</v>
      </c>
      <c r="DZ114" s="99">
        <f t="shared" si="192"/>
        <v>152179.03311343078</v>
      </c>
      <c r="EA114" s="99">
        <f t="shared" si="193"/>
        <v>0</v>
      </c>
      <c r="EB114" s="99">
        <f t="shared" si="194"/>
        <v>0</v>
      </c>
      <c r="EC114" s="99">
        <f t="shared" si="195"/>
        <v>0</v>
      </c>
      <c r="ED114" s="99">
        <f t="shared" si="196"/>
        <v>0</v>
      </c>
      <c r="EE114" s="99">
        <f t="shared" si="197"/>
        <v>0</v>
      </c>
      <c r="EF114" s="99">
        <f t="shared" si="198"/>
        <v>0</v>
      </c>
      <c r="EG114" s="99">
        <f t="shared" si="199"/>
        <v>130285.29094651478</v>
      </c>
      <c r="EH114" s="99">
        <f t="shared" si="200"/>
        <v>0</v>
      </c>
      <c r="EI114" s="99">
        <f t="shared" si="296"/>
        <v>0</v>
      </c>
      <c r="EJ114" s="99">
        <f t="shared" si="297"/>
        <v>2524486.3852366102</v>
      </c>
      <c r="EK114" s="99">
        <f t="shared" si="298"/>
        <v>58186.15768802166</v>
      </c>
      <c r="EL114" s="99">
        <f t="shared" si="299"/>
        <v>0</v>
      </c>
      <c r="EM114" s="99">
        <f t="shared" si="300"/>
        <v>0</v>
      </c>
      <c r="EN114" s="99">
        <f t="shared" si="301"/>
        <v>0</v>
      </c>
      <c r="EO114" s="99">
        <f t="shared" si="302"/>
        <v>0</v>
      </c>
      <c r="EP114" s="99">
        <f t="shared" si="303"/>
        <v>0</v>
      </c>
      <c r="EQ114" s="99">
        <f t="shared" si="304"/>
        <v>0</v>
      </c>
      <c r="ER114" s="99">
        <f t="shared" si="305"/>
        <v>0</v>
      </c>
      <c r="ES114" s="99">
        <f t="shared" si="201"/>
        <v>0</v>
      </c>
      <c r="ET114" s="99">
        <f t="shared" si="306"/>
        <v>0</v>
      </c>
      <c r="EU114" s="99">
        <f t="shared" si="202"/>
        <v>3653295.3611434982</v>
      </c>
      <c r="EV114" s="99">
        <f t="shared" si="203"/>
        <v>0</v>
      </c>
      <c r="EW114" s="99">
        <f t="shared" si="204"/>
        <v>0</v>
      </c>
      <c r="EX114" s="99">
        <f t="shared" si="205"/>
        <v>2524486.3852366102</v>
      </c>
      <c r="EY114" s="99">
        <f t="shared" si="206"/>
        <v>58186.15768802166</v>
      </c>
      <c r="EZ114" s="99">
        <f t="shared" si="207"/>
        <v>0</v>
      </c>
      <c r="FA114" s="99">
        <f t="shared" si="208"/>
        <v>0</v>
      </c>
      <c r="FB114" s="99">
        <f t="shared" si="209"/>
        <v>0</v>
      </c>
      <c r="FC114" s="99">
        <f t="shared" si="210"/>
        <v>0</v>
      </c>
      <c r="FD114" s="99">
        <f t="shared" si="211"/>
        <v>0</v>
      </c>
      <c r="FE114" s="99">
        <f t="shared" si="307"/>
        <v>0</v>
      </c>
      <c r="FF114" s="99">
        <f t="shared" si="308"/>
        <v>0</v>
      </c>
      <c r="FG114" s="99">
        <f t="shared" si="212"/>
        <v>0</v>
      </c>
      <c r="FH114" s="99">
        <f t="shared" si="309"/>
        <v>0</v>
      </c>
      <c r="FI114" s="99">
        <f t="shared" si="213"/>
        <v>3653295.3611434982</v>
      </c>
      <c r="FJ114" s="99">
        <f t="shared" si="214"/>
        <v>0</v>
      </c>
      <c r="FK114" s="99">
        <v>13896582.0167205</v>
      </c>
      <c r="FL114" s="99">
        <v>5061816.1530477898</v>
      </c>
      <c r="FM114" s="99">
        <v>-112404611.691361</v>
      </c>
      <c r="FN114" s="99">
        <f t="shared" si="310"/>
        <v>-112404611.691361</v>
      </c>
      <c r="FO114" s="99">
        <f t="shared" si="311"/>
        <v>0</v>
      </c>
      <c r="FP114" s="99">
        <f t="shared" si="215"/>
        <v>-107342795.53831321</v>
      </c>
      <c r="FQ114" s="99">
        <v>7535612.7793431096</v>
      </c>
      <c r="FR114" s="99">
        <v>454253516.69409198</v>
      </c>
      <c r="FS114" s="99">
        <f t="shared" si="216"/>
        <v>536893021.01089382</v>
      </c>
      <c r="FT114" s="99">
        <f t="shared" si="217"/>
        <v>82639504.316801846</v>
      </c>
      <c r="FU114" s="99">
        <v>435911194.70995802</v>
      </c>
      <c r="FV114" s="99">
        <f t="shared" si="312"/>
        <v>0</v>
      </c>
      <c r="FW114" s="99">
        <f t="shared" si="313"/>
        <v>464229242.48995799</v>
      </c>
      <c r="FX114" s="99">
        <f t="shared" si="314"/>
        <v>0</v>
      </c>
      <c r="FY114" s="99"/>
      <c r="FZ114" s="99">
        <f t="shared" si="315"/>
        <v>0</v>
      </c>
      <c r="GA114" s="99">
        <f t="shared" si="316"/>
        <v>28318047.779999971</v>
      </c>
      <c r="GB114" s="99">
        <f t="shared" si="218"/>
        <v>0</v>
      </c>
      <c r="GC114" s="99">
        <f t="shared" si="219"/>
        <v>0</v>
      </c>
      <c r="GD114" s="99">
        <f t="shared" si="220"/>
        <v>0</v>
      </c>
      <c r="GE114" s="99">
        <f t="shared" si="221"/>
        <v>0</v>
      </c>
      <c r="GF114" s="99">
        <f t="shared" si="222"/>
        <v>0</v>
      </c>
      <c r="GG114" s="99">
        <f t="shared" si="223"/>
        <v>0</v>
      </c>
      <c r="GH114" s="99">
        <f t="shared" si="317"/>
        <v>0</v>
      </c>
      <c r="GI114" s="99">
        <f t="shared" si="318"/>
        <v>0</v>
      </c>
      <c r="GJ114" s="99">
        <f t="shared" si="224"/>
        <v>0</v>
      </c>
      <c r="GK114" s="99">
        <f t="shared" si="225"/>
        <v>464229242.48995799</v>
      </c>
      <c r="GL114" s="99">
        <f t="shared" si="226"/>
        <v>464229242.48995799</v>
      </c>
      <c r="GM114" s="99">
        <f t="shared" si="227"/>
        <v>0</v>
      </c>
      <c r="GN114" s="99">
        <f t="shared" si="228"/>
        <v>0</v>
      </c>
      <c r="GO114" s="99">
        <f t="shared" si="229"/>
        <v>0</v>
      </c>
      <c r="GP114" s="99">
        <f t="shared" si="319"/>
        <v>464229242.48995799</v>
      </c>
      <c r="GQ114" s="99">
        <f t="shared" si="320"/>
        <v>0</v>
      </c>
      <c r="GR114" s="99">
        <f t="shared" si="230"/>
        <v>0</v>
      </c>
      <c r="GS114" s="99">
        <f t="shared" si="231"/>
        <v>0</v>
      </c>
      <c r="GT114" s="99">
        <f t="shared" si="232"/>
        <v>0</v>
      </c>
      <c r="GU114" s="99">
        <f t="shared" si="233"/>
        <v>0</v>
      </c>
      <c r="GV114" s="99">
        <f t="shared" si="234"/>
        <v>0</v>
      </c>
      <c r="GW114" s="99">
        <f t="shared" si="235"/>
        <v>0</v>
      </c>
      <c r="GX114" s="99">
        <f t="shared" si="321"/>
        <v>0</v>
      </c>
      <c r="GY114" s="99">
        <f t="shared" si="322"/>
        <v>0</v>
      </c>
      <c r="GZ114" s="99">
        <f t="shared" si="236"/>
        <v>0</v>
      </c>
      <c r="HA114" s="99">
        <f t="shared" si="237"/>
        <v>466905907.90830803</v>
      </c>
      <c r="HB114" s="99">
        <f t="shared" si="238"/>
        <v>464287428.64764601</v>
      </c>
      <c r="HC114" s="99">
        <f t="shared" si="239"/>
        <v>0</v>
      </c>
      <c r="HD114" s="99">
        <f t="shared" si="240"/>
        <v>0</v>
      </c>
      <c r="HE114" s="99">
        <f t="shared" si="241"/>
        <v>0</v>
      </c>
      <c r="HF114" s="99">
        <f t="shared" si="323"/>
        <v>468012823.142048</v>
      </c>
      <c r="HG114" s="99">
        <f t="shared" si="324"/>
        <v>0</v>
      </c>
      <c r="HH114" s="99">
        <f t="shared" si="325"/>
        <v>0</v>
      </c>
      <c r="HI114" s="99">
        <f t="shared" si="326"/>
        <v>466753728.87519461</v>
      </c>
      <c r="HJ114" s="99">
        <f t="shared" si="327"/>
        <v>464287428.64764601</v>
      </c>
      <c r="HK114" s="99">
        <f t="shared" si="328"/>
        <v>0</v>
      </c>
      <c r="HL114" s="99">
        <f t="shared" si="329"/>
        <v>0</v>
      </c>
      <c r="HM114" s="99">
        <f t="shared" si="330"/>
        <v>0</v>
      </c>
      <c r="HN114" s="99">
        <f t="shared" si="331"/>
        <v>467882537.85110146</v>
      </c>
      <c r="HO114" s="99">
        <f t="shared" si="332"/>
        <v>0</v>
      </c>
    </row>
    <row r="115" spans="1:223" x14ac:dyDescent="0.2">
      <c r="A115" s="63"/>
      <c r="K115" s="64" t="s">
        <v>435</v>
      </c>
      <c r="L115" s="102">
        <f>IF(VLOOKUP(K115,'[3]207 ul'!$H:$H,1,0)=K115,1,0)</f>
        <v>1</v>
      </c>
      <c r="M115" s="84">
        <v>1</v>
      </c>
      <c r="N115" s="84">
        <v>3</v>
      </c>
      <c r="O115" s="84"/>
      <c r="P115" s="84"/>
      <c r="Q115" s="84"/>
      <c r="R115" s="84">
        <v>1</v>
      </c>
      <c r="S115" s="83">
        <f t="shared" si="177"/>
        <v>70</v>
      </c>
      <c r="T115" s="87">
        <f t="shared" si="178"/>
        <v>0</v>
      </c>
      <c r="U115" s="84"/>
      <c r="V115" s="84"/>
      <c r="W115" s="85">
        <v>1</v>
      </c>
      <c r="X115" s="85">
        <v>1</v>
      </c>
      <c r="Y115" s="85">
        <v>1</v>
      </c>
      <c r="Z115" s="85">
        <v>1</v>
      </c>
      <c r="AA115" s="85">
        <v>1</v>
      </c>
      <c r="AB115" s="85">
        <v>1</v>
      </c>
      <c r="AC115" s="85">
        <v>1</v>
      </c>
      <c r="AD115" s="85">
        <v>1</v>
      </c>
      <c r="AE115" s="85">
        <v>1</v>
      </c>
      <c r="AF115" s="84">
        <v>2849705651.62044</v>
      </c>
      <c r="AG115" s="84">
        <v>2837589764.3400602</v>
      </c>
      <c r="AH115" s="84">
        <v>2865948369.8959699</v>
      </c>
      <c r="AI115" s="84">
        <v>2849965091.0374498</v>
      </c>
      <c r="AJ115" s="84">
        <v>2849705651.62044</v>
      </c>
      <c r="AK115" s="84">
        <v>2849705651.62044</v>
      </c>
      <c r="AL115" s="84">
        <v>2849705651.62044</v>
      </c>
      <c r="AM115" s="84">
        <v>2884198760.84659</v>
      </c>
      <c r="AN115" s="84">
        <v>2845610343.7119899</v>
      </c>
      <c r="AO115" s="84">
        <v>30388699.7717341</v>
      </c>
      <c r="AP115" s="84"/>
      <c r="AQ115" s="84">
        <v>22430233.327318098</v>
      </c>
      <c r="AR115" s="84"/>
      <c r="AS115" s="83">
        <f t="shared" si="179"/>
        <v>0</v>
      </c>
      <c r="AT115" s="83">
        <f t="shared" si="242"/>
        <v>0</v>
      </c>
      <c r="AU115" s="83">
        <f t="shared" si="180"/>
        <v>0</v>
      </c>
      <c r="AV115" s="84">
        <v>2842212022.2600002</v>
      </c>
      <c r="AW115" s="84">
        <v>2842212022.2600002</v>
      </c>
      <c r="AX115" s="84"/>
      <c r="AY115" s="83">
        <f t="shared" si="243"/>
        <v>2864642255.5873184</v>
      </c>
      <c r="AZ115" s="83">
        <f t="shared" si="244"/>
        <v>2842212022.2600002</v>
      </c>
      <c r="BA115" s="83">
        <f t="shared" si="245"/>
        <v>2880094351.3921742</v>
      </c>
      <c r="BB115" s="83">
        <f t="shared" si="246"/>
        <v>2880094351.3921742</v>
      </c>
      <c r="BC115" s="83">
        <f t="shared" si="247"/>
        <v>2880094351.3921742</v>
      </c>
      <c r="BD115" s="83">
        <f t="shared" si="248"/>
        <v>2880094351.3921742</v>
      </c>
      <c r="BE115" s="83">
        <f t="shared" si="249"/>
        <v>0</v>
      </c>
      <c r="BF115" s="83">
        <f t="shared" si="250"/>
        <v>0</v>
      </c>
      <c r="BG115" s="99">
        <f t="shared" si="251"/>
        <v>2880094351.3921742</v>
      </c>
      <c r="BH115" s="99">
        <f t="shared" si="252"/>
        <v>2867978464.1117945</v>
      </c>
      <c r="BI115" s="83">
        <f t="shared" si="253"/>
        <v>2896337069.6677041</v>
      </c>
      <c r="BJ115" s="83">
        <f t="shared" si="254"/>
        <v>2880353790.8091841</v>
      </c>
      <c r="BK115" s="83">
        <f t="shared" si="255"/>
        <v>2880094351.3921742</v>
      </c>
      <c r="BL115" s="83">
        <f t="shared" si="256"/>
        <v>2880094351.3921742</v>
      </c>
      <c r="BM115" s="83">
        <f t="shared" si="257"/>
        <v>2914587460.6183243</v>
      </c>
      <c r="BN115" s="83">
        <f t="shared" si="258"/>
        <v>2875999043.4837241</v>
      </c>
      <c r="BO115" s="83">
        <f t="shared" si="181"/>
        <v>0</v>
      </c>
      <c r="BP115" s="83">
        <f t="shared" si="259"/>
        <v>2842212022.2600002</v>
      </c>
      <c r="BQ115" s="83">
        <f t="shared" si="260"/>
        <v>2880094351.3921742</v>
      </c>
      <c r="BR115" s="83">
        <f t="shared" si="261"/>
        <v>2880094351.3921742</v>
      </c>
      <c r="BS115" s="83">
        <f t="shared" si="262"/>
        <v>2880094351.3921742</v>
      </c>
      <c r="BT115" s="83">
        <f t="shared" si="263"/>
        <v>2880094351.3921742</v>
      </c>
      <c r="BU115" s="83">
        <f t="shared" si="264"/>
        <v>2880094351.3921742</v>
      </c>
      <c r="BV115" s="83">
        <f t="shared" si="265"/>
        <v>2867978464.1117945</v>
      </c>
      <c r="BW115" s="83">
        <f t="shared" si="266"/>
        <v>2896337069.6677041</v>
      </c>
      <c r="BX115" s="83">
        <f t="shared" si="267"/>
        <v>2880353790.8091841</v>
      </c>
      <c r="BY115" s="83">
        <f t="shared" si="268"/>
        <v>2880094351.3921742</v>
      </c>
      <c r="BZ115" s="83">
        <f t="shared" si="269"/>
        <v>2880094351.3921742</v>
      </c>
      <c r="CA115" s="83">
        <f t="shared" si="270"/>
        <v>2914587460.6183243</v>
      </c>
      <c r="CB115" s="83">
        <f t="shared" si="271"/>
        <v>2875999043.4837241</v>
      </c>
      <c r="CC115" s="84"/>
      <c r="CD115" s="84"/>
      <c r="CE115" s="84"/>
      <c r="CF115" s="84"/>
      <c r="CG115" s="84"/>
      <c r="CH115" s="84"/>
      <c r="CI115" s="84"/>
      <c r="CJ115" s="84"/>
      <c r="CK115" s="84"/>
      <c r="CL115" s="83">
        <f t="shared" si="172"/>
        <v>0</v>
      </c>
      <c r="CM115" s="83">
        <f t="shared" si="173"/>
        <v>16242718.275529861</v>
      </c>
      <c r="CN115" s="83">
        <f t="shared" si="174"/>
        <v>259439.41700983047</v>
      </c>
      <c r="CO115" s="83">
        <f t="shared" si="272"/>
        <v>0</v>
      </c>
      <c r="CP115" s="83">
        <f t="shared" si="273"/>
        <v>0</v>
      </c>
      <c r="CQ115" s="83">
        <f t="shared" si="274"/>
        <v>0</v>
      </c>
      <c r="CR115" s="83">
        <f t="shared" si="275"/>
        <v>0</v>
      </c>
      <c r="CS115" s="83">
        <f t="shared" si="276"/>
        <v>0</v>
      </c>
      <c r="CT115" s="83">
        <f t="shared" si="277"/>
        <v>0</v>
      </c>
      <c r="CU115" s="83">
        <f t="shared" si="278"/>
        <v>0</v>
      </c>
      <c r="CV115" s="99"/>
      <c r="CW115" s="83">
        <f t="shared" si="182"/>
        <v>0</v>
      </c>
      <c r="CX115" s="83">
        <f t="shared" si="279"/>
        <v>0</v>
      </c>
      <c r="CY115" s="83">
        <f t="shared" si="175"/>
        <v>34493109.226150036</v>
      </c>
      <c r="CZ115" s="83">
        <f t="shared" si="176"/>
        <v>0</v>
      </c>
      <c r="DA115" s="83">
        <f t="shared" si="183"/>
        <v>0</v>
      </c>
      <c r="DB115" s="83">
        <f t="shared" si="184"/>
        <v>16242718.275529861</v>
      </c>
      <c r="DC115" s="83">
        <f t="shared" si="185"/>
        <v>259439.41700983047</v>
      </c>
      <c r="DD115" s="83">
        <f t="shared" si="280"/>
        <v>0</v>
      </c>
      <c r="DE115" s="83">
        <f t="shared" si="281"/>
        <v>0</v>
      </c>
      <c r="DF115" s="83">
        <f t="shared" si="282"/>
        <v>0</v>
      </c>
      <c r="DG115" s="83">
        <f t="shared" si="283"/>
        <v>0</v>
      </c>
      <c r="DH115" s="83">
        <f t="shared" si="284"/>
        <v>0</v>
      </c>
      <c r="DI115" s="83">
        <f t="shared" si="285"/>
        <v>0</v>
      </c>
      <c r="DJ115" s="83">
        <f t="shared" si="286"/>
        <v>0</v>
      </c>
      <c r="DK115" s="83">
        <f t="shared" si="186"/>
        <v>0</v>
      </c>
      <c r="DL115" s="83">
        <f t="shared" si="287"/>
        <v>0</v>
      </c>
      <c r="DM115" s="83">
        <f t="shared" si="187"/>
        <v>34493109.226150036</v>
      </c>
      <c r="DN115" s="83">
        <f t="shared" si="188"/>
        <v>0</v>
      </c>
      <c r="DO115" s="83">
        <f t="shared" si="288"/>
        <v>0</v>
      </c>
      <c r="DP115" s="83">
        <f t="shared" si="289"/>
        <v>923462.88234547526</v>
      </c>
      <c r="DQ115" s="83">
        <f t="shared" si="290"/>
        <v>0</v>
      </c>
      <c r="DR115" s="83">
        <f t="shared" si="291"/>
        <v>0</v>
      </c>
      <c r="DS115" s="83">
        <f t="shared" si="292"/>
        <v>0</v>
      </c>
      <c r="DT115" s="83">
        <f t="shared" si="293"/>
        <v>0</v>
      </c>
      <c r="DU115" s="83">
        <f t="shared" si="294"/>
        <v>0</v>
      </c>
      <c r="DV115" s="83">
        <f t="shared" si="295"/>
        <v>0</v>
      </c>
      <c r="DW115" s="83">
        <f t="shared" si="189"/>
        <v>1187749.1678937674</v>
      </c>
      <c r="DX115" s="83">
        <f t="shared" si="190"/>
        <v>0</v>
      </c>
      <c r="DY115" s="83">
        <f t="shared" si="191"/>
        <v>0</v>
      </c>
      <c r="DZ115" s="83">
        <f t="shared" si="192"/>
        <v>923462.88234547526</v>
      </c>
      <c r="EA115" s="83">
        <f t="shared" si="193"/>
        <v>0</v>
      </c>
      <c r="EB115" s="83">
        <f t="shared" si="194"/>
        <v>0</v>
      </c>
      <c r="EC115" s="83">
        <f t="shared" si="195"/>
        <v>0</v>
      </c>
      <c r="ED115" s="83">
        <f t="shared" si="196"/>
        <v>0</v>
      </c>
      <c r="EE115" s="83">
        <f t="shared" si="197"/>
        <v>0</v>
      </c>
      <c r="EF115" s="83">
        <f t="shared" si="198"/>
        <v>0</v>
      </c>
      <c r="EG115" s="83">
        <f t="shared" si="199"/>
        <v>1187749.1678937674</v>
      </c>
      <c r="EH115" s="83">
        <f t="shared" si="200"/>
        <v>0</v>
      </c>
      <c r="EI115" s="83">
        <f t="shared" si="296"/>
        <v>0</v>
      </c>
      <c r="EJ115" s="83">
        <f t="shared" si="297"/>
        <v>15319255.393184386</v>
      </c>
      <c r="EK115" s="83">
        <f t="shared" si="298"/>
        <v>259439.41700983047</v>
      </c>
      <c r="EL115" s="83">
        <f t="shared" si="299"/>
        <v>0</v>
      </c>
      <c r="EM115" s="83">
        <f t="shared" si="300"/>
        <v>0</v>
      </c>
      <c r="EN115" s="83">
        <f t="shared" si="301"/>
        <v>0</v>
      </c>
      <c r="EO115" s="83">
        <f t="shared" si="302"/>
        <v>0</v>
      </c>
      <c r="EP115" s="83">
        <f t="shared" si="303"/>
        <v>0</v>
      </c>
      <c r="EQ115" s="83">
        <f t="shared" si="304"/>
        <v>0</v>
      </c>
      <c r="ER115" s="83">
        <f t="shared" si="305"/>
        <v>0</v>
      </c>
      <c r="ES115" s="83">
        <f t="shared" si="201"/>
        <v>0</v>
      </c>
      <c r="ET115" s="83">
        <f t="shared" si="306"/>
        <v>0</v>
      </c>
      <c r="EU115" s="83">
        <f t="shared" si="202"/>
        <v>33305360.058256269</v>
      </c>
      <c r="EV115" s="83">
        <f t="shared" si="203"/>
        <v>0</v>
      </c>
      <c r="EW115" s="83">
        <f t="shared" si="204"/>
        <v>0</v>
      </c>
      <c r="EX115" s="83">
        <f t="shared" si="205"/>
        <v>15319255.393184386</v>
      </c>
      <c r="EY115" s="83">
        <f t="shared" si="206"/>
        <v>259439.41700983047</v>
      </c>
      <c r="EZ115" s="83">
        <f t="shared" si="207"/>
        <v>0</v>
      </c>
      <c r="FA115" s="83">
        <f t="shared" si="208"/>
        <v>0</v>
      </c>
      <c r="FB115" s="83">
        <f t="shared" si="209"/>
        <v>0</v>
      </c>
      <c r="FC115" s="83">
        <f t="shared" si="210"/>
        <v>0</v>
      </c>
      <c r="FD115" s="83">
        <f t="shared" si="211"/>
        <v>0</v>
      </c>
      <c r="FE115" s="83">
        <f t="shared" si="307"/>
        <v>0</v>
      </c>
      <c r="FF115" s="83">
        <f t="shared" si="308"/>
        <v>0</v>
      </c>
      <c r="FG115" s="83">
        <f t="shared" si="212"/>
        <v>0</v>
      </c>
      <c r="FH115" s="83">
        <f t="shared" si="309"/>
        <v>0</v>
      </c>
      <c r="FI115" s="83">
        <f t="shared" si="213"/>
        <v>33305360.058256269</v>
      </c>
      <c r="FJ115" s="83">
        <f t="shared" si="214"/>
        <v>0</v>
      </c>
      <c r="FK115" s="84">
        <v>119199520.65195499</v>
      </c>
      <c r="FL115" s="84">
        <v>44247529.472641997</v>
      </c>
      <c r="FM115" s="84">
        <v>-4989176.85181663</v>
      </c>
      <c r="FN115" s="83">
        <f t="shared" si="310"/>
        <v>-4989176.85181663</v>
      </c>
      <c r="FO115" s="83">
        <f t="shared" si="311"/>
        <v>0</v>
      </c>
      <c r="FP115" s="83">
        <f t="shared" si="215"/>
        <v>39258352.620825365</v>
      </c>
      <c r="FQ115" s="84">
        <v>18301456.104991902</v>
      </c>
      <c r="FR115" s="84">
        <v>2686036271.06215</v>
      </c>
      <c r="FS115" s="83">
        <f t="shared" si="216"/>
        <v>2709549234.4526515</v>
      </c>
      <c r="FT115" s="83">
        <f t="shared" si="217"/>
        <v>23512963.390501499</v>
      </c>
      <c r="FU115" s="84">
        <v>2849705651.62044</v>
      </c>
      <c r="FV115" s="83">
        <f t="shared" si="312"/>
        <v>0</v>
      </c>
      <c r="FW115" s="83">
        <f t="shared" si="313"/>
        <v>0</v>
      </c>
      <c r="FX115" s="83">
        <f t="shared" si="314"/>
        <v>0</v>
      </c>
      <c r="FY115" s="84">
        <v>107474.09</v>
      </c>
      <c r="FZ115" s="83">
        <f t="shared" si="315"/>
        <v>0</v>
      </c>
      <c r="GA115" s="83">
        <f t="shared" si="316"/>
        <v>0</v>
      </c>
      <c r="GB115" s="83">
        <f t="shared" si="218"/>
        <v>0</v>
      </c>
      <c r="GC115" s="83">
        <f t="shared" si="219"/>
        <v>0</v>
      </c>
      <c r="GD115" s="83">
        <f t="shared" si="220"/>
        <v>0</v>
      </c>
      <c r="GE115" s="83">
        <f t="shared" si="221"/>
        <v>0</v>
      </c>
      <c r="GF115" s="83">
        <f t="shared" si="222"/>
        <v>0</v>
      </c>
      <c r="GG115" s="83">
        <f t="shared" si="223"/>
        <v>0</v>
      </c>
      <c r="GH115" s="83">
        <f t="shared" si="317"/>
        <v>0</v>
      </c>
      <c r="GI115" s="83">
        <f t="shared" si="318"/>
        <v>0</v>
      </c>
      <c r="GJ115" s="83">
        <f t="shared" si="224"/>
        <v>0</v>
      </c>
      <c r="GK115" s="83">
        <f t="shared" si="225"/>
        <v>2880094351.3921742</v>
      </c>
      <c r="GL115" s="83">
        <f t="shared" si="226"/>
        <v>2880094351.3921742</v>
      </c>
      <c r="GM115" s="83">
        <f t="shared" si="227"/>
        <v>0</v>
      </c>
      <c r="GN115" s="83">
        <f t="shared" si="228"/>
        <v>0</v>
      </c>
      <c r="GO115" s="83">
        <f t="shared" si="229"/>
        <v>0</v>
      </c>
      <c r="GP115" s="83">
        <f t="shared" si="319"/>
        <v>2880094351.3921742</v>
      </c>
      <c r="GQ115" s="83">
        <f t="shared" si="320"/>
        <v>0</v>
      </c>
      <c r="GR115" s="83">
        <f t="shared" si="230"/>
        <v>0</v>
      </c>
      <c r="GS115" s="83">
        <f t="shared" si="231"/>
        <v>0</v>
      </c>
      <c r="GT115" s="83">
        <f t="shared" si="232"/>
        <v>0</v>
      </c>
      <c r="GU115" s="83">
        <f t="shared" si="233"/>
        <v>0</v>
      </c>
      <c r="GV115" s="83">
        <f t="shared" si="234"/>
        <v>0</v>
      </c>
      <c r="GW115" s="83">
        <f t="shared" si="235"/>
        <v>0</v>
      </c>
      <c r="GX115" s="83">
        <f t="shared" si="321"/>
        <v>0</v>
      </c>
      <c r="GY115" s="83">
        <f t="shared" si="322"/>
        <v>0</v>
      </c>
      <c r="GZ115" s="83">
        <f t="shared" si="236"/>
        <v>0</v>
      </c>
      <c r="HA115" s="83">
        <f t="shared" si="237"/>
        <v>2896337069.6677041</v>
      </c>
      <c r="HB115" s="83">
        <f t="shared" si="238"/>
        <v>2880353790.8091841</v>
      </c>
      <c r="HC115" s="83">
        <f t="shared" si="239"/>
        <v>0</v>
      </c>
      <c r="HD115" s="83">
        <f t="shared" si="240"/>
        <v>0</v>
      </c>
      <c r="HE115" s="83">
        <f t="shared" si="241"/>
        <v>0</v>
      </c>
      <c r="HF115" s="83">
        <f t="shared" si="323"/>
        <v>2914587460.6183243</v>
      </c>
      <c r="HG115" s="83">
        <f t="shared" si="324"/>
        <v>0</v>
      </c>
      <c r="HH115" s="83">
        <f t="shared" si="325"/>
        <v>0</v>
      </c>
      <c r="HI115" s="83">
        <f t="shared" si="326"/>
        <v>2895413606.7853584</v>
      </c>
      <c r="HJ115" s="83">
        <f t="shared" si="327"/>
        <v>2880353790.8091841</v>
      </c>
      <c r="HK115" s="83">
        <f t="shared" si="328"/>
        <v>0</v>
      </c>
      <c r="HL115" s="83">
        <f t="shared" si="329"/>
        <v>0</v>
      </c>
      <c r="HM115" s="83">
        <f t="shared" si="330"/>
        <v>0</v>
      </c>
      <c r="HN115" s="83">
        <f t="shared" si="331"/>
        <v>2913399711.4504304</v>
      </c>
      <c r="HO115" s="83">
        <f t="shared" si="332"/>
        <v>0</v>
      </c>
    </row>
    <row r="116" spans="1:223" s="114" customFormat="1" x14ac:dyDescent="0.2">
      <c r="A116" s="113"/>
      <c r="K116" s="115" t="s">
        <v>436</v>
      </c>
      <c r="L116" s="115" t="e">
        <f>IF(VLOOKUP(K116,'[3]207 ul'!$H:$H,1,0)=K116,1,0)</f>
        <v>#N/A</v>
      </c>
      <c r="M116" s="116">
        <v>1</v>
      </c>
      <c r="N116" s="116">
        <v>1</v>
      </c>
      <c r="O116" s="116"/>
      <c r="P116" s="116"/>
      <c r="Q116" s="116">
        <v>1</v>
      </c>
      <c r="R116" s="116">
        <v>1</v>
      </c>
      <c r="S116" s="116">
        <f t="shared" si="177"/>
        <v>40</v>
      </c>
      <c r="T116" s="116">
        <f t="shared" si="178"/>
        <v>0</v>
      </c>
      <c r="U116" s="116"/>
      <c r="V116" s="116"/>
      <c r="W116" s="117">
        <v>1</v>
      </c>
      <c r="X116" s="117">
        <v>1</v>
      </c>
      <c r="Y116" s="117">
        <v>1</v>
      </c>
      <c r="Z116" s="117">
        <v>1</v>
      </c>
      <c r="AA116" s="117">
        <v>1</v>
      </c>
      <c r="AB116" s="117">
        <v>1</v>
      </c>
      <c r="AC116" s="117">
        <v>1</v>
      </c>
      <c r="AD116" s="117">
        <v>1</v>
      </c>
      <c r="AE116" s="117">
        <v>1</v>
      </c>
      <c r="AF116" s="116">
        <v>33392073.178016499</v>
      </c>
      <c r="AG116" s="116">
        <v>33921525.463392101</v>
      </c>
      <c r="AH116" s="116">
        <v>32511406.692352001</v>
      </c>
      <c r="AI116" s="116">
        <v>33392073.178016499</v>
      </c>
      <c r="AJ116" s="116">
        <v>33528371.137889098</v>
      </c>
      <c r="AK116" s="116">
        <v>33253869.6317649</v>
      </c>
      <c r="AL116" s="116">
        <v>34256023.425060399</v>
      </c>
      <c r="AM116" s="116">
        <v>33673833.502002098</v>
      </c>
      <c r="AN116" s="116">
        <v>33408015.593475901</v>
      </c>
      <c r="AO116" s="116">
        <v>57835.003956151602</v>
      </c>
      <c r="AP116" s="116"/>
      <c r="AQ116" s="116"/>
      <c r="AR116" s="116">
        <v>23997881.931106102</v>
      </c>
      <c r="AS116" s="116">
        <f t="shared" si="179"/>
        <v>23997881.931106102</v>
      </c>
      <c r="AT116" s="116">
        <f t="shared" si="242"/>
        <v>23997881.931106102</v>
      </c>
      <c r="AU116" s="116">
        <f t="shared" si="180"/>
        <v>0</v>
      </c>
      <c r="AV116" s="116">
        <v>24763560.780000001</v>
      </c>
      <c r="AW116" s="116">
        <v>24763560.780000001</v>
      </c>
      <c r="AX116" s="116"/>
      <c r="AY116" s="116">
        <f t="shared" si="243"/>
        <v>24763560.780000001</v>
      </c>
      <c r="AZ116" s="116">
        <f t="shared" si="244"/>
        <v>0</v>
      </c>
      <c r="BA116" s="116">
        <f t="shared" si="245"/>
        <v>33449908.181972649</v>
      </c>
      <c r="BB116" s="116">
        <f t="shared" si="246"/>
        <v>33449908.181972649</v>
      </c>
      <c r="BC116" s="116">
        <f t="shared" si="247"/>
        <v>33449908.181972649</v>
      </c>
      <c r="BD116" s="116">
        <f t="shared" si="248"/>
        <v>33449908.181972649</v>
      </c>
      <c r="BE116" s="116">
        <f t="shared" si="249"/>
        <v>0</v>
      </c>
      <c r="BF116" s="116">
        <f t="shared" si="250"/>
        <v>0</v>
      </c>
      <c r="BG116" s="116">
        <f t="shared" si="251"/>
        <v>33449908.181972649</v>
      </c>
      <c r="BH116" s="116">
        <f t="shared" si="252"/>
        <v>33979360.467348255</v>
      </c>
      <c r="BI116" s="116">
        <f t="shared" si="253"/>
        <v>32569241.696308151</v>
      </c>
      <c r="BJ116" s="116">
        <f t="shared" si="254"/>
        <v>33449908.181972649</v>
      </c>
      <c r="BK116" s="116">
        <f t="shared" si="255"/>
        <v>33586206.141845249</v>
      </c>
      <c r="BL116" s="116">
        <f t="shared" si="256"/>
        <v>33311704.63572105</v>
      </c>
      <c r="BM116" s="116">
        <f t="shared" si="257"/>
        <v>33731668.505958252</v>
      </c>
      <c r="BN116" s="116">
        <f t="shared" si="258"/>
        <v>33465850.597432051</v>
      </c>
      <c r="BO116" s="116">
        <f t="shared" si="181"/>
        <v>0</v>
      </c>
      <c r="BP116" s="116">
        <f t="shared" si="259"/>
        <v>0</v>
      </c>
      <c r="BQ116" s="116">
        <f t="shared" si="260"/>
        <v>33449908.181972649</v>
      </c>
      <c r="BR116" s="116">
        <f t="shared" si="261"/>
        <v>33449908.181972649</v>
      </c>
      <c r="BS116" s="116">
        <f t="shared" si="262"/>
        <v>33449908.181972649</v>
      </c>
      <c r="BT116" s="116">
        <f t="shared" si="263"/>
        <v>33449908.181972649</v>
      </c>
      <c r="BU116" s="116">
        <f t="shared" si="264"/>
        <v>33449908.181972649</v>
      </c>
      <c r="BV116" s="116">
        <f t="shared" si="265"/>
        <v>33979360.467348255</v>
      </c>
      <c r="BW116" s="116">
        <f t="shared" si="266"/>
        <v>32569241.696308151</v>
      </c>
      <c r="BX116" s="116">
        <f t="shared" si="267"/>
        <v>33449908.181972649</v>
      </c>
      <c r="BY116" s="116">
        <f t="shared" si="268"/>
        <v>33586206.141845249</v>
      </c>
      <c r="BZ116" s="116">
        <f t="shared" si="269"/>
        <v>33311704.63572105</v>
      </c>
      <c r="CA116" s="116">
        <f t="shared" si="270"/>
        <v>33731668.505958252</v>
      </c>
      <c r="CB116" s="116">
        <f t="shared" si="271"/>
        <v>33465850.597432051</v>
      </c>
      <c r="CC116" s="116"/>
      <c r="CD116" s="116"/>
      <c r="CE116" s="116"/>
      <c r="CF116" s="116"/>
      <c r="CG116" s="116"/>
      <c r="CH116" s="116"/>
      <c r="CI116" s="116"/>
      <c r="CJ116" s="116"/>
      <c r="CK116" s="116"/>
      <c r="CL116" s="116">
        <f>MAX($BH116-$BG116-($CD116-$CC116),0)</f>
        <v>529452.28537560627</v>
      </c>
      <c r="CM116" s="116">
        <f t="shared" si="173"/>
        <v>0</v>
      </c>
      <c r="CN116" s="116">
        <f t="shared" si="174"/>
        <v>0</v>
      </c>
      <c r="CO116" s="116">
        <f t="shared" si="272"/>
        <v>136297.95987259969</v>
      </c>
      <c r="CP116" s="116">
        <f t="shared" si="273"/>
        <v>0</v>
      </c>
      <c r="CQ116" s="116">
        <f t="shared" si="274"/>
        <v>0</v>
      </c>
      <c r="CR116" s="116">
        <f t="shared" si="275"/>
        <v>0</v>
      </c>
      <c r="CS116" s="116">
        <f t="shared" si="276"/>
        <v>0</v>
      </c>
      <c r="CT116" s="116">
        <f t="shared" si="277"/>
        <v>0</v>
      </c>
      <c r="CU116" s="116">
        <f t="shared" si="278"/>
        <v>0</v>
      </c>
      <c r="CV116" s="116"/>
      <c r="CW116" s="116">
        <f t="shared" si="182"/>
        <v>136297.95987259969</v>
      </c>
      <c r="CX116" s="116">
        <f t="shared" si="279"/>
        <v>0</v>
      </c>
      <c r="CY116" s="116">
        <f t="shared" si="175"/>
        <v>281760.32398560271</v>
      </c>
      <c r="CZ116" s="116">
        <f t="shared" si="176"/>
        <v>15942.415459401906</v>
      </c>
      <c r="DA116" s="116">
        <f t="shared" si="183"/>
        <v>529452.28537560627</v>
      </c>
      <c r="DB116" s="116">
        <f t="shared" si="184"/>
        <v>0</v>
      </c>
      <c r="DC116" s="116">
        <f t="shared" si="185"/>
        <v>0</v>
      </c>
      <c r="DD116" s="116">
        <f t="shared" si="280"/>
        <v>136297.95987259969</v>
      </c>
      <c r="DE116" s="116">
        <f t="shared" si="281"/>
        <v>0</v>
      </c>
      <c r="DF116" s="116">
        <f t="shared" si="282"/>
        <v>0</v>
      </c>
      <c r="DG116" s="116">
        <f t="shared" si="283"/>
        <v>0</v>
      </c>
      <c r="DH116" s="116">
        <f t="shared" si="284"/>
        <v>0</v>
      </c>
      <c r="DI116" s="116">
        <f t="shared" si="285"/>
        <v>0</v>
      </c>
      <c r="DJ116" s="116">
        <f t="shared" si="286"/>
        <v>0</v>
      </c>
      <c r="DK116" s="116">
        <f t="shared" si="186"/>
        <v>136297.95987259969</v>
      </c>
      <c r="DL116" s="116">
        <f t="shared" si="287"/>
        <v>0</v>
      </c>
      <c r="DM116" s="116">
        <f t="shared" si="187"/>
        <v>281760.32398560271</v>
      </c>
      <c r="DN116" s="116">
        <f t="shared" si="188"/>
        <v>15942.415459401906</v>
      </c>
      <c r="DO116" s="116">
        <f t="shared" si="288"/>
        <v>0</v>
      </c>
      <c r="DP116" s="116">
        <f t="shared" si="289"/>
        <v>0</v>
      </c>
      <c r="DQ116" s="116">
        <f t="shared" si="290"/>
        <v>0</v>
      </c>
      <c r="DR116" s="116">
        <f t="shared" si="291"/>
        <v>-13856.680267848003</v>
      </c>
      <c r="DS116" s="116">
        <f t="shared" si="292"/>
        <v>0</v>
      </c>
      <c r="DT116" s="116">
        <f t="shared" si="293"/>
        <v>0</v>
      </c>
      <c r="DU116" s="116">
        <f t="shared" si="294"/>
        <v>0</v>
      </c>
      <c r="DV116" s="116">
        <f t="shared" si="295"/>
        <v>0</v>
      </c>
      <c r="DW116" s="116">
        <f t="shared" si="189"/>
        <v>9702.2448212834315</v>
      </c>
      <c r="DX116" s="116">
        <f t="shared" si="190"/>
        <v>0</v>
      </c>
      <c r="DY116" s="116">
        <f t="shared" si="191"/>
        <v>0</v>
      </c>
      <c r="DZ116" s="116">
        <f t="shared" si="192"/>
        <v>0</v>
      </c>
      <c r="EA116" s="116">
        <f t="shared" si="193"/>
        <v>0</v>
      </c>
      <c r="EB116" s="116">
        <f t="shared" si="194"/>
        <v>-13856.680267848003</v>
      </c>
      <c r="EC116" s="116">
        <f t="shared" si="195"/>
        <v>0</v>
      </c>
      <c r="ED116" s="116">
        <f t="shared" si="196"/>
        <v>0</v>
      </c>
      <c r="EE116" s="116">
        <f t="shared" si="197"/>
        <v>0</v>
      </c>
      <c r="EF116" s="116">
        <f t="shared" si="198"/>
        <v>0</v>
      </c>
      <c r="EG116" s="116">
        <f t="shared" si="199"/>
        <v>9702.2448212834315</v>
      </c>
      <c r="EH116" s="116">
        <f t="shared" si="200"/>
        <v>0</v>
      </c>
      <c r="EI116" s="116">
        <f t="shared" si="296"/>
        <v>529452.28537560627</v>
      </c>
      <c r="EJ116" s="116">
        <f t="shared" si="297"/>
        <v>0</v>
      </c>
      <c r="EK116" s="116">
        <f t="shared" si="298"/>
        <v>0</v>
      </c>
      <c r="EL116" s="116">
        <f t="shared" si="299"/>
        <v>150154.64014044771</v>
      </c>
      <c r="EM116" s="116">
        <f t="shared" si="300"/>
        <v>0</v>
      </c>
      <c r="EN116" s="116">
        <f t="shared" si="301"/>
        <v>0</v>
      </c>
      <c r="EO116" s="116">
        <f t="shared" si="302"/>
        <v>0</v>
      </c>
      <c r="EP116" s="116">
        <f t="shared" si="303"/>
        <v>0</v>
      </c>
      <c r="EQ116" s="116">
        <f t="shared" si="304"/>
        <v>0</v>
      </c>
      <c r="ER116" s="116">
        <f t="shared" si="305"/>
        <v>0</v>
      </c>
      <c r="ES116" s="116">
        <f t="shared" si="201"/>
        <v>150154.64014044771</v>
      </c>
      <c r="ET116" s="116">
        <f t="shared" si="306"/>
        <v>0</v>
      </c>
      <c r="EU116" s="116">
        <f t="shared" si="202"/>
        <v>272058.07916431926</v>
      </c>
      <c r="EV116" s="116">
        <f t="shared" si="203"/>
        <v>15942.415459401906</v>
      </c>
      <c r="EW116" s="116">
        <f t="shared" si="204"/>
        <v>529452.28537560627</v>
      </c>
      <c r="EX116" s="116">
        <f t="shared" si="205"/>
        <v>0</v>
      </c>
      <c r="EY116" s="116">
        <f t="shared" si="206"/>
        <v>0</v>
      </c>
      <c r="EZ116" s="116">
        <f t="shared" si="207"/>
        <v>150154.64014044771</v>
      </c>
      <c r="FA116" s="116">
        <f t="shared" si="208"/>
        <v>0</v>
      </c>
      <c r="FB116" s="116">
        <f t="shared" si="209"/>
        <v>0</v>
      </c>
      <c r="FC116" s="116">
        <f t="shared" si="210"/>
        <v>0</v>
      </c>
      <c r="FD116" s="116">
        <f t="shared" si="211"/>
        <v>0</v>
      </c>
      <c r="FE116" s="116">
        <f t="shared" si="307"/>
        <v>0</v>
      </c>
      <c r="FF116" s="116">
        <f t="shared" si="308"/>
        <v>0</v>
      </c>
      <c r="FG116" s="116">
        <f t="shared" si="212"/>
        <v>150154.64014044771</v>
      </c>
      <c r="FH116" s="116">
        <f t="shared" si="309"/>
        <v>0</v>
      </c>
      <c r="FI116" s="116">
        <f t="shared" si="213"/>
        <v>272058.07916431926</v>
      </c>
      <c r="FJ116" s="116">
        <f t="shared" si="214"/>
        <v>15942.415459401906</v>
      </c>
      <c r="FK116" s="116">
        <v>868210.399952912</v>
      </c>
      <c r="FL116" s="116">
        <v>329446.18687936303</v>
      </c>
      <c r="FM116" s="116"/>
      <c r="FN116" s="116">
        <f t="shared" si="310"/>
        <v>0</v>
      </c>
      <c r="FO116" s="116">
        <f t="shared" si="311"/>
        <v>0</v>
      </c>
      <c r="FP116" s="116">
        <f t="shared" si="215"/>
        <v>329446.18687936303</v>
      </c>
      <c r="FQ116" s="116">
        <v>2862816.57489536</v>
      </c>
      <c r="FR116" s="116">
        <v>35066792.741233699</v>
      </c>
      <c r="FS116" s="116">
        <f t="shared" si="216"/>
        <v>35066792.873290583</v>
      </c>
      <c r="FT116" s="116">
        <f t="shared" si="217"/>
        <v>0.13205688446760178</v>
      </c>
      <c r="FU116" s="116">
        <v>33401632.885227501</v>
      </c>
      <c r="FV116" s="116">
        <f t="shared" si="312"/>
        <v>33449908.181972649</v>
      </c>
      <c r="FW116" s="116">
        <f t="shared" si="313"/>
        <v>0</v>
      </c>
      <c r="FX116" s="116">
        <f t="shared" si="314"/>
        <v>23997881.931106102</v>
      </c>
      <c r="FY116" s="116">
        <v>19204912.010000002</v>
      </c>
      <c r="FZ116" s="116">
        <f t="shared" si="315"/>
        <v>10518564.608027358</v>
      </c>
      <c r="GA116" s="116">
        <f t="shared" si="316"/>
        <v>-9559.7072110027075</v>
      </c>
      <c r="GB116" s="116">
        <f t="shared" si="218"/>
        <v>0</v>
      </c>
      <c r="GC116" s="116">
        <f t="shared" si="219"/>
        <v>0</v>
      </c>
      <c r="GD116" s="116">
        <f t="shared" si="220"/>
        <v>0</v>
      </c>
      <c r="GE116" s="116">
        <f t="shared" si="221"/>
        <v>0</v>
      </c>
      <c r="GF116" s="116">
        <f t="shared" si="222"/>
        <v>0</v>
      </c>
      <c r="GG116" s="116">
        <f t="shared" si="223"/>
        <v>0</v>
      </c>
      <c r="GH116" s="116">
        <f t="shared" si="317"/>
        <v>0</v>
      </c>
      <c r="GI116" s="116">
        <f t="shared" si="318"/>
        <v>0</v>
      </c>
      <c r="GJ116" s="116">
        <f t="shared" si="224"/>
        <v>33449908.181972649</v>
      </c>
      <c r="GK116" s="116">
        <f t="shared" si="225"/>
        <v>0</v>
      </c>
      <c r="GL116" s="116">
        <f t="shared" si="226"/>
        <v>0</v>
      </c>
      <c r="GM116" s="116">
        <f t="shared" si="227"/>
        <v>33449908.181972649</v>
      </c>
      <c r="GN116" s="116">
        <f t="shared" si="228"/>
        <v>0</v>
      </c>
      <c r="GO116" s="116">
        <f t="shared" si="229"/>
        <v>0</v>
      </c>
      <c r="GP116" s="116">
        <f t="shared" si="319"/>
        <v>33449908.181972649</v>
      </c>
      <c r="GQ116" s="116">
        <f t="shared" si="320"/>
        <v>33449908.181972649</v>
      </c>
      <c r="GR116" s="116">
        <f t="shared" si="230"/>
        <v>0</v>
      </c>
      <c r="GS116" s="116">
        <f t="shared" si="231"/>
        <v>0</v>
      </c>
      <c r="GT116" s="116">
        <f t="shared" si="232"/>
        <v>0</v>
      </c>
      <c r="GU116" s="116">
        <f t="shared" si="233"/>
        <v>0</v>
      </c>
      <c r="GV116" s="116">
        <f t="shared" si="234"/>
        <v>0</v>
      </c>
      <c r="GW116" s="116">
        <f t="shared" si="235"/>
        <v>0</v>
      </c>
      <c r="GX116" s="116">
        <f t="shared" si="321"/>
        <v>0</v>
      </c>
      <c r="GY116" s="116">
        <f t="shared" si="322"/>
        <v>0</v>
      </c>
      <c r="GZ116" s="116">
        <f t="shared" si="236"/>
        <v>33979360.467348255</v>
      </c>
      <c r="HA116" s="116">
        <f t="shared" si="237"/>
        <v>0</v>
      </c>
      <c r="HB116" s="116">
        <f t="shared" si="238"/>
        <v>0</v>
      </c>
      <c r="HC116" s="116">
        <f t="shared" si="239"/>
        <v>33586206.141845249</v>
      </c>
      <c r="HD116" s="116">
        <f t="shared" si="240"/>
        <v>0</v>
      </c>
      <c r="HE116" s="116">
        <f t="shared" si="241"/>
        <v>0</v>
      </c>
      <c r="HF116" s="116">
        <f t="shared" si="323"/>
        <v>33731668.505958252</v>
      </c>
      <c r="HG116" s="116">
        <f t="shared" si="324"/>
        <v>33465850.597432051</v>
      </c>
      <c r="HH116" s="116">
        <f t="shared" si="325"/>
        <v>33979360.467348255</v>
      </c>
      <c r="HI116" s="116">
        <f t="shared" si="326"/>
        <v>0</v>
      </c>
      <c r="HJ116" s="116">
        <f t="shared" si="327"/>
        <v>0</v>
      </c>
      <c r="HK116" s="116">
        <f t="shared" si="328"/>
        <v>33600062.822113097</v>
      </c>
      <c r="HL116" s="116">
        <f t="shared" si="329"/>
        <v>0</v>
      </c>
      <c r="HM116" s="116">
        <f t="shared" si="330"/>
        <v>0</v>
      </c>
      <c r="HN116" s="116">
        <f t="shared" si="331"/>
        <v>33721966.261136971</v>
      </c>
      <c r="HO116" s="116">
        <f t="shared" si="332"/>
        <v>33465850.597432051</v>
      </c>
    </row>
    <row r="117" spans="1:223" x14ac:dyDescent="0.2">
      <c r="A117" s="63"/>
      <c r="K117" s="64" t="s">
        <v>437</v>
      </c>
      <c r="L117" s="102" t="e">
        <f>IF(VLOOKUP(K117,'[3]207 ul'!$H:$H,1,0)=K117,1,0)</f>
        <v>#N/A</v>
      </c>
      <c r="M117" s="84">
        <v>1</v>
      </c>
      <c r="N117" s="84">
        <v>1</v>
      </c>
      <c r="O117" s="84"/>
      <c r="P117" s="84"/>
      <c r="Q117" s="84">
        <v>1</v>
      </c>
      <c r="R117" s="84">
        <v>1</v>
      </c>
      <c r="S117" s="83">
        <f t="shared" si="177"/>
        <v>40</v>
      </c>
      <c r="T117" s="87">
        <f t="shared" si="178"/>
        <v>0</v>
      </c>
      <c r="U117" s="84"/>
      <c r="V117" s="84"/>
      <c r="W117" s="85">
        <v>1</v>
      </c>
      <c r="X117" s="85">
        <v>1</v>
      </c>
      <c r="Y117" s="85">
        <v>1</v>
      </c>
      <c r="Z117" s="85">
        <v>1</v>
      </c>
      <c r="AA117" s="85">
        <v>1</v>
      </c>
      <c r="AB117" s="85">
        <v>1</v>
      </c>
      <c r="AC117" s="85">
        <v>1</v>
      </c>
      <c r="AD117" s="85">
        <v>1</v>
      </c>
      <c r="AE117" s="85">
        <v>1</v>
      </c>
      <c r="AF117" s="84">
        <v>3758403.0607635099</v>
      </c>
      <c r="AG117" s="84">
        <v>3854374.3522176398</v>
      </c>
      <c r="AH117" s="84">
        <v>3605231.9634085898</v>
      </c>
      <c r="AI117" s="84">
        <v>3758403.0607635099</v>
      </c>
      <c r="AJ117" s="84">
        <v>3760464.26015434</v>
      </c>
      <c r="AK117" s="84">
        <v>3754285.0832166201</v>
      </c>
      <c r="AL117" s="84">
        <v>4127733.8185130502</v>
      </c>
      <c r="AM117" s="84">
        <v>3811728.6724575898</v>
      </c>
      <c r="AN117" s="84">
        <v>3762665.3052543602</v>
      </c>
      <c r="AO117" s="84">
        <v>-19386.536339490201</v>
      </c>
      <c r="AP117" s="84"/>
      <c r="AQ117" s="84"/>
      <c r="AR117" s="84">
        <v>2712379.3681501602</v>
      </c>
      <c r="AS117" s="83">
        <f t="shared" si="179"/>
        <v>2712379.3681501602</v>
      </c>
      <c r="AT117" s="83">
        <f t="shared" si="242"/>
        <v>2712379.3681501602</v>
      </c>
      <c r="AU117" s="83">
        <f t="shared" si="180"/>
        <v>0</v>
      </c>
      <c r="AV117" s="84">
        <v>2787200.89</v>
      </c>
      <c r="AW117" s="84">
        <v>2787200.89</v>
      </c>
      <c r="AX117" s="84"/>
      <c r="AY117" s="83">
        <f t="shared" si="243"/>
        <v>2787200.89</v>
      </c>
      <c r="AZ117" s="83">
        <f t="shared" si="244"/>
        <v>0</v>
      </c>
      <c r="BA117" s="83">
        <f t="shared" si="245"/>
        <v>3739016.5244240197</v>
      </c>
      <c r="BB117" s="83">
        <f t="shared" si="246"/>
        <v>3739016.5244240197</v>
      </c>
      <c r="BC117" s="83">
        <f t="shared" si="247"/>
        <v>3739016.5244240197</v>
      </c>
      <c r="BD117" s="83">
        <f t="shared" si="248"/>
        <v>3739016.5244240197</v>
      </c>
      <c r="BE117" s="83">
        <f t="shared" si="249"/>
        <v>0</v>
      </c>
      <c r="BF117" s="83">
        <f t="shared" si="250"/>
        <v>0</v>
      </c>
      <c r="BG117" s="99">
        <f t="shared" si="251"/>
        <v>3739016.5244240197</v>
      </c>
      <c r="BH117" s="99">
        <f t="shared" si="252"/>
        <v>3834987.8158781496</v>
      </c>
      <c r="BI117" s="83">
        <f t="shared" si="253"/>
        <v>3585845.4270690996</v>
      </c>
      <c r="BJ117" s="83">
        <f t="shared" si="254"/>
        <v>3739016.5244240197</v>
      </c>
      <c r="BK117" s="83">
        <f t="shared" si="255"/>
        <v>3741077.7238148497</v>
      </c>
      <c r="BL117" s="83">
        <f t="shared" si="256"/>
        <v>3734898.5468771299</v>
      </c>
      <c r="BM117" s="83">
        <f t="shared" si="257"/>
        <v>3792342.1361180996</v>
      </c>
      <c r="BN117" s="83">
        <f t="shared" si="258"/>
        <v>3743278.76891487</v>
      </c>
      <c r="BO117" s="83">
        <f t="shared" si="181"/>
        <v>0</v>
      </c>
      <c r="BP117" s="83">
        <f t="shared" si="259"/>
        <v>0</v>
      </c>
      <c r="BQ117" s="83">
        <f t="shared" si="260"/>
        <v>3739016.5244240197</v>
      </c>
      <c r="BR117" s="83">
        <f t="shared" si="261"/>
        <v>3739016.5244240197</v>
      </c>
      <c r="BS117" s="83">
        <f t="shared" si="262"/>
        <v>3739016.5244240197</v>
      </c>
      <c r="BT117" s="83">
        <f t="shared" si="263"/>
        <v>3739016.5244240197</v>
      </c>
      <c r="BU117" s="83">
        <f t="shared" si="264"/>
        <v>3739016.5244240197</v>
      </c>
      <c r="BV117" s="83">
        <f t="shared" si="265"/>
        <v>3834987.8158781496</v>
      </c>
      <c r="BW117" s="83">
        <f t="shared" si="266"/>
        <v>3585845.4270690996</v>
      </c>
      <c r="BX117" s="83">
        <f t="shared" si="267"/>
        <v>3739016.5244240197</v>
      </c>
      <c r="BY117" s="83">
        <f t="shared" si="268"/>
        <v>3741077.7238148497</v>
      </c>
      <c r="BZ117" s="83">
        <f t="shared" si="269"/>
        <v>3734898.5468771299</v>
      </c>
      <c r="CA117" s="83">
        <f t="shared" si="270"/>
        <v>3792342.1361180996</v>
      </c>
      <c r="CB117" s="83">
        <f t="shared" si="271"/>
        <v>3743278.76891487</v>
      </c>
      <c r="CC117" s="84"/>
      <c r="CD117" s="84"/>
      <c r="CE117" s="84"/>
      <c r="CF117" s="84"/>
      <c r="CG117" s="84"/>
      <c r="CH117" s="84"/>
      <c r="CI117" s="84"/>
      <c r="CJ117" s="84"/>
      <c r="CK117" s="84"/>
      <c r="CL117" s="83">
        <f t="shared" si="172"/>
        <v>95971.291454129852</v>
      </c>
      <c r="CM117" s="83">
        <f t="shared" si="173"/>
        <v>0</v>
      </c>
      <c r="CN117" s="83">
        <f t="shared" si="174"/>
        <v>0</v>
      </c>
      <c r="CO117" s="83">
        <f t="shared" si="272"/>
        <v>2061.1993908300065</v>
      </c>
      <c r="CP117" s="83">
        <f t="shared" si="273"/>
        <v>0</v>
      </c>
      <c r="CQ117" s="83">
        <f t="shared" si="274"/>
        <v>0</v>
      </c>
      <c r="CR117" s="83">
        <f t="shared" si="275"/>
        <v>0</v>
      </c>
      <c r="CS117" s="83">
        <f t="shared" si="276"/>
        <v>0</v>
      </c>
      <c r="CT117" s="83">
        <f t="shared" si="277"/>
        <v>0</v>
      </c>
      <c r="CU117" s="83">
        <f t="shared" si="278"/>
        <v>0</v>
      </c>
      <c r="CV117" s="99"/>
      <c r="CW117" s="83">
        <f t="shared" si="182"/>
        <v>2061.1993908300065</v>
      </c>
      <c r="CX117" s="83">
        <f t="shared" si="279"/>
        <v>0</v>
      </c>
      <c r="CY117" s="83">
        <f t="shared" si="175"/>
        <v>53325.611694079824</v>
      </c>
      <c r="CZ117" s="83">
        <f t="shared" si="176"/>
        <v>4262.2444908502512</v>
      </c>
      <c r="DA117" s="83">
        <f t="shared" si="183"/>
        <v>95971.291454129852</v>
      </c>
      <c r="DB117" s="83">
        <f t="shared" si="184"/>
        <v>0</v>
      </c>
      <c r="DC117" s="83">
        <f t="shared" si="185"/>
        <v>0</v>
      </c>
      <c r="DD117" s="83">
        <f t="shared" si="280"/>
        <v>2061.1993908300065</v>
      </c>
      <c r="DE117" s="83">
        <f t="shared" si="281"/>
        <v>0</v>
      </c>
      <c r="DF117" s="83">
        <f t="shared" si="282"/>
        <v>0</v>
      </c>
      <c r="DG117" s="83">
        <f t="shared" si="283"/>
        <v>0</v>
      </c>
      <c r="DH117" s="83">
        <f t="shared" si="284"/>
        <v>0</v>
      </c>
      <c r="DI117" s="83">
        <f t="shared" si="285"/>
        <v>0</v>
      </c>
      <c r="DJ117" s="83">
        <f t="shared" si="286"/>
        <v>0</v>
      </c>
      <c r="DK117" s="83">
        <f t="shared" si="186"/>
        <v>2061.1993908300065</v>
      </c>
      <c r="DL117" s="83">
        <f t="shared" si="287"/>
        <v>0</v>
      </c>
      <c r="DM117" s="83">
        <f t="shared" si="187"/>
        <v>53325.611694079824</v>
      </c>
      <c r="DN117" s="83">
        <f t="shared" si="188"/>
        <v>4262.2444908502512</v>
      </c>
      <c r="DO117" s="83">
        <f t="shared" si="288"/>
        <v>0</v>
      </c>
      <c r="DP117" s="83">
        <f t="shared" si="289"/>
        <v>0</v>
      </c>
      <c r="DQ117" s="83">
        <f t="shared" si="290"/>
        <v>0</v>
      </c>
      <c r="DR117" s="83">
        <f t="shared" si="291"/>
        <v>-209.55105236873203</v>
      </c>
      <c r="DS117" s="83">
        <f t="shared" si="292"/>
        <v>0</v>
      </c>
      <c r="DT117" s="83">
        <f t="shared" si="293"/>
        <v>0</v>
      </c>
      <c r="DU117" s="83">
        <f t="shared" si="294"/>
        <v>0</v>
      </c>
      <c r="DV117" s="83">
        <f t="shared" si="295"/>
        <v>0</v>
      </c>
      <c r="DW117" s="83">
        <f t="shared" si="189"/>
        <v>1836.2348984489879</v>
      </c>
      <c r="DX117" s="83">
        <f t="shared" si="190"/>
        <v>0</v>
      </c>
      <c r="DY117" s="83">
        <f t="shared" si="191"/>
        <v>0</v>
      </c>
      <c r="DZ117" s="83">
        <f t="shared" si="192"/>
        <v>0</v>
      </c>
      <c r="EA117" s="83">
        <f t="shared" si="193"/>
        <v>0</v>
      </c>
      <c r="EB117" s="83">
        <f t="shared" si="194"/>
        <v>-209.55105236873203</v>
      </c>
      <c r="EC117" s="83">
        <f t="shared" si="195"/>
        <v>0</v>
      </c>
      <c r="ED117" s="83">
        <f t="shared" si="196"/>
        <v>0</v>
      </c>
      <c r="EE117" s="83">
        <f t="shared" si="197"/>
        <v>0</v>
      </c>
      <c r="EF117" s="83">
        <f t="shared" si="198"/>
        <v>0</v>
      </c>
      <c r="EG117" s="83">
        <f t="shared" si="199"/>
        <v>1836.2348984489879</v>
      </c>
      <c r="EH117" s="83">
        <f t="shared" si="200"/>
        <v>0</v>
      </c>
      <c r="EI117" s="83">
        <f t="shared" si="296"/>
        <v>95971.291454129852</v>
      </c>
      <c r="EJ117" s="83">
        <f t="shared" si="297"/>
        <v>0</v>
      </c>
      <c r="EK117" s="83">
        <f t="shared" si="298"/>
        <v>0</v>
      </c>
      <c r="EL117" s="83">
        <f t="shared" si="299"/>
        <v>2270.7504431987386</v>
      </c>
      <c r="EM117" s="83">
        <f t="shared" si="300"/>
        <v>0</v>
      </c>
      <c r="EN117" s="83">
        <f t="shared" si="301"/>
        <v>0</v>
      </c>
      <c r="EO117" s="83">
        <f t="shared" si="302"/>
        <v>0</v>
      </c>
      <c r="EP117" s="83">
        <f t="shared" si="303"/>
        <v>0</v>
      </c>
      <c r="EQ117" s="83">
        <f t="shared" si="304"/>
        <v>0</v>
      </c>
      <c r="ER117" s="83">
        <f t="shared" si="305"/>
        <v>0</v>
      </c>
      <c r="ES117" s="83">
        <f t="shared" si="201"/>
        <v>2270.7504431987386</v>
      </c>
      <c r="ET117" s="83">
        <f t="shared" si="306"/>
        <v>0</v>
      </c>
      <c r="EU117" s="83">
        <f t="shared" si="202"/>
        <v>51489.376795630837</v>
      </c>
      <c r="EV117" s="83">
        <f t="shared" si="203"/>
        <v>4262.2444908502512</v>
      </c>
      <c r="EW117" s="83">
        <f t="shared" si="204"/>
        <v>95971.291454129852</v>
      </c>
      <c r="EX117" s="83">
        <f t="shared" si="205"/>
        <v>0</v>
      </c>
      <c r="EY117" s="83">
        <f t="shared" si="206"/>
        <v>0</v>
      </c>
      <c r="EZ117" s="83">
        <f t="shared" si="207"/>
        <v>2270.7504431987386</v>
      </c>
      <c r="FA117" s="83">
        <f t="shared" si="208"/>
        <v>0</v>
      </c>
      <c r="FB117" s="83">
        <f t="shared" si="209"/>
        <v>0</v>
      </c>
      <c r="FC117" s="83">
        <f t="shared" si="210"/>
        <v>0</v>
      </c>
      <c r="FD117" s="83">
        <f t="shared" si="211"/>
        <v>0</v>
      </c>
      <c r="FE117" s="83">
        <f t="shared" si="307"/>
        <v>0</v>
      </c>
      <c r="FF117" s="83">
        <f t="shared" si="308"/>
        <v>0</v>
      </c>
      <c r="FG117" s="83">
        <f t="shared" si="212"/>
        <v>2270.7504431987386</v>
      </c>
      <c r="FH117" s="83">
        <f t="shared" si="309"/>
        <v>0</v>
      </c>
      <c r="FI117" s="83">
        <f t="shared" si="213"/>
        <v>51489.376795630837</v>
      </c>
      <c r="FJ117" s="83">
        <f t="shared" si="214"/>
        <v>4262.2444908502512</v>
      </c>
      <c r="FK117" s="84">
        <v>171786.80403456799</v>
      </c>
      <c r="FL117" s="84">
        <v>56078.084533987603</v>
      </c>
      <c r="FM117" s="84">
        <v>46600.001328566301</v>
      </c>
      <c r="FN117" s="83">
        <f t="shared" si="310"/>
        <v>46600.001328566301</v>
      </c>
      <c r="FO117" s="83">
        <f t="shared" si="311"/>
        <v>0</v>
      </c>
      <c r="FP117" s="83">
        <f t="shared" si="215"/>
        <v>102678.08586255391</v>
      </c>
      <c r="FQ117" s="84">
        <v>1045015.22598107</v>
      </c>
      <c r="FR117" s="84">
        <v>4386910.3832558198</v>
      </c>
      <c r="FS117" s="83">
        <f t="shared" si="216"/>
        <v>4386910.3832558077</v>
      </c>
      <c r="FT117" s="83">
        <f t="shared" si="217"/>
        <v>-1.2107193470001221E-8</v>
      </c>
      <c r="FU117" s="84">
        <v>3616360.04717186</v>
      </c>
      <c r="FV117" s="83">
        <f t="shared" si="312"/>
        <v>3739016.5244240197</v>
      </c>
      <c r="FW117" s="83">
        <f t="shared" si="313"/>
        <v>0</v>
      </c>
      <c r="FX117" s="83">
        <f t="shared" si="314"/>
        <v>2712379.3681501602</v>
      </c>
      <c r="FY117" s="84">
        <v>3800304.52</v>
      </c>
      <c r="FZ117" s="83">
        <f t="shared" si="315"/>
        <v>2848488.8855759804</v>
      </c>
      <c r="GA117" s="83">
        <f t="shared" si="316"/>
        <v>142043.01359164994</v>
      </c>
      <c r="GB117" s="83">
        <f t="shared" si="218"/>
        <v>0</v>
      </c>
      <c r="GC117" s="83">
        <f t="shared" si="219"/>
        <v>0</v>
      </c>
      <c r="GD117" s="83">
        <f t="shared" si="220"/>
        <v>0</v>
      </c>
      <c r="GE117" s="83">
        <f t="shared" si="221"/>
        <v>0</v>
      </c>
      <c r="GF117" s="83">
        <f t="shared" si="222"/>
        <v>0</v>
      </c>
      <c r="GG117" s="83">
        <f t="shared" si="223"/>
        <v>0</v>
      </c>
      <c r="GH117" s="83">
        <f t="shared" si="317"/>
        <v>0</v>
      </c>
      <c r="GI117" s="83">
        <f t="shared" si="318"/>
        <v>0</v>
      </c>
      <c r="GJ117" s="83">
        <f t="shared" si="224"/>
        <v>3739016.5244240197</v>
      </c>
      <c r="GK117" s="83">
        <f t="shared" si="225"/>
        <v>0</v>
      </c>
      <c r="GL117" s="83">
        <f t="shared" si="226"/>
        <v>0</v>
      </c>
      <c r="GM117" s="83">
        <f t="shared" si="227"/>
        <v>3739016.5244240197</v>
      </c>
      <c r="GN117" s="83">
        <f t="shared" si="228"/>
        <v>0</v>
      </c>
      <c r="GO117" s="83">
        <f t="shared" si="229"/>
        <v>0</v>
      </c>
      <c r="GP117" s="83">
        <f t="shared" si="319"/>
        <v>3739016.5244240197</v>
      </c>
      <c r="GQ117" s="83">
        <f t="shared" si="320"/>
        <v>3739016.5244240197</v>
      </c>
      <c r="GR117" s="83">
        <f t="shared" si="230"/>
        <v>0</v>
      </c>
      <c r="GS117" s="83">
        <f t="shared" si="231"/>
        <v>0</v>
      </c>
      <c r="GT117" s="83">
        <f t="shared" si="232"/>
        <v>0</v>
      </c>
      <c r="GU117" s="83">
        <f t="shared" si="233"/>
        <v>0</v>
      </c>
      <c r="GV117" s="83">
        <f t="shared" si="234"/>
        <v>0</v>
      </c>
      <c r="GW117" s="83">
        <f t="shared" si="235"/>
        <v>0</v>
      </c>
      <c r="GX117" s="83">
        <f t="shared" si="321"/>
        <v>0</v>
      </c>
      <c r="GY117" s="83">
        <f t="shared" si="322"/>
        <v>0</v>
      </c>
      <c r="GZ117" s="83">
        <f t="shared" si="236"/>
        <v>3834987.8158781496</v>
      </c>
      <c r="HA117" s="83">
        <f t="shared" si="237"/>
        <v>0</v>
      </c>
      <c r="HB117" s="83">
        <f t="shared" si="238"/>
        <v>0</v>
      </c>
      <c r="HC117" s="83">
        <f t="shared" si="239"/>
        <v>3741077.7238148497</v>
      </c>
      <c r="HD117" s="83">
        <f t="shared" si="240"/>
        <v>0</v>
      </c>
      <c r="HE117" s="83">
        <f t="shared" si="241"/>
        <v>0</v>
      </c>
      <c r="HF117" s="83">
        <f t="shared" si="323"/>
        <v>3792342.1361180996</v>
      </c>
      <c r="HG117" s="83">
        <f t="shared" si="324"/>
        <v>3743278.76891487</v>
      </c>
      <c r="HH117" s="83">
        <f t="shared" si="325"/>
        <v>3834987.8158781496</v>
      </c>
      <c r="HI117" s="83">
        <f t="shared" si="326"/>
        <v>0</v>
      </c>
      <c r="HJ117" s="83">
        <f t="shared" si="327"/>
        <v>0</v>
      </c>
      <c r="HK117" s="83">
        <f t="shared" si="328"/>
        <v>3741287.2748672185</v>
      </c>
      <c r="HL117" s="83">
        <f t="shared" si="329"/>
        <v>0</v>
      </c>
      <c r="HM117" s="83">
        <f t="shared" si="330"/>
        <v>0</v>
      </c>
      <c r="HN117" s="83">
        <f t="shared" si="331"/>
        <v>3790505.9012196506</v>
      </c>
      <c r="HO117" s="83">
        <f t="shared" si="332"/>
        <v>3743278.76891487</v>
      </c>
    </row>
    <row r="118" spans="1:223" x14ac:dyDescent="0.2">
      <c r="A118" s="63"/>
      <c r="K118" s="64" t="s">
        <v>438</v>
      </c>
      <c r="L118" s="102" t="e">
        <f>IF(VLOOKUP(K118,'[3]207 ul'!$H:$H,1,0)=K118,1,0)</f>
        <v>#N/A</v>
      </c>
      <c r="M118" s="84">
        <v>1</v>
      </c>
      <c r="N118" s="84">
        <v>1</v>
      </c>
      <c r="O118" s="84"/>
      <c r="P118" s="84"/>
      <c r="Q118" s="84">
        <v>1</v>
      </c>
      <c r="R118" s="84">
        <v>1</v>
      </c>
      <c r="S118" s="83">
        <f t="shared" si="177"/>
        <v>40</v>
      </c>
      <c r="T118" s="87">
        <f t="shared" si="178"/>
        <v>0</v>
      </c>
      <c r="U118" s="84"/>
      <c r="V118" s="84"/>
      <c r="W118" s="85">
        <v>1</v>
      </c>
      <c r="X118" s="85">
        <v>1</v>
      </c>
      <c r="Y118" s="85">
        <v>1</v>
      </c>
      <c r="Z118" s="85">
        <v>1</v>
      </c>
      <c r="AA118" s="85">
        <v>1</v>
      </c>
      <c r="AB118" s="85">
        <v>1</v>
      </c>
      <c r="AC118" s="85">
        <v>1</v>
      </c>
      <c r="AD118" s="85">
        <v>1</v>
      </c>
      <c r="AE118" s="85">
        <v>1</v>
      </c>
      <c r="AF118" s="84">
        <v>14694801.1524949</v>
      </c>
      <c r="AG118" s="84">
        <v>15465025.8708863</v>
      </c>
      <c r="AH118" s="84">
        <v>13488582.416652599</v>
      </c>
      <c r="AI118" s="84">
        <v>14694801.1524949</v>
      </c>
      <c r="AJ118" s="84">
        <v>14477174.543868801</v>
      </c>
      <c r="AK118" s="84">
        <v>14886776.072566001</v>
      </c>
      <c r="AL118" s="84">
        <v>20311876.5981282</v>
      </c>
      <c r="AM118" s="84">
        <v>14971950.814090399</v>
      </c>
      <c r="AN118" s="84">
        <v>14737069.4935575</v>
      </c>
      <c r="AO118" s="84">
        <v>-109220.475760317</v>
      </c>
      <c r="AP118" s="84"/>
      <c r="AQ118" s="84"/>
      <c r="AR118" s="84">
        <v>15211000.771185501</v>
      </c>
      <c r="AS118" s="83">
        <f t="shared" si="179"/>
        <v>15211000.771185501</v>
      </c>
      <c r="AT118" s="83">
        <f t="shared" si="242"/>
        <v>15211000.771185501</v>
      </c>
      <c r="AU118" s="83">
        <f t="shared" si="180"/>
        <v>0</v>
      </c>
      <c r="AV118" s="84">
        <v>15702619.689999999</v>
      </c>
      <c r="AW118" s="84">
        <v>15702619.689999999</v>
      </c>
      <c r="AX118" s="84"/>
      <c r="AY118" s="83">
        <f t="shared" si="243"/>
        <v>15702619.689999999</v>
      </c>
      <c r="AZ118" s="83">
        <f t="shared" si="244"/>
        <v>0</v>
      </c>
      <c r="BA118" s="83">
        <f t="shared" si="245"/>
        <v>14585580.676734583</v>
      </c>
      <c r="BB118" s="83">
        <f t="shared" si="246"/>
        <v>14835748.71451495</v>
      </c>
      <c r="BC118" s="83">
        <f t="shared" si="247"/>
        <v>14835748.71451495</v>
      </c>
      <c r="BD118" s="83">
        <f t="shared" si="248"/>
        <v>14835748.71451495</v>
      </c>
      <c r="BE118" s="83">
        <f t="shared" si="249"/>
        <v>0</v>
      </c>
      <c r="BF118" s="83">
        <f t="shared" si="250"/>
        <v>0</v>
      </c>
      <c r="BG118" s="99">
        <f t="shared" si="251"/>
        <v>14585580.676734583</v>
      </c>
      <c r="BH118" s="99">
        <f t="shared" si="252"/>
        <v>15355805.395125983</v>
      </c>
      <c r="BI118" s="83">
        <f t="shared" si="253"/>
        <v>13379361.940892283</v>
      </c>
      <c r="BJ118" s="83">
        <f t="shared" si="254"/>
        <v>14585580.676734583</v>
      </c>
      <c r="BK118" s="83">
        <f t="shared" si="255"/>
        <v>14367954.068108484</v>
      </c>
      <c r="BL118" s="83">
        <f t="shared" si="256"/>
        <v>14777555.596805684</v>
      </c>
      <c r="BM118" s="83">
        <f t="shared" si="257"/>
        <v>14862730.338330083</v>
      </c>
      <c r="BN118" s="83">
        <f t="shared" si="258"/>
        <v>14627849.017797183</v>
      </c>
      <c r="BO118" s="83">
        <f t="shared" si="181"/>
        <v>0</v>
      </c>
      <c r="BP118" s="83">
        <f t="shared" si="259"/>
        <v>0</v>
      </c>
      <c r="BQ118" s="83">
        <f t="shared" si="260"/>
        <v>14585580.676734583</v>
      </c>
      <c r="BR118" s="83">
        <f t="shared" si="261"/>
        <v>14835748.71451495</v>
      </c>
      <c r="BS118" s="83">
        <f t="shared" si="262"/>
        <v>14835748.71451495</v>
      </c>
      <c r="BT118" s="83">
        <f t="shared" si="263"/>
        <v>14835748.71451495</v>
      </c>
      <c r="BU118" s="83">
        <f t="shared" si="264"/>
        <v>14585580.676734583</v>
      </c>
      <c r="BV118" s="83">
        <f t="shared" si="265"/>
        <v>15355805.395125983</v>
      </c>
      <c r="BW118" s="83">
        <f t="shared" si="266"/>
        <v>13379361.940892283</v>
      </c>
      <c r="BX118" s="83">
        <f t="shared" si="267"/>
        <v>14585580.676734583</v>
      </c>
      <c r="BY118" s="83">
        <f t="shared" si="268"/>
        <v>14367954.068108484</v>
      </c>
      <c r="BZ118" s="83">
        <f t="shared" si="269"/>
        <v>14777555.596805684</v>
      </c>
      <c r="CA118" s="83">
        <f t="shared" si="270"/>
        <v>14862730.338330083</v>
      </c>
      <c r="CB118" s="83">
        <f t="shared" si="271"/>
        <v>14627849.017797183</v>
      </c>
      <c r="CC118" s="84"/>
      <c r="CD118" s="84"/>
      <c r="CE118" s="84"/>
      <c r="CF118" s="84"/>
      <c r="CG118" s="84"/>
      <c r="CH118" s="84"/>
      <c r="CI118" s="84"/>
      <c r="CJ118" s="84"/>
      <c r="CK118" s="84"/>
      <c r="CL118" s="83">
        <f t="shared" si="172"/>
        <v>770224.71839139983</v>
      </c>
      <c r="CM118" s="83">
        <f t="shared" si="173"/>
        <v>0</v>
      </c>
      <c r="CN118" s="83">
        <f t="shared" si="174"/>
        <v>0</v>
      </c>
      <c r="CO118" s="83">
        <f t="shared" si="272"/>
        <v>0</v>
      </c>
      <c r="CP118" s="83">
        <f t="shared" si="273"/>
        <v>191974.92007110082</v>
      </c>
      <c r="CQ118" s="83">
        <f t="shared" si="274"/>
        <v>0</v>
      </c>
      <c r="CR118" s="83">
        <f t="shared" si="275"/>
        <v>250168.03778036684</v>
      </c>
      <c r="CS118" s="83">
        <f t="shared" si="276"/>
        <v>250168.03778036684</v>
      </c>
      <c r="CT118" s="83">
        <f t="shared" si="277"/>
        <v>250168.03778036684</v>
      </c>
      <c r="CU118" s="83">
        <f t="shared" si="278"/>
        <v>250168.03778036684</v>
      </c>
      <c r="CV118" s="99"/>
      <c r="CW118" s="83">
        <f t="shared" si="182"/>
        <v>250168.03778036684</v>
      </c>
      <c r="CX118" s="83">
        <f t="shared" si="279"/>
        <v>250168.03778036684</v>
      </c>
      <c r="CY118" s="83">
        <f t="shared" si="175"/>
        <v>277149.66159549914</v>
      </c>
      <c r="CZ118" s="83">
        <f t="shared" si="176"/>
        <v>42268.341062599793</v>
      </c>
      <c r="DA118" s="83">
        <f t="shared" si="183"/>
        <v>770224.71839139983</v>
      </c>
      <c r="DB118" s="83">
        <f t="shared" si="184"/>
        <v>0</v>
      </c>
      <c r="DC118" s="83">
        <f t="shared" si="185"/>
        <v>0</v>
      </c>
      <c r="DD118" s="83">
        <f t="shared" si="280"/>
        <v>0</v>
      </c>
      <c r="DE118" s="83">
        <f t="shared" si="281"/>
        <v>191974.92007110082</v>
      </c>
      <c r="DF118" s="83">
        <f t="shared" si="282"/>
        <v>0</v>
      </c>
      <c r="DG118" s="83">
        <f t="shared" si="283"/>
        <v>250168.03778036684</v>
      </c>
      <c r="DH118" s="83">
        <f t="shared" si="284"/>
        <v>250168.03778036684</v>
      </c>
      <c r="DI118" s="83">
        <f t="shared" si="285"/>
        <v>250168.03778036684</v>
      </c>
      <c r="DJ118" s="83">
        <f t="shared" si="286"/>
        <v>250168.03778036684</v>
      </c>
      <c r="DK118" s="83">
        <f t="shared" si="186"/>
        <v>250168.03778036684</v>
      </c>
      <c r="DL118" s="83">
        <f t="shared" si="287"/>
        <v>250168.03778036684</v>
      </c>
      <c r="DM118" s="83">
        <f t="shared" si="187"/>
        <v>277149.66159549914</v>
      </c>
      <c r="DN118" s="83">
        <f t="shared" si="188"/>
        <v>42268.341062599793</v>
      </c>
      <c r="DO118" s="83">
        <f t="shared" si="288"/>
        <v>0</v>
      </c>
      <c r="DP118" s="83">
        <f t="shared" si="289"/>
        <v>0</v>
      </c>
      <c r="DQ118" s="83">
        <f t="shared" si="290"/>
        <v>0</v>
      </c>
      <c r="DR118" s="83">
        <f t="shared" si="291"/>
        <v>0</v>
      </c>
      <c r="DS118" s="83">
        <f t="shared" si="292"/>
        <v>-23734.561565673292</v>
      </c>
      <c r="DT118" s="83">
        <f t="shared" si="293"/>
        <v>0</v>
      </c>
      <c r="DU118" s="83">
        <f t="shared" si="294"/>
        <v>-8658.3849234540976</v>
      </c>
      <c r="DV118" s="83">
        <f t="shared" si="295"/>
        <v>-8658.3849234540976</v>
      </c>
      <c r="DW118" s="83">
        <f t="shared" si="189"/>
        <v>9543.4794753884053</v>
      </c>
      <c r="DX118" s="83">
        <f t="shared" si="190"/>
        <v>0</v>
      </c>
      <c r="DY118" s="83">
        <f t="shared" si="191"/>
        <v>0</v>
      </c>
      <c r="DZ118" s="83">
        <f t="shared" si="192"/>
        <v>0</v>
      </c>
      <c r="EA118" s="83">
        <f t="shared" si="193"/>
        <v>0</v>
      </c>
      <c r="EB118" s="83">
        <f t="shared" si="194"/>
        <v>0</v>
      </c>
      <c r="EC118" s="83">
        <f t="shared" si="195"/>
        <v>-23734.561565673292</v>
      </c>
      <c r="ED118" s="83">
        <f t="shared" si="196"/>
        <v>0</v>
      </c>
      <c r="EE118" s="83">
        <f t="shared" si="197"/>
        <v>-8658.3849234540976</v>
      </c>
      <c r="EF118" s="83">
        <f t="shared" si="198"/>
        <v>-8658.3849234540976</v>
      </c>
      <c r="EG118" s="83">
        <f t="shared" si="199"/>
        <v>9543.4794753884053</v>
      </c>
      <c r="EH118" s="83">
        <f t="shared" si="200"/>
        <v>0</v>
      </c>
      <c r="EI118" s="83">
        <f t="shared" si="296"/>
        <v>770224.71839139983</v>
      </c>
      <c r="EJ118" s="83">
        <f t="shared" si="297"/>
        <v>0</v>
      </c>
      <c r="EK118" s="83">
        <f t="shared" si="298"/>
        <v>0</v>
      </c>
      <c r="EL118" s="83">
        <f t="shared" si="299"/>
        <v>0</v>
      </c>
      <c r="EM118" s="83">
        <f t="shared" si="300"/>
        <v>215709.48163677412</v>
      </c>
      <c r="EN118" s="83">
        <f t="shared" si="301"/>
        <v>0</v>
      </c>
      <c r="EO118" s="83">
        <f t="shared" si="302"/>
        <v>258826.42270382092</v>
      </c>
      <c r="EP118" s="83">
        <f t="shared" si="303"/>
        <v>258826.42270382092</v>
      </c>
      <c r="EQ118" s="83">
        <f t="shared" si="304"/>
        <v>258826.42270382092</v>
      </c>
      <c r="ER118" s="83">
        <f t="shared" si="305"/>
        <v>258826.42270382092</v>
      </c>
      <c r="ES118" s="83">
        <f t="shared" si="201"/>
        <v>258826.42270382092</v>
      </c>
      <c r="ET118" s="83">
        <f t="shared" si="306"/>
        <v>258826.42270382092</v>
      </c>
      <c r="EU118" s="83">
        <f t="shared" si="202"/>
        <v>267606.18212011072</v>
      </c>
      <c r="EV118" s="83">
        <f t="shared" si="203"/>
        <v>42268.341062599793</v>
      </c>
      <c r="EW118" s="83">
        <f t="shared" si="204"/>
        <v>770224.71839139983</v>
      </c>
      <c r="EX118" s="83">
        <f t="shared" si="205"/>
        <v>0</v>
      </c>
      <c r="EY118" s="83">
        <f t="shared" si="206"/>
        <v>0</v>
      </c>
      <c r="EZ118" s="83">
        <f t="shared" si="207"/>
        <v>0</v>
      </c>
      <c r="FA118" s="83">
        <f t="shared" si="208"/>
        <v>215709.48163677412</v>
      </c>
      <c r="FB118" s="83">
        <f t="shared" si="209"/>
        <v>0</v>
      </c>
      <c r="FC118" s="83">
        <f t="shared" si="210"/>
        <v>258826.42270382092</v>
      </c>
      <c r="FD118" s="83">
        <f t="shared" si="211"/>
        <v>258826.42270382092</v>
      </c>
      <c r="FE118" s="83">
        <f t="shared" si="307"/>
        <v>258826.42270382092</v>
      </c>
      <c r="FF118" s="83">
        <f t="shared" si="308"/>
        <v>258826.42270382092</v>
      </c>
      <c r="FG118" s="83">
        <f t="shared" si="212"/>
        <v>258826.42270382092</v>
      </c>
      <c r="FH118" s="83">
        <f t="shared" si="309"/>
        <v>258826.42270382092</v>
      </c>
      <c r="FI118" s="83">
        <f t="shared" si="213"/>
        <v>267606.18212011072</v>
      </c>
      <c r="FJ118" s="83">
        <f t="shared" si="214"/>
        <v>42268.341062599793</v>
      </c>
      <c r="FK118" s="84">
        <v>1137905.0806728399</v>
      </c>
      <c r="FL118" s="84">
        <v>297021.44857778098</v>
      </c>
      <c r="FM118" s="84">
        <v>204035.37541322701</v>
      </c>
      <c r="FN118" s="83">
        <f t="shared" si="310"/>
        <v>204035.37541322701</v>
      </c>
      <c r="FO118" s="83">
        <f t="shared" si="311"/>
        <v>0</v>
      </c>
      <c r="FP118" s="83">
        <f t="shared" si="215"/>
        <v>501056.82399100799</v>
      </c>
      <c r="FQ118" s="84">
        <v>20416731.9715739</v>
      </c>
      <c r="FR118" s="84">
        <v>32899710.8595885</v>
      </c>
      <c r="FS118" s="83">
        <f t="shared" si="216"/>
        <v>32899712.370030951</v>
      </c>
      <c r="FT118" s="83">
        <f t="shared" si="217"/>
        <v>1.5104424506425858</v>
      </c>
      <c r="FU118" s="84">
        <v>14121942.3031209</v>
      </c>
      <c r="FV118" s="83">
        <f t="shared" si="312"/>
        <v>14585580.676734583</v>
      </c>
      <c r="FW118" s="83">
        <f t="shared" si="313"/>
        <v>0</v>
      </c>
      <c r="FX118" s="83">
        <f t="shared" si="314"/>
        <v>15211000.771185501</v>
      </c>
      <c r="FY118" s="84">
        <v>27788166.460000001</v>
      </c>
      <c r="FZ118" s="83">
        <f t="shared" si="315"/>
        <v>28905205.473265417</v>
      </c>
      <c r="GA118" s="83">
        <f t="shared" si="316"/>
        <v>572858.84937399998</v>
      </c>
      <c r="GB118" s="83">
        <f t="shared" si="218"/>
        <v>0</v>
      </c>
      <c r="GC118" s="83">
        <f t="shared" si="219"/>
        <v>0</v>
      </c>
      <c r="GD118" s="83">
        <f t="shared" si="220"/>
        <v>0</v>
      </c>
      <c r="GE118" s="83">
        <f t="shared" si="221"/>
        <v>0</v>
      </c>
      <c r="GF118" s="83">
        <f t="shared" si="222"/>
        <v>0</v>
      </c>
      <c r="GG118" s="83">
        <f t="shared" si="223"/>
        <v>0</v>
      </c>
      <c r="GH118" s="83">
        <f t="shared" si="317"/>
        <v>0</v>
      </c>
      <c r="GI118" s="83">
        <f t="shared" si="318"/>
        <v>0</v>
      </c>
      <c r="GJ118" s="83">
        <f t="shared" si="224"/>
        <v>14585580.676734583</v>
      </c>
      <c r="GK118" s="83">
        <f t="shared" si="225"/>
        <v>0</v>
      </c>
      <c r="GL118" s="83">
        <f t="shared" si="226"/>
        <v>0</v>
      </c>
      <c r="GM118" s="83">
        <f t="shared" si="227"/>
        <v>0</v>
      </c>
      <c r="GN118" s="83">
        <f t="shared" si="228"/>
        <v>14585580.676734583</v>
      </c>
      <c r="GO118" s="83">
        <f t="shared" si="229"/>
        <v>14585580.676734583</v>
      </c>
      <c r="GP118" s="83">
        <f t="shared" si="319"/>
        <v>14585580.676734583</v>
      </c>
      <c r="GQ118" s="83">
        <f t="shared" si="320"/>
        <v>14585580.676734583</v>
      </c>
      <c r="GR118" s="83">
        <f t="shared" si="230"/>
        <v>0</v>
      </c>
      <c r="GS118" s="83">
        <f t="shared" si="231"/>
        <v>0</v>
      </c>
      <c r="GT118" s="83">
        <f t="shared" si="232"/>
        <v>0</v>
      </c>
      <c r="GU118" s="83">
        <f t="shared" si="233"/>
        <v>0</v>
      </c>
      <c r="GV118" s="83">
        <f t="shared" si="234"/>
        <v>0</v>
      </c>
      <c r="GW118" s="83">
        <f t="shared" si="235"/>
        <v>0</v>
      </c>
      <c r="GX118" s="83">
        <f t="shared" si="321"/>
        <v>0</v>
      </c>
      <c r="GY118" s="83">
        <f t="shared" si="322"/>
        <v>0</v>
      </c>
      <c r="GZ118" s="83">
        <f t="shared" si="236"/>
        <v>15355805.395125983</v>
      </c>
      <c r="HA118" s="83">
        <f t="shared" si="237"/>
        <v>0</v>
      </c>
      <c r="HB118" s="83">
        <f t="shared" si="238"/>
        <v>0</v>
      </c>
      <c r="HC118" s="83">
        <f t="shared" si="239"/>
        <v>0</v>
      </c>
      <c r="HD118" s="83">
        <f t="shared" si="240"/>
        <v>14777555.596805684</v>
      </c>
      <c r="HE118" s="83">
        <f t="shared" si="241"/>
        <v>14835748.71451495</v>
      </c>
      <c r="HF118" s="83">
        <f t="shared" si="323"/>
        <v>14862730.338330083</v>
      </c>
      <c r="HG118" s="83">
        <f t="shared" si="324"/>
        <v>14627849.017797183</v>
      </c>
      <c r="HH118" s="83">
        <f t="shared" si="325"/>
        <v>15355805.395125983</v>
      </c>
      <c r="HI118" s="83">
        <f t="shared" si="326"/>
        <v>0</v>
      </c>
      <c r="HJ118" s="83">
        <f t="shared" si="327"/>
        <v>0</v>
      </c>
      <c r="HK118" s="83">
        <f t="shared" si="328"/>
        <v>0</v>
      </c>
      <c r="HL118" s="83">
        <f t="shared" si="329"/>
        <v>14801290.158371357</v>
      </c>
      <c r="HM118" s="83">
        <f t="shared" si="330"/>
        <v>14844407.099438405</v>
      </c>
      <c r="HN118" s="83">
        <f t="shared" si="331"/>
        <v>14853186.858854694</v>
      </c>
      <c r="HO118" s="83">
        <f t="shared" si="332"/>
        <v>14627849.017797183</v>
      </c>
    </row>
    <row r="119" spans="1:223" x14ac:dyDescent="0.2">
      <c r="A119" s="63"/>
      <c r="K119" s="64" t="s">
        <v>439</v>
      </c>
      <c r="L119" s="102" t="e">
        <f>IF(VLOOKUP(K119,'[3]207 ul'!$H:$H,1,0)=K119,1,0)</f>
        <v>#N/A</v>
      </c>
      <c r="M119" s="84">
        <v>1</v>
      </c>
      <c r="N119" s="84">
        <v>1</v>
      </c>
      <c r="O119" s="84"/>
      <c r="P119" s="84"/>
      <c r="Q119" s="84">
        <v>1</v>
      </c>
      <c r="R119" s="84">
        <v>1</v>
      </c>
      <c r="S119" s="83">
        <f t="shared" si="177"/>
        <v>40</v>
      </c>
      <c r="T119" s="87">
        <f t="shared" si="178"/>
        <v>0</v>
      </c>
      <c r="U119" s="84"/>
      <c r="V119" s="84"/>
      <c r="W119" s="85">
        <v>1</v>
      </c>
      <c r="X119" s="85">
        <v>1</v>
      </c>
      <c r="Y119" s="85">
        <v>1</v>
      </c>
      <c r="Z119" s="85">
        <v>1</v>
      </c>
      <c r="AA119" s="85">
        <v>1</v>
      </c>
      <c r="AB119" s="85">
        <v>1</v>
      </c>
      <c r="AC119" s="85">
        <v>1</v>
      </c>
      <c r="AD119" s="85">
        <v>1</v>
      </c>
      <c r="AE119" s="85">
        <v>1</v>
      </c>
      <c r="AF119" s="84">
        <v>26921719.3157936</v>
      </c>
      <c r="AG119" s="84">
        <v>27686198.662659399</v>
      </c>
      <c r="AH119" s="84">
        <v>25719657.080806501</v>
      </c>
      <c r="AI119" s="84">
        <v>26921719.3157936</v>
      </c>
      <c r="AJ119" s="84">
        <v>26778288.6222113</v>
      </c>
      <c r="AK119" s="84">
        <v>27027701.9656399</v>
      </c>
      <c r="AL119" s="84">
        <v>29770128.4259209</v>
      </c>
      <c r="AM119" s="84">
        <v>27968121.9452556</v>
      </c>
      <c r="AN119" s="84">
        <v>26978390.118259601</v>
      </c>
      <c r="AO119" s="84">
        <v>-159182.133824271</v>
      </c>
      <c r="AP119" s="84"/>
      <c r="AQ119" s="84"/>
      <c r="AR119" s="84">
        <v>21857707.045934901</v>
      </c>
      <c r="AS119" s="83">
        <f t="shared" si="179"/>
        <v>21857707.045934901</v>
      </c>
      <c r="AT119" s="83">
        <f t="shared" si="242"/>
        <v>21857707.045934901</v>
      </c>
      <c r="AU119" s="83">
        <f t="shared" si="180"/>
        <v>0</v>
      </c>
      <c r="AV119" s="84">
        <v>22885603.559999999</v>
      </c>
      <c r="AW119" s="84">
        <v>22885603.559999999</v>
      </c>
      <c r="AX119" s="84"/>
      <c r="AY119" s="83">
        <f t="shared" si="243"/>
        <v>22885603.559999999</v>
      </c>
      <c r="AZ119" s="83">
        <f t="shared" si="244"/>
        <v>0</v>
      </c>
      <c r="BA119" s="83">
        <f t="shared" si="245"/>
        <v>26762537.18196933</v>
      </c>
      <c r="BB119" s="83">
        <f t="shared" si="246"/>
        <v>26762537.18196933</v>
      </c>
      <c r="BC119" s="83">
        <f t="shared" si="247"/>
        <v>26762537.18196933</v>
      </c>
      <c r="BD119" s="83">
        <f t="shared" si="248"/>
        <v>26762537.18196933</v>
      </c>
      <c r="BE119" s="83">
        <f t="shared" si="249"/>
        <v>0</v>
      </c>
      <c r="BF119" s="83">
        <f t="shared" si="250"/>
        <v>0</v>
      </c>
      <c r="BG119" s="99">
        <f t="shared" si="251"/>
        <v>26762537.18196933</v>
      </c>
      <c r="BH119" s="99">
        <f t="shared" si="252"/>
        <v>27527016.528835129</v>
      </c>
      <c r="BI119" s="83">
        <f t="shared" si="253"/>
        <v>25560474.946982231</v>
      </c>
      <c r="BJ119" s="83">
        <f t="shared" si="254"/>
        <v>26762537.18196933</v>
      </c>
      <c r="BK119" s="83">
        <f t="shared" si="255"/>
        <v>26619106.48838703</v>
      </c>
      <c r="BL119" s="83">
        <f t="shared" si="256"/>
        <v>26868519.83181563</v>
      </c>
      <c r="BM119" s="83">
        <f t="shared" si="257"/>
        <v>27808939.81143133</v>
      </c>
      <c r="BN119" s="83">
        <f t="shared" si="258"/>
        <v>26819207.984435331</v>
      </c>
      <c r="BO119" s="83">
        <f t="shared" si="181"/>
        <v>0</v>
      </c>
      <c r="BP119" s="83">
        <f t="shared" si="259"/>
        <v>0</v>
      </c>
      <c r="BQ119" s="83">
        <f t="shared" si="260"/>
        <v>26762537.18196933</v>
      </c>
      <c r="BR119" s="83">
        <f t="shared" si="261"/>
        <v>26762537.18196933</v>
      </c>
      <c r="BS119" s="83">
        <f t="shared" si="262"/>
        <v>26762537.18196933</v>
      </c>
      <c r="BT119" s="83">
        <f t="shared" si="263"/>
        <v>26762537.18196933</v>
      </c>
      <c r="BU119" s="83">
        <f t="shared" si="264"/>
        <v>26762537.18196933</v>
      </c>
      <c r="BV119" s="83">
        <f t="shared" si="265"/>
        <v>27527016.528835129</v>
      </c>
      <c r="BW119" s="83">
        <f t="shared" si="266"/>
        <v>25560474.946982231</v>
      </c>
      <c r="BX119" s="83">
        <f t="shared" si="267"/>
        <v>26762537.18196933</v>
      </c>
      <c r="BY119" s="83">
        <f t="shared" si="268"/>
        <v>26619106.48838703</v>
      </c>
      <c r="BZ119" s="83">
        <f t="shared" si="269"/>
        <v>26868519.83181563</v>
      </c>
      <c r="CA119" s="83">
        <f t="shared" si="270"/>
        <v>27808939.81143133</v>
      </c>
      <c r="CB119" s="83">
        <f t="shared" si="271"/>
        <v>26819207.984435331</v>
      </c>
      <c r="CC119" s="84"/>
      <c r="CD119" s="84"/>
      <c r="CE119" s="84"/>
      <c r="CF119" s="84"/>
      <c r="CG119" s="84"/>
      <c r="CH119" s="84"/>
      <c r="CI119" s="84"/>
      <c r="CJ119" s="84"/>
      <c r="CK119" s="84"/>
      <c r="CL119" s="83">
        <f t="shared" si="172"/>
        <v>764479.34686579928</v>
      </c>
      <c r="CM119" s="83">
        <f t="shared" si="173"/>
        <v>0</v>
      </c>
      <c r="CN119" s="83">
        <f t="shared" si="174"/>
        <v>0</v>
      </c>
      <c r="CO119" s="83">
        <f t="shared" si="272"/>
        <v>0</v>
      </c>
      <c r="CP119" s="83">
        <f t="shared" si="273"/>
        <v>105982.64984630048</v>
      </c>
      <c r="CQ119" s="83">
        <f t="shared" si="274"/>
        <v>0</v>
      </c>
      <c r="CR119" s="83">
        <f t="shared" si="275"/>
        <v>0</v>
      </c>
      <c r="CS119" s="83">
        <f t="shared" si="276"/>
        <v>0</v>
      </c>
      <c r="CT119" s="83">
        <f t="shared" si="277"/>
        <v>0</v>
      </c>
      <c r="CU119" s="83">
        <f t="shared" si="278"/>
        <v>0</v>
      </c>
      <c r="CV119" s="99"/>
      <c r="CW119" s="83">
        <f t="shared" si="182"/>
        <v>105982.64984630048</v>
      </c>
      <c r="CX119" s="83">
        <f t="shared" si="279"/>
        <v>0</v>
      </c>
      <c r="CY119" s="83">
        <f t="shared" si="175"/>
        <v>1046402.629462</v>
      </c>
      <c r="CZ119" s="83">
        <f t="shared" si="176"/>
        <v>56670.802466001362</v>
      </c>
      <c r="DA119" s="83">
        <f t="shared" si="183"/>
        <v>764479.34686579928</v>
      </c>
      <c r="DB119" s="83">
        <f t="shared" si="184"/>
        <v>0</v>
      </c>
      <c r="DC119" s="83">
        <f t="shared" si="185"/>
        <v>0</v>
      </c>
      <c r="DD119" s="83">
        <f t="shared" si="280"/>
        <v>0</v>
      </c>
      <c r="DE119" s="83">
        <f t="shared" si="281"/>
        <v>105982.64984630048</v>
      </c>
      <c r="DF119" s="83">
        <f t="shared" si="282"/>
        <v>0</v>
      </c>
      <c r="DG119" s="83">
        <f t="shared" si="283"/>
        <v>0</v>
      </c>
      <c r="DH119" s="83">
        <f t="shared" si="284"/>
        <v>0</v>
      </c>
      <c r="DI119" s="83">
        <f t="shared" si="285"/>
        <v>0</v>
      </c>
      <c r="DJ119" s="83">
        <f t="shared" si="286"/>
        <v>0</v>
      </c>
      <c r="DK119" s="83">
        <f t="shared" si="186"/>
        <v>105982.64984630048</v>
      </c>
      <c r="DL119" s="83">
        <f t="shared" si="287"/>
        <v>0</v>
      </c>
      <c r="DM119" s="83">
        <f t="shared" si="187"/>
        <v>1046402.629462</v>
      </c>
      <c r="DN119" s="83">
        <f t="shared" si="188"/>
        <v>56670.802466001362</v>
      </c>
      <c r="DO119" s="83">
        <f t="shared" si="288"/>
        <v>0</v>
      </c>
      <c r="DP119" s="83">
        <f t="shared" si="289"/>
        <v>0</v>
      </c>
      <c r="DQ119" s="83">
        <f t="shared" si="290"/>
        <v>0</v>
      </c>
      <c r="DR119" s="83">
        <f t="shared" si="291"/>
        <v>0</v>
      </c>
      <c r="DS119" s="83">
        <f t="shared" si="292"/>
        <v>-13103.022659098273</v>
      </c>
      <c r="DT119" s="83">
        <f t="shared" si="293"/>
        <v>0</v>
      </c>
      <c r="DU119" s="83">
        <f t="shared" si="294"/>
        <v>0</v>
      </c>
      <c r="DV119" s="83">
        <f t="shared" si="295"/>
        <v>0</v>
      </c>
      <c r="DW119" s="83">
        <f t="shared" si="189"/>
        <v>36032.236012029221</v>
      </c>
      <c r="DX119" s="83">
        <f t="shared" si="190"/>
        <v>0</v>
      </c>
      <c r="DY119" s="83">
        <f t="shared" si="191"/>
        <v>0</v>
      </c>
      <c r="DZ119" s="83">
        <f t="shared" si="192"/>
        <v>0</v>
      </c>
      <c r="EA119" s="83">
        <f t="shared" si="193"/>
        <v>0</v>
      </c>
      <c r="EB119" s="83">
        <f t="shared" si="194"/>
        <v>0</v>
      </c>
      <c r="EC119" s="83">
        <f t="shared" si="195"/>
        <v>-13103.022659098273</v>
      </c>
      <c r="ED119" s="83">
        <f t="shared" si="196"/>
        <v>0</v>
      </c>
      <c r="EE119" s="83">
        <f t="shared" si="197"/>
        <v>0</v>
      </c>
      <c r="EF119" s="83">
        <f t="shared" si="198"/>
        <v>0</v>
      </c>
      <c r="EG119" s="83">
        <f t="shared" si="199"/>
        <v>36032.236012029221</v>
      </c>
      <c r="EH119" s="83">
        <f t="shared" si="200"/>
        <v>0</v>
      </c>
      <c r="EI119" s="83">
        <f t="shared" si="296"/>
        <v>764479.34686579928</v>
      </c>
      <c r="EJ119" s="83">
        <f t="shared" si="297"/>
        <v>0</v>
      </c>
      <c r="EK119" s="83">
        <f t="shared" si="298"/>
        <v>0</v>
      </c>
      <c r="EL119" s="83">
        <f t="shared" si="299"/>
        <v>0</v>
      </c>
      <c r="EM119" s="83">
        <f t="shared" si="300"/>
        <v>119085.67250539876</v>
      </c>
      <c r="EN119" s="83">
        <f t="shared" si="301"/>
        <v>0</v>
      </c>
      <c r="EO119" s="83">
        <f t="shared" si="302"/>
        <v>0</v>
      </c>
      <c r="EP119" s="83">
        <f t="shared" si="303"/>
        <v>0</v>
      </c>
      <c r="EQ119" s="83">
        <f t="shared" si="304"/>
        <v>0</v>
      </c>
      <c r="ER119" s="83">
        <f t="shared" si="305"/>
        <v>0</v>
      </c>
      <c r="ES119" s="83">
        <f t="shared" si="201"/>
        <v>119085.67250539876</v>
      </c>
      <c r="ET119" s="83">
        <f t="shared" si="306"/>
        <v>0</v>
      </c>
      <c r="EU119" s="83">
        <f t="shared" si="202"/>
        <v>1010370.3934499708</v>
      </c>
      <c r="EV119" s="83">
        <f t="shared" si="203"/>
        <v>56670.802466001362</v>
      </c>
      <c r="EW119" s="83">
        <f t="shared" si="204"/>
        <v>764479.34686579928</v>
      </c>
      <c r="EX119" s="83">
        <f t="shared" si="205"/>
        <v>0</v>
      </c>
      <c r="EY119" s="83">
        <f t="shared" si="206"/>
        <v>0</v>
      </c>
      <c r="EZ119" s="83">
        <f t="shared" si="207"/>
        <v>0</v>
      </c>
      <c r="FA119" s="83">
        <f t="shared" si="208"/>
        <v>119085.67250539876</v>
      </c>
      <c r="FB119" s="83">
        <f t="shared" si="209"/>
        <v>0</v>
      </c>
      <c r="FC119" s="83">
        <f t="shared" si="210"/>
        <v>0</v>
      </c>
      <c r="FD119" s="83">
        <f t="shared" si="211"/>
        <v>0</v>
      </c>
      <c r="FE119" s="83">
        <f t="shared" si="307"/>
        <v>0</v>
      </c>
      <c r="FF119" s="83">
        <f t="shared" si="308"/>
        <v>0</v>
      </c>
      <c r="FG119" s="83">
        <f t="shared" si="212"/>
        <v>119085.67250539876</v>
      </c>
      <c r="FH119" s="83">
        <f t="shared" si="309"/>
        <v>0</v>
      </c>
      <c r="FI119" s="83">
        <f t="shared" si="213"/>
        <v>1010370.3934499708</v>
      </c>
      <c r="FJ119" s="83">
        <f t="shared" si="214"/>
        <v>56670.802466001362</v>
      </c>
      <c r="FK119" s="84">
        <v>2975275.1957380399</v>
      </c>
      <c r="FL119" s="84">
        <v>563388.00731057394</v>
      </c>
      <c r="FM119" s="84"/>
      <c r="FN119" s="83">
        <f t="shared" si="310"/>
        <v>0</v>
      </c>
      <c r="FO119" s="83">
        <f t="shared" si="311"/>
        <v>0</v>
      </c>
      <c r="FP119" s="83">
        <f t="shared" si="215"/>
        <v>563388.00731057394</v>
      </c>
      <c r="FQ119" s="84">
        <v>13511352.490426</v>
      </c>
      <c r="FR119" s="84">
        <v>34492002.852885999</v>
      </c>
      <c r="FS119" s="83">
        <f t="shared" si="216"/>
        <v>34492752.50439629</v>
      </c>
      <c r="FT119" s="83">
        <f t="shared" si="217"/>
        <v>749.65151029080153</v>
      </c>
      <c r="FU119" s="84">
        <v>24520063.217018899</v>
      </c>
      <c r="FV119" s="83">
        <f t="shared" si="312"/>
        <v>26762537.18196933</v>
      </c>
      <c r="FW119" s="83">
        <f t="shared" si="313"/>
        <v>0</v>
      </c>
      <c r="FX119" s="83">
        <f t="shared" si="314"/>
        <v>21857707.045934901</v>
      </c>
      <c r="FY119" s="84">
        <v>42362671.289999999</v>
      </c>
      <c r="FZ119" s="83">
        <f t="shared" si="315"/>
        <v>38485737.668030664</v>
      </c>
      <c r="GA119" s="83">
        <f t="shared" si="316"/>
        <v>2401656.0987747014</v>
      </c>
      <c r="GB119" s="83">
        <f t="shared" si="218"/>
        <v>0</v>
      </c>
      <c r="GC119" s="83">
        <f t="shared" si="219"/>
        <v>0</v>
      </c>
      <c r="GD119" s="83">
        <f t="shared" si="220"/>
        <v>0</v>
      </c>
      <c r="GE119" s="83">
        <f t="shared" si="221"/>
        <v>0</v>
      </c>
      <c r="GF119" s="83">
        <f t="shared" si="222"/>
        <v>0</v>
      </c>
      <c r="GG119" s="83">
        <f t="shared" si="223"/>
        <v>0</v>
      </c>
      <c r="GH119" s="83">
        <f t="shared" si="317"/>
        <v>0</v>
      </c>
      <c r="GI119" s="83">
        <f t="shared" si="318"/>
        <v>0</v>
      </c>
      <c r="GJ119" s="83">
        <f t="shared" si="224"/>
        <v>26762537.18196933</v>
      </c>
      <c r="GK119" s="83">
        <f t="shared" si="225"/>
        <v>0</v>
      </c>
      <c r="GL119" s="83">
        <f t="shared" si="226"/>
        <v>0</v>
      </c>
      <c r="GM119" s="83">
        <f t="shared" si="227"/>
        <v>0</v>
      </c>
      <c r="GN119" s="83">
        <f t="shared" si="228"/>
        <v>26762537.18196933</v>
      </c>
      <c r="GO119" s="83">
        <f t="shared" si="229"/>
        <v>0</v>
      </c>
      <c r="GP119" s="83">
        <f t="shared" si="319"/>
        <v>26762537.18196933</v>
      </c>
      <c r="GQ119" s="83">
        <f t="shared" si="320"/>
        <v>26762537.18196933</v>
      </c>
      <c r="GR119" s="83">
        <f t="shared" si="230"/>
        <v>0</v>
      </c>
      <c r="GS119" s="83">
        <f t="shared" si="231"/>
        <v>0</v>
      </c>
      <c r="GT119" s="83">
        <f t="shared" si="232"/>
        <v>0</v>
      </c>
      <c r="GU119" s="83">
        <f t="shared" si="233"/>
        <v>0</v>
      </c>
      <c r="GV119" s="83">
        <f t="shared" si="234"/>
        <v>0</v>
      </c>
      <c r="GW119" s="83">
        <f t="shared" si="235"/>
        <v>0</v>
      </c>
      <c r="GX119" s="83">
        <f t="shared" si="321"/>
        <v>0</v>
      </c>
      <c r="GY119" s="83">
        <f t="shared" si="322"/>
        <v>0</v>
      </c>
      <c r="GZ119" s="83">
        <f t="shared" si="236"/>
        <v>27527016.528835129</v>
      </c>
      <c r="HA119" s="83">
        <f t="shared" si="237"/>
        <v>0</v>
      </c>
      <c r="HB119" s="83">
        <f t="shared" si="238"/>
        <v>0</v>
      </c>
      <c r="HC119" s="83">
        <f t="shared" si="239"/>
        <v>0</v>
      </c>
      <c r="HD119" s="83">
        <f t="shared" si="240"/>
        <v>26868519.83181563</v>
      </c>
      <c r="HE119" s="83">
        <f t="shared" si="241"/>
        <v>0</v>
      </c>
      <c r="HF119" s="83">
        <f t="shared" si="323"/>
        <v>27808939.81143133</v>
      </c>
      <c r="HG119" s="83">
        <f t="shared" si="324"/>
        <v>26819207.984435331</v>
      </c>
      <c r="HH119" s="83">
        <f t="shared" si="325"/>
        <v>27527016.528835129</v>
      </c>
      <c r="HI119" s="83">
        <f t="shared" si="326"/>
        <v>0</v>
      </c>
      <c r="HJ119" s="83">
        <f t="shared" si="327"/>
        <v>0</v>
      </c>
      <c r="HK119" s="83">
        <f t="shared" si="328"/>
        <v>0</v>
      </c>
      <c r="HL119" s="83">
        <f t="shared" si="329"/>
        <v>26881622.854474727</v>
      </c>
      <c r="HM119" s="83">
        <f t="shared" si="330"/>
        <v>0</v>
      </c>
      <c r="HN119" s="83">
        <f t="shared" si="331"/>
        <v>27772907.575419299</v>
      </c>
      <c r="HO119" s="83">
        <f t="shared" si="332"/>
        <v>26819207.984435331</v>
      </c>
    </row>
    <row r="120" spans="1:223" x14ac:dyDescent="0.2">
      <c r="A120" s="63"/>
      <c r="K120" s="64" t="s">
        <v>440</v>
      </c>
      <c r="L120" s="102" t="e">
        <f>IF(VLOOKUP(K120,'[3]207 ul'!$H:$H,1,0)=K120,1,0)</f>
        <v>#N/A</v>
      </c>
      <c r="M120" s="84">
        <v>1</v>
      </c>
      <c r="N120" s="84">
        <v>1</v>
      </c>
      <c r="O120" s="84"/>
      <c r="P120" s="84"/>
      <c r="Q120" s="84">
        <v>1</v>
      </c>
      <c r="R120" s="84">
        <v>1</v>
      </c>
      <c r="S120" s="83">
        <f t="shared" si="177"/>
        <v>40</v>
      </c>
      <c r="T120" s="87">
        <f t="shared" si="178"/>
        <v>0</v>
      </c>
      <c r="U120" s="84"/>
      <c r="V120" s="84"/>
      <c r="W120" s="85">
        <v>1</v>
      </c>
      <c r="X120" s="85">
        <v>1</v>
      </c>
      <c r="Y120" s="85">
        <v>1</v>
      </c>
      <c r="Z120" s="85">
        <v>1</v>
      </c>
      <c r="AA120" s="85">
        <v>1</v>
      </c>
      <c r="AB120" s="85">
        <v>1</v>
      </c>
      <c r="AC120" s="85">
        <v>1</v>
      </c>
      <c r="AD120" s="85">
        <v>1</v>
      </c>
      <c r="AE120" s="85">
        <v>1</v>
      </c>
      <c r="AF120" s="84">
        <v>47290463.722788297</v>
      </c>
      <c r="AG120" s="84">
        <v>48315360.578233004</v>
      </c>
      <c r="AH120" s="84">
        <v>45656619.910720102</v>
      </c>
      <c r="AI120" s="84">
        <v>47290463.722788297</v>
      </c>
      <c r="AJ120" s="84">
        <v>47625907.1295854</v>
      </c>
      <c r="AK120" s="84">
        <v>46953256.323810004</v>
      </c>
      <c r="AL120" s="84">
        <v>47901245.1568022</v>
      </c>
      <c r="AM120" s="84">
        <v>48526520.139154501</v>
      </c>
      <c r="AN120" s="84">
        <v>47346173.956531502</v>
      </c>
      <c r="AO120" s="84">
        <v>-224785.397240191</v>
      </c>
      <c r="AP120" s="84"/>
      <c r="AQ120" s="84"/>
      <c r="AR120" s="84">
        <v>30813834.455957498</v>
      </c>
      <c r="AS120" s="83">
        <f t="shared" si="179"/>
        <v>30813834.455957498</v>
      </c>
      <c r="AT120" s="83">
        <f t="shared" si="242"/>
        <v>30813834.455957498</v>
      </c>
      <c r="AU120" s="83">
        <f t="shared" si="180"/>
        <v>0</v>
      </c>
      <c r="AV120" s="84">
        <v>32317379.870000001</v>
      </c>
      <c r="AW120" s="84">
        <v>32317379.870000001</v>
      </c>
      <c r="AX120" s="84"/>
      <c r="AY120" s="83">
        <f t="shared" si="243"/>
        <v>32317379.870000001</v>
      </c>
      <c r="AZ120" s="83">
        <f t="shared" si="244"/>
        <v>0</v>
      </c>
      <c r="BA120" s="83">
        <f t="shared" si="245"/>
        <v>47065678.325548105</v>
      </c>
      <c r="BB120" s="83">
        <f t="shared" si="246"/>
        <v>47065678.325548105</v>
      </c>
      <c r="BC120" s="83">
        <f t="shared" si="247"/>
        <v>47065678.325548105</v>
      </c>
      <c r="BD120" s="83">
        <f t="shared" si="248"/>
        <v>47065678.325548105</v>
      </c>
      <c r="BE120" s="83">
        <f t="shared" si="249"/>
        <v>0</v>
      </c>
      <c r="BF120" s="83">
        <f t="shared" si="250"/>
        <v>0</v>
      </c>
      <c r="BG120" s="99">
        <f t="shared" si="251"/>
        <v>47065678.325548105</v>
      </c>
      <c r="BH120" s="99">
        <f t="shared" si="252"/>
        <v>48090575.180992812</v>
      </c>
      <c r="BI120" s="83">
        <f t="shared" si="253"/>
        <v>45431834.513479911</v>
      </c>
      <c r="BJ120" s="83">
        <f t="shared" si="254"/>
        <v>47065678.325548105</v>
      </c>
      <c r="BK120" s="83">
        <f t="shared" si="255"/>
        <v>47401121.732345209</v>
      </c>
      <c r="BL120" s="83">
        <f t="shared" si="256"/>
        <v>46728470.926569812</v>
      </c>
      <c r="BM120" s="83">
        <f t="shared" si="257"/>
        <v>48301734.74191431</v>
      </c>
      <c r="BN120" s="83">
        <f t="shared" si="258"/>
        <v>47121388.559291311</v>
      </c>
      <c r="BO120" s="83">
        <f t="shared" si="181"/>
        <v>0</v>
      </c>
      <c r="BP120" s="83">
        <f t="shared" si="259"/>
        <v>0</v>
      </c>
      <c r="BQ120" s="83">
        <f t="shared" si="260"/>
        <v>47065678.325548105</v>
      </c>
      <c r="BR120" s="83">
        <f t="shared" si="261"/>
        <v>47065678.325548105</v>
      </c>
      <c r="BS120" s="83">
        <f t="shared" si="262"/>
        <v>47065678.325548105</v>
      </c>
      <c r="BT120" s="83">
        <f t="shared" si="263"/>
        <v>47065678.325548105</v>
      </c>
      <c r="BU120" s="83">
        <f t="shared" si="264"/>
        <v>47065678.325548105</v>
      </c>
      <c r="BV120" s="83">
        <f t="shared" si="265"/>
        <v>48090575.180992812</v>
      </c>
      <c r="BW120" s="83">
        <f t="shared" si="266"/>
        <v>45431834.513479911</v>
      </c>
      <c r="BX120" s="83">
        <f t="shared" si="267"/>
        <v>47065678.325548105</v>
      </c>
      <c r="BY120" s="83">
        <f t="shared" si="268"/>
        <v>47401121.732345209</v>
      </c>
      <c r="BZ120" s="83">
        <f t="shared" si="269"/>
        <v>46728470.926569812</v>
      </c>
      <c r="CA120" s="83">
        <f t="shared" si="270"/>
        <v>48301734.74191431</v>
      </c>
      <c r="CB120" s="83">
        <f t="shared" si="271"/>
        <v>47121388.559291311</v>
      </c>
      <c r="CC120" s="84"/>
      <c r="CD120" s="84"/>
      <c r="CE120" s="84"/>
      <c r="CF120" s="84"/>
      <c r="CG120" s="84"/>
      <c r="CH120" s="84"/>
      <c r="CI120" s="84"/>
      <c r="CJ120" s="84"/>
      <c r="CK120" s="84"/>
      <c r="CL120" s="83">
        <f t="shared" si="172"/>
        <v>1024896.855444707</v>
      </c>
      <c r="CM120" s="83">
        <f t="shared" si="173"/>
        <v>0</v>
      </c>
      <c r="CN120" s="83">
        <f t="shared" si="174"/>
        <v>0</v>
      </c>
      <c r="CO120" s="83">
        <f t="shared" si="272"/>
        <v>335443.40679710358</v>
      </c>
      <c r="CP120" s="83">
        <f t="shared" si="273"/>
        <v>0</v>
      </c>
      <c r="CQ120" s="83">
        <f t="shared" si="274"/>
        <v>0</v>
      </c>
      <c r="CR120" s="83">
        <f t="shared" si="275"/>
        <v>0</v>
      </c>
      <c r="CS120" s="83">
        <f t="shared" si="276"/>
        <v>0</v>
      </c>
      <c r="CT120" s="83">
        <f t="shared" si="277"/>
        <v>0</v>
      </c>
      <c r="CU120" s="83">
        <f t="shared" si="278"/>
        <v>0</v>
      </c>
      <c r="CV120" s="99"/>
      <c r="CW120" s="83">
        <f t="shared" si="182"/>
        <v>335443.40679710358</v>
      </c>
      <c r="CX120" s="83">
        <f t="shared" si="279"/>
        <v>0</v>
      </c>
      <c r="CY120" s="83">
        <f t="shared" si="175"/>
        <v>1236056.4163662046</v>
      </c>
      <c r="CZ120" s="83">
        <f t="shared" si="176"/>
        <v>55710.233743205667</v>
      </c>
      <c r="DA120" s="83">
        <f t="shared" si="183"/>
        <v>1024896.855444707</v>
      </c>
      <c r="DB120" s="83">
        <f t="shared" si="184"/>
        <v>0</v>
      </c>
      <c r="DC120" s="83">
        <f t="shared" si="185"/>
        <v>0</v>
      </c>
      <c r="DD120" s="83">
        <f t="shared" si="280"/>
        <v>335443.40679710358</v>
      </c>
      <c r="DE120" s="83">
        <f t="shared" si="281"/>
        <v>0</v>
      </c>
      <c r="DF120" s="83">
        <f t="shared" si="282"/>
        <v>0</v>
      </c>
      <c r="DG120" s="83">
        <f t="shared" si="283"/>
        <v>0</v>
      </c>
      <c r="DH120" s="83">
        <f t="shared" si="284"/>
        <v>0</v>
      </c>
      <c r="DI120" s="83">
        <f t="shared" si="285"/>
        <v>0</v>
      </c>
      <c r="DJ120" s="83">
        <f t="shared" si="286"/>
        <v>0</v>
      </c>
      <c r="DK120" s="83">
        <f t="shared" si="186"/>
        <v>335443.40679710358</v>
      </c>
      <c r="DL120" s="83">
        <f t="shared" si="287"/>
        <v>0</v>
      </c>
      <c r="DM120" s="83">
        <f t="shared" si="187"/>
        <v>1236056.4163662046</v>
      </c>
      <c r="DN120" s="83">
        <f t="shared" si="188"/>
        <v>55710.233743205667</v>
      </c>
      <c r="DO120" s="83">
        <f t="shared" si="288"/>
        <v>0</v>
      </c>
      <c r="DP120" s="83">
        <f t="shared" si="289"/>
        <v>0</v>
      </c>
      <c r="DQ120" s="83">
        <f t="shared" si="290"/>
        <v>0</v>
      </c>
      <c r="DR120" s="83">
        <f t="shared" si="291"/>
        <v>-34102.726411237803</v>
      </c>
      <c r="DS120" s="83">
        <f t="shared" si="292"/>
        <v>0</v>
      </c>
      <c r="DT120" s="83">
        <f t="shared" si="293"/>
        <v>0</v>
      </c>
      <c r="DU120" s="83">
        <f t="shared" si="294"/>
        <v>0</v>
      </c>
      <c r="DV120" s="83">
        <f t="shared" si="295"/>
        <v>0</v>
      </c>
      <c r="DW120" s="83">
        <f t="shared" si="189"/>
        <v>42562.84843396175</v>
      </c>
      <c r="DX120" s="83">
        <f t="shared" si="190"/>
        <v>0</v>
      </c>
      <c r="DY120" s="83">
        <f t="shared" si="191"/>
        <v>0</v>
      </c>
      <c r="DZ120" s="83">
        <f t="shared" si="192"/>
        <v>0</v>
      </c>
      <c r="EA120" s="83">
        <f t="shared" si="193"/>
        <v>0</v>
      </c>
      <c r="EB120" s="83">
        <f t="shared" si="194"/>
        <v>-34102.726411237803</v>
      </c>
      <c r="EC120" s="83">
        <f t="shared" si="195"/>
        <v>0</v>
      </c>
      <c r="ED120" s="83">
        <f t="shared" si="196"/>
        <v>0</v>
      </c>
      <c r="EE120" s="83">
        <f t="shared" si="197"/>
        <v>0</v>
      </c>
      <c r="EF120" s="83">
        <f t="shared" si="198"/>
        <v>0</v>
      </c>
      <c r="EG120" s="83">
        <f t="shared" si="199"/>
        <v>42562.84843396175</v>
      </c>
      <c r="EH120" s="83">
        <f t="shared" si="200"/>
        <v>0</v>
      </c>
      <c r="EI120" s="83">
        <f t="shared" si="296"/>
        <v>1024896.855444707</v>
      </c>
      <c r="EJ120" s="83">
        <f t="shared" si="297"/>
        <v>0</v>
      </c>
      <c r="EK120" s="83">
        <f t="shared" si="298"/>
        <v>0</v>
      </c>
      <c r="EL120" s="83">
        <f t="shared" si="299"/>
        <v>369546.13320834137</v>
      </c>
      <c r="EM120" s="83">
        <f t="shared" si="300"/>
        <v>0</v>
      </c>
      <c r="EN120" s="83">
        <f t="shared" si="301"/>
        <v>0</v>
      </c>
      <c r="EO120" s="83">
        <f t="shared" si="302"/>
        <v>0</v>
      </c>
      <c r="EP120" s="83">
        <f t="shared" si="303"/>
        <v>0</v>
      </c>
      <c r="EQ120" s="83">
        <f t="shared" si="304"/>
        <v>0</v>
      </c>
      <c r="ER120" s="83">
        <f t="shared" si="305"/>
        <v>0</v>
      </c>
      <c r="ES120" s="83">
        <f t="shared" si="201"/>
        <v>369546.13320834137</v>
      </c>
      <c r="ET120" s="83">
        <f t="shared" si="306"/>
        <v>0</v>
      </c>
      <c r="EU120" s="83">
        <f t="shared" si="202"/>
        <v>1193493.5679322428</v>
      </c>
      <c r="EV120" s="83">
        <f t="shared" si="203"/>
        <v>55710.233743205667</v>
      </c>
      <c r="EW120" s="83">
        <f t="shared" si="204"/>
        <v>1024896.855444707</v>
      </c>
      <c r="EX120" s="83">
        <f t="shared" si="205"/>
        <v>0</v>
      </c>
      <c r="EY120" s="83">
        <f t="shared" si="206"/>
        <v>0</v>
      </c>
      <c r="EZ120" s="83">
        <f t="shared" si="207"/>
        <v>369546.13320834137</v>
      </c>
      <c r="FA120" s="83">
        <f t="shared" si="208"/>
        <v>0</v>
      </c>
      <c r="FB120" s="83">
        <f t="shared" si="209"/>
        <v>0</v>
      </c>
      <c r="FC120" s="83">
        <f t="shared" si="210"/>
        <v>0</v>
      </c>
      <c r="FD120" s="83">
        <f t="shared" si="211"/>
        <v>0</v>
      </c>
      <c r="FE120" s="83">
        <f t="shared" si="307"/>
        <v>0</v>
      </c>
      <c r="FF120" s="83">
        <f t="shared" si="308"/>
        <v>0</v>
      </c>
      <c r="FG120" s="83">
        <f t="shared" si="212"/>
        <v>369546.13320834137</v>
      </c>
      <c r="FH120" s="83">
        <f t="shared" si="309"/>
        <v>0</v>
      </c>
      <c r="FI120" s="83">
        <f t="shared" si="213"/>
        <v>1193493.5679322428</v>
      </c>
      <c r="FJ120" s="83">
        <f t="shared" si="214"/>
        <v>55710.233743205667</v>
      </c>
      <c r="FK120" s="84">
        <v>3374230.54273903</v>
      </c>
      <c r="FL120" s="84">
        <v>665308.83473785699</v>
      </c>
      <c r="FM120" s="84"/>
      <c r="FN120" s="83">
        <f t="shared" si="310"/>
        <v>0</v>
      </c>
      <c r="FO120" s="83">
        <f t="shared" si="311"/>
        <v>0</v>
      </c>
      <c r="FP120" s="83">
        <f t="shared" si="215"/>
        <v>665308.83473785699</v>
      </c>
      <c r="FQ120" s="84">
        <v>7736305.6350739496</v>
      </c>
      <c r="FR120" s="84">
        <v>49373466.917644903</v>
      </c>
      <c r="FS120" s="83">
        <f t="shared" si="216"/>
        <v>49373467.203209564</v>
      </c>
      <c r="FT120" s="83">
        <f t="shared" si="217"/>
        <v>0.28556466102600098</v>
      </c>
      <c r="FU120" s="84">
        <v>45676700.945612498</v>
      </c>
      <c r="FV120" s="83">
        <f t="shared" si="312"/>
        <v>47065678.325548105</v>
      </c>
      <c r="FW120" s="83">
        <f t="shared" si="313"/>
        <v>0</v>
      </c>
      <c r="FX120" s="83">
        <f t="shared" si="314"/>
        <v>30813834.455957498</v>
      </c>
      <c r="FY120" s="84">
        <v>52378975.719999999</v>
      </c>
      <c r="FZ120" s="83">
        <f t="shared" si="315"/>
        <v>37630677.264451899</v>
      </c>
      <c r="GA120" s="83">
        <f t="shared" si="316"/>
        <v>1613762.777175799</v>
      </c>
      <c r="GB120" s="83">
        <f t="shared" si="218"/>
        <v>0</v>
      </c>
      <c r="GC120" s="83">
        <f t="shared" si="219"/>
        <v>0</v>
      </c>
      <c r="GD120" s="83">
        <f t="shared" si="220"/>
        <v>0</v>
      </c>
      <c r="GE120" s="83">
        <f t="shared" si="221"/>
        <v>0</v>
      </c>
      <c r="GF120" s="83">
        <f t="shared" si="222"/>
        <v>0</v>
      </c>
      <c r="GG120" s="83">
        <f t="shared" si="223"/>
        <v>0</v>
      </c>
      <c r="GH120" s="83">
        <f t="shared" si="317"/>
        <v>0</v>
      </c>
      <c r="GI120" s="83">
        <f t="shared" si="318"/>
        <v>0</v>
      </c>
      <c r="GJ120" s="83">
        <f t="shared" si="224"/>
        <v>47065678.325548105</v>
      </c>
      <c r="GK120" s="83">
        <f t="shared" si="225"/>
        <v>0</v>
      </c>
      <c r="GL120" s="83">
        <f t="shared" si="226"/>
        <v>0</v>
      </c>
      <c r="GM120" s="83">
        <f t="shared" si="227"/>
        <v>47065678.325548105</v>
      </c>
      <c r="GN120" s="83">
        <f t="shared" si="228"/>
        <v>0</v>
      </c>
      <c r="GO120" s="83">
        <f t="shared" si="229"/>
        <v>0</v>
      </c>
      <c r="GP120" s="83">
        <f t="shared" si="319"/>
        <v>47065678.325548105</v>
      </c>
      <c r="GQ120" s="83">
        <f t="shared" si="320"/>
        <v>47065678.325548105</v>
      </c>
      <c r="GR120" s="83">
        <f t="shared" si="230"/>
        <v>0</v>
      </c>
      <c r="GS120" s="83">
        <f t="shared" si="231"/>
        <v>0</v>
      </c>
      <c r="GT120" s="83">
        <f t="shared" si="232"/>
        <v>0</v>
      </c>
      <c r="GU120" s="83">
        <f t="shared" si="233"/>
        <v>0</v>
      </c>
      <c r="GV120" s="83">
        <f t="shared" si="234"/>
        <v>0</v>
      </c>
      <c r="GW120" s="83">
        <f t="shared" si="235"/>
        <v>0</v>
      </c>
      <c r="GX120" s="83">
        <f t="shared" si="321"/>
        <v>0</v>
      </c>
      <c r="GY120" s="83">
        <f t="shared" si="322"/>
        <v>0</v>
      </c>
      <c r="GZ120" s="83">
        <f t="shared" si="236"/>
        <v>48090575.180992812</v>
      </c>
      <c r="HA120" s="83">
        <f t="shared" si="237"/>
        <v>0</v>
      </c>
      <c r="HB120" s="83">
        <f t="shared" si="238"/>
        <v>0</v>
      </c>
      <c r="HC120" s="83">
        <f t="shared" si="239"/>
        <v>47401121.732345209</v>
      </c>
      <c r="HD120" s="83">
        <f t="shared" si="240"/>
        <v>0</v>
      </c>
      <c r="HE120" s="83">
        <f t="shared" si="241"/>
        <v>0</v>
      </c>
      <c r="HF120" s="83">
        <f t="shared" si="323"/>
        <v>48301734.74191431</v>
      </c>
      <c r="HG120" s="83">
        <f t="shared" si="324"/>
        <v>47121388.559291311</v>
      </c>
      <c r="HH120" s="83">
        <f t="shared" si="325"/>
        <v>48090575.180992812</v>
      </c>
      <c r="HI120" s="83">
        <f t="shared" si="326"/>
        <v>0</v>
      </c>
      <c r="HJ120" s="83">
        <f t="shared" si="327"/>
        <v>0</v>
      </c>
      <c r="HK120" s="83">
        <f t="shared" si="328"/>
        <v>47435224.458756447</v>
      </c>
      <c r="HL120" s="83">
        <f t="shared" si="329"/>
        <v>0</v>
      </c>
      <c r="HM120" s="83">
        <f t="shared" si="330"/>
        <v>0</v>
      </c>
      <c r="HN120" s="83">
        <f t="shared" si="331"/>
        <v>48259171.893480346</v>
      </c>
      <c r="HO120" s="83">
        <f t="shared" si="332"/>
        <v>47121388.559291311</v>
      </c>
    </row>
    <row r="121" spans="1:223" x14ac:dyDescent="0.2">
      <c r="A121" s="63"/>
      <c r="K121" s="64" t="s">
        <v>441</v>
      </c>
      <c r="L121" s="102" t="e">
        <f>IF(VLOOKUP(K121,'[3]207 ul'!$H:$H,1,0)=K121,1,0)</f>
        <v>#N/A</v>
      </c>
      <c r="M121" s="84">
        <v>1</v>
      </c>
      <c r="N121" s="84">
        <v>1</v>
      </c>
      <c r="O121" s="84"/>
      <c r="P121" s="84"/>
      <c r="Q121" s="84"/>
      <c r="R121" s="84">
        <v>2</v>
      </c>
      <c r="S121" s="83">
        <f t="shared" si="177"/>
        <v>40</v>
      </c>
      <c r="T121" s="87">
        <f t="shared" si="178"/>
        <v>0</v>
      </c>
      <c r="U121" s="84"/>
      <c r="V121" s="84"/>
      <c r="W121" s="85">
        <v>1</v>
      </c>
      <c r="X121" s="85">
        <v>1</v>
      </c>
      <c r="Y121" s="85">
        <v>1</v>
      </c>
      <c r="Z121" s="85">
        <v>1</v>
      </c>
      <c r="AA121" s="85">
        <v>1</v>
      </c>
      <c r="AB121" s="85">
        <v>1</v>
      </c>
      <c r="AC121" s="85">
        <v>1</v>
      </c>
      <c r="AD121" s="85">
        <v>1</v>
      </c>
      <c r="AE121" s="85">
        <v>1</v>
      </c>
      <c r="AF121" s="84">
        <v>36143480.785544097</v>
      </c>
      <c r="AG121" s="84">
        <v>38598109.673719101</v>
      </c>
      <c r="AH121" s="84">
        <v>32422075.509580899</v>
      </c>
      <c r="AI121" s="84">
        <v>36143480.785544097</v>
      </c>
      <c r="AJ121" s="84">
        <v>36794823.162449203</v>
      </c>
      <c r="AK121" s="84">
        <v>35595928.481029101</v>
      </c>
      <c r="AL121" s="84">
        <v>31701371.424844399</v>
      </c>
      <c r="AM121" s="84">
        <v>38929633.252378397</v>
      </c>
      <c r="AN121" s="84">
        <v>36325182.4049716</v>
      </c>
      <c r="AO121" s="84">
        <v>-163986.891609432</v>
      </c>
      <c r="AP121" s="84"/>
      <c r="AQ121" s="84"/>
      <c r="AR121" s="84"/>
      <c r="AS121" s="83">
        <f t="shared" si="179"/>
        <v>0</v>
      </c>
      <c r="AT121" s="83">
        <f t="shared" si="242"/>
        <v>0</v>
      </c>
      <c r="AU121" s="83">
        <f t="shared" si="180"/>
        <v>31701371.424844399</v>
      </c>
      <c r="AV121" s="84">
        <v>23576383.23</v>
      </c>
      <c r="AW121" s="84">
        <v>23576383.23</v>
      </c>
      <c r="AX121" s="84"/>
      <c r="AY121" s="83">
        <f t="shared" si="243"/>
        <v>23576383.23</v>
      </c>
      <c r="AZ121" s="83">
        <f t="shared" si="244"/>
        <v>0</v>
      </c>
      <c r="BA121" s="83">
        <f t="shared" si="245"/>
        <v>35979493.893934667</v>
      </c>
      <c r="BB121" s="83">
        <f t="shared" si="246"/>
        <v>35979493.893934667</v>
      </c>
      <c r="BC121" s="83">
        <f t="shared" si="247"/>
        <v>35979493.893934667</v>
      </c>
      <c r="BD121" s="83">
        <f t="shared" si="248"/>
        <v>35979493.893934667</v>
      </c>
      <c r="BE121" s="83">
        <f t="shared" si="249"/>
        <v>0</v>
      </c>
      <c r="BF121" s="83">
        <f t="shared" si="250"/>
        <v>0</v>
      </c>
      <c r="BG121" s="99">
        <f t="shared" si="251"/>
        <v>35979493.893934667</v>
      </c>
      <c r="BH121" s="99">
        <f t="shared" si="252"/>
        <v>38434122.78210967</v>
      </c>
      <c r="BI121" s="83">
        <f t="shared" si="253"/>
        <v>32258088.617971469</v>
      </c>
      <c r="BJ121" s="83">
        <f t="shared" si="254"/>
        <v>35979493.893934667</v>
      </c>
      <c r="BK121" s="83">
        <f t="shared" si="255"/>
        <v>36630836.270839773</v>
      </c>
      <c r="BL121" s="83">
        <f t="shared" si="256"/>
        <v>35431941.58941967</v>
      </c>
      <c r="BM121" s="83">
        <f t="shared" si="257"/>
        <v>38765646.360768966</v>
      </c>
      <c r="BN121" s="83">
        <f t="shared" si="258"/>
        <v>36161195.513362169</v>
      </c>
      <c r="BO121" s="83">
        <f t="shared" si="181"/>
        <v>31701371.424844399</v>
      </c>
      <c r="BP121" s="83">
        <f t="shared" si="259"/>
        <v>0</v>
      </c>
      <c r="BQ121" s="83">
        <f t="shared" si="260"/>
        <v>35979493.893934667</v>
      </c>
      <c r="BR121" s="83">
        <f t="shared" si="261"/>
        <v>35979493.893934667</v>
      </c>
      <c r="BS121" s="83">
        <f t="shared" si="262"/>
        <v>35979493.893934667</v>
      </c>
      <c r="BT121" s="83">
        <f t="shared" si="263"/>
        <v>35979493.893934667</v>
      </c>
      <c r="BU121" s="83">
        <f t="shared" si="264"/>
        <v>35979493.893934667</v>
      </c>
      <c r="BV121" s="83">
        <f t="shared" si="265"/>
        <v>38434122.78210967</v>
      </c>
      <c r="BW121" s="83">
        <f t="shared" si="266"/>
        <v>32258088.617971469</v>
      </c>
      <c r="BX121" s="83">
        <f t="shared" si="267"/>
        <v>35979493.893934667</v>
      </c>
      <c r="BY121" s="83">
        <f t="shared" si="268"/>
        <v>36630836.270839773</v>
      </c>
      <c r="BZ121" s="83">
        <f t="shared" si="269"/>
        <v>35431941.58941967</v>
      </c>
      <c r="CA121" s="83">
        <f t="shared" si="270"/>
        <v>38765646.360768966</v>
      </c>
      <c r="CB121" s="83">
        <f t="shared" si="271"/>
        <v>36161195.513362169</v>
      </c>
      <c r="CC121" s="84"/>
      <c r="CD121" s="84"/>
      <c r="CE121" s="84"/>
      <c r="CF121" s="84"/>
      <c r="CG121" s="84"/>
      <c r="CH121" s="84"/>
      <c r="CI121" s="84"/>
      <c r="CJ121" s="84"/>
      <c r="CK121" s="84"/>
      <c r="CL121" s="83">
        <f t="shared" si="172"/>
        <v>2454628.8881750032</v>
      </c>
      <c r="CM121" s="83">
        <f t="shared" si="173"/>
        <v>0</v>
      </c>
      <c r="CN121" s="83">
        <f t="shared" si="174"/>
        <v>0</v>
      </c>
      <c r="CO121" s="83">
        <f t="shared" si="272"/>
        <v>651342.37690510601</v>
      </c>
      <c r="CP121" s="83">
        <f t="shared" si="273"/>
        <v>0</v>
      </c>
      <c r="CQ121" s="83">
        <f t="shared" si="274"/>
        <v>0</v>
      </c>
      <c r="CR121" s="83">
        <f t="shared" si="275"/>
        <v>0</v>
      </c>
      <c r="CS121" s="83">
        <f t="shared" si="276"/>
        <v>0</v>
      </c>
      <c r="CT121" s="83">
        <f t="shared" si="277"/>
        <v>0</v>
      </c>
      <c r="CU121" s="83">
        <f t="shared" si="278"/>
        <v>0</v>
      </c>
      <c r="CV121" s="99"/>
      <c r="CW121" s="83">
        <f t="shared" si="182"/>
        <v>651342.37690510601</v>
      </c>
      <c r="CX121" s="83">
        <f t="shared" si="279"/>
        <v>0</v>
      </c>
      <c r="CY121" s="83">
        <f t="shared" si="175"/>
        <v>2786152.4668342993</v>
      </c>
      <c r="CZ121" s="83">
        <f t="shared" si="176"/>
        <v>181701.61942750216</v>
      </c>
      <c r="DA121" s="83">
        <f t="shared" si="183"/>
        <v>2454628.8881750032</v>
      </c>
      <c r="DB121" s="83">
        <f t="shared" si="184"/>
        <v>0</v>
      </c>
      <c r="DC121" s="83">
        <f t="shared" si="185"/>
        <v>0</v>
      </c>
      <c r="DD121" s="83">
        <f t="shared" si="280"/>
        <v>651342.37690510601</v>
      </c>
      <c r="DE121" s="83">
        <f t="shared" si="281"/>
        <v>0</v>
      </c>
      <c r="DF121" s="83">
        <f t="shared" si="282"/>
        <v>0</v>
      </c>
      <c r="DG121" s="83">
        <f t="shared" si="283"/>
        <v>0</v>
      </c>
      <c r="DH121" s="83">
        <f t="shared" si="284"/>
        <v>0</v>
      </c>
      <c r="DI121" s="83">
        <f t="shared" si="285"/>
        <v>0</v>
      </c>
      <c r="DJ121" s="83">
        <f t="shared" si="286"/>
        <v>0</v>
      </c>
      <c r="DK121" s="83">
        <f t="shared" si="186"/>
        <v>651342.37690510601</v>
      </c>
      <c r="DL121" s="83">
        <f t="shared" si="287"/>
        <v>0</v>
      </c>
      <c r="DM121" s="83">
        <f t="shared" si="187"/>
        <v>2786152.4668342993</v>
      </c>
      <c r="DN121" s="83">
        <f t="shared" si="188"/>
        <v>181701.61942750216</v>
      </c>
      <c r="DO121" s="83">
        <f t="shared" si="288"/>
        <v>0</v>
      </c>
      <c r="DP121" s="83">
        <f t="shared" si="289"/>
        <v>0</v>
      </c>
      <c r="DQ121" s="83">
        <f t="shared" si="290"/>
        <v>0</v>
      </c>
      <c r="DR121" s="83">
        <f t="shared" si="291"/>
        <v>-66218.475097576316</v>
      </c>
      <c r="DS121" s="83">
        <f t="shared" si="292"/>
        <v>0</v>
      </c>
      <c r="DT121" s="83">
        <f t="shared" si="293"/>
        <v>0</v>
      </c>
      <c r="DU121" s="83">
        <f t="shared" si="294"/>
        <v>0</v>
      </c>
      <c r="DV121" s="83">
        <f t="shared" si="295"/>
        <v>0</v>
      </c>
      <c r="DW121" s="83">
        <f t="shared" si="189"/>
        <v>95939.460035652155</v>
      </c>
      <c r="DX121" s="83">
        <f t="shared" si="190"/>
        <v>0</v>
      </c>
      <c r="DY121" s="83">
        <f t="shared" si="191"/>
        <v>0</v>
      </c>
      <c r="DZ121" s="83">
        <f t="shared" si="192"/>
        <v>0</v>
      </c>
      <c r="EA121" s="83">
        <f t="shared" si="193"/>
        <v>0</v>
      </c>
      <c r="EB121" s="83">
        <f t="shared" si="194"/>
        <v>-66218.475097576316</v>
      </c>
      <c r="EC121" s="83">
        <f t="shared" si="195"/>
        <v>0</v>
      </c>
      <c r="ED121" s="83">
        <f t="shared" si="196"/>
        <v>0</v>
      </c>
      <c r="EE121" s="83">
        <f t="shared" si="197"/>
        <v>0</v>
      </c>
      <c r="EF121" s="83">
        <f t="shared" si="198"/>
        <v>0</v>
      </c>
      <c r="EG121" s="83">
        <f t="shared" si="199"/>
        <v>95939.460035652155</v>
      </c>
      <c r="EH121" s="83">
        <f t="shared" si="200"/>
        <v>0</v>
      </c>
      <c r="EI121" s="83">
        <f t="shared" si="296"/>
        <v>2454628.8881750032</v>
      </c>
      <c r="EJ121" s="83">
        <f t="shared" si="297"/>
        <v>0</v>
      </c>
      <c r="EK121" s="83">
        <f t="shared" si="298"/>
        <v>0</v>
      </c>
      <c r="EL121" s="83">
        <f t="shared" si="299"/>
        <v>717560.85200268228</v>
      </c>
      <c r="EM121" s="83">
        <f t="shared" si="300"/>
        <v>0</v>
      </c>
      <c r="EN121" s="83">
        <f t="shared" si="301"/>
        <v>0</v>
      </c>
      <c r="EO121" s="83">
        <f t="shared" si="302"/>
        <v>0</v>
      </c>
      <c r="EP121" s="83">
        <f t="shared" si="303"/>
        <v>0</v>
      </c>
      <c r="EQ121" s="83">
        <f t="shared" si="304"/>
        <v>0</v>
      </c>
      <c r="ER121" s="83">
        <f t="shared" si="305"/>
        <v>0</v>
      </c>
      <c r="ES121" s="83">
        <f t="shared" si="201"/>
        <v>717560.85200268228</v>
      </c>
      <c r="ET121" s="83">
        <f t="shared" si="306"/>
        <v>0</v>
      </c>
      <c r="EU121" s="83">
        <f t="shared" si="202"/>
        <v>2690213.0067986473</v>
      </c>
      <c r="EV121" s="83">
        <f t="shared" si="203"/>
        <v>181701.61942750216</v>
      </c>
      <c r="EW121" s="83">
        <f t="shared" si="204"/>
        <v>2454628.8881750032</v>
      </c>
      <c r="EX121" s="83">
        <f t="shared" si="205"/>
        <v>0</v>
      </c>
      <c r="EY121" s="83">
        <f t="shared" si="206"/>
        <v>0</v>
      </c>
      <c r="EZ121" s="83">
        <f t="shared" si="207"/>
        <v>717560.85200268228</v>
      </c>
      <c r="FA121" s="83">
        <f t="shared" si="208"/>
        <v>0</v>
      </c>
      <c r="FB121" s="83">
        <f t="shared" si="209"/>
        <v>0</v>
      </c>
      <c r="FC121" s="83">
        <f t="shared" si="210"/>
        <v>0</v>
      </c>
      <c r="FD121" s="83">
        <f t="shared" si="211"/>
        <v>0</v>
      </c>
      <c r="FE121" s="83">
        <f t="shared" si="307"/>
        <v>0</v>
      </c>
      <c r="FF121" s="83">
        <f t="shared" si="308"/>
        <v>0</v>
      </c>
      <c r="FG121" s="83">
        <f t="shared" si="212"/>
        <v>717560.85200268228</v>
      </c>
      <c r="FH121" s="83">
        <f t="shared" si="309"/>
        <v>0</v>
      </c>
      <c r="FI121" s="83">
        <f t="shared" si="213"/>
        <v>2690213.0067986473</v>
      </c>
      <c r="FJ121" s="83">
        <f t="shared" si="214"/>
        <v>181701.61942750216</v>
      </c>
      <c r="FK121" s="84">
        <v>8087972.3271885104</v>
      </c>
      <c r="FL121" s="84">
        <v>1286093.6526750899</v>
      </c>
      <c r="FM121" s="84">
        <v>453845.760607081</v>
      </c>
      <c r="FN121" s="83">
        <f t="shared" si="310"/>
        <v>453845.760607081</v>
      </c>
      <c r="FO121" s="83">
        <f t="shared" si="311"/>
        <v>0</v>
      </c>
      <c r="FP121" s="83">
        <f t="shared" si="215"/>
        <v>1739939.4132821709</v>
      </c>
      <c r="FQ121" s="84">
        <v>70008542.375082806</v>
      </c>
      <c r="FR121" s="84">
        <v>92106401.401377901</v>
      </c>
      <c r="FS121" s="83">
        <f t="shared" si="216"/>
        <v>92114718.065658823</v>
      </c>
      <c r="FT121" s="83">
        <f t="shared" si="217"/>
        <v>8316.6642809212208</v>
      </c>
      <c r="FU121" s="84">
        <v>31934087.431046698</v>
      </c>
      <c r="FV121" s="83">
        <f t="shared" si="312"/>
        <v>0</v>
      </c>
      <c r="FW121" s="83">
        <f t="shared" si="313"/>
        <v>0</v>
      </c>
      <c r="FX121" s="83">
        <f t="shared" si="314"/>
        <v>0</v>
      </c>
      <c r="FY121" s="84">
        <v>134333460.50999999</v>
      </c>
      <c r="FZ121" s="83">
        <f t="shared" si="315"/>
        <v>121930349.84606531</v>
      </c>
      <c r="GA121" s="83">
        <f t="shared" si="316"/>
        <v>4209393.3544973992</v>
      </c>
      <c r="GB121" s="83">
        <f t="shared" si="218"/>
        <v>0</v>
      </c>
      <c r="GC121" s="83">
        <f t="shared" si="219"/>
        <v>0</v>
      </c>
      <c r="GD121" s="83">
        <f t="shared" si="220"/>
        <v>0</v>
      </c>
      <c r="GE121" s="83">
        <f t="shared" si="221"/>
        <v>0</v>
      </c>
      <c r="GF121" s="83">
        <f t="shared" si="222"/>
        <v>0</v>
      </c>
      <c r="GG121" s="83">
        <f t="shared" si="223"/>
        <v>0</v>
      </c>
      <c r="GH121" s="83">
        <f t="shared" si="317"/>
        <v>0</v>
      </c>
      <c r="GI121" s="83">
        <f t="shared" si="318"/>
        <v>0</v>
      </c>
      <c r="GJ121" s="83">
        <f t="shared" si="224"/>
        <v>35979493.893934667</v>
      </c>
      <c r="GK121" s="83">
        <f t="shared" si="225"/>
        <v>0</v>
      </c>
      <c r="GL121" s="83">
        <f t="shared" si="226"/>
        <v>0</v>
      </c>
      <c r="GM121" s="83">
        <f t="shared" si="227"/>
        <v>35979493.893934667</v>
      </c>
      <c r="GN121" s="83">
        <f t="shared" si="228"/>
        <v>0</v>
      </c>
      <c r="GO121" s="83">
        <f t="shared" si="229"/>
        <v>0</v>
      </c>
      <c r="GP121" s="83">
        <f t="shared" si="319"/>
        <v>35979493.893934667</v>
      </c>
      <c r="GQ121" s="83">
        <f t="shared" si="320"/>
        <v>35979493.893934667</v>
      </c>
      <c r="GR121" s="83">
        <f t="shared" si="230"/>
        <v>0</v>
      </c>
      <c r="GS121" s="83">
        <f t="shared" si="231"/>
        <v>0</v>
      </c>
      <c r="GT121" s="83">
        <f t="shared" si="232"/>
        <v>0</v>
      </c>
      <c r="GU121" s="83">
        <f t="shared" si="233"/>
        <v>0</v>
      </c>
      <c r="GV121" s="83">
        <f t="shared" si="234"/>
        <v>0</v>
      </c>
      <c r="GW121" s="83">
        <f t="shared" si="235"/>
        <v>0</v>
      </c>
      <c r="GX121" s="83">
        <f t="shared" si="321"/>
        <v>0</v>
      </c>
      <c r="GY121" s="83">
        <f t="shared" si="322"/>
        <v>0</v>
      </c>
      <c r="GZ121" s="83">
        <f t="shared" si="236"/>
        <v>38434122.78210967</v>
      </c>
      <c r="HA121" s="83">
        <f t="shared" si="237"/>
        <v>0</v>
      </c>
      <c r="HB121" s="83">
        <f t="shared" si="238"/>
        <v>0</v>
      </c>
      <c r="HC121" s="83">
        <f t="shared" si="239"/>
        <v>36630836.270839773</v>
      </c>
      <c r="HD121" s="83">
        <f t="shared" si="240"/>
        <v>0</v>
      </c>
      <c r="HE121" s="83">
        <f t="shared" si="241"/>
        <v>0</v>
      </c>
      <c r="HF121" s="83">
        <f t="shared" si="323"/>
        <v>38765646.360768966</v>
      </c>
      <c r="HG121" s="83">
        <f t="shared" si="324"/>
        <v>36161195.513362169</v>
      </c>
      <c r="HH121" s="83">
        <f t="shared" si="325"/>
        <v>38434122.78210967</v>
      </c>
      <c r="HI121" s="83">
        <f t="shared" si="326"/>
        <v>0</v>
      </c>
      <c r="HJ121" s="83">
        <f t="shared" si="327"/>
        <v>0</v>
      </c>
      <c r="HK121" s="83">
        <f t="shared" si="328"/>
        <v>36697054.745937347</v>
      </c>
      <c r="HL121" s="83">
        <f t="shared" si="329"/>
        <v>0</v>
      </c>
      <c r="HM121" s="83">
        <f t="shared" si="330"/>
        <v>0</v>
      </c>
      <c r="HN121" s="83">
        <f t="shared" si="331"/>
        <v>38669706.900733314</v>
      </c>
      <c r="HO121" s="83">
        <f t="shared" si="332"/>
        <v>36161195.513362169</v>
      </c>
    </row>
    <row r="122" spans="1:223" x14ac:dyDescent="0.2">
      <c r="A122" s="63"/>
      <c r="K122" s="64" t="s">
        <v>442</v>
      </c>
      <c r="L122" s="102" t="e">
        <f>IF(VLOOKUP(K122,'[3]207 ul'!$H:$H,1,0)=K122,1,0)</f>
        <v>#N/A</v>
      </c>
      <c r="M122" s="84">
        <v>1</v>
      </c>
      <c r="N122" s="84">
        <v>1</v>
      </c>
      <c r="O122" s="84"/>
      <c r="P122" s="84"/>
      <c r="Q122" s="84"/>
      <c r="R122" s="84">
        <v>2</v>
      </c>
      <c r="S122" s="83">
        <f t="shared" si="177"/>
        <v>40</v>
      </c>
      <c r="T122" s="87">
        <f t="shared" si="178"/>
        <v>0</v>
      </c>
      <c r="U122" s="84"/>
      <c r="V122" s="84"/>
      <c r="W122" s="85">
        <v>1</v>
      </c>
      <c r="X122" s="85">
        <v>1</v>
      </c>
      <c r="Y122" s="85">
        <v>1</v>
      </c>
      <c r="Z122" s="85">
        <v>1</v>
      </c>
      <c r="AA122" s="85">
        <v>1</v>
      </c>
      <c r="AB122" s="85">
        <v>1</v>
      </c>
      <c r="AC122" s="85">
        <v>1</v>
      </c>
      <c r="AD122" s="85">
        <v>1</v>
      </c>
      <c r="AE122" s="85">
        <v>1</v>
      </c>
      <c r="AF122" s="84">
        <v>4875223.8018741701</v>
      </c>
      <c r="AG122" s="84">
        <v>4864384.2309092795</v>
      </c>
      <c r="AH122" s="84">
        <v>4892091.9746500198</v>
      </c>
      <c r="AI122" s="84">
        <v>4875223.8018741701</v>
      </c>
      <c r="AJ122" s="84">
        <v>4875227.0084954696</v>
      </c>
      <c r="AK122" s="84">
        <v>4875222.0232480699</v>
      </c>
      <c r="AL122" s="84">
        <v>4875217.7491152799</v>
      </c>
      <c r="AM122" s="84">
        <v>5230878.86693672</v>
      </c>
      <c r="AN122" s="84">
        <v>4874648.0858663702</v>
      </c>
      <c r="AO122" s="84">
        <v>6820.1744496028095</v>
      </c>
      <c r="AP122" s="84"/>
      <c r="AQ122" s="84"/>
      <c r="AR122" s="84"/>
      <c r="AS122" s="83">
        <f t="shared" si="179"/>
        <v>0</v>
      </c>
      <c r="AT122" s="83">
        <f t="shared" si="242"/>
        <v>0</v>
      </c>
      <c r="AU122" s="83">
        <f t="shared" si="180"/>
        <v>4875217.7491152799</v>
      </c>
      <c r="AV122" s="84">
        <v>2920235.03</v>
      </c>
      <c r="AW122" s="84">
        <v>2920235.03</v>
      </c>
      <c r="AX122" s="84"/>
      <c r="AY122" s="83">
        <f t="shared" si="243"/>
        <v>2920235.03</v>
      </c>
      <c r="AZ122" s="83">
        <f t="shared" si="244"/>
        <v>0</v>
      </c>
      <c r="BA122" s="83">
        <f t="shared" si="245"/>
        <v>4882043.9763237732</v>
      </c>
      <c r="BB122" s="83">
        <f t="shared" si="246"/>
        <v>4882043.9763237732</v>
      </c>
      <c r="BC122" s="83">
        <f t="shared" si="247"/>
        <v>4882043.9763237732</v>
      </c>
      <c r="BD122" s="83">
        <f t="shared" si="248"/>
        <v>4882043.9763237732</v>
      </c>
      <c r="BE122" s="83">
        <f t="shared" si="249"/>
        <v>0</v>
      </c>
      <c r="BF122" s="83">
        <f t="shared" si="250"/>
        <v>0</v>
      </c>
      <c r="BG122" s="99">
        <f t="shared" si="251"/>
        <v>4882043.9763237732</v>
      </c>
      <c r="BH122" s="99">
        <f t="shared" si="252"/>
        <v>4871204.4053588826</v>
      </c>
      <c r="BI122" s="83">
        <f t="shared" si="253"/>
        <v>4898912.1490996229</v>
      </c>
      <c r="BJ122" s="83">
        <f t="shared" si="254"/>
        <v>4882043.9763237732</v>
      </c>
      <c r="BK122" s="83">
        <f t="shared" si="255"/>
        <v>4882047.1829450727</v>
      </c>
      <c r="BL122" s="83">
        <f t="shared" si="256"/>
        <v>4882042.197697673</v>
      </c>
      <c r="BM122" s="83">
        <f t="shared" si="257"/>
        <v>5237699.041386323</v>
      </c>
      <c r="BN122" s="83">
        <f t="shared" si="258"/>
        <v>4881468.2603159733</v>
      </c>
      <c r="BO122" s="83">
        <f t="shared" si="181"/>
        <v>4875217.7491152799</v>
      </c>
      <c r="BP122" s="83">
        <f t="shared" si="259"/>
        <v>0</v>
      </c>
      <c r="BQ122" s="83">
        <f t="shared" si="260"/>
        <v>4882043.9763237732</v>
      </c>
      <c r="BR122" s="83">
        <f t="shared" si="261"/>
        <v>4882043.9763237732</v>
      </c>
      <c r="BS122" s="83">
        <f t="shared" si="262"/>
        <v>4882043.9763237732</v>
      </c>
      <c r="BT122" s="83">
        <f t="shared" si="263"/>
        <v>4882043.9763237732</v>
      </c>
      <c r="BU122" s="83">
        <f t="shared" si="264"/>
        <v>4882043.9763237732</v>
      </c>
      <c r="BV122" s="83">
        <f t="shared" si="265"/>
        <v>4871204.4053588826</v>
      </c>
      <c r="BW122" s="83">
        <f t="shared" si="266"/>
        <v>4898912.1490996229</v>
      </c>
      <c r="BX122" s="83">
        <f t="shared" si="267"/>
        <v>4882043.9763237732</v>
      </c>
      <c r="BY122" s="83">
        <f t="shared" si="268"/>
        <v>4882047.1829450727</v>
      </c>
      <c r="BZ122" s="83">
        <f t="shared" si="269"/>
        <v>4882042.197697673</v>
      </c>
      <c r="CA122" s="83">
        <f t="shared" si="270"/>
        <v>5237699.041386323</v>
      </c>
      <c r="CB122" s="83">
        <f t="shared" si="271"/>
        <v>4881468.2603159733</v>
      </c>
      <c r="CC122" s="84"/>
      <c r="CD122" s="84"/>
      <c r="CE122" s="84"/>
      <c r="CF122" s="84"/>
      <c r="CG122" s="84"/>
      <c r="CH122" s="84"/>
      <c r="CI122" s="84"/>
      <c r="CJ122" s="84"/>
      <c r="CK122" s="84"/>
      <c r="CL122" s="83">
        <f t="shared" si="172"/>
        <v>0</v>
      </c>
      <c r="CM122" s="83">
        <f t="shared" si="173"/>
        <v>16868.1727758497</v>
      </c>
      <c r="CN122" s="83">
        <f t="shared" si="174"/>
        <v>0</v>
      </c>
      <c r="CO122" s="83">
        <f t="shared" si="272"/>
        <v>3.2066212994977832</v>
      </c>
      <c r="CP122" s="83">
        <f t="shared" si="273"/>
        <v>0</v>
      </c>
      <c r="CQ122" s="83">
        <f t="shared" si="274"/>
        <v>0</v>
      </c>
      <c r="CR122" s="83">
        <f t="shared" si="275"/>
        <v>0</v>
      </c>
      <c r="CS122" s="83">
        <f t="shared" si="276"/>
        <v>0</v>
      </c>
      <c r="CT122" s="83">
        <f t="shared" si="277"/>
        <v>0</v>
      </c>
      <c r="CU122" s="83">
        <f t="shared" si="278"/>
        <v>0</v>
      </c>
      <c r="CV122" s="99"/>
      <c r="CW122" s="83">
        <f t="shared" si="182"/>
        <v>3.2066212994977832</v>
      </c>
      <c r="CX122" s="83">
        <f t="shared" si="279"/>
        <v>0</v>
      </c>
      <c r="CY122" s="83">
        <f t="shared" si="175"/>
        <v>355655.0650625499</v>
      </c>
      <c r="CZ122" s="83">
        <f t="shared" si="176"/>
        <v>0</v>
      </c>
      <c r="DA122" s="83">
        <f t="shared" si="183"/>
        <v>0</v>
      </c>
      <c r="DB122" s="83">
        <f t="shared" si="184"/>
        <v>16868.1727758497</v>
      </c>
      <c r="DC122" s="83">
        <f t="shared" si="185"/>
        <v>0</v>
      </c>
      <c r="DD122" s="83">
        <f t="shared" si="280"/>
        <v>3.2066212994977832</v>
      </c>
      <c r="DE122" s="83">
        <f t="shared" si="281"/>
        <v>0</v>
      </c>
      <c r="DF122" s="83">
        <f t="shared" si="282"/>
        <v>0</v>
      </c>
      <c r="DG122" s="83">
        <f t="shared" si="283"/>
        <v>0</v>
      </c>
      <c r="DH122" s="83">
        <f t="shared" si="284"/>
        <v>0</v>
      </c>
      <c r="DI122" s="83">
        <f t="shared" si="285"/>
        <v>0</v>
      </c>
      <c r="DJ122" s="83">
        <f t="shared" si="286"/>
        <v>0</v>
      </c>
      <c r="DK122" s="83">
        <f t="shared" si="186"/>
        <v>3.2066212994977832</v>
      </c>
      <c r="DL122" s="83">
        <f t="shared" si="287"/>
        <v>0</v>
      </c>
      <c r="DM122" s="83">
        <f t="shared" si="187"/>
        <v>355655.0650625499</v>
      </c>
      <c r="DN122" s="83">
        <f t="shared" si="188"/>
        <v>0</v>
      </c>
      <c r="DO122" s="83">
        <f t="shared" si="288"/>
        <v>0</v>
      </c>
      <c r="DP122" s="83">
        <f t="shared" si="289"/>
        <v>959.02244853652678</v>
      </c>
      <c r="DQ122" s="83">
        <f t="shared" si="290"/>
        <v>0</v>
      </c>
      <c r="DR122" s="83">
        <f t="shared" si="291"/>
        <v>-0.32599993520625364</v>
      </c>
      <c r="DS122" s="83">
        <f t="shared" si="292"/>
        <v>0</v>
      </c>
      <c r="DT122" s="83">
        <f t="shared" si="293"/>
        <v>0</v>
      </c>
      <c r="DU122" s="83">
        <f t="shared" si="294"/>
        <v>0</v>
      </c>
      <c r="DV122" s="83">
        <f t="shared" si="295"/>
        <v>0</v>
      </c>
      <c r="DW122" s="83">
        <f t="shared" si="189"/>
        <v>12246.765138382885</v>
      </c>
      <c r="DX122" s="83">
        <f t="shared" si="190"/>
        <v>0</v>
      </c>
      <c r="DY122" s="83">
        <f t="shared" si="191"/>
        <v>0</v>
      </c>
      <c r="DZ122" s="83">
        <f t="shared" si="192"/>
        <v>959.02244853652678</v>
      </c>
      <c r="EA122" s="83">
        <f t="shared" si="193"/>
        <v>0</v>
      </c>
      <c r="EB122" s="83">
        <f t="shared" si="194"/>
        <v>-0.32599993520625364</v>
      </c>
      <c r="EC122" s="83">
        <f t="shared" si="195"/>
        <v>0</v>
      </c>
      <c r="ED122" s="83">
        <f t="shared" si="196"/>
        <v>0</v>
      </c>
      <c r="EE122" s="83">
        <f t="shared" si="197"/>
        <v>0</v>
      </c>
      <c r="EF122" s="83">
        <f t="shared" si="198"/>
        <v>0</v>
      </c>
      <c r="EG122" s="83">
        <f t="shared" si="199"/>
        <v>12246.765138382885</v>
      </c>
      <c r="EH122" s="83">
        <f t="shared" si="200"/>
        <v>0</v>
      </c>
      <c r="EI122" s="83">
        <f t="shared" si="296"/>
        <v>0</v>
      </c>
      <c r="EJ122" s="83">
        <f t="shared" si="297"/>
        <v>15909.150327313173</v>
      </c>
      <c r="EK122" s="83">
        <f t="shared" si="298"/>
        <v>0</v>
      </c>
      <c r="EL122" s="83">
        <f t="shared" si="299"/>
        <v>3.5326212347040369</v>
      </c>
      <c r="EM122" s="83">
        <f t="shared" si="300"/>
        <v>0</v>
      </c>
      <c r="EN122" s="83">
        <f t="shared" si="301"/>
        <v>0</v>
      </c>
      <c r="EO122" s="83">
        <f t="shared" si="302"/>
        <v>0</v>
      </c>
      <c r="EP122" s="83">
        <f t="shared" si="303"/>
        <v>0</v>
      </c>
      <c r="EQ122" s="83">
        <f t="shared" si="304"/>
        <v>0</v>
      </c>
      <c r="ER122" s="83">
        <f t="shared" si="305"/>
        <v>0</v>
      </c>
      <c r="ES122" s="83">
        <f t="shared" si="201"/>
        <v>3.5326212347040369</v>
      </c>
      <c r="ET122" s="83">
        <f t="shared" si="306"/>
        <v>0</v>
      </c>
      <c r="EU122" s="83">
        <f t="shared" si="202"/>
        <v>343408.29992416699</v>
      </c>
      <c r="EV122" s="83">
        <f t="shared" si="203"/>
        <v>0</v>
      </c>
      <c r="EW122" s="83">
        <f t="shared" si="204"/>
        <v>0</v>
      </c>
      <c r="EX122" s="83">
        <f t="shared" si="205"/>
        <v>15909.150327313173</v>
      </c>
      <c r="EY122" s="83">
        <f t="shared" si="206"/>
        <v>0</v>
      </c>
      <c r="EZ122" s="83">
        <f t="shared" si="207"/>
        <v>3.5326212347040369</v>
      </c>
      <c r="FA122" s="83">
        <f t="shared" si="208"/>
        <v>0</v>
      </c>
      <c r="FB122" s="83">
        <f t="shared" si="209"/>
        <v>0</v>
      </c>
      <c r="FC122" s="83">
        <f t="shared" si="210"/>
        <v>0</v>
      </c>
      <c r="FD122" s="83">
        <f t="shared" si="211"/>
        <v>0</v>
      </c>
      <c r="FE122" s="83">
        <f t="shared" si="307"/>
        <v>0</v>
      </c>
      <c r="FF122" s="83">
        <f t="shared" si="308"/>
        <v>0</v>
      </c>
      <c r="FG122" s="83">
        <f t="shared" si="212"/>
        <v>3.5326212347040369</v>
      </c>
      <c r="FH122" s="83">
        <f t="shared" si="309"/>
        <v>0</v>
      </c>
      <c r="FI122" s="83">
        <f t="shared" si="213"/>
        <v>343408.29992416699</v>
      </c>
      <c r="FJ122" s="83">
        <f t="shared" si="214"/>
        <v>0</v>
      </c>
      <c r="FK122" s="84">
        <v>1100636.18654426</v>
      </c>
      <c r="FL122" s="84">
        <v>31489.760665176898</v>
      </c>
      <c r="FM122" s="84"/>
      <c r="FN122" s="83">
        <f t="shared" si="310"/>
        <v>0</v>
      </c>
      <c r="FO122" s="83">
        <f t="shared" si="311"/>
        <v>0</v>
      </c>
      <c r="FP122" s="83">
        <f t="shared" si="215"/>
        <v>31489.760665176898</v>
      </c>
      <c r="FQ122" s="84"/>
      <c r="FR122" s="84">
        <v>3743957.8701020102</v>
      </c>
      <c r="FS122" s="83">
        <f t="shared" si="216"/>
        <v>3743957.870102013</v>
      </c>
      <c r="FT122" s="83">
        <f t="shared" si="217"/>
        <v>0</v>
      </c>
      <c r="FU122" s="84">
        <v>4876083.8173114499</v>
      </c>
      <c r="FV122" s="83">
        <f t="shared" si="312"/>
        <v>0</v>
      </c>
      <c r="FW122" s="83">
        <f t="shared" si="313"/>
        <v>0</v>
      </c>
      <c r="FX122" s="83">
        <f t="shared" si="314"/>
        <v>0</v>
      </c>
      <c r="FY122" s="84">
        <v>1551755.04</v>
      </c>
      <c r="FZ122" s="83">
        <f t="shared" si="315"/>
        <v>0</v>
      </c>
      <c r="GA122" s="83">
        <f t="shared" si="316"/>
        <v>-860.01543727982789</v>
      </c>
      <c r="GB122" s="83">
        <f t="shared" si="218"/>
        <v>0</v>
      </c>
      <c r="GC122" s="83">
        <f t="shared" si="219"/>
        <v>0</v>
      </c>
      <c r="GD122" s="83">
        <f t="shared" si="220"/>
        <v>0</v>
      </c>
      <c r="GE122" s="83">
        <f t="shared" si="221"/>
        <v>0</v>
      </c>
      <c r="GF122" s="83">
        <f t="shared" si="222"/>
        <v>0</v>
      </c>
      <c r="GG122" s="83">
        <f t="shared" si="223"/>
        <v>0</v>
      </c>
      <c r="GH122" s="83">
        <f t="shared" si="317"/>
        <v>0</v>
      </c>
      <c r="GI122" s="83">
        <f t="shared" si="318"/>
        <v>0</v>
      </c>
      <c r="GJ122" s="83">
        <f t="shared" si="224"/>
        <v>0</v>
      </c>
      <c r="GK122" s="83">
        <f t="shared" si="225"/>
        <v>4882043.9763237732</v>
      </c>
      <c r="GL122" s="83">
        <f t="shared" si="226"/>
        <v>0</v>
      </c>
      <c r="GM122" s="83">
        <f t="shared" si="227"/>
        <v>4882043.9763237732</v>
      </c>
      <c r="GN122" s="83">
        <f t="shared" si="228"/>
        <v>0</v>
      </c>
      <c r="GO122" s="83">
        <f t="shared" si="229"/>
        <v>0</v>
      </c>
      <c r="GP122" s="83">
        <f t="shared" si="319"/>
        <v>4882043.9763237732</v>
      </c>
      <c r="GQ122" s="83">
        <f t="shared" si="320"/>
        <v>0</v>
      </c>
      <c r="GR122" s="83">
        <f t="shared" si="230"/>
        <v>0</v>
      </c>
      <c r="GS122" s="83">
        <f t="shared" si="231"/>
        <v>0</v>
      </c>
      <c r="GT122" s="83">
        <f t="shared" si="232"/>
        <v>0</v>
      </c>
      <c r="GU122" s="83">
        <f t="shared" si="233"/>
        <v>0</v>
      </c>
      <c r="GV122" s="83">
        <f t="shared" si="234"/>
        <v>0</v>
      </c>
      <c r="GW122" s="83">
        <f t="shared" si="235"/>
        <v>0</v>
      </c>
      <c r="GX122" s="83">
        <f t="shared" si="321"/>
        <v>0</v>
      </c>
      <c r="GY122" s="83">
        <f t="shared" si="322"/>
        <v>0</v>
      </c>
      <c r="GZ122" s="83">
        <f t="shared" si="236"/>
        <v>0</v>
      </c>
      <c r="HA122" s="83">
        <f t="shared" si="237"/>
        <v>4898912.1490996229</v>
      </c>
      <c r="HB122" s="83">
        <f t="shared" si="238"/>
        <v>0</v>
      </c>
      <c r="HC122" s="83">
        <f t="shared" si="239"/>
        <v>4882047.1829450727</v>
      </c>
      <c r="HD122" s="83">
        <f t="shared" si="240"/>
        <v>0</v>
      </c>
      <c r="HE122" s="83">
        <f t="shared" si="241"/>
        <v>0</v>
      </c>
      <c r="HF122" s="83">
        <f t="shared" si="323"/>
        <v>5237699.041386323</v>
      </c>
      <c r="HG122" s="83">
        <f t="shared" si="324"/>
        <v>0</v>
      </c>
      <c r="HH122" s="83">
        <f t="shared" si="325"/>
        <v>0</v>
      </c>
      <c r="HI122" s="83">
        <f t="shared" si="326"/>
        <v>4897953.1266510859</v>
      </c>
      <c r="HJ122" s="83">
        <f t="shared" si="327"/>
        <v>0</v>
      </c>
      <c r="HK122" s="83">
        <f t="shared" si="328"/>
        <v>4882047.5089450078</v>
      </c>
      <c r="HL122" s="83">
        <f t="shared" si="329"/>
        <v>0</v>
      </c>
      <c r="HM122" s="83">
        <f t="shared" si="330"/>
        <v>0</v>
      </c>
      <c r="HN122" s="83">
        <f t="shared" si="331"/>
        <v>5225452.27624794</v>
      </c>
      <c r="HO122" s="83">
        <f t="shared" si="332"/>
        <v>0</v>
      </c>
    </row>
    <row r="123" spans="1:223" x14ac:dyDescent="0.2">
      <c r="A123" s="63"/>
      <c r="K123" s="64" t="s">
        <v>443</v>
      </c>
      <c r="L123" s="102" t="e">
        <f>IF(VLOOKUP(K123,'[3]207 ul'!$H:$H,1,0)=K123,1,0)</f>
        <v>#N/A</v>
      </c>
      <c r="M123" s="84">
        <v>1</v>
      </c>
      <c r="N123" s="84">
        <v>1</v>
      </c>
      <c r="O123" s="84"/>
      <c r="P123" s="84"/>
      <c r="Q123" s="84">
        <v>1</v>
      </c>
      <c r="R123" s="84">
        <v>1</v>
      </c>
      <c r="S123" s="83">
        <f t="shared" si="177"/>
        <v>40</v>
      </c>
      <c r="T123" s="87">
        <f t="shared" si="178"/>
        <v>0</v>
      </c>
      <c r="U123" s="84"/>
      <c r="V123" s="84"/>
      <c r="W123" s="85">
        <v>1</v>
      </c>
      <c r="X123" s="85">
        <v>1</v>
      </c>
      <c r="Y123" s="85">
        <v>1</v>
      </c>
      <c r="Z123" s="85">
        <v>1</v>
      </c>
      <c r="AA123" s="85">
        <v>1</v>
      </c>
      <c r="AB123" s="85">
        <v>1</v>
      </c>
      <c r="AC123" s="85">
        <v>1</v>
      </c>
      <c r="AD123" s="85">
        <v>1</v>
      </c>
      <c r="AE123" s="85">
        <v>1</v>
      </c>
      <c r="AF123" s="84">
        <v>43294342.628042802</v>
      </c>
      <c r="AG123" s="84">
        <v>43983136.912334204</v>
      </c>
      <c r="AH123" s="84">
        <v>42212934.234636597</v>
      </c>
      <c r="AI123" s="84">
        <v>43294342.628042802</v>
      </c>
      <c r="AJ123" s="84">
        <v>43188236.8240382</v>
      </c>
      <c r="AK123" s="84">
        <v>43339933.227721103</v>
      </c>
      <c r="AL123" s="84">
        <v>46096557.366274402</v>
      </c>
      <c r="AM123" s="84">
        <v>43986087.425432399</v>
      </c>
      <c r="AN123" s="84">
        <v>43342687.715992197</v>
      </c>
      <c r="AO123" s="84">
        <v>-217453.04623193701</v>
      </c>
      <c r="AP123" s="84"/>
      <c r="AQ123" s="84"/>
      <c r="AR123" s="84">
        <v>30421728.822100598</v>
      </c>
      <c r="AS123" s="83">
        <f t="shared" si="179"/>
        <v>30421728.822100598</v>
      </c>
      <c r="AT123" s="83">
        <f t="shared" si="242"/>
        <v>30421728.822100598</v>
      </c>
      <c r="AU123" s="83">
        <f t="shared" si="180"/>
        <v>0</v>
      </c>
      <c r="AV123" s="84">
        <v>31263208.309999999</v>
      </c>
      <c r="AW123" s="84">
        <v>31263208.309999999</v>
      </c>
      <c r="AX123" s="84"/>
      <c r="AY123" s="83">
        <f t="shared" si="243"/>
        <v>31263208.309999999</v>
      </c>
      <c r="AZ123" s="83">
        <f t="shared" si="244"/>
        <v>0</v>
      </c>
      <c r="BA123" s="83">
        <f t="shared" si="245"/>
        <v>43076889.581810862</v>
      </c>
      <c r="BB123" s="83">
        <f t="shared" si="246"/>
        <v>43076889.581810862</v>
      </c>
      <c r="BC123" s="83">
        <f t="shared" si="247"/>
        <v>43076889.581810862</v>
      </c>
      <c r="BD123" s="83">
        <f t="shared" si="248"/>
        <v>43076889.581810862</v>
      </c>
      <c r="BE123" s="83">
        <f t="shared" si="249"/>
        <v>0</v>
      </c>
      <c r="BF123" s="83">
        <f t="shared" si="250"/>
        <v>0</v>
      </c>
      <c r="BG123" s="99">
        <f t="shared" si="251"/>
        <v>43076889.581810862</v>
      </c>
      <c r="BH123" s="99">
        <f t="shared" si="252"/>
        <v>43765683.866102263</v>
      </c>
      <c r="BI123" s="83">
        <f t="shared" si="253"/>
        <v>41995481.188404657</v>
      </c>
      <c r="BJ123" s="83">
        <f t="shared" si="254"/>
        <v>43076889.581810862</v>
      </c>
      <c r="BK123" s="83">
        <f t="shared" si="255"/>
        <v>42970783.77780626</v>
      </c>
      <c r="BL123" s="83">
        <f t="shared" si="256"/>
        <v>43122480.181489162</v>
      </c>
      <c r="BM123" s="83">
        <f t="shared" si="257"/>
        <v>43768634.379200459</v>
      </c>
      <c r="BN123" s="83">
        <f t="shared" si="258"/>
        <v>43125234.669760257</v>
      </c>
      <c r="BO123" s="83">
        <f t="shared" si="181"/>
        <v>0</v>
      </c>
      <c r="BP123" s="83">
        <f t="shared" si="259"/>
        <v>0</v>
      </c>
      <c r="BQ123" s="83">
        <f t="shared" si="260"/>
        <v>43076889.581810862</v>
      </c>
      <c r="BR123" s="83">
        <f t="shared" si="261"/>
        <v>43076889.581810862</v>
      </c>
      <c r="BS123" s="83">
        <f t="shared" si="262"/>
        <v>43076889.581810862</v>
      </c>
      <c r="BT123" s="83">
        <f t="shared" si="263"/>
        <v>43076889.581810862</v>
      </c>
      <c r="BU123" s="83">
        <f t="shared" si="264"/>
        <v>43076889.581810862</v>
      </c>
      <c r="BV123" s="83">
        <f t="shared" si="265"/>
        <v>43765683.866102263</v>
      </c>
      <c r="BW123" s="83">
        <f t="shared" si="266"/>
        <v>41995481.188404657</v>
      </c>
      <c r="BX123" s="83">
        <f t="shared" si="267"/>
        <v>43076889.581810862</v>
      </c>
      <c r="BY123" s="83">
        <f t="shared" si="268"/>
        <v>42970783.77780626</v>
      </c>
      <c r="BZ123" s="83">
        <f t="shared" si="269"/>
        <v>43122480.181489162</v>
      </c>
      <c r="CA123" s="83">
        <f t="shared" si="270"/>
        <v>43768634.379200459</v>
      </c>
      <c r="CB123" s="83">
        <f t="shared" si="271"/>
        <v>43125234.669760257</v>
      </c>
      <c r="CC123" s="84"/>
      <c r="CD123" s="84"/>
      <c r="CE123" s="84"/>
      <c r="CF123" s="84"/>
      <c r="CG123" s="84"/>
      <c r="CH123" s="84"/>
      <c r="CI123" s="84"/>
      <c r="CJ123" s="84"/>
      <c r="CK123" s="84"/>
      <c r="CL123" s="83">
        <f t="shared" si="172"/>
        <v>688794.28429140151</v>
      </c>
      <c r="CM123" s="83">
        <f t="shared" si="173"/>
        <v>0</v>
      </c>
      <c r="CN123" s="83">
        <f t="shared" si="174"/>
        <v>0</v>
      </c>
      <c r="CO123" s="83">
        <f t="shared" si="272"/>
        <v>0</v>
      </c>
      <c r="CP123" s="83">
        <f t="shared" si="273"/>
        <v>45590.599678300321</v>
      </c>
      <c r="CQ123" s="83">
        <f t="shared" si="274"/>
        <v>0</v>
      </c>
      <c r="CR123" s="83">
        <f t="shared" si="275"/>
        <v>0</v>
      </c>
      <c r="CS123" s="83">
        <f t="shared" si="276"/>
        <v>0</v>
      </c>
      <c r="CT123" s="83">
        <f t="shared" si="277"/>
        <v>0</v>
      </c>
      <c r="CU123" s="83">
        <f t="shared" si="278"/>
        <v>0</v>
      </c>
      <c r="CV123" s="99"/>
      <c r="CW123" s="83">
        <f t="shared" si="182"/>
        <v>45590.599678300321</v>
      </c>
      <c r="CX123" s="83">
        <f t="shared" si="279"/>
        <v>0</v>
      </c>
      <c r="CY123" s="83">
        <f t="shared" si="175"/>
        <v>691744.7973895967</v>
      </c>
      <c r="CZ123" s="83">
        <f t="shared" si="176"/>
        <v>48345.08794939518</v>
      </c>
      <c r="DA123" s="83">
        <f t="shared" si="183"/>
        <v>688794.28429140151</v>
      </c>
      <c r="DB123" s="83">
        <f t="shared" si="184"/>
        <v>0</v>
      </c>
      <c r="DC123" s="83">
        <f t="shared" si="185"/>
        <v>0</v>
      </c>
      <c r="DD123" s="83">
        <f t="shared" si="280"/>
        <v>0</v>
      </c>
      <c r="DE123" s="83">
        <f t="shared" si="281"/>
        <v>45590.599678300321</v>
      </c>
      <c r="DF123" s="83">
        <f t="shared" si="282"/>
        <v>0</v>
      </c>
      <c r="DG123" s="83">
        <f t="shared" si="283"/>
        <v>0</v>
      </c>
      <c r="DH123" s="83">
        <f t="shared" si="284"/>
        <v>0</v>
      </c>
      <c r="DI123" s="83">
        <f t="shared" si="285"/>
        <v>0</v>
      </c>
      <c r="DJ123" s="83">
        <f t="shared" si="286"/>
        <v>0</v>
      </c>
      <c r="DK123" s="83">
        <f t="shared" si="186"/>
        <v>45590.599678300321</v>
      </c>
      <c r="DL123" s="83">
        <f t="shared" si="287"/>
        <v>0</v>
      </c>
      <c r="DM123" s="83">
        <f t="shared" si="187"/>
        <v>691744.7973895967</v>
      </c>
      <c r="DN123" s="83">
        <f t="shared" si="188"/>
        <v>48345.08794939518</v>
      </c>
      <c r="DO123" s="83">
        <f t="shared" si="288"/>
        <v>0</v>
      </c>
      <c r="DP123" s="83">
        <f t="shared" si="289"/>
        <v>0</v>
      </c>
      <c r="DQ123" s="83">
        <f t="shared" si="290"/>
        <v>0</v>
      </c>
      <c r="DR123" s="83">
        <f t="shared" si="291"/>
        <v>0</v>
      </c>
      <c r="DS123" s="83">
        <f t="shared" si="292"/>
        <v>-5636.5325974862862</v>
      </c>
      <c r="DT123" s="83">
        <f t="shared" si="293"/>
        <v>0</v>
      </c>
      <c r="DU123" s="83">
        <f t="shared" si="294"/>
        <v>0</v>
      </c>
      <c r="DV123" s="83">
        <f t="shared" si="295"/>
        <v>0</v>
      </c>
      <c r="DW123" s="83">
        <f t="shared" si="189"/>
        <v>23819.809983132727</v>
      </c>
      <c r="DX123" s="83">
        <f t="shared" si="190"/>
        <v>0</v>
      </c>
      <c r="DY123" s="83">
        <f t="shared" si="191"/>
        <v>0</v>
      </c>
      <c r="DZ123" s="83">
        <f t="shared" si="192"/>
        <v>0</v>
      </c>
      <c r="EA123" s="83">
        <f t="shared" si="193"/>
        <v>0</v>
      </c>
      <c r="EB123" s="83">
        <f t="shared" si="194"/>
        <v>0</v>
      </c>
      <c r="EC123" s="83">
        <f t="shared" si="195"/>
        <v>-5636.5325974862862</v>
      </c>
      <c r="ED123" s="83">
        <f t="shared" si="196"/>
        <v>0</v>
      </c>
      <c r="EE123" s="83">
        <f t="shared" si="197"/>
        <v>0</v>
      </c>
      <c r="EF123" s="83">
        <f t="shared" si="198"/>
        <v>0</v>
      </c>
      <c r="EG123" s="83">
        <f t="shared" si="199"/>
        <v>23819.809983132727</v>
      </c>
      <c r="EH123" s="83">
        <f t="shared" si="200"/>
        <v>0</v>
      </c>
      <c r="EI123" s="83">
        <f t="shared" si="296"/>
        <v>688794.28429140151</v>
      </c>
      <c r="EJ123" s="83">
        <f t="shared" si="297"/>
        <v>0</v>
      </c>
      <c r="EK123" s="83">
        <f t="shared" si="298"/>
        <v>0</v>
      </c>
      <c r="EL123" s="83">
        <f t="shared" si="299"/>
        <v>0</v>
      </c>
      <c r="EM123" s="83">
        <f t="shared" si="300"/>
        <v>51227.132275786607</v>
      </c>
      <c r="EN123" s="83">
        <f t="shared" si="301"/>
        <v>0</v>
      </c>
      <c r="EO123" s="83">
        <f t="shared" si="302"/>
        <v>0</v>
      </c>
      <c r="EP123" s="83">
        <f t="shared" si="303"/>
        <v>0</v>
      </c>
      <c r="EQ123" s="83">
        <f t="shared" si="304"/>
        <v>0</v>
      </c>
      <c r="ER123" s="83">
        <f t="shared" si="305"/>
        <v>0</v>
      </c>
      <c r="ES123" s="83">
        <f t="shared" si="201"/>
        <v>51227.132275786607</v>
      </c>
      <c r="ET123" s="83">
        <f t="shared" si="306"/>
        <v>0</v>
      </c>
      <c r="EU123" s="83">
        <f t="shared" si="202"/>
        <v>667924.98740646394</v>
      </c>
      <c r="EV123" s="83">
        <f t="shared" si="203"/>
        <v>48345.08794939518</v>
      </c>
      <c r="EW123" s="83">
        <f t="shared" si="204"/>
        <v>688794.28429140151</v>
      </c>
      <c r="EX123" s="83">
        <f t="shared" si="205"/>
        <v>0</v>
      </c>
      <c r="EY123" s="83">
        <f t="shared" si="206"/>
        <v>0</v>
      </c>
      <c r="EZ123" s="83">
        <f t="shared" si="207"/>
        <v>0</v>
      </c>
      <c r="FA123" s="83">
        <f t="shared" si="208"/>
        <v>51227.132275786607</v>
      </c>
      <c r="FB123" s="83">
        <f t="shared" si="209"/>
        <v>0</v>
      </c>
      <c r="FC123" s="83">
        <f t="shared" si="210"/>
        <v>0</v>
      </c>
      <c r="FD123" s="83">
        <f t="shared" si="211"/>
        <v>0</v>
      </c>
      <c r="FE123" s="83">
        <f t="shared" si="307"/>
        <v>0</v>
      </c>
      <c r="FF123" s="83">
        <f t="shared" si="308"/>
        <v>0</v>
      </c>
      <c r="FG123" s="83">
        <f t="shared" si="212"/>
        <v>51227.132275786607</v>
      </c>
      <c r="FH123" s="83">
        <f t="shared" si="309"/>
        <v>0</v>
      </c>
      <c r="FI123" s="83">
        <f t="shared" si="213"/>
        <v>667924.98740646394</v>
      </c>
      <c r="FJ123" s="83">
        <f t="shared" si="214"/>
        <v>48345.08794939518</v>
      </c>
      <c r="FK123" s="84">
        <v>2010560.8740098199</v>
      </c>
      <c r="FL123" s="84">
        <v>557456.23384988995</v>
      </c>
      <c r="FM123" s="84">
        <v>824119.48396254203</v>
      </c>
      <c r="FN123" s="83">
        <f t="shared" si="310"/>
        <v>824119.48396254203</v>
      </c>
      <c r="FO123" s="83">
        <f t="shared" si="311"/>
        <v>0</v>
      </c>
      <c r="FP123" s="83">
        <f t="shared" si="215"/>
        <v>1381575.717812432</v>
      </c>
      <c r="FQ123" s="84">
        <v>16305757.6827913</v>
      </c>
      <c r="FR123" s="84">
        <v>54981052.3463405</v>
      </c>
      <c r="FS123" s="83">
        <f t="shared" si="216"/>
        <v>54981075.50592985</v>
      </c>
      <c r="FT123" s="83">
        <f t="shared" si="217"/>
        <v>23.159589350223541</v>
      </c>
      <c r="FU123" s="84">
        <v>42067454.414960802</v>
      </c>
      <c r="FV123" s="83">
        <f t="shared" si="312"/>
        <v>43076889.581810862</v>
      </c>
      <c r="FW123" s="83">
        <f t="shared" si="313"/>
        <v>0</v>
      </c>
      <c r="FX123" s="83">
        <f t="shared" si="314"/>
        <v>30421728.822100598</v>
      </c>
      <c r="FY123" s="84">
        <v>43974837.509999998</v>
      </c>
      <c r="FZ123" s="83">
        <f t="shared" si="315"/>
        <v>32161156.238189131</v>
      </c>
      <c r="GA123" s="83">
        <f t="shared" si="316"/>
        <v>1226888.2130820006</v>
      </c>
      <c r="GB123" s="83">
        <f t="shared" si="218"/>
        <v>0</v>
      </c>
      <c r="GC123" s="83">
        <f t="shared" si="219"/>
        <v>0</v>
      </c>
      <c r="GD123" s="83">
        <f t="shared" si="220"/>
        <v>0</v>
      </c>
      <c r="GE123" s="83">
        <f t="shared" si="221"/>
        <v>0</v>
      </c>
      <c r="GF123" s="83">
        <f t="shared" si="222"/>
        <v>0</v>
      </c>
      <c r="GG123" s="83">
        <f t="shared" si="223"/>
        <v>0</v>
      </c>
      <c r="GH123" s="83">
        <f t="shared" si="317"/>
        <v>0</v>
      </c>
      <c r="GI123" s="83">
        <f t="shared" si="318"/>
        <v>0</v>
      </c>
      <c r="GJ123" s="83">
        <f t="shared" si="224"/>
        <v>43076889.581810862</v>
      </c>
      <c r="GK123" s="83">
        <f t="shared" si="225"/>
        <v>0</v>
      </c>
      <c r="GL123" s="83">
        <f t="shared" si="226"/>
        <v>0</v>
      </c>
      <c r="GM123" s="83">
        <f t="shared" si="227"/>
        <v>0</v>
      </c>
      <c r="GN123" s="83">
        <f t="shared" si="228"/>
        <v>43076889.581810862</v>
      </c>
      <c r="GO123" s="83">
        <f t="shared" si="229"/>
        <v>0</v>
      </c>
      <c r="GP123" s="83">
        <f t="shared" si="319"/>
        <v>43076889.581810862</v>
      </c>
      <c r="GQ123" s="83">
        <f t="shared" si="320"/>
        <v>43076889.581810862</v>
      </c>
      <c r="GR123" s="83">
        <f t="shared" si="230"/>
        <v>0</v>
      </c>
      <c r="GS123" s="83">
        <f t="shared" si="231"/>
        <v>0</v>
      </c>
      <c r="GT123" s="83">
        <f t="shared" si="232"/>
        <v>0</v>
      </c>
      <c r="GU123" s="83">
        <f t="shared" si="233"/>
        <v>0</v>
      </c>
      <c r="GV123" s="83">
        <f t="shared" si="234"/>
        <v>0</v>
      </c>
      <c r="GW123" s="83">
        <f t="shared" si="235"/>
        <v>0</v>
      </c>
      <c r="GX123" s="83">
        <f t="shared" si="321"/>
        <v>0</v>
      </c>
      <c r="GY123" s="83">
        <f t="shared" si="322"/>
        <v>0</v>
      </c>
      <c r="GZ123" s="83">
        <f t="shared" si="236"/>
        <v>43765683.866102263</v>
      </c>
      <c r="HA123" s="83">
        <f t="shared" si="237"/>
        <v>0</v>
      </c>
      <c r="HB123" s="83">
        <f t="shared" si="238"/>
        <v>0</v>
      </c>
      <c r="HC123" s="83">
        <f t="shared" si="239"/>
        <v>0</v>
      </c>
      <c r="HD123" s="83">
        <f t="shared" si="240"/>
        <v>43122480.181489162</v>
      </c>
      <c r="HE123" s="83">
        <f t="shared" si="241"/>
        <v>0</v>
      </c>
      <c r="HF123" s="83">
        <f t="shared" si="323"/>
        <v>43768634.379200459</v>
      </c>
      <c r="HG123" s="83">
        <f t="shared" si="324"/>
        <v>43125234.669760257</v>
      </c>
      <c r="HH123" s="83">
        <f t="shared" si="325"/>
        <v>43765683.866102263</v>
      </c>
      <c r="HI123" s="83">
        <f t="shared" si="326"/>
        <v>0</v>
      </c>
      <c r="HJ123" s="83">
        <f t="shared" si="327"/>
        <v>0</v>
      </c>
      <c r="HK123" s="83">
        <f t="shared" si="328"/>
        <v>0</v>
      </c>
      <c r="HL123" s="83">
        <f t="shared" si="329"/>
        <v>43128116.714086652</v>
      </c>
      <c r="HM123" s="83">
        <f t="shared" si="330"/>
        <v>0</v>
      </c>
      <c r="HN123" s="83">
        <f t="shared" si="331"/>
        <v>43744814.569217324</v>
      </c>
      <c r="HO123" s="83">
        <f t="shared" si="332"/>
        <v>43125234.669760257</v>
      </c>
    </row>
    <row r="124" spans="1:223" x14ac:dyDescent="0.2">
      <c r="A124" s="63"/>
      <c r="K124" s="64" t="s">
        <v>444</v>
      </c>
      <c r="L124" s="102" t="e">
        <f>IF(VLOOKUP(K124,'[3]207 ul'!$H:$H,1,0)=K124,1,0)</f>
        <v>#N/A</v>
      </c>
      <c r="M124" s="84">
        <v>1</v>
      </c>
      <c r="N124" s="84">
        <v>1</v>
      </c>
      <c r="O124" s="84"/>
      <c r="P124" s="84"/>
      <c r="Q124" s="84"/>
      <c r="R124" s="84">
        <v>2</v>
      </c>
      <c r="S124" s="83">
        <f t="shared" si="177"/>
        <v>40</v>
      </c>
      <c r="T124" s="87">
        <f t="shared" si="178"/>
        <v>0</v>
      </c>
      <c r="U124" s="84"/>
      <c r="V124" s="84"/>
      <c r="W124" s="85">
        <v>1</v>
      </c>
      <c r="X124" s="85">
        <v>1</v>
      </c>
      <c r="Y124" s="85">
        <v>1</v>
      </c>
      <c r="Z124" s="85">
        <v>1</v>
      </c>
      <c r="AA124" s="85">
        <v>1</v>
      </c>
      <c r="AB124" s="85">
        <v>1</v>
      </c>
      <c r="AC124" s="85">
        <v>1</v>
      </c>
      <c r="AD124" s="85">
        <v>1</v>
      </c>
      <c r="AE124" s="85">
        <v>1</v>
      </c>
      <c r="AF124" s="84">
        <v>37771664.660011999</v>
      </c>
      <c r="AG124" s="84">
        <v>40185209.6070408</v>
      </c>
      <c r="AH124" s="84">
        <v>34017363.764035903</v>
      </c>
      <c r="AI124" s="84">
        <v>37771664.660011999</v>
      </c>
      <c r="AJ124" s="84">
        <v>37395620.0685587</v>
      </c>
      <c r="AK124" s="84">
        <v>38137465.776121601</v>
      </c>
      <c r="AL124" s="84">
        <v>51972793.734507799</v>
      </c>
      <c r="AM124" s="84">
        <v>39850828.226628698</v>
      </c>
      <c r="AN124" s="84">
        <v>37942973.8904351</v>
      </c>
      <c r="AO124" s="84">
        <v>-280040.556681788</v>
      </c>
      <c r="AP124" s="84"/>
      <c r="AQ124" s="84"/>
      <c r="AR124" s="84"/>
      <c r="AS124" s="83">
        <f t="shared" si="179"/>
        <v>0</v>
      </c>
      <c r="AT124" s="83">
        <f t="shared" si="242"/>
        <v>0</v>
      </c>
      <c r="AU124" s="83">
        <f t="shared" si="180"/>
        <v>51972793.734507799</v>
      </c>
      <c r="AV124" s="84">
        <v>40261410.039999999</v>
      </c>
      <c r="AW124" s="84">
        <v>40261410.039999999</v>
      </c>
      <c r="AX124" s="84"/>
      <c r="AY124" s="83">
        <f t="shared" si="243"/>
        <v>40261410.039999999</v>
      </c>
      <c r="AZ124" s="83">
        <f t="shared" si="244"/>
        <v>0</v>
      </c>
      <c r="BA124" s="83">
        <f t="shared" si="245"/>
        <v>37491624.10333021</v>
      </c>
      <c r="BB124" s="83">
        <f t="shared" si="246"/>
        <v>43284091.955801249</v>
      </c>
      <c r="BC124" s="83">
        <f t="shared" si="247"/>
        <v>43284091.955801249</v>
      </c>
      <c r="BD124" s="83">
        <f t="shared" si="248"/>
        <v>43284091.955801249</v>
      </c>
      <c r="BE124" s="83">
        <f t="shared" si="249"/>
        <v>0</v>
      </c>
      <c r="BF124" s="83">
        <f t="shared" si="250"/>
        <v>0</v>
      </c>
      <c r="BG124" s="99">
        <f t="shared" si="251"/>
        <v>37491624.10333021</v>
      </c>
      <c r="BH124" s="99">
        <f t="shared" si="252"/>
        <v>39905169.050359011</v>
      </c>
      <c r="BI124" s="83">
        <f t="shared" si="253"/>
        <v>33737323.207354113</v>
      </c>
      <c r="BJ124" s="83">
        <f t="shared" si="254"/>
        <v>37491624.10333021</v>
      </c>
      <c r="BK124" s="83">
        <f t="shared" si="255"/>
        <v>37115579.511876911</v>
      </c>
      <c r="BL124" s="83">
        <f t="shared" si="256"/>
        <v>37857425.219439812</v>
      </c>
      <c r="BM124" s="83">
        <f t="shared" si="257"/>
        <v>39570787.669946909</v>
      </c>
      <c r="BN124" s="83">
        <f t="shared" si="258"/>
        <v>37662933.33375331</v>
      </c>
      <c r="BO124" s="83">
        <f t="shared" si="181"/>
        <v>51972793.734507799</v>
      </c>
      <c r="BP124" s="83">
        <f t="shared" si="259"/>
        <v>0</v>
      </c>
      <c r="BQ124" s="83">
        <f t="shared" si="260"/>
        <v>37491624.10333021</v>
      </c>
      <c r="BR124" s="83">
        <f t="shared" si="261"/>
        <v>43284091.955801249</v>
      </c>
      <c r="BS124" s="83">
        <f t="shared" si="262"/>
        <v>43284091.955801249</v>
      </c>
      <c r="BT124" s="83">
        <f t="shared" si="263"/>
        <v>43284091.955801249</v>
      </c>
      <c r="BU124" s="83">
        <f t="shared" si="264"/>
        <v>37491624.10333021</v>
      </c>
      <c r="BV124" s="83">
        <f t="shared" si="265"/>
        <v>39905169.050359011</v>
      </c>
      <c r="BW124" s="83">
        <f t="shared" si="266"/>
        <v>33737323.207354113</v>
      </c>
      <c r="BX124" s="83">
        <f t="shared" si="267"/>
        <v>37491624.10333021</v>
      </c>
      <c r="BY124" s="83">
        <f t="shared" si="268"/>
        <v>37115579.511876911</v>
      </c>
      <c r="BZ124" s="83">
        <f t="shared" si="269"/>
        <v>37857425.219439812</v>
      </c>
      <c r="CA124" s="83">
        <f t="shared" si="270"/>
        <v>39570787.669946909</v>
      </c>
      <c r="CB124" s="83">
        <f t="shared" si="271"/>
        <v>37662933.33375331</v>
      </c>
      <c r="CC124" s="84"/>
      <c r="CD124" s="84"/>
      <c r="CE124" s="84"/>
      <c r="CF124" s="84"/>
      <c r="CG124" s="84"/>
      <c r="CH124" s="84"/>
      <c r="CI124" s="84"/>
      <c r="CJ124" s="84"/>
      <c r="CK124" s="84"/>
      <c r="CL124" s="83">
        <f t="shared" si="172"/>
        <v>2413544.9470288008</v>
      </c>
      <c r="CM124" s="83">
        <f t="shared" si="173"/>
        <v>0</v>
      </c>
      <c r="CN124" s="83">
        <f t="shared" si="174"/>
        <v>0</v>
      </c>
      <c r="CO124" s="83">
        <f t="shared" si="272"/>
        <v>0</v>
      </c>
      <c r="CP124" s="83">
        <f t="shared" si="273"/>
        <v>365801.11610960215</v>
      </c>
      <c r="CQ124" s="83">
        <f t="shared" si="274"/>
        <v>0</v>
      </c>
      <c r="CR124" s="83">
        <f t="shared" si="275"/>
        <v>5792467.8524710387</v>
      </c>
      <c r="CS124" s="83">
        <f t="shared" si="276"/>
        <v>5792467.8524710387</v>
      </c>
      <c r="CT124" s="83">
        <f t="shared" si="277"/>
        <v>5792467.8524710387</v>
      </c>
      <c r="CU124" s="83">
        <f t="shared" si="278"/>
        <v>5792467.8524710387</v>
      </c>
      <c r="CV124" s="99"/>
      <c r="CW124" s="83">
        <f t="shared" si="182"/>
        <v>5792467.8524710387</v>
      </c>
      <c r="CX124" s="83">
        <f t="shared" si="279"/>
        <v>5792467.8524710387</v>
      </c>
      <c r="CY124" s="83">
        <f t="shared" si="175"/>
        <v>2079163.5666166991</v>
      </c>
      <c r="CZ124" s="83">
        <f t="shared" si="176"/>
        <v>171309.23042310029</v>
      </c>
      <c r="DA124" s="83">
        <f t="shared" si="183"/>
        <v>2413544.9470288008</v>
      </c>
      <c r="DB124" s="83">
        <f t="shared" si="184"/>
        <v>0</v>
      </c>
      <c r="DC124" s="83">
        <f t="shared" si="185"/>
        <v>0</v>
      </c>
      <c r="DD124" s="83">
        <f t="shared" si="280"/>
        <v>0</v>
      </c>
      <c r="DE124" s="83">
        <f t="shared" si="281"/>
        <v>365801.11610960215</v>
      </c>
      <c r="DF124" s="83">
        <f t="shared" si="282"/>
        <v>0</v>
      </c>
      <c r="DG124" s="83">
        <f t="shared" si="283"/>
        <v>5792467.8524710387</v>
      </c>
      <c r="DH124" s="83">
        <f t="shared" si="284"/>
        <v>5792467.8524710387</v>
      </c>
      <c r="DI124" s="83">
        <f t="shared" si="285"/>
        <v>5792467.8524710387</v>
      </c>
      <c r="DJ124" s="83">
        <f t="shared" si="286"/>
        <v>5792467.8524710387</v>
      </c>
      <c r="DK124" s="83">
        <f t="shared" si="186"/>
        <v>5792467.8524710387</v>
      </c>
      <c r="DL124" s="83">
        <f t="shared" si="287"/>
        <v>5792467.8524710387</v>
      </c>
      <c r="DM124" s="83">
        <f t="shared" si="187"/>
        <v>2079163.5666166991</v>
      </c>
      <c r="DN124" s="83">
        <f t="shared" si="188"/>
        <v>171309.23042310029</v>
      </c>
      <c r="DO124" s="83">
        <f t="shared" si="288"/>
        <v>0</v>
      </c>
      <c r="DP124" s="83">
        <f t="shared" si="289"/>
        <v>0</v>
      </c>
      <c r="DQ124" s="83">
        <f t="shared" si="290"/>
        <v>0</v>
      </c>
      <c r="DR124" s="83">
        <f t="shared" si="291"/>
        <v>0</v>
      </c>
      <c r="DS124" s="83">
        <f t="shared" si="292"/>
        <v>-45225.329995604632</v>
      </c>
      <c r="DT124" s="83">
        <f t="shared" si="293"/>
        <v>0</v>
      </c>
      <c r="DU124" s="83">
        <f t="shared" si="294"/>
        <v>-200478.91316739508</v>
      </c>
      <c r="DV124" s="83">
        <f t="shared" si="295"/>
        <v>-200478.91316739508</v>
      </c>
      <c r="DW124" s="83">
        <f t="shared" si="189"/>
        <v>71594.72867385979</v>
      </c>
      <c r="DX124" s="83">
        <f t="shared" si="190"/>
        <v>0</v>
      </c>
      <c r="DY124" s="83">
        <f t="shared" si="191"/>
        <v>0</v>
      </c>
      <c r="DZ124" s="83">
        <f t="shared" si="192"/>
        <v>0</v>
      </c>
      <c r="EA124" s="83">
        <f t="shared" si="193"/>
        <v>0</v>
      </c>
      <c r="EB124" s="83">
        <f t="shared" si="194"/>
        <v>0</v>
      </c>
      <c r="EC124" s="83">
        <f t="shared" si="195"/>
        <v>-45225.329995604632</v>
      </c>
      <c r="ED124" s="83">
        <f t="shared" si="196"/>
        <v>0</v>
      </c>
      <c r="EE124" s="83">
        <f t="shared" si="197"/>
        <v>-200478.91316739508</v>
      </c>
      <c r="EF124" s="83">
        <f t="shared" si="198"/>
        <v>-200478.91316739508</v>
      </c>
      <c r="EG124" s="83">
        <f t="shared" si="199"/>
        <v>71594.72867385979</v>
      </c>
      <c r="EH124" s="83">
        <f t="shared" si="200"/>
        <v>0</v>
      </c>
      <c r="EI124" s="83">
        <f t="shared" si="296"/>
        <v>2413544.9470288008</v>
      </c>
      <c r="EJ124" s="83">
        <f t="shared" si="297"/>
        <v>0</v>
      </c>
      <c r="EK124" s="83">
        <f t="shared" si="298"/>
        <v>0</v>
      </c>
      <c r="EL124" s="83">
        <f t="shared" si="299"/>
        <v>0</v>
      </c>
      <c r="EM124" s="83">
        <f t="shared" si="300"/>
        <v>411026.44610520679</v>
      </c>
      <c r="EN124" s="83">
        <f t="shared" si="301"/>
        <v>0</v>
      </c>
      <c r="EO124" s="83">
        <f t="shared" si="302"/>
        <v>5992946.7656384334</v>
      </c>
      <c r="EP124" s="83">
        <f t="shared" si="303"/>
        <v>5992946.7656384334</v>
      </c>
      <c r="EQ124" s="83">
        <f t="shared" si="304"/>
        <v>5992946.7656384334</v>
      </c>
      <c r="ER124" s="83">
        <f t="shared" si="305"/>
        <v>5992946.7656384334</v>
      </c>
      <c r="ES124" s="83">
        <f t="shared" si="201"/>
        <v>5992946.7656384334</v>
      </c>
      <c r="ET124" s="83">
        <f t="shared" si="306"/>
        <v>5992946.7656384334</v>
      </c>
      <c r="EU124" s="83">
        <f t="shared" si="202"/>
        <v>2007568.8379428394</v>
      </c>
      <c r="EV124" s="83">
        <f t="shared" si="203"/>
        <v>171309.23042310029</v>
      </c>
      <c r="EW124" s="83">
        <f t="shared" si="204"/>
        <v>2413544.9470288008</v>
      </c>
      <c r="EX124" s="83">
        <f t="shared" si="205"/>
        <v>0</v>
      </c>
      <c r="EY124" s="83">
        <f t="shared" si="206"/>
        <v>0</v>
      </c>
      <c r="EZ124" s="83">
        <f t="shared" si="207"/>
        <v>0</v>
      </c>
      <c r="FA124" s="83">
        <f t="shared" si="208"/>
        <v>411026.44610520679</v>
      </c>
      <c r="FB124" s="83">
        <f t="shared" si="209"/>
        <v>0</v>
      </c>
      <c r="FC124" s="83">
        <f t="shared" si="210"/>
        <v>5992946.7656384334</v>
      </c>
      <c r="FD124" s="83">
        <f t="shared" si="211"/>
        <v>5992946.7656384334</v>
      </c>
      <c r="FE124" s="83">
        <f t="shared" si="307"/>
        <v>5992946.7656384334</v>
      </c>
      <c r="FF124" s="83">
        <f t="shared" si="308"/>
        <v>5992946.7656384334</v>
      </c>
      <c r="FG124" s="83">
        <f t="shared" si="212"/>
        <v>5992946.7656384334</v>
      </c>
      <c r="FH124" s="83">
        <f t="shared" si="309"/>
        <v>5992946.7656384334</v>
      </c>
      <c r="FI124" s="83">
        <f t="shared" si="213"/>
        <v>2007568.8379428394</v>
      </c>
      <c r="FJ124" s="83">
        <f t="shared" si="214"/>
        <v>171309.23042310029</v>
      </c>
      <c r="FK124" s="84">
        <v>6639713.1606019698</v>
      </c>
      <c r="FL124" s="84">
        <v>1370106.76608098</v>
      </c>
      <c r="FM124" s="84">
        <v>524149.14201100502</v>
      </c>
      <c r="FN124" s="83">
        <f t="shared" si="310"/>
        <v>524149.14201100502</v>
      </c>
      <c r="FO124" s="83">
        <f t="shared" si="311"/>
        <v>0</v>
      </c>
      <c r="FP124" s="83">
        <f t="shared" si="215"/>
        <v>1894255.9080919849</v>
      </c>
      <c r="FQ124" s="84">
        <v>56499429.738701597</v>
      </c>
      <c r="FR124" s="84">
        <v>82488162.452804297</v>
      </c>
      <c r="FS124" s="83">
        <f t="shared" si="216"/>
        <v>82488248.628280848</v>
      </c>
      <c r="FT124" s="83">
        <f t="shared" si="217"/>
        <v>86.175476551055908</v>
      </c>
      <c r="FU124" s="84">
        <v>34522787.958273202</v>
      </c>
      <c r="FV124" s="83">
        <f t="shared" si="312"/>
        <v>0</v>
      </c>
      <c r="FW124" s="83">
        <f t="shared" si="313"/>
        <v>0</v>
      </c>
      <c r="FX124" s="83">
        <f t="shared" si="314"/>
        <v>0</v>
      </c>
      <c r="FY124" s="84">
        <v>112467889.48</v>
      </c>
      <c r="FZ124" s="83">
        <f t="shared" si="315"/>
        <v>115237675.4166698</v>
      </c>
      <c r="GA124" s="83">
        <f t="shared" si="316"/>
        <v>3248876.7017387971</v>
      </c>
      <c r="GB124" s="83">
        <f t="shared" si="218"/>
        <v>0</v>
      </c>
      <c r="GC124" s="83">
        <f t="shared" si="219"/>
        <v>0</v>
      </c>
      <c r="GD124" s="83">
        <f t="shared" si="220"/>
        <v>0</v>
      </c>
      <c r="GE124" s="83">
        <f t="shared" si="221"/>
        <v>0</v>
      </c>
      <c r="GF124" s="83">
        <f t="shared" si="222"/>
        <v>0</v>
      </c>
      <c r="GG124" s="83">
        <f t="shared" si="223"/>
        <v>0</v>
      </c>
      <c r="GH124" s="83">
        <f t="shared" si="317"/>
        <v>0</v>
      </c>
      <c r="GI124" s="83">
        <f t="shared" si="318"/>
        <v>0</v>
      </c>
      <c r="GJ124" s="83">
        <f t="shared" si="224"/>
        <v>37491624.10333021</v>
      </c>
      <c r="GK124" s="83">
        <f t="shared" si="225"/>
        <v>0</v>
      </c>
      <c r="GL124" s="83">
        <f t="shared" si="226"/>
        <v>0</v>
      </c>
      <c r="GM124" s="83">
        <f t="shared" si="227"/>
        <v>0</v>
      </c>
      <c r="GN124" s="83">
        <f t="shared" si="228"/>
        <v>37491624.10333021</v>
      </c>
      <c r="GO124" s="83">
        <f t="shared" si="229"/>
        <v>37491624.10333021</v>
      </c>
      <c r="GP124" s="83">
        <f t="shared" si="319"/>
        <v>37491624.10333021</v>
      </c>
      <c r="GQ124" s="83">
        <f t="shared" si="320"/>
        <v>37491624.10333021</v>
      </c>
      <c r="GR124" s="83">
        <f t="shared" si="230"/>
        <v>0</v>
      </c>
      <c r="GS124" s="83">
        <f t="shared" si="231"/>
        <v>0</v>
      </c>
      <c r="GT124" s="83">
        <f t="shared" si="232"/>
        <v>0</v>
      </c>
      <c r="GU124" s="83">
        <f t="shared" si="233"/>
        <v>0</v>
      </c>
      <c r="GV124" s="83">
        <f t="shared" si="234"/>
        <v>0</v>
      </c>
      <c r="GW124" s="83">
        <f t="shared" si="235"/>
        <v>0</v>
      </c>
      <c r="GX124" s="83">
        <f t="shared" si="321"/>
        <v>0</v>
      </c>
      <c r="GY124" s="83">
        <f t="shared" si="322"/>
        <v>0</v>
      </c>
      <c r="GZ124" s="83">
        <f t="shared" si="236"/>
        <v>39905169.050359011</v>
      </c>
      <c r="HA124" s="83">
        <f t="shared" si="237"/>
        <v>0</v>
      </c>
      <c r="HB124" s="83">
        <f t="shared" si="238"/>
        <v>0</v>
      </c>
      <c r="HC124" s="83">
        <f t="shared" si="239"/>
        <v>0</v>
      </c>
      <c r="HD124" s="83">
        <f t="shared" si="240"/>
        <v>37857425.219439812</v>
      </c>
      <c r="HE124" s="83">
        <f t="shared" si="241"/>
        <v>43284091.955801249</v>
      </c>
      <c r="HF124" s="83">
        <f t="shared" si="323"/>
        <v>39570787.669946909</v>
      </c>
      <c r="HG124" s="83">
        <f t="shared" si="324"/>
        <v>37662933.33375331</v>
      </c>
      <c r="HH124" s="83">
        <f t="shared" si="325"/>
        <v>39905169.050359011</v>
      </c>
      <c r="HI124" s="83">
        <f t="shared" si="326"/>
        <v>0</v>
      </c>
      <c r="HJ124" s="83">
        <f t="shared" si="327"/>
        <v>0</v>
      </c>
      <c r="HK124" s="83">
        <f t="shared" si="328"/>
        <v>0</v>
      </c>
      <c r="HL124" s="83">
        <f t="shared" si="329"/>
        <v>37902650.549435414</v>
      </c>
      <c r="HM124" s="83">
        <f t="shared" si="330"/>
        <v>43484570.868968643</v>
      </c>
      <c r="HN124" s="83">
        <f t="shared" si="331"/>
        <v>39499192.941273049</v>
      </c>
      <c r="HO124" s="83">
        <f t="shared" si="332"/>
        <v>37662933.33375331</v>
      </c>
    </row>
    <row r="125" spans="1:223" x14ac:dyDescent="0.2">
      <c r="A125" s="63"/>
      <c r="K125" s="64" t="s">
        <v>445</v>
      </c>
      <c r="L125" s="102" t="e">
        <f>IF(VLOOKUP(K125,'[3]207 ul'!$H:$H,1,0)=K125,1,0)</f>
        <v>#N/A</v>
      </c>
      <c r="M125" s="84">
        <v>1</v>
      </c>
      <c r="N125" s="84">
        <v>1</v>
      </c>
      <c r="O125" s="84"/>
      <c r="P125" s="84"/>
      <c r="Q125" s="84">
        <v>1</v>
      </c>
      <c r="R125" s="84">
        <v>1</v>
      </c>
      <c r="S125" s="83">
        <f t="shared" si="177"/>
        <v>40</v>
      </c>
      <c r="T125" s="87">
        <f t="shared" si="178"/>
        <v>0</v>
      </c>
      <c r="U125" s="84"/>
      <c r="V125" s="84"/>
      <c r="W125" s="85">
        <v>1</v>
      </c>
      <c r="X125" s="85">
        <v>1</v>
      </c>
      <c r="Y125" s="85">
        <v>1</v>
      </c>
      <c r="Z125" s="85">
        <v>1</v>
      </c>
      <c r="AA125" s="85">
        <v>1</v>
      </c>
      <c r="AB125" s="85">
        <v>1</v>
      </c>
      <c r="AC125" s="85">
        <v>1</v>
      </c>
      <c r="AD125" s="85">
        <v>1</v>
      </c>
      <c r="AE125" s="85">
        <v>1</v>
      </c>
      <c r="AF125" s="84">
        <v>-490232.44573905901</v>
      </c>
      <c r="AG125" s="84">
        <v>8630550.4796199799</v>
      </c>
      <c r="AH125" s="84">
        <v>-14197057.5517602</v>
      </c>
      <c r="AI125" s="84">
        <v>-490232.44573905901</v>
      </c>
      <c r="AJ125" s="84">
        <v>-15768933.189661499</v>
      </c>
      <c r="AK125" s="84">
        <v>11612551.8675406</v>
      </c>
      <c r="AL125" s="84">
        <v>60262126.456349902</v>
      </c>
      <c r="AM125" s="84">
        <v>9129524.8264323696</v>
      </c>
      <c r="AN125" s="84">
        <v>530579.36376252898</v>
      </c>
      <c r="AO125" s="84">
        <v>133012.890750658</v>
      </c>
      <c r="AP125" s="84"/>
      <c r="AQ125" s="84"/>
      <c r="AR125" s="84">
        <v>51865684.798300602</v>
      </c>
      <c r="AS125" s="83">
        <f t="shared" si="179"/>
        <v>51865684.798300602</v>
      </c>
      <c r="AT125" s="83">
        <f t="shared" si="242"/>
        <v>51865684.798300602</v>
      </c>
      <c r="AU125" s="83">
        <f t="shared" si="180"/>
        <v>0</v>
      </c>
      <c r="AV125" s="84">
        <v>56952927.799999997</v>
      </c>
      <c r="AW125" s="84">
        <v>56952927.799999997</v>
      </c>
      <c r="AX125" s="84"/>
      <c r="AY125" s="83">
        <f t="shared" si="243"/>
        <v>56952927.799999997</v>
      </c>
      <c r="AZ125" s="83">
        <f t="shared" si="244"/>
        <v>0</v>
      </c>
      <c r="BA125" s="83">
        <f t="shared" si="245"/>
        <v>-357219.55498840101</v>
      </c>
      <c r="BB125" s="83">
        <f t="shared" si="246"/>
        <v>20531942.186327204</v>
      </c>
      <c r="BC125" s="83">
        <f t="shared" si="247"/>
        <v>20531942.186327204</v>
      </c>
      <c r="BD125" s="83">
        <f t="shared" si="248"/>
        <v>20531942.186327204</v>
      </c>
      <c r="BE125" s="83">
        <f t="shared" si="249"/>
        <v>0</v>
      </c>
      <c r="BF125" s="83">
        <f t="shared" si="250"/>
        <v>0</v>
      </c>
      <c r="BG125" s="99">
        <f t="shared" si="251"/>
        <v>-357219.55498840101</v>
      </c>
      <c r="BH125" s="99">
        <f t="shared" si="252"/>
        <v>8763563.3703706376</v>
      </c>
      <c r="BI125" s="83">
        <f t="shared" si="253"/>
        <v>-14064044.661009543</v>
      </c>
      <c r="BJ125" s="83">
        <f t="shared" si="254"/>
        <v>-357219.55498840101</v>
      </c>
      <c r="BK125" s="83">
        <f t="shared" si="255"/>
        <v>-15635920.298910841</v>
      </c>
      <c r="BL125" s="83">
        <f t="shared" si="256"/>
        <v>11745564.758291258</v>
      </c>
      <c r="BM125" s="83">
        <f t="shared" si="257"/>
        <v>9262537.7171830274</v>
      </c>
      <c r="BN125" s="83">
        <f t="shared" si="258"/>
        <v>663592.25451318698</v>
      </c>
      <c r="BO125" s="83">
        <f t="shared" si="181"/>
        <v>0</v>
      </c>
      <c r="BP125" s="83">
        <f t="shared" si="259"/>
        <v>0</v>
      </c>
      <c r="BQ125" s="83">
        <f t="shared" si="260"/>
        <v>-357219.55498840101</v>
      </c>
      <c r="BR125" s="83">
        <f t="shared" si="261"/>
        <v>20531942.186327204</v>
      </c>
      <c r="BS125" s="83">
        <f t="shared" si="262"/>
        <v>20531942.186327204</v>
      </c>
      <c r="BT125" s="83">
        <f t="shared" si="263"/>
        <v>20531942.186327204</v>
      </c>
      <c r="BU125" s="83">
        <f t="shared" si="264"/>
        <v>-357219.55498840101</v>
      </c>
      <c r="BV125" s="83">
        <f t="shared" si="265"/>
        <v>8763563.3703706376</v>
      </c>
      <c r="BW125" s="83">
        <f t="shared" si="266"/>
        <v>-14064044.661009543</v>
      </c>
      <c r="BX125" s="83">
        <f t="shared" si="267"/>
        <v>-357219.55498840101</v>
      </c>
      <c r="BY125" s="83">
        <f t="shared" si="268"/>
        <v>-15635920.298910841</v>
      </c>
      <c r="BZ125" s="83">
        <f t="shared" si="269"/>
        <v>11745564.758291258</v>
      </c>
      <c r="CA125" s="83">
        <f t="shared" si="270"/>
        <v>9262537.7171830274</v>
      </c>
      <c r="CB125" s="83">
        <f t="shared" si="271"/>
        <v>663592.25451318698</v>
      </c>
      <c r="CC125" s="84"/>
      <c r="CD125" s="84"/>
      <c r="CE125" s="84"/>
      <c r="CF125" s="84"/>
      <c r="CG125" s="84"/>
      <c r="CH125" s="84"/>
      <c r="CI125" s="84"/>
      <c r="CJ125" s="84"/>
      <c r="CK125" s="84"/>
      <c r="CL125" s="83">
        <f t="shared" si="172"/>
        <v>9120782.9253590386</v>
      </c>
      <c r="CM125" s="83">
        <f t="shared" si="173"/>
        <v>0</v>
      </c>
      <c r="CN125" s="83">
        <f t="shared" si="174"/>
        <v>0</v>
      </c>
      <c r="CO125" s="83">
        <f t="shared" si="272"/>
        <v>0</v>
      </c>
      <c r="CP125" s="83">
        <f t="shared" si="273"/>
        <v>12102784.313279659</v>
      </c>
      <c r="CQ125" s="83">
        <f t="shared" si="274"/>
        <v>0</v>
      </c>
      <c r="CR125" s="83">
        <f t="shared" si="275"/>
        <v>20889161.741315603</v>
      </c>
      <c r="CS125" s="83">
        <f t="shared" si="276"/>
        <v>20889161.741315603</v>
      </c>
      <c r="CT125" s="83">
        <f t="shared" si="277"/>
        <v>20889161.741315603</v>
      </c>
      <c r="CU125" s="83">
        <f t="shared" si="278"/>
        <v>20889161.741315603</v>
      </c>
      <c r="CV125" s="99"/>
      <c r="CW125" s="83">
        <f t="shared" si="182"/>
        <v>20889161.741315603</v>
      </c>
      <c r="CX125" s="83">
        <f t="shared" si="279"/>
        <v>20889161.741315603</v>
      </c>
      <c r="CY125" s="83">
        <f t="shared" si="175"/>
        <v>9619757.2721714284</v>
      </c>
      <c r="CZ125" s="83">
        <f t="shared" si="176"/>
        <v>1020811.809501588</v>
      </c>
      <c r="DA125" s="83">
        <f t="shared" si="183"/>
        <v>9120782.9253590386</v>
      </c>
      <c r="DB125" s="83">
        <f t="shared" si="184"/>
        <v>0</v>
      </c>
      <c r="DC125" s="83">
        <f t="shared" si="185"/>
        <v>0</v>
      </c>
      <c r="DD125" s="83">
        <f t="shared" si="280"/>
        <v>0</v>
      </c>
      <c r="DE125" s="83">
        <f t="shared" si="281"/>
        <v>12102784.313279659</v>
      </c>
      <c r="DF125" s="83">
        <f t="shared" si="282"/>
        <v>0</v>
      </c>
      <c r="DG125" s="83">
        <f t="shared" si="283"/>
        <v>20889161.741315603</v>
      </c>
      <c r="DH125" s="83">
        <f t="shared" si="284"/>
        <v>20889161.741315603</v>
      </c>
      <c r="DI125" s="83">
        <f t="shared" si="285"/>
        <v>20889161.741315603</v>
      </c>
      <c r="DJ125" s="83">
        <f t="shared" si="286"/>
        <v>20889161.741315603</v>
      </c>
      <c r="DK125" s="83">
        <f t="shared" si="186"/>
        <v>20889161.741315603</v>
      </c>
      <c r="DL125" s="83">
        <f t="shared" si="287"/>
        <v>20889161.741315603</v>
      </c>
      <c r="DM125" s="83">
        <f t="shared" si="187"/>
        <v>9619757.2721714284</v>
      </c>
      <c r="DN125" s="83">
        <f t="shared" si="188"/>
        <v>1020811.809501588</v>
      </c>
      <c r="DO125" s="83">
        <f t="shared" si="288"/>
        <v>0</v>
      </c>
      <c r="DP125" s="83">
        <f t="shared" si="289"/>
        <v>0</v>
      </c>
      <c r="DQ125" s="83">
        <f t="shared" si="290"/>
        <v>0</v>
      </c>
      <c r="DR125" s="83">
        <f t="shared" si="291"/>
        <v>0</v>
      </c>
      <c r="DS125" s="83">
        <f t="shared" si="292"/>
        <v>-1496311.4936743407</v>
      </c>
      <c r="DT125" s="83">
        <f t="shared" si="293"/>
        <v>0</v>
      </c>
      <c r="DU125" s="83">
        <f t="shared" si="294"/>
        <v>-722979.66074863437</v>
      </c>
      <c r="DV125" s="83">
        <f t="shared" si="295"/>
        <v>-722979.66074863437</v>
      </c>
      <c r="DW125" s="83">
        <f t="shared" si="189"/>
        <v>331250.47152024845</v>
      </c>
      <c r="DX125" s="83">
        <f t="shared" si="190"/>
        <v>0</v>
      </c>
      <c r="DY125" s="83">
        <f t="shared" si="191"/>
        <v>0</v>
      </c>
      <c r="DZ125" s="83">
        <f t="shared" si="192"/>
        <v>0</v>
      </c>
      <c r="EA125" s="83">
        <f t="shared" si="193"/>
        <v>0</v>
      </c>
      <c r="EB125" s="83">
        <f t="shared" si="194"/>
        <v>0</v>
      </c>
      <c r="EC125" s="83">
        <f t="shared" si="195"/>
        <v>-1496311.4936743407</v>
      </c>
      <c r="ED125" s="83">
        <f t="shared" si="196"/>
        <v>0</v>
      </c>
      <c r="EE125" s="83">
        <f t="shared" si="197"/>
        <v>-722979.66074863437</v>
      </c>
      <c r="EF125" s="83">
        <f t="shared" si="198"/>
        <v>-722979.66074863437</v>
      </c>
      <c r="EG125" s="83">
        <f t="shared" si="199"/>
        <v>331250.47152024845</v>
      </c>
      <c r="EH125" s="83">
        <f t="shared" si="200"/>
        <v>0</v>
      </c>
      <c r="EI125" s="83">
        <f t="shared" si="296"/>
        <v>9120782.9253590386</v>
      </c>
      <c r="EJ125" s="83">
        <f t="shared" si="297"/>
        <v>0</v>
      </c>
      <c r="EK125" s="83">
        <f t="shared" si="298"/>
        <v>0</v>
      </c>
      <c r="EL125" s="83">
        <f t="shared" si="299"/>
        <v>0</v>
      </c>
      <c r="EM125" s="83">
        <f t="shared" si="300"/>
        <v>13599095.806954</v>
      </c>
      <c r="EN125" s="83">
        <f t="shared" si="301"/>
        <v>0</v>
      </c>
      <c r="EO125" s="83">
        <f t="shared" si="302"/>
        <v>21612141.402064238</v>
      </c>
      <c r="EP125" s="83">
        <f t="shared" si="303"/>
        <v>21612141.402064238</v>
      </c>
      <c r="EQ125" s="83">
        <f t="shared" si="304"/>
        <v>21612141.402064238</v>
      </c>
      <c r="ER125" s="83">
        <f t="shared" si="305"/>
        <v>21612141.402064238</v>
      </c>
      <c r="ES125" s="83">
        <f t="shared" si="201"/>
        <v>21612141.402064238</v>
      </c>
      <c r="ET125" s="83">
        <f t="shared" si="306"/>
        <v>21612141.402064238</v>
      </c>
      <c r="EU125" s="83">
        <f t="shared" si="202"/>
        <v>9288506.8006511796</v>
      </c>
      <c r="EV125" s="83">
        <f t="shared" si="203"/>
        <v>1020811.809501588</v>
      </c>
      <c r="EW125" s="83">
        <f t="shared" si="204"/>
        <v>9120782.9253590386</v>
      </c>
      <c r="EX125" s="83">
        <f t="shared" si="205"/>
        <v>0</v>
      </c>
      <c r="EY125" s="83">
        <f t="shared" si="206"/>
        <v>0</v>
      </c>
      <c r="EZ125" s="83">
        <f t="shared" si="207"/>
        <v>0</v>
      </c>
      <c r="FA125" s="83">
        <f t="shared" si="208"/>
        <v>13599095.806954</v>
      </c>
      <c r="FB125" s="83">
        <f t="shared" si="209"/>
        <v>0</v>
      </c>
      <c r="FC125" s="83">
        <f t="shared" si="210"/>
        <v>21612141.402064238</v>
      </c>
      <c r="FD125" s="83">
        <f t="shared" si="211"/>
        <v>21612141.402064238</v>
      </c>
      <c r="FE125" s="83">
        <f t="shared" si="307"/>
        <v>21612141.402064238</v>
      </c>
      <c r="FF125" s="83">
        <f t="shared" si="308"/>
        <v>21612141.402064238</v>
      </c>
      <c r="FG125" s="83">
        <f t="shared" si="212"/>
        <v>21612141.402064238</v>
      </c>
      <c r="FH125" s="83">
        <f t="shared" si="309"/>
        <v>21612141.402064238</v>
      </c>
      <c r="FI125" s="83">
        <f t="shared" si="213"/>
        <v>9288506.8006511796</v>
      </c>
      <c r="FJ125" s="83">
        <f t="shared" si="214"/>
        <v>1020811.809501588</v>
      </c>
      <c r="FK125" s="84">
        <v>30092306.846976601</v>
      </c>
      <c r="FL125" s="84">
        <v>4212924.70438773</v>
      </c>
      <c r="FM125" s="84"/>
      <c r="FN125" s="83">
        <f t="shared" si="310"/>
        <v>0</v>
      </c>
      <c r="FO125" s="83">
        <f t="shared" si="311"/>
        <v>0</v>
      </c>
      <c r="FP125" s="83">
        <f t="shared" si="215"/>
        <v>4212924.70438773</v>
      </c>
      <c r="FQ125" s="84">
        <v>306887176.29748201</v>
      </c>
      <c r="FR125" s="84">
        <v>272245166.61862803</v>
      </c>
      <c r="FS125" s="83">
        <f t="shared" si="216"/>
        <v>272327894.06971276</v>
      </c>
      <c r="FT125" s="83">
        <f t="shared" si="217"/>
        <v>82727.451084733009</v>
      </c>
      <c r="FU125" s="84">
        <v>-254050.67640495801</v>
      </c>
      <c r="FV125" s="83">
        <f t="shared" si="312"/>
        <v>-357219.55498840101</v>
      </c>
      <c r="FW125" s="83">
        <f t="shared" si="313"/>
        <v>0</v>
      </c>
      <c r="FX125" s="83">
        <f t="shared" si="314"/>
        <v>51865684.798300602</v>
      </c>
      <c r="FY125" s="84">
        <v>635382182.82000005</v>
      </c>
      <c r="FZ125" s="83">
        <f t="shared" si="315"/>
        <v>692692330.17498839</v>
      </c>
      <c r="GA125" s="83">
        <f t="shared" si="316"/>
        <v>-236181.769334101</v>
      </c>
      <c r="GB125" s="83">
        <f t="shared" si="218"/>
        <v>0</v>
      </c>
      <c r="GC125" s="83">
        <f t="shared" si="219"/>
        <v>0</v>
      </c>
      <c r="GD125" s="83">
        <f t="shared" si="220"/>
        <v>0</v>
      </c>
      <c r="GE125" s="83">
        <f t="shared" si="221"/>
        <v>0</v>
      </c>
      <c r="GF125" s="83">
        <f t="shared" si="222"/>
        <v>0</v>
      </c>
      <c r="GG125" s="83">
        <f t="shared" si="223"/>
        <v>0</v>
      </c>
      <c r="GH125" s="83">
        <f t="shared" si="317"/>
        <v>0</v>
      </c>
      <c r="GI125" s="83">
        <f t="shared" si="318"/>
        <v>0</v>
      </c>
      <c r="GJ125" s="83">
        <f t="shared" si="224"/>
        <v>-357219.55498840101</v>
      </c>
      <c r="GK125" s="83">
        <f t="shared" si="225"/>
        <v>0</v>
      </c>
      <c r="GL125" s="83">
        <f t="shared" si="226"/>
        <v>0</v>
      </c>
      <c r="GM125" s="83">
        <f t="shared" si="227"/>
        <v>0</v>
      </c>
      <c r="GN125" s="83">
        <f t="shared" si="228"/>
        <v>-357219.55498840101</v>
      </c>
      <c r="GO125" s="83">
        <f t="shared" si="229"/>
        <v>-357219.55498840101</v>
      </c>
      <c r="GP125" s="83">
        <f t="shared" si="319"/>
        <v>-357219.55498840101</v>
      </c>
      <c r="GQ125" s="83">
        <f t="shared" si="320"/>
        <v>-357219.55498840101</v>
      </c>
      <c r="GR125" s="83">
        <f t="shared" si="230"/>
        <v>0</v>
      </c>
      <c r="GS125" s="83">
        <f t="shared" si="231"/>
        <v>0</v>
      </c>
      <c r="GT125" s="83">
        <f t="shared" si="232"/>
        <v>0</v>
      </c>
      <c r="GU125" s="83">
        <f t="shared" si="233"/>
        <v>0</v>
      </c>
      <c r="GV125" s="83">
        <f t="shared" si="234"/>
        <v>0</v>
      </c>
      <c r="GW125" s="83">
        <f t="shared" si="235"/>
        <v>0</v>
      </c>
      <c r="GX125" s="83">
        <f t="shared" si="321"/>
        <v>0</v>
      </c>
      <c r="GY125" s="83">
        <f t="shared" si="322"/>
        <v>0</v>
      </c>
      <c r="GZ125" s="83">
        <f t="shared" si="236"/>
        <v>8763563.3703706376</v>
      </c>
      <c r="HA125" s="83">
        <f t="shared" si="237"/>
        <v>0</v>
      </c>
      <c r="HB125" s="83">
        <f t="shared" si="238"/>
        <v>0</v>
      </c>
      <c r="HC125" s="83">
        <f t="shared" si="239"/>
        <v>0</v>
      </c>
      <c r="HD125" s="83">
        <f t="shared" si="240"/>
        <v>11745564.758291258</v>
      </c>
      <c r="HE125" s="83">
        <f t="shared" si="241"/>
        <v>20531942.186327204</v>
      </c>
      <c r="HF125" s="83">
        <f t="shared" si="323"/>
        <v>9262537.7171830274</v>
      </c>
      <c r="HG125" s="83">
        <f t="shared" si="324"/>
        <v>663592.25451318698</v>
      </c>
      <c r="HH125" s="83">
        <f t="shared" si="325"/>
        <v>8763563.3703706376</v>
      </c>
      <c r="HI125" s="83">
        <f t="shared" si="326"/>
        <v>0</v>
      </c>
      <c r="HJ125" s="83">
        <f t="shared" si="327"/>
        <v>0</v>
      </c>
      <c r="HK125" s="83">
        <f t="shared" si="328"/>
        <v>0</v>
      </c>
      <c r="HL125" s="83">
        <f t="shared" si="329"/>
        <v>13241876.251965597</v>
      </c>
      <c r="HM125" s="83">
        <f t="shared" si="330"/>
        <v>21254921.847075839</v>
      </c>
      <c r="HN125" s="83">
        <f t="shared" si="331"/>
        <v>8931287.2456627786</v>
      </c>
      <c r="HO125" s="83">
        <f t="shared" si="332"/>
        <v>663592.25451318698</v>
      </c>
    </row>
    <row r="126" spans="1:223" x14ac:dyDescent="0.2">
      <c r="A126" s="63"/>
      <c r="K126" s="64" t="s">
        <v>446</v>
      </c>
      <c r="L126" s="102" t="e">
        <f>IF(VLOOKUP(K126,'[3]207 ul'!$H:$H,1,0)=K126,1,0)</f>
        <v>#N/A</v>
      </c>
      <c r="M126" s="84">
        <v>1</v>
      </c>
      <c r="N126" s="84">
        <v>1</v>
      </c>
      <c r="O126" s="84"/>
      <c r="P126" s="84"/>
      <c r="Q126" s="84"/>
      <c r="R126" s="84">
        <v>2</v>
      </c>
      <c r="S126" s="83">
        <f t="shared" si="177"/>
        <v>40</v>
      </c>
      <c r="T126" s="87">
        <f t="shared" si="178"/>
        <v>0</v>
      </c>
      <c r="U126" s="84"/>
      <c r="V126" s="84"/>
      <c r="W126" s="85">
        <v>1</v>
      </c>
      <c r="X126" s="85">
        <v>1</v>
      </c>
      <c r="Y126" s="85">
        <v>1</v>
      </c>
      <c r="Z126" s="85">
        <v>1</v>
      </c>
      <c r="AA126" s="85">
        <v>1</v>
      </c>
      <c r="AB126" s="85">
        <v>1</v>
      </c>
      <c r="AC126" s="85">
        <v>1</v>
      </c>
      <c r="AD126" s="85">
        <v>1</v>
      </c>
      <c r="AE126" s="85">
        <v>1</v>
      </c>
      <c r="AF126" s="84">
        <v>5807362.3567535598</v>
      </c>
      <c r="AG126" s="84">
        <v>6724327.6735668704</v>
      </c>
      <c r="AH126" s="84">
        <v>4397284.1015728703</v>
      </c>
      <c r="AI126" s="84">
        <v>5807362.3567535598</v>
      </c>
      <c r="AJ126" s="84">
        <v>5560416.6764184805</v>
      </c>
      <c r="AK126" s="84">
        <v>6037213.3713838197</v>
      </c>
      <c r="AL126" s="84">
        <v>9394734.3210721407</v>
      </c>
      <c r="AM126" s="84">
        <v>6523156.2277290104</v>
      </c>
      <c r="AN126" s="84">
        <v>5877090.9497447498</v>
      </c>
      <c r="AO126" s="84">
        <v>18471.356707838499</v>
      </c>
      <c r="AP126" s="84"/>
      <c r="AQ126" s="84"/>
      <c r="AR126" s="84"/>
      <c r="AS126" s="83">
        <f t="shared" si="179"/>
        <v>0</v>
      </c>
      <c r="AT126" s="83">
        <f t="shared" si="242"/>
        <v>0</v>
      </c>
      <c r="AU126" s="83">
        <f t="shared" si="180"/>
        <v>9394734.3210721407</v>
      </c>
      <c r="AV126" s="84">
        <v>7908991.6699999999</v>
      </c>
      <c r="AW126" s="84">
        <v>7908991.6699999999</v>
      </c>
      <c r="AX126" s="84"/>
      <c r="AY126" s="83">
        <f t="shared" si="243"/>
        <v>7908991.6699999999</v>
      </c>
      <c r="AZ126" s="83">
        <f t="shared" si="244"/>
        <v>0</v>
      </c>
      <c r="BA126" s="83">
        <f t="shared" si="245"/>
        <v>5825833.7134613981</v>
      </c>
      <c r="BB126" s="83">
        <f t="shared" si="246"/>
        <v>7253393.9565056954</v>
      </c>
      <c r="BC126" s="83">
        <f t="shared" si="247"/>
        <v>7253393.9565056954</v>
      </c>
      <c r="BD126" s="83">
        <f t="shared" si="248"/>
        <v>7253393.9565056954</v>
      </c>
      <c r="BE126" s="83">
        <f t="shared" si="249"/>
        <v>0</v>
      </c>
      <c r="BF126" s="83">
        <f t="shared" si="250"/>
        <v>0</v>
      </c>
      <c r="BG126" s="99">
        <f t="shared" si="251"/>
        <v>5825833.7134613981</v>
      </c>
      <c r="BH126" s="99">
        <f t="shared" si="252"/>
        <v>6742799.0302747088</v>
      </c>
      <c r="BI126" s="83">
        <f t="shared" si="253"/>
        <v>4415755.4582807086</v>
      </c>
      <c r="BJ126" s="83">
        <f t="shared" si="254"/>
        <v>5825833.7134613981</v>
      </c>
      <c r="BK126" s="83">
        <f t="shared" si="255"/>
        <v>5578888.0331263188</v>
      </c>
      <c r="BL126" s="83">
        <f t="shared" si="256"/>
        <v>6055684.7280916581</v>
      </c>
      <c r="BM126" s="83">
        <f t="shared" si="257"/>
        <v>6541627.5844368488</v>
      </c>
      <c r="BN126" s="83">
        <f t="shared" si="258"/>
        <v>5895562.3064525882</v>
      </c>
      <c r="BO126" s="83">
        <f t="shared" si="181"/>
        <v>9394734.3210721407</v>
      </c>
      <c r="BP126" s="83">
        <f t="shared" si="259"/>
        <v>0</v>
      </c>
      <c r="BQ126" s="83">
        <f t="shared" si="260"/>
        <v>5825833.7134613981</v>
      </c>
      <c r="BR126" s="83">
        <f t="shared" si="261"/>
        <v>7253393.9565056954</v>
      </c>
      <c r="BS126" s="83">
        <f t="shared" si="262"/>
        <v>7253393.9565056954</v>
      </c>
      <c r="BT126" s="83">
        <f t="shared" si="263"/>
        <v>7253393.9565056954</v>
      </c>
      <c r="BU126" s="83">
        <f t="shared" si="264"/>
        <v>5825833.7134613981</v>
      </c>
      <c r="BV126" s="83">
        <f t="shared" si="265"/>
        <v>6742799.0302747088</v>
      </c>
      <c r="BW126" s="83">
        <f t="shared" si="266"/>
        <v>4415755.4582807086</v>
      </c>
      <c r="BX126" s="83">
        <f t="shared" si="267"/>
        <v>5825833.7134613981</v>
      </c>
      <c r="BY126" s="83">
        <f t="shared" si="268"/>
        <v>5578888.0331263188</v>
      </c>
      <c r="BZ126" s="83">
        <f t="shared" si="269"/>
        <v>6055684.7280916581</v>
      </c>
      <c r="CA126" s="83">
        <f t="shared" si="270"/>
        <v>6541627.5844368488</v>
      </c>
      <c r="CB126" s="83">
        <f t="shared" si="271"/>
        <v>5895562.3064525882</v>
      </c>
      <c r="CC126" s="84"/>
      <c r="CD126" s="84"/>
      <c r="CE126" s="84"/>
      <c r="CF126" s="84"/>
      <c r="CG126" s="84"/>
      <c r="CH126" s="84"/>
      <c r="CI126" s="84"/>
      <c r="CJ126" s="84"/>
      <c r="CK126" s="84"/>
      <c r="CL126" s="83">
        <f t="shared" si="172"/>
        <v>916965.31681331061</v>
      </c>
      <c r="CM126" s="83">
        <f t="shared" si="173"/>
        <v>0</v>
      </c>
      <c r="CN126" s="83">
        <f t="shared" si="174"/>
        <v>0</v>
      </c>
      <c r="CO126" s="83">
        <f t="shared" si="272"/>
        <v>0</v>
      </c>
      <c r="CP126" s="83">
        <f t="shared" si="273"/>
        <v>229851.01463025995</v>
      </c>
      <c r="CQ126" s="83">
        <f t="shared" si="274"/>
        <v>0</v>
      </c>
      <c r="CR126" s="83">
        <f t="shared" si="275"/>
        <v>1427560.2430442972</v>
      </c>
      <c r="CS126" s="83">
        <f t="shared" si="276"/>
        <v>1427560.2430442972</v>
      </c>
      <c r="CT126" s="83">
        <f t="shared" si="277"/>
        <v>1427560.2430442972</v>
      </c>
      <c r="CU126" s="83">
        <f t="shared" si="278"/>
        <v>1427560.2430442972</v>
      </c>
      <c r="CV126" s="99"/>
      <c r="CW126" s="83">
        <f t="shared" si="182"/>
        <v>1427560.2430442972</v>
      </c>
      <c r="CX126" s="83">
        <f t="shared" si="279"/>
        <v>1427560.2430442972</v>
      </c>
      <c r="CY126" s="83">
        <f t="shared" si="175"/>
        <v>715793.87097545061</v>
      </c>
      <c r="CZ126" s="83">
        <f t="shared" si="176"/>
        <v>69728.592991190031</v>
      </c>
      <c r="DA126" s="83">
        <f t="shared" si="183"/>
        <v>916965.31681331061</v>
      </c>
      <c r="DB126" s="83">
        <f t="shared" si="184"/>
        <v>0</v>
      </c>
      <c r="DC126" s="83">
        <f t="shared" si="185"/>
        <v>0</v>
      </c>
      <c r="DD126" s="83">
        <f t="shared" si="280"/>
        <v>0</v>
      </c>
      <c r="DE126" s="83">
        <f t="shared" si="281"/>
        <v>229851.01463025995</v>
      </c>
      <c r="DF126" s="83">
        <f t="shared" si="282"/>
        <v>0</v>
      </c>
      <c r="DG126" s="83">
        <f t="shared" si="283"/>
        <v>1427560.2430442972</v>
      </c>
      <c r="DH126" s="83">
        <f t="shared" si="284"/>
        <v>1427560.2430442972</v>
      </c>
      <c r="DI126" s="83">
        <f t="shared" si="285"/>
        <v>1427560.2430442972</v>
      </c>
      <c r="DJ126" s="83">
        <f t="shared" si="286"/>
        <v>1427560.2430442972</v>
      </c>
      <c r="DK126" s="83">
        <f t="shared" si="186"/>
        <v>1427560.2430442972</v>
      </c>
      <c r="DL126" s="83">
        <f t="shared" si="287"/>
        <v>1427560.2430442972</v>
      </c>
      <c r="DM126" s="83">
        <f t="shared" si="187"/>
        <v>715793.87097545061</v>
      </c>
      <c r="DN126" s="83">
        <f t="shared" si="188"/>
        <v>69728.592991190031</v>
      </c>
      <c r="DO126" s="83">
        <f t="shared" si="288"/>
        <v>0</v>
      </c>
      <c r="DP126" s="83">
        <f t="shared" si="289"/>
        <v>0</v>
      </c>
      <c r="DQ126" s="83">
        <f t="shared" si="290"/>
        <v>0</v>
      </c>
      <c r="DR126" s="83">
        <f t="shared" si="291"/>
        <v>0</v>
      </c>
      <c r="DS126" s="83">
        <f t="shared" si="292"/>
        <v>-28417.321677508098</v>
      </c>
      <c r="DT126" s="83">
        <f t="shared" si="293"/>
        <v>0</v>
      </c>
      <c r="DU126" s="83">
        <f t="shared" si="294"/>
        <v>-49408.254529097365</v>
      </c>
      <c r="DV126" s="83">
        <f t="shared" si="295"/>
        <v>-49408.254529097365</v>
      </c>
      <c r="DW126" s="83">
        <f t="shared" si="189"/>
        <v>24647.925156889192</v>
      </c>
      <c r="DX126" s="83">
        <f t="shared" si="190"/>
        <v>0</v>
      </c>
      <c r="DY126" s="83">
        <f t="shared" si="191"/>
        <v>0</v>
      </c>
      <c r="DZ126" s="83">
        <f t="shared" si="192"/>
        <v>0</v>
      </c>
      <c r="EA126" s="83">
        <f t="shared" si="193"/>
        <v>0</v>
      </c>
      <c r="EB126" s="83">
        <f t="shared" si="194"/>
        <v>0</v>
      </c>
      <c r="EC126" s="83">
        <f t="shared" si="195"/>
        <v>-28417.321677508098</v>
      </c>
      <c r="ED126" s="83">
        <f t="shared" si="196"/>
        <v>0</v>
      </c>
      <c r="EE126" s="83">
        <f t="shared" si="197"/>
        <v>-49408.254529097365</v>
      </c>
      <c r="EF126" s="83">
        <f t="shared" si="198"/>
        <v>-49408.254529097365</v>
      </c>
      <c r="EG126" s="83">
        <f t="shared" si="199"/>
        <v>24647.925156889192</v>
      </c>
      <c r="EH126" s="83">
        <f t="shared" si="200"/>
        <v>0</v>
      </c>
      <c r="EI126" s="83">
        <f t="shared" si="296"/>
        <v>916965.31681331061</v>
      </c>
      <c r="EJ126" s="83">
        <f t="shared" si="297"/>
        <v>0</v>
      </c>
      <c r="EK126" s="83">
        <f t="shared" si="298"/>
        <v>0</v>
      </c>
      <c r="EL126" s="83">
        <f t="shared" si="299"/>
        <v>0</v>
      </c>
      <c r="EM126" s="83">
        <f t="shared" si="300"/>
        <v>258268.33630776804</v>
      </c>
      <c r="EN126" s="83">
        <f t="shared" si="301"/>
        <v>0</v>
      </c>
      <c r="EO126" s="83">
        <f t="shared" si="302"/>
        <v>1476968.4975733946</v>
      </c>
      <c r="EP126" s="83">
        <f t="shared" si="303"/>
        <v>1476968.4975733946</v>
      </c>
      <c r="EQ126" s="83">
        <f t="shared" si="304"/>
        <v>1476968.4975733946</v>
      </c>
      <c r="ER126" s="83">
        <f t="shared" si="305"/>
        <v>1476968.4975733946</v>
      </c>
      <c r="ES126" s="83">
        <f t="shared" si="201"/>
        <v>1476968.4975733946</v>
      </c>
      <c r="ET126" s="83">
        <f t="shared" si="306"/>
        <v>1476968.4975733946</v>
      </c>
      <c r="EU126" s="83">
        <f t="shared" si="202"/>
        <v>691145.94581856136</v>
      </c>
      <c r="EV126" s="83">
        <f t="shared" si="203"/>
        <v>69728.592991190031</v>
      </c>
      <c r="EW126" s="83">
        <f t="shared" si="204"/>
        <v>916965.31681331061</v>
      </c>
      <c r="EX126" s="83">
        <f t="shared" si="205"/>
        <v>0</v>
      </c>
      <c r="EY126" s="83">
        <f t="shared" si="206"/>
        <v>0</v>
      </c>
      <c r="EZ126" s="83">
        <f t="shared" si="207"/>
        <v>0</v>
      </c>
      <c r="FA126" s="83">
        <f t="shared" si="208"/>
        <v>258268.33630776804</v>
      </c>
      <c r="FB126" s="83">
        <f t="shared" si="209"/>
        <v>0</v>
      </c>
      <c r="FC126" s="83">
        <f t="shared" si="210"/>
        <v>1476968.4975733946</v>
      </c>
      <c r="FD126" s="83">
        <f t="shared" si="211"/>
        <v>1476968.4975733946</v>
      </c>
      <c r="FE126" s="83">
        <f t="shared" si="307"/>
        <v>1476968.4975733946</v>
      </c>
      <c r="FF126" s="83">
        <f t="shared" si="308"/>
        <v>1476968.4975733946</v>
      </c>
      <c r="FG126" s="83">
        <f t="shared" si="212"/>
        <v>1476968.4975733946</v>
      </c>
      <c r="FH126" s="83">
        <f t="shared" si="309"/>
        <v>1476968.4975733946</v>
      </c>
      <c r="FI126" s="83">
        <f t="shared" si="213"/>
        <v>691145.94581856136</v>
      </c>
      <c r="FJ126" s="83">
        <f t="shared" si="214"/>
        <v>69728.592991190031</v>
      </c>
      <c r="FK126" s="84">
        <v>2092719.76446502</v>
      </c>
      <c r="FL126" s="84">
        <v>409009.77872484102</v>
      </c>
      <c r="FM126" s="84"/>
      <c r="FN126" s="83">
        <f t="shared" si="310"/>
        <v>0</v>
      </c>
      <c r="FO126" s="83">
        <f t="shared" si="311"/>
        <v>0</v>
      </c>
      <c r="FP126" s="83">
        <f t="shared" si="215"/>
        <v>409009.77872484102</v>
      </c>
      <c r="FQ126" s="84">
        <v>20308894.3365734</v>
      </c>
      <c r="FR126" s="84">
        <v>23634752.971558101</v>
      </c>
      <c r="FS126" s="83">
        <f t="shared" si="216"/>
        <v>23636089.251337249</v>
      </c>
      <c r="FT126" s="83">
        <f t="shared" si="217"/>
        <v>1336.2797791473567</v>
      </c>
      <c r="FU126" s="84">
        <v>5828924.4579537101</v>
      </c>
      <c r="FV126" s="83">
        <f t="shared" si="312"/>
        <v>0</v>
      </c>
      <c r="FW126" s="83">
        <f t="shared" si="313"/>
        <v>0</v>
      </c>
      <c r="FX126" s="83">
        <f t="shared" si="314"/>
        <v>0</v>
      </c>
      <c r="FY126" s="84">
        <v>44907649.979999997</v>
      </c>
      <c r="FZ126" s="83">
        <f t="shared" si="315"/>
        <v>46990807.936538599</v>
      </c>
      <c r="GA126" s="83">
        <f t="shared" si="316"/>
        <v>-21562.101200150326</v>
      </c>
      <c r="GB126" s="83">
        <f t="shared" si="218"/>
        <v>0</v>
      </c>
      <c r="GC126" s="83">
        <f t="shared" si="219"/>
        <v>0</v>
      </c>
      <c r="GD126" s="83">
        <f t="shared" si="220"/>
        <v>0</v>
      </c>
      <c r="GE126" s="83">
        <f t="shared" si="221"/>
        <v>0</v>
      </c>
      <c r="GF126" s="83">
        <f t="shared" si="222"/>
        <v>0</v>
      </c>
      <c r="GG126" s="83">
        <f t="shared" si="223"/>
        <v>0</v>
      </c>
      <c r="GH126" s="83">
        <f t="shared" si="317"/>
        <v>0</v>
      </c>
      <c r="GI126" s="83">
        <f t="shared" si="318"/>
        <v>0</v>
      </c>
      <c r="GJ126" s="83">
        <f t="shared" si="224"/>
        <v>5825833.7134613981</v>
      </c>
      <c r="GK126" s="83">
        <f t="shared" si="225"/>
        <v>0</v>
      </c>
      <c r="GL126" s="83">
        <f t="shared" si="226"/>
        <v>0</v>
      </c>
      <c r="GM126" s="83">
        <f t="shared" si="227"/>
        <v>0</v>
      </c>
      <c r="GN126" s="83">
        <f t="shared" si="228"/>
        <v>5825833.7134613981</v>
      </c>
      <c r="GO126" s="83">
        <f t="shared" si="229"/>
        <v>5825833.7134613981</v>
      </c>
      <c r="GP126" s="83">
        <f t="shared" si="319"/>
        <v>5825833.7134613981</v>
      </c>
      <c r="GQ126" s="83">
        <f t="shared" si="320"/>
        <v>5825833.7134613981</v>
      </c>
      <c r="GR126" s="83">
        <f t="shared" si="230"/>
        <v>0</v>
      </c>
      <c r="GS126" s="83">
        <f t="shared" si="231"/>
        <v>0</v>
      </c>
      <c r="GT126" s="83">
        <f t="shared" si="232"/>
        <v>0</v>
      </c>
      <c r="GU126" s="83">
        <f t="shared" si="233"/>
        <v>0</v>
      </c>
      <c r="GV126" s="83">
        <f t="shared" si="234"/>
        <v>0</v>
      </c>
      <c r="GW126" s="83">
        <f t="shared" si="235"/>
        <v>0</v>
      </c>
      <c r="GX126" s="83">
        <f t="shared" si="321"/>
        <v>0</v>
      </c>
      <c r="GY126" s="83">
        <f t="shared" si="322"/>
        <v>0</v>
      </c>
      <c r="GZ126" s="83">
        <f t="shared" si="236"/>
        <v>6742799.0302747088</v>
      </c>
      <c r="HA126" s="83">
        <f t="shared" si="237"/>
        <v>0</v>
      </c>
      <c r="HB126" s="83">
        <f t="shared" si="238"/>
        <v>0</v>
      </c>
      <c r="HC126" s="83">
        <f t="shared" si="239"/>
        <v>0</v>
      </c>
      <c r="HD126" s="83">
        <f t="shared" si="240"/>
        <v>6055684.7280916581</v>
      </c>
      <c r="HE126" s="83">
        <f t="shared" si="241"/>
        <v>7253393.9565056954</v>
      </c>
      <c r="HF126" s="83">
        <f t="shared" si="323"/>
        <v>6541627.5844368488</v>
      </c>
      <c r="HG126" s="83">
        <f t="shared" si="324"/>
        <v>5895562.3064525882</v>
      </c>
      <c r="HH126" s="83">
        <f t="shared" si="325"/>
        <v>6742799.0302747088</v>
      </c>
      <c r="HI126" s="83">
        <f t="shared" si="326"/>
        <v>0</v>
      </c>
      <c r="HJ126" s="83">
        <f t="shared" si="327"/>
        <v>0</v>
      </c>
      <c r="HK126" s="83">
        <f t="shared" si="328"/>
        <v>0</v>
      </c>
      <c r="HL126" s="83">
        <f t="shared" si="329"/>
        <v>6084102.0497691659</v>
      </c>
      <c r="HM126" s="83">
        <f t="shared" si="330"/>
        <v>7302802.2110347925</v>
      </c>
      <c r="HN126" s="83">
        <f t="shared" si="331"/>
        <v>6516979.6592799593</v>
      </c>
      <c r="HO126" s="83">
        <f t="shared" si="332"/>
        <v>5895562.3064525882</v>
      </c>
    </row>
    <row r="127" spans="1:223" x14ac:dyDescent="0.2">
      <c r="A127" s="63"/>
      <c r="K127" s="64" t="s">
        <v>447</v>
      </c>
      <c r="L127" s="102" t="e">
        <f>IF(VLOOKUP(K127,'[3]207 ul'!$H:$H,1,0)=K127,1,0)</f>
        <v>#N/A</v>
      </c>
      <c r="M127" s="84">
        <v>1</v>
      </c>
      <c r="N127" s="84">
        <v>1</v>
      </c>
      <c r="O127" s="84"/>
      <c r="P127" s="84"/>
      <c r="Q127" s="84"/>
      <c r="R127" s="84">
        <v>2</v>
      </c>
      <c r="S127" s="83">
        <f t="shared" si="177"/>
        <v>40</v>
      </c>
      <c r="T127" s="87">
        <f t="shared" si="178"/>
        <v>0</v>
      </c>
      <c r="U127" s="84"/>
      <c r="V127" s="84"/>
      <c r="W127" s="85">
        <v>1</v>
      </c>
      <c r="X127" s="85">
        <v>1</v>
      </c>
      <c r="Y127" s="85">
        <v>1</v>
      </c>
      <c r="Z127" s="85">
        <v>1</v>
      </c>
      <c r="AA127" s="85">
        <v>1</v>
      </c>
      <c r="AB127" s="85">
        <v>1</v>
      </c>
      <c r="AC127" s="85">
        <v>1</v>
      </c>
      <c r="AD127" s="85">
        <v>1</v>
      </c>
      <c r="AE127" s="85">
        <v>1</v>
      </c>
      <c r="AF127" s="84">
        <v>42574658.224241801</v>
      </c>
      <c r="AG127" s="84">
        <v>43076468.699235</v>
      </c>
      <c r="AH127" s="84">
        <v>41763329.404334702</v>
      </c>
      <c r="AI127" s="84">
        <v>42574658.224241801</v>
      </c>
      <c r="AJ127" s="84">
        <v>42577870.430814601</v>
      </c>
      <c r="AK127" s="84">
        <v>42571588.382978</v>
      </c>
      <c r="AL127" s="84">
        <v>42569697.277258299</v>
      </c>
      <c r="AM127" s="84">
        <v>43723850.678214498</v>
      </c>
      <c r="AN127" s="84">
        <v>42584298.879399702</v>
      </c>
      <c r="AO127" s="84">
        <v>75630.863441989</v>
      </c>
      <c r="AP127" s="84"/>
      <c r="AQ127" s="84"/>
      <c r="AR127" s="84"/>
      <c r="AS127" s="83">
        <f t="shared" si="179"/>
        <v>0</v>
      </c>
      <c r="AT127" s="83">
        <f t="shared" si="242"/>
        <v>0</v>
      </c>
      <c r="AU127" s="83">
        <f t="shared" si="180"/>
        <v>42569697.277258299</v>
      </c>
      <c r="AV127" s="84">
        <v>32383320.75</v>
      </c>
      <c r="AW127" s="84">
        <v>32383320.75</v>
      </c>
      <c r="AX127" s="84"/>
      <c r="AY127" s="83">
        <f t="shared" si="243"/>
        <v>32383320.75</v>
      </c>
      <c r="AZ127" s="83">
        <f t="shared" si="244"/>
        <v>0</v>
      </c>
      <c r="BA127" s="83">
        <f t="shared" si="245"/>
        <v>42650289.087683789</v>
      </c>
      <c r="BB127" s="83">
        <f t="shared" si="246"/>
        <v>42650289.087683789</v>
      </c>
      <c r="BC127" s="83">
        <f t="shared" si="247"/>
        <v>42650289.087683789</v>
      </c>
      <c r="BD127" s="83">
        <f t="shared" si="248"/>
        <v>42650289.087683789</v>
      </c>
      <c r="BE127" s="83">
        <f t="shared" si="249"/>
        <v>0</v>
      </c>
      <c r="BF127" s="83">
        <f t="shared" si="250"/>
        <v>0</v>
      </c>
      <c r="BG127" s="99">
        <f t="shared" si="251"/>
        <v>42650289.087683789</v>
      </c>
      <c r="BH127" s="99">
        <f t="shared" si="252"/>
        <v>43152099.562676989</v>
      </c>
      <c r="BI127" s="83">
        <f t="shared" si="253"/>
        <v>41838960.26777669</v>
      </c>
      <c r="BJ127" s="83">
        <f t="shared" si="254"/>
        <v>42650289.087683789</v>
      </c>
      <c r="BK127" s="83">
        <f t="shared" si="255"/>
        <v>42653501.29425659</v>
      </c>
      <c r="BL127" s="83">
        <f t="shared" si="256"/>
        <v>42647219.246419989</v>
      </c>
      <c r="BM127" s="83">
        <f t="shared" si="257"/>
        <v>43799481.541656487</v>
      </c>
      <c r="BN127" s="83">
        <f t="shared" si="258"/>
        <v>42659929.742841691</v>
      </c>
      <c r="BO127" s="83">
        <f t="shared" si="181"/>
        <v>42569697.277258299</v>
      </c>
      <c r="BP127" s="83">
        <f t="shared" si="259"/>
        <v>0</v>
      </c>
      <c r="BQ127" s="83">
        <f t="shared" si="260"/>
        <v>42650289.087683789</v>
      </c>
      <c r="BR127" s="83">
        <f t="shared" si="261"/>
        <v>42650289.087683789</v>
      </c>
      <c r="BS127" s="83">
        <f t="shared" si="262"/>
        <v>42650289.087683789</v>
      </c>
      <c r="BT127" s="83">
        <f t="shared" si="263"/>
        <v>42650289.087683789</v>
      </c>
      <c r="BU127" s="83">
        <f t="shared" si="264"/>
        <v>42650289.087683789</v>
      </c>
      <c r="BV127" s="83">
        <f t="shared" si="265"/>
        <v>43152099.562676989</v>
      </c>
      <c r="BW127" s="83">
        <f t="shared" si="266"/>
        <v>41838960.26777669</v>
      </c>
      <c r="BX127" s="83">
        <f t="shared" si="267"/>
        <v>42650289.087683789</v>
      </c>
      <c r="BY127" s="83">
        <f t="shared" si="268"/>
        <v>42653501.29425659</v>
      </c>
      <c r="BZ127" s="83">
        <f t="shared" si="269"/>
        <v>42647219.246419989</v>
      </c>
      <c r="CA127" s="83">
        <f t="shared" si="270"/>
        <v>43799481.541656487</v>
      </c>
      <c r="CB127" s="83">
        <f t="shared" si="271"/>
        <v>42659929.742841691</v>
      </c>
      <c r="CC127" s="84"/>
      <c r="CD127" s="84"/>
      <c r="CE127" s="84"/>
      <c r="CF127" s="84"/>
      <c r="CG127" s="84"/>
      <c r="CH127" s="84"/>
      <c r="CI127" s="84"/>
      <c r="CJ127" s="84"/>
      <c r="CK127" s="84"/>
      <c r="CL127" s="83">
        <f t="shared" si="172"/>
        <v>501810.47499319911</v>
      </c>
      <c r="CM127" s="83">
        <f t="shared" si="173"/>
        <v>0</v>
      </c>
      <c r="CN127" s="83">
        <f t="shared" si="174"/>
        <v>0</v>
      </c>
      <c r="CO127" s="83">
        <f t="shared" si="272"/>
        <v>3212.2065728008747</v>
      </c>
      <c r="CP127" s="83">
        <f t="shared" si="273"/>
        <v>0</v>
      </c>
      <c r="CQ127" s="83">
        <f t="shared" si="274"/>
        <v>0</v>
      </c>
      <c r="CR127" s="83">
        <f t="shared" si="275"/>
        <v>0</v>
      </c>
      <c r="CS127" s="83">
        <f t="shared" si="276"/>
        <v>0</v>
      </c>
      <c r="CT127" s="83">
        <f t="shared" si="277"/>
        <v>0</v>
      </c>
      <c r="CU127" s="83">
        <f t="shared" si="278"/>
        <v>0</v>
      </c>
      <c r="CV127" s="99"/>
      <c r="CW127" s="83">
        <f t="shared" si="182"/>
        <v>3212.2065728008747</v>
      </c>
      <c r="CX127" s="83">
        <f t="shared" si="279"/>
        <v>0</v>
      </c>
      <c r="CY127" s="83">
        <f t="shared" si="175"/>
        <v>1149192.4539726973</v>
      </c>
      <c r="CZ127" s="83">
        <f t="shared" si="176"/>
        <v>9640.6551579013467</v>
      </c>
      <c r="DA127" s="83">
        <f t="shared" si="183"/>
        <v>501810.47499319911</v>
      </c>
      <c r="DB127" s="83">
        <f t="shared" si="184"/>
        <v>0</v>
      </c>
      <c r="DC127" s="83">
        <f t="shared" si="185"/>
        <v>0</v>
      </c>
      <c r="DD127" s="83">
        <f t="shared" si="280"/>
        <v>3212.2065728008747</v>
      </c>
      <c r="DE127" s="83">
        <f t="shared" si="281"/>
        <v>0</v>
      </c>
      <c r="DF127" s="83">
        <f t="shared" si="282"/>
        <v>0</v>
      </c>
      <c r="DG127" s="83">
        <f t="shared" si="283"/>
        <v>0</v>
      </c>
      <c r="DH127" s="83">
        <f t="shared" si="284"/>
        <v>0</v>
      </c>
      <c r="DI127" s="83">
        <f t="shared" si="285"/>
        <v>0</v>
      </c>
      <c r="DJ127" s="83">
        <f t="shared" si="286"/>
        <v>0</v>
      </c>
      <c r="DK127" s="83">
        <f t="shared" si="186"/>
        <v>3212.2065728008747</v>
      </c>
      <c r="DL127" s="83">
        <f t="shared" si="287"/>
        <v>0</v>
      </c>
      <c r="DM127" s="83">
        <f t="shared" si="187"/>
        <v>1149192.4539726973</v>
      </c>
      <c r="DN127" s="83">
        <f t="shared" si="188"/>
        <v>9640.6551579013467</v>
      </c>
      <c r="DO127" s="83">
        <f t="shared" si="288"/>
        <v>0</v>
      </c>
      <c r="DP127" s="83">
        <f t="shared" si="289"/>
        <v>0</v>
      </c>
      <c r="DQ127" s="83">
        <f t="shared" si="290"/>
        <v>0</v>
      </c>
      <c r="DR127" s="83">
        <f t="shared" si="291"/>
        <v>-326.56775989300485</v>
      </c>
      <c r="DS127" s="83">
        <f t="shared" si="292"/>
        <v>0</v>
      </c>
      <c r="DT127" s="83">
        <f t="shared" si="293"/>
        <v>0</v>
      </c>
      <c r="DU127" s="83">
        <f t="shared" si="294"/>
        <v>0</v>
      </c>
      <c r="DV127" s="83">
        <f t="shared" si="295"/>
        <v>0</v>
      </c>
      <c r="DW127" s="83">
        <f t="shared" si="189"/>
        <v>39571.740894876049</v>
      </c>
      <c r="DX127" s="83">
        <f t="shared" si="190"/>
        <v>0</v>
      </c>
      <c r="DY127" s="83">
        <f t="shared" si="191"/>
        <v>0</v>
      </c>
      <c r="DZ127" s="83">
        <f t="shared" si="192"/>
        <v>0</v>
      </c>
      <c r="EA127" s="83">
        <f t="shared" si="193"/>
        <v>0</v>
      </c>
      <c r="EB127" s="83">
        <f t="shared" si="194"/>
        <v>-326.56775989300485</v>
      </c>
      <c r="EC127" s="83">
        <f t="shared" si="195"/>
        <v>0</v>
      </c>
      <c r="ED127" s="83">
        <f t="shared" si="196"/>
        <v>0</v>
      </c>
      <c r="EE127" s="83">
        <f t="shared" si="197"/>
        <v>0</v>
      </c>
      <c r="EF127" s="83">
        <f t="shared" si="198"/>
        <v>0</v>
      </c>
      <c r="EG127" s="83">
        <f t="shared" si="199"/>
        <v>39571.740894876049</v>
      </c>
      <c r="EH127" s="83">
        <f t="shared" si="200"/>
        <v>0</v>
      </c>
      <c r="EI127" s="83">
        <f t="shared" si="296"/>
        <v>501810.47499319911</v>
      </c>
      <c r="EJ127" s="83">
        <f t="shared" si="297"/>
        <v>0</v>
      </c>
      <c r="EK127" s="83">
        <f t="shared" si="298"/>
        <v>0</v>
      </c>
      <c r="EL127" s="83">
        <f t="shared" si="299"/>
        <v>3538.7743326938794</v>
      </c>
      <c r="EM127" s="83">
        <f t="shared" si="300"/>
        <v>0</v>
      </c>
      <c r="EN127" s="83">
        <f t="shared" si="301"/>
        <v>0</v>
      </c>
      <c r="EO127" s="83">
        <f t="shared" si="302"/>
        <v>0</v>
      </c>
      <c r="EP127" s="83">
        <f t="shared" si="303"/>
        <v>0</v>
      </c>
      <c r="EQ127" s="83">
        <f t="shared" si="304"/>
        <v>0</v>
      </c>
      <c r="ER127" s="83">
        <f t="shared" si="305"/>
        <v>0</v>
      </c>
      <c r="ES127" s="83">
        <f t="shared" si="201"/>
        <v>3538.7743326938794</v>
      </c>
      <c r="ET127" s="83">
        <f t="shared" si="306"/>
        <v>0</v>
      </c>
      <c r="EU127" s="83">
        <f t="shared" si="202"/>
        <v>1109620.7130778213</v>
      </c>
      <c r="EV127" s="83">
        <f t="shared" si="203"/>
        <v>9640.6551579013467</v>
      </c>
      <c r="EW127" s="83">
        <f t="shared" si="204"/>
        <v>501810.47499319911</v>
      </c>
      <c r="EX127" s="83">
        <f t="shared" si="205"/>
        <v>0</v>
      </c>
      <c r="EY127" s="83">
        <f t="shared" si="206"/>
        <v>0</v>
      </c>
      <c r="EZ127" s="83">
        <f t="shared" si="207"/>
        <v>3538.7743326938794</v>
      </c>
      <c r="FA127" s="83">
        <f t="shared" si="208"/>
        <v>0</v>
      </c>
      <c r="FB127" s="83">
        <f t="shared" si="209"/>
        <v>0</v>
      </c>
      <c r="FC127" s="83">
        <f t="shared" si="210"/>
        <v>0</v>
      </c>
      <c r="FD127" s="83">
        <f t="shared" si="211"/>
        <v>0</v>
      </c>
      <c r="FE127" s="83">
        <f t="shared" si="307"/>
        <v>0</v>
      </c>
      <c r="FF127" s="83">
        <f t="shared" si="308"/>
        <v>0</v>
      </c>
      <c r="FG127" s="83">
        <f t="shared" si="212"/>
        <v>3538.7743326938794</v>
      </c>
      <c r="FH127" s="83">
        <f t="shared" si="309"/>
        <v>0</v>
      </c>
      <c r="FI127" s="83">
        <f t="shared" si="213"/>
        <v>1109620.7130778213</v>
      </c>
      <c r="FJ127" s="83">
        <f t="shared" si="214"/>
        <v>9640.6551579013467</v>
      </c>
      <c r="FK127" s="84">
        <v>3568552.3385731601</v>
      </c>
      <c r="FL127" s="84">
        <v>414386.27293582802</v>
      </c>
      <c r="FM127" s="84"/>
      <c r="FN127" s="83">
        <f t="shared" si="310"/>
        <v>0</v>
      </c>
      <c r="FO127" s="83">
        <f t="shared" si="311"/>
        <v>0</v>
      </c>
      <c r="FP127" s="83">
        <f t="shared" si="215"/>
        <v>414386.27293582802</v>
      </c>
      <c r="FQ127" s="84">
        <v>12039.599681600101</v>
      </c>
      <c r="FR127" s="84">
        <v>38615940.2505503</v>
      </c>
      <c r="FS127" s="83">
        <f t="shared" si="216"/>
        <v>38615940.250550315</v>
      </c>
      <c r="FT127" s="83">
        <f t="shared" si="217"/>
        <v>0</v>
      </c>
      <c r="FU127" s="84">
        <v>42586839.262377702</v>
      </c>
      <c r="FV127" s="83">
        <f t="shared" si="312"/>
        <v>0</v>
      </c>
      <c r="FW127" s="83">
        <f t="shared" si="313"/>
        <v>0</v>
      </c>
      <c r="FX127" s="83">
        <f t="shared" si="314"/>
        <v>0</v>
      </c>
      <c r="FY127" s="84">
        <v>16396111.619999999</v>
      </c>
      <c r="FZ127" s="83">
        <f t="shared" si="315"/>
        <v>6129143.2823162079</v>
      </c>
      <c r="GA127" s="83">
        <f t="shared" si="316"/>
        <v>-12181.038135901093</v>
      </c>
      <c r="GB127" s="83">
        <f t="shared" si="218"/>
        <v>0</v>
      </c>
      <c r="GC127" s="83">
        <f t="shared" si="219"/>
        <v>0</v>
      </c>
      <c r="GD127" s="83">
        <f t="shared" si="220"/>
        <v>0</v>
      </c>
      <c r="GE127" s="83">
        <f t="shared" si="221"/>
        <v>0</v>
      </c>
      <c r="GF127" s="83">
        <f t="shared" si="222"/>
        <v>0</v>
      </c>
      <c r="GG127" s="83">
        <f t="shared" si="223"/>
        <v>0</v>
      </c>
      <c r="GH127" s="83">
        <f t="shared" si="317"/>
        <v>0</v>
      </c>
      <c r="GI127" s="83">
        <f t="shared" si="318"/>
        <v>0</v>
      </c>
      <c r="GJ127" s="83">
        <f t="shared" si="224"/>
        <v>42650289.087683789</v>
      </c>
      <c r="GK127" s="83">
        <f t="shared" si="225"/>
        <v>0</v>
      </c>
      <c r="GL127" s="83">
        <f t="shared" si="226"/>
        <v>0</v>
      </c>
      <c r="GM127" s="83">
        <f t="shared" si="227"/>
        <v>42650289.087683789</v>
      </c>
      <c r="GN127" s="83">
        <f t="shared" si="228"/>
        <v>0</v>
      </c>
      <c r="GO127" s="83">
        <f t="shared" si="229"/>
        <v>0</v>
      </c>
      <c r="GP127" s="83">
        <f t="shared" si="319"/>
        <v>42650289.087683789</v>
      </c>
      <c r="GQ127" s="83">
        <f t="shared" si="320"/>
        <v>42650289.087683789</v>
      </c>
      <c r="GR127" s="83">
        <f t="shared" si="230"/>
        <v>0</v>
      </c>
      <c r="GS127" s="83">
        <f t="shared" si="231"/>
        <v>0</v>
      </c>
      <c r="GT127" s="83">
        <f t="shared" si="232"/>
        <v>0</v>
      </c>
      <c r="GU127" s="83">
        <f t="shared" si="233"/>
        <v>0</v>
      </c>
      <c r="GV127" s="83">
        <f t="shared" si="234"/>
        <v>0</v>
      </c>
      <c r="GW127" s="83">
        <f t="shared" si="235"/>
        <v>0</v>
      </c>
      <c r="GX127" s="83">
        <f t="shared" si="321"/>
        <v>0</v>
      </c>
      <c r="GY127" s="83">
        <f t="shared" si="322"/>
        <v>0</v>
      </c>
      <c r="GZ127" s="83">
        <f t="shared" si="236"/>
        <v>43152099.562676989</v>
      </c>
      <c r="HA127" s="83">
        <f t="shared" si="237"/>
        <v>0</v>
      </c>
      <c r="HB127" s="83">
        <f t="shared" si="238"/>
        <v>0</v>
      </c>
      <c r="HC127" s="83">
        <f t="shared" si="239"/>
        <v>42653501.29425659</v>
      </c>
      <c r="HD127" s="83">
        <f t="shared" si="240"/>
        <v>0</v>
      </c>
      <c r="HE127" s="83">
        <f t="shared" si="241"/>
        <v>0</v>
      </c>
      <c r="HF127" s="83">
        <f t="shared" si="323"/>
        <v>43799481.541656487</v>
      </c>
      <c r="HG127" s="83">
        <f t="shared" si="324"/>
        <v>42659929.742841691</v>
      </c>
      <c r="HH127" s="83">
        <f t="shared" si="325"/>
        <v>43152099.562676989</v>
      </c>
      <c r="HI127" s="83">
        <f t="shared" si="326"/>
        <v>0</v>
      </c>
      <c r="HJ127" s="83">
        <f t="shared" si="327"/>
        <v>0</v>
      </c>
      <c r="HK127" s="83">
        <f t="shared" si="328"/>
        <v>42653827.862016484</v>
      </c>
      <c r="HL127" s="83">
        <f t="shared" si="329"/>
        <v>0</v>
      </c>
      <c r="HM127" s="83">
        <f t="shared" si="330"/>
        <v>0</v>
      </c>
      <c r="HN127" s="83">
        <f t="shared" si="331"/>
        <v>43759909.80076161</v>
      </c>
      <c r="HO127" s="83">
        <f t="shared" si="332"/>
        <v>42659929.742841691</v>
      </c>
    </row>
    <row r="128" spans="1:223" x14ac:dyDescent="0.2">
      <c r="A128" s="63"/>
      <c r="K128" s="64" t="s">
        <v>448</v>
      </c>
      <c r="L128" s="102" t="e">
        <f>IF(VLOOKUP(K128,'[3]207 ul'!$H:$H,1,0)=K128,1,0)</f>
        <v>#N/A</v>
      </c>
      <c r="M128" s="84">
        <v>1</v>
      </c>
      <c r="N128" s="84">
        <v>1</v>
      </c>
      <c r="O128" s="84">
        <v>1</v>
      </c>
      <c r="P128" s="84"/>
      <c r="Q128" s="84"/>
      <c r="R128" s="84">
        <v>2</v>
      </c>
      <c r="S128" s="83">
        <f t="shared" si="177"/>
        <v>40</v>
      </c>
      <c r="T128" s="87">
        <f t="shared" si="178"/>
        <v>0</v>
      </c>
      <c r="U128" s="84"/>
      <c r="V128" s="84"/>
      <c r="W128" s="85">
        <v>1</v>
      </c>
      <c r="X128" s="85">
        <v>1</v>
      </c>
      <c r="Y128" s="85">
        <v>1</v>
      </c>
      <c r="Z128" s="85">
        <v>1</v>
      </c>
      <c r="AA128" s="85">
        <v>1</v>
      </c>
      <c r="AB128" s="85">
        <v>1</v>
      </c>
      <c r="AC128" s="85">
        <v>1</v>
      </c>
      <c r="AD128" s="85">
        <v>1</v>
      </c>
      <c r="AE128" s="85">
        <v>1</v>
      </c>
      <c r="AF128" s="84">
        <v>223307014.27233699</v>
      </c>
      <c r="AG128" s="84">
        <v>228236429.55489799</v>
      </c>
      <c r="AH128" s="84">
        <v>215276919.10228899</v>
      </c>
      <c r="AI128" s="84">
        <v>223307014.27233699</v>
      </c>
      <c r="AJ128" s="84">
        <v>223307048.86429</v>
      </c>
      <c r="AK128" s="84">
        <v>223307117.74485901</v>
      </c>
      <c r="AL128" s="84">
        <v>223346576.89647499</v>
      </c>
      <c r="AM128" s="84">
        <v>224760488.53999901</v>
      </c>
      <c r="AN128" s="84">
        <v>223429939.66501501</v>
      </c>
      <c r="AO128" s="84">
        <v>-1090602.4104585601</v>
      </c>
      <c r="AP128" s="84"/>
      <c r="AQ128" s="84"/>
      <c r="AR128" s="84"/>
      <c r="AS128" s="83">
        <f t="shared" si="179"/>
        <v>0</v>
      </c>
      <c r="AT128" s="83">
        <f t="shared" si="242"/>
        <v>0</v>
      </c>
      <c r="AU128" s="83">
        <f t="shared" si="180"/>
        <v>223346576.89647499</v>
      </c>
      <c r="AV128" s="84">
        <v>156795827.56999999</v>
      </c>
      <c r="AW128" s="84">
        <v>156795827.56999999</v>
      </c>
      <c r="AX128" s="84"/>
      <c r="AY128" s="83">
        <f t="shared" si="243"/>
        <v>156795827.56999999</v>
      </c>
      <c r="AZ128" s="83">
        <f t="shared" si="244"/>
        <v>0</v>
      </c>
      <c r="BA128" s="83">
        <f t="shared" si="245"/>
        <v>222216411.86187842</v>
      </c>
      <c r="BB128" s="83">
        <f t="shared" si="246"/>
        <v>222668477.87571704</v>
      </c>
      <c r="BC128" s="83">
        <f t="shared" si="247"/>
        <v>222668477.87571704</v>
      </c>
      <c r="BD128" s="83">
        <f t="shared" si="248"/>
        <v>222668477.87571704</v>
      </c>
      <c r="BE128" s="83">
        <f t="shared" si="249"/>
        <v>0</v>
      </c>
      <c r="BF128" s="83">
        <f t="shared" si="250"/>
        <v>0</v>
      </c>
      <c r="BG128" s="99">
        <f t="shared" si="251"/>
        <v>222216411.86187842</v>
      </c>
      <c r="BH128" s="99">
        <f t="shared" si="252"/>
        <v>227145827.14443943</v>
      </c>
      <c r="BI128" s="83">
        <f t="shared" si="253"/>
        <v>214186316.69183043</v>
      </c>
      <c r="BJ128" s="83">
        <f t="shared" si="254"/>
        <v>222216411.86187842</v>
      </c>
      <c r="BK128" s="83">
        <f t="shared" si="255"/>
        <v>222216446.45383143</v>
      </c>
      <c r="BL128" s="83">
        <f t="shared" si="256"/>
        <v>222216515.33440045</v>
      </c>
      <c r="BM128" s="83">
        <f t="shared" si="257"/>
        <v>223669886.12954044</v>
      </c>
      <c r="BN128" s="83">
        <f t="shared" si="258"/>
        <v>222339337.25455645</v>
      </c>
      <c r="BO128" s="83">
        <f t="shared" si="181"/>
        <v>223346576.89647499</v>
      </c>
      <c r="BP128" s="83">
        <f t="shared" si="259"/>
        <v>0</v>
      </c>
      <c r="BQ128" s="83">
        <f t="shared" si="260"/>
        <v>222216411.86187842</v>
      </c>
      <c r="BR128" s="83">
        <f t="shared" si="261"/>
        <v>222668477.87571704</v>
      </c>
      <c r="BS128" s="83">
        <f t="shared" si="262"/>
        <v>222668477.87571704</v>
      </c>
      <c r="BT128" s="83">
        <f t="shared" si="263"/>
        <v>222668477.87571704</v>
      </c>
      <c r="BU128" s="83">
        <f t="shared" si="264"/>
        <v>222216411.86187842</v>
      </c>
      <c r="BV128" s="83">
        <f t="shared" si="265"/>
        <v>227145827.14443943</v>
      </c>
      <c r="BW128" s="83">
        <f t="shared" si="266"/>
        <v>214186316.69183043</v>
      </c>
      <c r="BX128" s="83">
        <f t="shared" si="267"/>
        <v>222216411.86187842</v>
      </c>
      <c r="BY128" s="83">
        <f t="shared" si="268"/>
        <v>222216446.45383143</v>
      </c>
      <c r="BZ128" s="83">
        <f t="shared" si="269"/>
        <v>222216515.33440045</v>
      </c>
      <c r="CA128" s="83">
        <f t="shared" si="270"/>
        <v>223669886.12954044</v>
      </c>
      <c r="CB128" s="83">
        <f t="shared" si="271"/>
        <v>222339337.25455645</v>
      </c>
      <c r="CC128" s="84"/>
      <c r="CD128" s="84"/>
      <c r="CE128" s="84"/>
      <c r="CF128" s="84"/>
      <c r="CG128" s="84"/>
      <c r="CH128" s="84"/>
      <c r="CI128" s="84"/>
      <c r="CJ128" s="84"/>
      <c r="CK128" s="84"/>
      <c r="CL128" s="83">
        <f t="shared" si="172"/>
        <v>4929415.2825610042</v>
      </c>
      <c r="CM128" s="83">
        <f t="shared" si="173"/>
        <v>0</v>
      </c>
      <c r="CN128" s="83">
        <f t="shared" si="174"/>
        <v>0</v>
      </c>
      <c r="CO128" s="83">
        <f t="shared" si="272"/>
        <v>34.591953009366989</v>
      </c>
      <c r="CP128" s="83">
        <f t="shared" si="273"/>
        <v>103.47252202033997</v>
      </c>
      <c r="CQ128" s="83">
        <f t="shared" si="274"/>
        <v>0</v>
      </c>
      <c r="CR128" s="83">
        <f t="shared" si="275"/>
        <v>452066.01383861899</v>
      </c>
      <c r="CS128" s="83">
        <f t="shared" si="276"/>
        <v>452066.01383861899</v>
      </c>
      <c r="CT128" s="83">
        <f t="shared" si="277"/>
        <v>452066.01383861899</v>
      </c>
      <c r="CU128" s="83">
        <f t="shared" si="278"/>
        <v>452066.01383861899</v>
      </c>
      <c r="CV128" s="99"/>
      <c r="CW128" s="83">
        <f t="shared" si="182"/>
        <v>452066.01383861899</v>
      </c>
      <c r="CX128" s="83">
        <f t="shared" si="279"/>
        <v>452066.01383861899</v>
      </c>
      <c r="CY128" s="83">
        <f t="shared" si="175"/>
        <v>1453474.2676620185</v>
      </c>
      <c r="CZ128" s="83">
        <f t="shared" si="176"/>
        <v>122925.39267802238</v>
      </c>
      <c r="DA128" s="83">
        <f t="shared" si="183"/>
        <v>4929415.2825610042</v>
      </c>
      <c r="DB128" s="83">
        <f t="shared" si="184"/>
        <v>0</v>
      </c>
      <c r="DC128" s="83">
        <f t="shared" si="185"/>
        <v>0</v>
      </c>
      <c r="DD128" s="83">
        <f t="shared" si="280"/>
        <v>34.591953009366989</v>
      </c>
      <c r="DE128" s="83">
        <f t="shared" si="281"/>
        <v>103.47252202033997</v>
      </c>
      <c r="DF128" s="83">
        <f t="shared" si="282"/>
        <v>0</v>
      </c>
      <c r="DG128" s="83">
        <f t="shared" si="283"/>
        <v>452066.01383861899</v>
      </c>
      <c r="DH128" s="83">
        <f t="shared" si="284"/>
        <v>452066.01383861899</v>
      </c>
      <c r="DI128" s="83">
        <f t="shared" si="285"/>
        <v>452066.01383861899</v>
      </c>
      <c r="DJ128" s="83">
        <f t="shared" si="286"/>
        <v>452066.01383861899</v>
      </c>
      <c r="DK128" s="83">
        <f t="shared" si="186"/>
        <v>452066.01383861899</v>
      </c>
      <c r="DL128" s="83">
        <f t="shared" si="287"/>
        <v>452066.01383861899</v>
      </c>
      <c r="DM128" s="83">
        <f t="shared" si="187"/>
        <v>1453474.2676620185</v>
      </c>
      <c r="DN128" s="83">
        <f t="shared" si="188"/>
        <v>122925.39267802238</v>
      </c>
      <c r="DO128" s="83">
        <f t="shared" si="288"/>
        <v>0</v>
      </c>
      <c r="DP128" s="83">
        <f t="shared" si="289"/>
        <v>0</v>
      </c>
      <c r="DQ128" s="83">
        <f t="shared" si="290"/>
        <v>0</v>
      </c>
      <c r="DR128" s="83">
        <f t="shared" si="291"/>
        <v>-3.5167777502998541</v>
      </c>
      <c r="DS128" s="83">
        <f t="shared" si="292"/>
        <v>-12.792686374541393</v>
      </c>
      <c r="DT128" s="83">
        <f t="shared" si="293"/>
        <v>0</v>
      </c>
      <c r="DU128" s="83">
        <f t="shared" si="294"/>
        <v>-15646.129670900242</v>
      </c>
      <c r="DV128" s="83">
        <f t="shared" si="295"/>
        <v>-15646.129670900242</v>
      </c>
      <c r="DW128" s="83">
        <f t="shared" si="189"/>
        <v>50049.49947109347</v>
      </c>
      <c r="DX128" s="83">
        <f t="shared" si="190"/>
        <v>0</v>
      </c>
      <c r="DY128" s="83">
        <f t="shared" si="191"/>
        <v>0</v>
      </c>
      <c r="DZ128" s="83">
        <f t="shared" si="192"/>
        <v>0</v>
      </c>
      <c r="EA128" s="83">
        <f t="shared" si="193"/>
        <v>0</v>
      </c>
      <c r="EB128" s="83">
        <f t="shared" si="194"/>
        <v>-3.5167777502998541</v>
      </c>
      <c r="EC128" s="83">
        <f t="shared" si="195"/>
        <v>-12.792686374541393</v>
      </c>
      <c r="ED128" s="83">
        <f t="shared" si="196"/>
        <v>0</v>
      </c>
      <c r="EE128" s="83">
        <f t="shared" si="197"/>
        <v>-15646.129670900242</v>
      </c>
      <c r="EF128" s="83">
        <f t="shared" si="198"/>
        <v>-15646.129670900242</v>
      </c>
      <c r="EG128" s="83">
        <f t="shared" si="199"/>
        <v>50049.49947109347</v>
      </c>
      <c r="EH128" s="83">
        <f t="shared" si="200"/>
        <v>0</v>
      </c>
      <c r="EI128" s="83">
        <f t="shared" si="296"/>
        <v>4929415.2825610042</v>
      </c>
      <c r="EJ128" s="83">
        <f t="shared" si="297"/>
        <v>0</v>
      </c>
      <c r="EK128" s="83">
        <f t="shared" si="298"/>
        <v>0</v>
      </c>
      <c r="EL128" s="83">
        <f t="shared" si="299"/>
        <v>38.108730759666841</v>
      </c>
      <c r="EM128" s="83">
        <f t="shared" si="300"/>
        <v>116.26520839488136</v>
      </c>
      <c r="EN128" s="83">
        <f t="shared" si="301"/>
        <v>0</v>
      </c>
      <c r="EO128" s="83">
        <f t="shared" si="302"/>
        <v>467712.14350951923</v>
      </c>
      <c r="EP128" s="83">
        <f t="shared" si="303"/>
        <v>467712.14350951923</v>
      </c>
      <c r="EQ128" s="83">
        <f t="shared" si="304"/>
        <v>467712.14350951923</v>
      </c>
      <c r="ER128" s="83">
        <f t="shared" si="305"/>
        <v>467712.14350951923</v>
      </c>
      <c r="ES128" s="83">
        <f t="shared" si="201"/>
        <v>467712.14350951923</v>
      </c>
      <c r="ET128" s="83">
        <f t="shared" si="306"/>
        <v>467712.14350951923</v>
      </c>
      <c r="EU128" s="83">
        <f t="shared" si="202"/>
        <v>1403424.768190925</v>
      </c>
      <c r="EV128" s="83">
        <f t="shared" si="203"/>
        <v>122925.39267802238</v>
      </c>
      <c r="EW128" s="83">
        <f t="shared" si="204"/>
        <v>4929415.2825610042</v>
      </c>
      <c r="EX128" s="83">
        <f t="shared" si="205"/>
        <v>0</v>
      </c>
      <c r="EY128" s="83">
        <f t="shared" si="206"/>
        <v>0</v>
      </c>
      <c r="EZ128" s="83">
        <f t="shared" si="207"/>
        <v>38.108730759666841</v>
      </c>
      <c r="FA128" s="83">
        <f t="shared" si="208"/>
        <v>116.26520839488136</v>
      </c>
      <c r="FB128" s="83">
        <f t="shared" si="209"/>
        <v>0</v>
      </c>
      <c r="FC128" s="83">
        <f t="shared" si="210"/>
        <v>467712.14350951923</v>
      </c>
      <c r="FD128" s="83">
        <f t="shared" si="211"/>
        <v>467712.14350951923</v>
      </c>
      <c r="FE128" s="83">
        <f t="shared" si="307"/>
        <v>467712.14350951923</v>
      </c>
      <c r="FF128" s="83">
        <f t="shared" si="308"/>
        <v>467712.14350951923</v>
      </c>
      <c r="FG128" s="83">
        <f t="shared" si="212"/>
        <v>467712.14350951923</v>
      </c>
      <c r="FH128" s="83">
        <f t="shared" si="309"/>
        <v>467712.14350951923</v>
      </c>
      <c r="FI128" s="83">
        <f t="shared" si="213"/>
        <v>1403424.768190925</v>
      </c>
      <c r="FJ128" s="83">
        <f t="shared" si="214"/>
        <v>122925.39267802238</v>
      </c>
      <c r="FK128" s="84">
        <v>3377395.0008318801</v>
      </c>
      <c r="FL128" s="84">
        <v>2675251.3839637199</v>
      </c>
      <c r="FM128" s="84"/>
      <c r="FN128" s="83">
        <f t="shared" si="310"/>
        <v>0</v>
      </c>
      <c r="FO128" s="83">
        <f t="shared" si="311"/>
        <v>0</v>
      </c>
      <c r="FP128" s="83">
        <f t="shared" si="215"/>
        <v>2675251.3839637199</v>
      </c>
      <c r="FQ128" s="84">
        <v>289212.09375602601</v>
      </c>
      <c r="FR128" s="84">
        <v>217634302.361765</v>
      </c>
      <c r="FS128" s="83">
        <f t="shared" si="216"/>
        <v>217634302.36176541</v>
      </c>
      <c r="FT128" s="83">
        <f t="shared" si="217"/>
        <v>4.1723251342773438E-7</v>
      </c>
      <c r="FU128" s="84">
        <v>223397736.652805</v>
      </c>
      <c r="FV128" s="83">
        <f t="shared" si="312"/>
        <v>0</v>
      </c>
      <c r="FW128" s="83">
        <f t="shared" si="313"/>
        <v>0</v>
      </c>
      <c r="FX128" s="83">
        <f t="shared" si="314"/>
        <v>0</v>
      </c>
      <c r="FY128" s="84">
        <v>147291345.31</v>
      </c>
      <c r="FZ128" s="83">
        <f t="shared" si="315"/>
        <v>81870761.01812157</v>
      </c>
      <c r="GA128" s="83">
        <f t="shared" si="316"/>
        <v>-90722.380468010902</v>
      </c>
      <c r="GB128" s="83">
        <f t="shared" si="218"/>
        <v>0</v>
      </c>
      <c r="GC128" s="83">
        <f t="shared" si="219"/>
        <v>0</v>
      </c>
      <c r="GD128" s="83">
        <f t="shared" si="220"/>
        <v>0</v>
      </c>
      <c r="GE128" s="83">
        <f t="shared" si="221"/>
        <v>0</v>
      </c>
      <c r="GF128" s="83">
        <f t="shared" si="222"/>
        <v>0</v>
      </c>
      <c r="GG128" s="83">
        <f t="shared" si="223"/>
        <v>0</v>
      </c>
      <c r="GH128" s="83">
        <f t="shared" si="317"/>
        <v>0</v>
      </c>
      <c r="GI128" s="83">
        <f t="shared" si="318"/>
        <v>0</v>
      </c>
      <c r="GJ128" s="83">
        <f t="shared" si="224"/>
        <v>222216411.86187842</v>
      </c>
      <c r="GK128" s="83">
        <f t="shared" si="225"/>
        <v>0</v>
      </c>
      <c r="GL128" s="83">
        <f t="shared" si="226"/>
        <v>0</v>
      </c>
      <c r="GM128" s="83">
        <f t="shared" si="227"/>
        <v>222216411.86187842</v>
      </c>
      <c r="GN128" s="83">
        <f t="shared" si="228"/>
        <v>222216411.86187842</v>
      </c>
      <c r="GO128" s="83">
        <f t="shared" si="229"/>
        <v>222216411.86187842</v>
      </c>
      <c r="GP128" s="83">
        <f t="shared" si="319"/>
        <v>222216411.86187842</v>
      </c>
      <c r="GQ128" s="83">
        <f t="shared" si="320"/>
        <v>222216411.86187842</v>
      </c>
      <c r="GR128" s="83">
        <f t="shared" si="230"/>
        <v>0</v>
      </c>
      <c r="GS128" s="83">
        <f t="shared" si="231"/>
        <v>0</v>
      </c>
      <c r="GT128" s="83">
        <f t="shared" si="232"/>
        <v>0</v>
      </c>
      <c r="GU128" s="83">
        <f t="shared" si="233"/>
        <v>0</v>
      </c>
      <c r="GV128" s="83">
        <f t="shared" si="234"/>
        <v>0</v>
      </c>
      <c r="GW128" s="83">
        <f t="shared" si="235"/>
        <v>0</v>
      </c>
      <c r="GX128" s="83">
        <f t="shared" si="321"/>
        <v>0</v>
      </c>
      <c r="GY128" s="83">
        <f t="shared" si="322"/>
        <v>0</v>
      </c>
      <c r="GZ128" s="83">
        <f t="shared" si="236"/>
        <v>227145827.14443943</v>
      </c>
      <c r="HA128" s="83">
        <f t="shared" si="237"/>
        <v>0</v>
      </c>
      <c r="HB128" s="83">
        <f t="shared" si="238"/>
        <v>0</v>
      </c>
      <c r="HC128" s="83">
        <f t="shared" si="239"/>
        <v>222216446.45383143</v>
      </c>
      <c r="HD128" s="83">
        <f t="shared" si="240"/>
        <v>222216515.33440045</v>
      </c>
      <c r="HE128" s="83">
        <f t="shared" si="241"/>
        <v>222668477.87571704</v>
      </c>
      <c r="HF128" s="83">
        <f t="shared" si="323"/>
        <v>223669886.12954044</v>
      </c>
      <c r="HG128" s="83">
        <f t="shared" si="324"/>
        <v>222339337.25455645</v>
      </c>
      <c r="HH128" s="83">
        <f t="shared" si="325"/>
        <v>227145827.14443943</v>
      </c>
      <c r="HI128" s="83">
        <f t="shared" si="326"/>
        <v>0</v>
      </c>
      <c r="HJ128" s="83">
        <f t="shared" si="327"/>
        <v>0</v>
      </c>
      <c r="HK128" s="83">
        <f t="shared" si="328"/>
        <v>222216449.97060919</v>
      </c>
      <c r="HL128" s="83">
        <f t="shared" si="329"/>
        <v>222216528.12708682</v>
      </c>
      <c r="HM128" s="83">
        <f t="shared" si="330"/>
        <v>222684124.00538793</v>
      </c>
      <c r="HN128" s="83">
        <f t="shared" si="331"/>
        <v>223619836.63006935</v>
      </c>
      <c r="HO128" s="83">
        <f t="shared" si="332"/>
        <v>222339337.25455645</v>
      </c>
    </row>
    <row r="129" spans="1:223" x14ac:dyDescent="0.2">
      <c r="A129" s="63"/>
      <c r="K129" s="64" t="s">
        <v>449</v>
      </c>
      <c r="L129" s="102" t="e">
        <f>IF(VLOOKUP(K129,'[3]207 ul'!$H:$H,1,0)=K129,1,0)</f>
        <v>#N/A</v>
      </c>
      <c r="M129" s="84">
        <v>1</v>
      </c>
      <c r="N129" s="84">
        <v>1</v>
      </c>
      <c r="O129" s="84"/>
      <c r="P129" s="84"/>
      <c r="Q129" s="84">
        <v>1</v>
      </c>
      <c r="R129" s="84">
        <v>1</v>
      </c>
      <c r="S129" s="83">
        <f t="shared" si="177"/>
        <v>40</v>
      </c>
      <c r="T129" s="87">
        <f t="shared" si="178"/>
        <v>0</v>
      </c>
      <c r="U129" s="84"/>
      <c r="V129" s="84"/>
      <c r="W129" s="85">
        <v>1</v>
      </c>
      <c r="X129" s="85">
        <v>1</v>
      </c>
      <c r="Y129" s="85">
        <v>1</v>
      </c>
      <c r="Z129" s="85">
        <v>1</v>
      </c>
      <c r="AA129" s="85">
        <v>1</v>
      </c>
      <c r="AB129" s="85">
        <v>1</v>
      </c>
      <c r="AC129" s="85">
        <v>1</v>
      </c>
      <c r="AD129" s="85">
        <v>1</v>
      </c>
      <c r="AE129" s="85">
        <v>1</v>
      </c>
      <c r="AF129" s="84">
        <v>7410096.9691772601</v>
      </c>
      <c r="AG129" s="84">
        <v>7546931.3357092803</v>
      </c>
      <c r="AH129" s="84">
        <v>7189415.3498440599</v>
      </c>
      <c r="AI129" s="84">
        <v>7410096.9691772601</v>
      </c>
      <c r="AJ129" s="84">
        <v>7461493.3947467403</v>
      </c>
      <c r="AK129" s="84">
        <v>7359009.2256822502</v>
      </c>
      <c r="AL129" s="84">
        <v>7409547.4604101302</v>
      </c>
      <c r="AM129" s="84">
        <v>7552780.4884468699</v>
      </c>
      <c r="AN129" s="84">
        <v>7416192.7887075404</v>
      </c>
      <c r="AO129" s="84">
        <v>-35377.986902400997</v>
      </c>
      <c r="AP129" s="84"/>
      <c r="AQ129" s="84"/>
      <c r="AR129" s="84">
        <v>4881809.4454203201</v>
      </c>
      <c r="AS129" s="83">
        <f t="shared" si="179"/>
        <v>4881809.4454203201</v>
      </c>
      <c r="AT129" s="83">
        <f t="shared" si="242"/>
        <v>4881809.4454203201</v>
      </c>
      <c r="AU129" s="83">
        <f t="shared" si="180"/>
        <v>0</v>
      </c>
      <c r="AV129" s="84">
        <v>5086290.55</v>
      </c>
      <c r="AW129" s="84">
        <v>5086290.55</v>
      </c>
      <c r="AX129" s="84"/>
      <c r="AY129" s="83">
        <f t="shared" si="243"/>
        <v>5086290.55</v>
      </c>
      <c r="AZ129" s="83">
        <f t="shared" si="244"/>
        <v>0</v>
      </c>
      <c r="BA129" s="83">
        <f t="shared" si="245"/>
        <v>7374718.9822748592</v>
      </c>
      <c r="BB129" s="83">
        <f t="shared" si="246"/>
        <v>7374718.9822748592</v>
      </c>
      <c r="BC129" s="83">
        <f t="shared" si="247"/>
        <v>7374718.9822748592</v>
      </c>
      <c r="BD129" s="83">
        <f t="shared" si="248"/>
        <v>7374718.9822748592</v>
      </c>
      <c r="BE129" s="83">
        <f t="shared" si="249"/>
        <v>0</v>
      </c>
      <c r="BF129" s="83">
        <f t="shared" si="250"/>
        <v>0</v>
      </c>
      <c r="BG129" s="99">
        <f t="shared" si="251"/>
        <v>7374718.9822748592</v>
      </c>
      <c r="BH129" s="99">
        <f t="shared" si="252"/>
        <v>7511553.3488068795</v>
      </c>
      <c r="BI129" s="83">
        <f t="shared" si="253"/>
        <v>7154037.3629416591</v>
      </c>
      <c r="BJ129" s="83">
        <f t="shared" si="254"/>
        <v>7374718.9822748592</v>
      </c>
      <c r="BK129" s="83">
        <f t="shared" si="255"/>
        <v>7426115.4078443395</v>
      </c>
      <c r="BL129" s="83">
        <f t="shared" si="256"/>
        <v>7323631.2387798494</v>
      </c>
      <c r="BM129" s="83">
        <f t="shared" si="257"/>
        <v>7517402.501544469</v>
      </c>
      <c r="BN129" s="83">
        <f t="shared" si="258"/>
        <v>7380814.8018051395</v>
      </c>
      <c r="BO129" s="83">
        <f t="shared" si="181"/>
        <v>0</v>
      </c>
      <c r="BP129" s="83">
        <f t="shared" si="259"/>
        <v>0</v>
      </c>
      <c r="BQ129" s="83">
        <f t="shared" si="260"/>
        <v>7374718.9822748592</v>
      </c>
      <c r="BR129" s="83">
        <f t="shared" si="261"/>
        <v>7374718.9822748592</v>
      </c>
      <c r="BS129" s="83">
        <f t="shared" si="262"/>
        <v>7374718.9822748592</v>
      </c>
      <c r="BT129" s="83">
        <f t="shared" si="263"/>
        <v>7374718.9822748592</v>
      </c>
      <c r="BU129" s="83">
        <f t="shared" si="264"/>
        <v>7374718.9822748592</v>
      </c>
      <c r="BV129" s="83">
        <f t="shared" si="265"/>
        <v>7511553.3488068795</v>
      </c>
      <c r="BW129" s="83">
        <f t="shared" si="266"/>
        <v>7154037.3629416591</v>
      </c>
      <c r="BX129" s="83">
        <f t="shared" si="267"/>
        <v>7374718.9822748592</v>
      </c>
      <c r="BY129" s="83">
        <f t="shared" si="268"/>
        <v>7426115.4078443395</v>
      </c>
      <c r="BZ129" s="83">
        <f t="shared" si="269"/>
        <v>7323631.2387798494</v>
      </c>
      <c r="CA129" s="83">
        <f t="shared" si="270"/>
        <v>7517402.501544469</v>
      </c>
      <c r="CB129" s="83">
        <f t="shared" si="271"/>
        <v>7380814.8018051395</v>
      </c>
      <c r="CC129" s="84"/>
      <c r="CD129" s="84"/>
      <c r="CE129" s="84"/>
      <c r="CF129" s="84"/>
      <c r="CG129" s="84"/>
      <c r="CH129" s="84"/>
      <c r="CI129" s="84"/>
      <c r="CJ129" s="84"/>
      <c r="CK129" s="84"/>
      <c r="CL129" s="83">
        <f t="shared" si="172"/>
        <v>136834.36653202027</v>
      </c>
      <c r="CM129" s="83">
        <f t="shared" si="173"/>
        <v>0</v>
      </c>
      <c r="CN129" s="83">
        <f t="shared" si="174"/>
        <v>0</v>
      </c>
      <c r="CO129" s="83">
        <f t="shared" si="272"/>
        <v>51396.425569480285</v>
      </c>
      <c r="CP129" s="83">
        <f t="shared" si="273"/>
        <v>0</v>
      </c>
      <c r="CQ129" s="83">
        <f t="shared" si="274"/>
        <v>0</v>
      </c>
      <c r="CR129" s="83">
        <f t="shared" si="275"/>
        <v>0</v>
      </c>
      <c r="CS129" s="83">
        <f t="shared" si="276"/>
        <v>0</v>
      </c>
      <c r="CT129" s="83">
        <f t="shared" si="277"/>
        <v>0</v>
      </c>
      <c r="CU129" s="83">
        <f t="shared" si="278"/>
        <v>0</v>
      </c>
      <c r="CV129" s="99"/>
      <c r="CW129" s="83">
        <f t="shared" si="182"/>
        <v>51396.425569480285</v>
      </c>
      <c r="CX129" s="83">
        <f t="shared" si="279"/>
        <v>0</v>
      </c>
      <c r="CY129" s="83">
        <f t="shared" si="175"/>
        <v>142683.51926960982</v>
      </c>
      <c r="CZ129" s="83">
        <f t="shared" si="176"/>
        <v>6095.8195302803069</v>
      </c>
      <c r="DA129" s="83">
        <f t="shared" si="183"/>
        <v>136834.36653202027</v>
      </c>
      <c r="DB129" s="83">
        <f t="shared" si="184"/>
        <v>0</v>
      </c>
      <c r="DC129" s="83">
        <f t="shared" si="185"/>
        <v>0</v>
      </c>
      <c r="DD129" s="83">
        <f t="shared" si="280"/>
        <v>51396.425569480285</v>
      </c>
      <c r="DE129" s="83">
        <f t="shared" si="281"/>
        <v>0</v>
      </c>
      <c r="DF129" s="83">
        <f t="shared" si="282"/>
        <v>0</v>
      </c>
      <c r="DG129" s="83">
        <f t="shared" si="283"/>
        <v>0</v>
      </c>
      <c r="DH129" s="83">
        <f t="shared" si="284"/>
        <v>0</v>
      </c>
      <c r="DI129" s="83">
        <f t="shared" si="285"/>
        <v>0</v>
      </c>
      <c r="DJ129" s="83">
        <f t="shared" si="286"/>
        <v>0</v>
      </c>
      <c r="DK129" s="83">
        <f t="shared" si="186"/>
        <v>51396.425569480285</v>
      </c>
      <c r="DL129" s="83">
        <f t="shared" si="287"/>
        <v>0</v>
      </c>
      <c r="DM129" s="83">
        <f t="shared" si="187"/>
        <v>142683.51926960982</v>
      </c>
      <c r="DN129" s="83">
        <f t="shared" si="188"/>
        <v>6095.8195302803069</v>
      </c>
      <c r="DO129" s="83">
        <f t="shared" si="288"/>
        <v>0</v>
      </c>
      <c r="DP129" s="83">
        <f t="shared" si="289"/>
        <v>0</v>
      </c>
      <c r="DQ129" s="83">
        <f t="shared" si="290"/>
        <v>0</v>
      </c>
      <c r="DR129" s="83">
        <f t="shared" si="291"/>
        <v>-5225.1980638024806</v>
      </c>
      <c r="DS129" s="83">
        <f t="shared" si="292"/>
        <v>0</v>
      </c>
      <c r="DT129" s="83">
        <f t="shared" si="293"/>
        <v>0</v>
      </c>
      <c r="DU129" s="83">
        <f t="shared" si="294"/>
        <v>0</v>
      </c>
      <c r="DV129" s="83">
        <f t="shared" si="295"/>
        <v>0</v>
      </c>
      <c r="DW129" s="83">
        <f t="shared" si="189"/>
        <v>4913.2199180279322</v>
      </c>
      <c r="DX129" s="83">
        <f t="shared" si="190"/>
        <v>0</v>
      </c>
      <c r="DY129" s="83">
        <f t="shared" si="191"/>
        <v>0</v>
      </c>
      <c r="DZ129" s="83">
        <f t="shared" si="192"/>
        <v>0</v>
      </c>
      <c r="EA129" s="83">
        <f t="shared" si="193"/>
        <v>0</v>
      </c>
      <c r="EB129" s="83">
        <f t="shared" si="194"/>
        <v>-5225.1980638024806</v>
      </c>
      <c r="EC129" s="83">
        <f t="shared" si="195"/>
        <v>0</v>
      </c>
      <c r="ED129" s="83">
        <f t="shared" si="196"/>
        <v>0</v>
      </c>
      <c r="EE129" s="83">
        <f t="shared" si="197"/>
        <v>0</v>
      </c>
      <c r="EF129" s="83">
        <f t="shared" si="198"/>
        <v>0</v>
      </c>
      <c r="EG129" s="83">
        <f t="shared" si="199"/>
        <v>4913.2199180279322</v>
      </c>
      <c r="EH129" s="83">
        <f t="shared" si="200"/>
        <v>0</v>
      </c>
      <c r="EI129" s="83">
        <f t="shared" si="296"/>
        <v>136834.36653202027</v>
      </c>
      <c r="EJ129" s="83">
        <f t="shared" si="297"/>
        <v>0</v>
      </c>
      <c r="EK129" s="83">
        <f t="shared" si="298"/>
        <v>0</v>
      </c>
      <c r="EL129" s="83">
        <f t="shared" si="299"/>
        <v>56621.623633282768</v>
      </c>
      <c r="EM129" s="83">
        <f t="shared" si="300"/>
        <v>0</v>
      </c>
      <c r="EN129" s="83">
        <f t="shared" si="301"/>
        <v>0</v>
      </c>
      <c r="EO129" s="83">
        <f t="shared" si="302"/>
        <v>0</v>
      </c>
      <c r="EP129" s="83">
        <f t="shared" si="303"/>
        <v>0</v>
      </c>
      <c r="EQ129" s="83">
        <f t="shared" si="304"/>
        <v>0</v>
      </c>
      <c r="ER129" s="83">
        <f t="shared" si="305"/>
        <v>0</v>
      </c>
      <c r="ES129" s="83">
        <f t="shared" si="201"/>
        <v>56621.623633282768</v>
      </c>
      <c r="ET129" s="83">
        <f t="shared" si="306"/>
        <v>0</v>
      </c>
      <c r="EU129" s="83">
        <f t="shared" si="202"/>
        <v>137770.2993515819</v>
      </c>
      <c r="EV129" s="83">
        <f t="shared" si="203"/>
        <v>6095.8195302803069</v>
      </c>
      <c r="EW129" s="83">
        <f t="shared" si="204"/>
        <v>136834.36653202027</v>
      </c>
      <c r="EX129" s="83">
        <f t="shared" si="205"/>
        <v>0</v>
      </c>
      <c r="EY129" s="83">
        <f t="shared" si="206"/>
        <v>0</v>
      </c>
      <c r="EZ129" s="83">
        <f t="shared" si="207"/>
        <v>56621.623633282768</v>
      </c>
      <c r="FA129" s="83">
        <f t="shared" si="208"/>
        <v>0</v>
      </c>
      <c r="FB129" s="83">
        <f t="shared" si="209"/>
        <v>0</v>
      </c>
      <c r="FC129" s="83">
        <f t="shared" si="210"/>
        <v>0</v>
      </c>
      <c r="FD129" s="83">
        <f t="shared" si="211"/>
        <v>0</v>
      </c>
      <c r="FE129" s="83">
        <f t="shared" si="307"/>
        <v>0</v>
      </c>
      <c r="FF129" s="83">
        <f t="shared" si="308"/>
        <v>0</v>
      </c>
      <c r="FG129" s="83">
        <f t="shared" si="212"/>
        <v>56621.623633282768</v>
      </c>
      <c r="FH129" s="83">
        <f t="shared" si="309"/>
        <v>0</v>
      </c>
      <c r="FI129" s="83">
        <f t="shared" si="213"/>
        <v>137770.2993515819</v>
      </c>
      <c r="FJ129" s="83">
        <f t="shared" si="214"/>
        <v>6095.8195302803069</v>
      </c>
      <c r="FK129" s="84">
        <v>391791.57414053997</v>
      </c>
      <c r="FL129" s="84">
        <v>89298.781604317293</v>
      </c>
      <c r="FM129" s="84"/>
      <c r="FN129" s="83">
        <f t="shared" si="310"/>
        <v>0</v>
      </c>
      <c r="FO129" s="83">
        <f t="shared" si="311"/>
        <v>0</v>
      </c>
      <c r="FP129" s="83">
        <f t="shared" si="215"/>
        <v>89298.781604317293</v>
      </c>
      <c r="FQ129" s="84">
        <v>606014.24002350704</v>
      </c>
      <c r="FR129" s="84">
        <v>7337482.5064241001</v>
      </c>
      <c r="FS129" s="83">
        <f t="shared" si="216"/>
        <v>7337482.5064240992</v>
      </c>
      <c r="FT129" s="83">
        <f t="shared" si="217"/>
        <v>0</v>
      </c>
      <c r="FU129" s="84">
        <v>7212558.6221454497</v>
      </c>
      <c r="FV129" s="83">
        <f t="shared" si="312"/>
        <v>7374718.9822748592</v>
      </c>
      <c r="FW129" s="83">
        <f t="shared" si="313"/>
        <v>0</v>
      </c>
      <c r="FX129" s="83">
        <f t="shared" si="314"/>
        <v>4881809.4454203201</v>
      </c>
      <c r="FY129" s="84">
        <v>6398392.2699999996</v>
      </c>
      <c r="FZ129" s="83">
        <f t="shared" si="315"/>
        <v>4109963.8377251411</v>
      </c>
      <c r="GA129" s="83">
        <f t="shared" si="316"/>
        <v>197538.34703181032</v>
      </c>
      <c r="GB129" s="83">
        <f t="shared" si="218"/>
        <v>0</v>
      </c>
      <c r="GC129" s="83">
        <f t="shared" si="219"/>
        <v>0</v>
      </c>
      <c r="GD129" s="83">
        <f t="shared" si="220"/>
        <v>0</v>
      </c>
      <c r="GE129" s="83">
        <f t="shared" si="221"/>
        <v>0</v>
      </c>
      <c r="GF129" s="83">
        <f t="shared" si="222"/>
        <v>0</v>
      </c>
      <c r="GG129" s="83">
        <f t="shared" si="223"/>
        <v>0</v>
      </c>
      <c r="GH129" s="83">
        <f t="shared" si="317"/>
        <v>0</v>
      </c>
      <c r="GI129" s="83">
        <f t="shared" si="318"/>
        <v>0</v>
      </c>
      <c r="GJ129" s="83">
        <f t="shared" si="224"/>
        <v>7374718.9822748592</v>
      </c>
      <c r="GK129" s="83">
        <f t="shared" si="225"/>
        <v>0</v>
      </c>
      <c r="GL129" s="83">
        <f t="shared" si="226"/>
        <v>0</v>
      </c>
      <c r="GM129" s="83">
        <f t="shared" si="227"/>
        <v>7374718.9822748592</v>
      </c>
      <c r="GN129" s="83">
        <f t="shared" si="228"/>
        <v>0</v>
      </c>
      <c r="GO129" s="83">
        <f t="shared" si="229"/>
        <v>0</v>
      </c>
      <c r="GP129" s="83">
        <f t="shared" si="319"/>
        <v>7374718.9822748592</v>
      </c>
      <c r="GQ129" s="83">
        <f t="shared" si="320"/>
        <v>7374718.9822748592</v>
      </c>
      <c r="GR129" s="83">
        <f t="shared" si="230"/>
        <v>0</v>
      </c>
      <c r="GS129" s="83">
        <f t="shared" si="231"/>
        <v>0</v>
      </c>
      <c r="GT129" s="83">
        <f t="shared" si="232"/>
        <v>0</v>
      </c>
      <c r="GU129" s="83">
        <f t="shared" si="233"/>
        <v>0</v>
      </c>
      <c r="GV129" s="83">
        <f t="shared" si="234"/>
        <v>0</v>
      </c>
      <c r="GW129" s="83">
        <f t="shared" si="235"/>
        <v>0</v>
      </c>
      <c r="GX129" s="83">
        <f t="shared" si="321"/>
        <v>0</v>
      </c>
      <c r="GY129" s="83">
        <f t="shared" si="322"/>
        <v>0</v>
      </c>
      <c r="GZ129" s="83">
        <f t="shared" si="236"/>
        <v>7511553.3488068795</v>
      </c>
      <c r="HA129" s="83">
        <f t="shared" si="237"/>
        <v>0</v>
      </c>
      <c r="HB129" s="83">
        <f t="shared" si="238"/>
        <v>0</v>
      </c>
      <c r="HC129" s="83">
        <f t="shared" si="239"/>
        <v>7426115.4078443395</v>
      </c>
      <c r="HD129" s="83">
        <f t="shared" si="240"/>
        <v>0</v>
      </c>
      <c r="HE129" s="83">
        <f t="shared" si="241"/>
        <v>0</v>
      </c>
      <c r="HF129" s="83">
        <f t="shared" si="323"/>
        <v>7517402.501544469</v>
      </c>
      <c r="HG129" s="83">
        <f t="shared" si="324"/>
        <v>7380814.8018051395</v>
      </c>
      <c r="HH129" s="83">
        <f t="shared" si="325"/>
        <v>7511553.3488068795</v>
      </c>
      <c r="HI129" s="83">
        <f t="shared" si="326"/>
        <v>0</v>
      </c>
      <c r="HJ129" s="83">
        <f t="shared" si="327"/>
        <v>0</v>
      </c>
      <c r="HK129" s="83">
        <f t="shared" si="328"/>
        <v>7431340.6059081424</v>
      </c>
      <c r="HL129" s="83">
        <f t="shared" si="329"/>
        <v>0</v>
      </c>
      <c r="HM129" s="83">
        <f t="shared" si="330"/>
        <v>0</v>
      </c>
      <c r="HN129" s="83">
        <f t="shared" si="331"/>
        <v>7512489.2816264415</v>
      </c>
      <c r="HO129" s="83">
        <f t="shared" si="332"/>
        <v>7380814.8018051395</v>
      </c>
    </row>
    <row r="130" spans="1:223" x14ac:dyDescent="0.2">
      <c r="A130" s="63"/>
      <c r="K130" s="64" t="s">
        <v>450</v>
      </c>
      <c r="L130" s="102" t="e">
        <f>IF(VLOOKUP(K130,'[3]207 ul'!$H:$H,1,0)=K130,1,0)</f>
        <v>#N/A</v>
      </c>
      <c r="M130" s="84">
        <v>1</v>
      </c>
      <c r="N130" s="84">
        <v>1</v>
      </c>
      <c r="O130" s="84"/>
      <c r="P130" s="84"/>
      <c r="Q130" s="84"/>
      <c r="R130" s="84">
        <v>2</v>
      </c>
      <c r="S130" s="83">
        <f t="shared" si="177"/>
        <v>40</v>
      </c>
      <c r="T130" s="87">
        <f t="shared" si="178"/>
        <v>0</v>
      </c>
      <c r="U130" s="84"/>
      <c r="V130" s="84"/>
      <c r="W130" s="85">
        <v>1</v>
      </c>
      <c r="X130" s="85">
        <v>1</v>
      </c>
      <c r="Y130" s="85">
        <v>1</v>
      </c>
      <c r="Z130" s="85">
        <v>1</v>
      </c>
      <c r="AA130" s="85">
        <v>1</v>
      </c>
      <c r="AB130" s="85">
        <v>1</v>
      </c>
      <c r="AC130" s="85">
        <v>1</v>
      </c>
      <c r="AD130" s="85">
        <v>1</v>
      </c>
      <c r="AE130" s="85">
        <v>1</v>
      </c>
      <c r="AF130" s="84">
        <v>12020840.8538337</v>
      </c>
      <c r="AG130" s="84">
        <v>12401011.5323734</v>
      </c>
      <c r="AH130" s="84">
        <v>11419587.1765684</v>
      </c>
      <c r="AI130" s="84">
        <v>12020840.8538337</v>
      </c>
      <c r="AJ130" s="84">
        <v>11895433.4602335</v>
      </c>
      <c r="AK130" s="84">
        <v>12139952.5376378</v>
      </c>
      <c r="AL130" s="84">
        <v>15011251.323447401</v>
      </c>
      <c r="AM130" s="84">
        <v>12497629.476909099</v>
      </c>
      <c r="AN130" s="84">
        <v>12046573.457105801</v>
      </c>
      <c r="AO130" s="84">
        <v>-76318.586540744407</v>
      </c>
      <c r="AP130" s="84"/>
      <c r="AQ130" s="84"/>
      <c r="AR130" s="84"/>
      <c r="AS130" s="83">
        <f t="shared" si="179"/>
        <v>0</v>
      </c>
      <c r="AT130" s="83">
        <f t="shared" si="242"/>
        <v>0</v>
      </c>
      <c r="AU130" s="83">
        <f t="shared" si="180"/>
        <v>15011251.323447401</v>
      </c>
      <c r="AV130" s="84">
        <v>10972317.52</v>
      </c>
      <c r="AW130" s="84">
        <v>10972317.52</v>
      </c>
      <c r="AX130" s="84"/>
      <c r="AY130" s="83">
        <f t="shared" si="243"/>
        <v>10972317.52</v>
      </c>
      <c r="AZ130" s="83">
        <f t="shared" si="244"/>
        <v>0</v>
      </c>
      <c r="BA130" s="83">
        <f t="shared" si="245"/>
        <v>11944522.267292956</v>
      </c>
      <c r="BB130" s="83">
        <f t="shared" si="246"/>
        <v>13171213.889754733</v>
      </c>
      <c r="BC130" s="83">
        <f t="shared" si="247"/>
        <v>13171213.889754733</v>
      </c>
      <c r="BD130" s="83">
        <f t="shared" si="248"/>
        <v>13171213.889754733</v>
      </c>
      <c r="BE130" s="83">
        <f t="shared" si="249"/>
        <v>0</v>
      </c>
      <c r="BF130" s="83">
        <f t="shared" si="250"/>
        <v>0</v>
      </c>
      <c r="BG130" s="99">
        <f t="shared" si="251"/>
        <v>11944522.267292956</v>
      </c>
      <c r="BH130" s="99">
        <f t="shared" si="252"/>
        <v>12324692.945832657</v>
      </c>
      <c r="BI130" s="83">
        <f t="shared" si="253"/>
        <v>11343268.590027656</v>
      </c>
      <c r="BJ130" s="83">
        <f t="shared" si="254"/>
        <v>11944522.267292956</v>
      </c>
      <c r="BK130" s="83">
        <f t="shared" si="255"/>
        <v>11819114.873692757</v>
      </c>
      <c r="BL130" s="83">
        <f t="shared" si="256"/>
        <v>12063633.951097056</v>
      </c>
      <c r="BM130" s="83">
        <f t="shared" si="257"/>
        <v>12421310.890368355</v>
      </c>
      <c r="BN130" s="83">
        <f t="shared" si="258"/>
        <v>11970254.870565057</v>
      </c>
      <c r="BO130" s="83">
        <f t="shared" si="181"/>
        <v>15011251.323447401</v>
      </c>
      <c r="BP130" s="83">
        <f t="shared" si="259"/>
        <v>0</v>
      </c>
      <c r="BQ130" s="83">
        <f t="shared" si="260"/>
        <v>11944522.267292956</v>
      </c>
      <c r="BR130" s="83">
        <f t="shared" si="261"/>
        <v>13171213.889754733</v>
      </c>
      <c r="BS130" s="83">
        <f t="shared" si="262"/>
        <v>13171213.889754733</v>
      </c>
      <c r="BT130" s="83">
        <f t="shared" si="263"/>
        <v>13171213.889754733</v>
      </c>
      <c r="BU130" s="83">
        <f t="shared" si="264"/>
        <v>11944522.267292956</v>
      </c>
      <c r="BV130" s="83">
        <f t="shared" si="265"/>
        <v>12324692.945832657</v>
      </c>
      <c r="BW130" s="83">
        <f t="shared" si="266"/>
        <v>11343268.590027656</v>
      </c>
      <c r="BX130" s="83">
        <f t="shared" si="267"/>
        <v>11944522.267292956</v>
      </c>
      <c r="BY130" s="83">
        <f t="shared" si="268"/>
        <v>11819114.873692757</v>
      </c>
      <c r="BZ130" s="83">
        <f t="shared" si="269"/>
        <v>12063633.951097056</v>
      </c>
      <c r="CA130" s="83">
        <f t="shared" si="270"/>
        <v>12421310.890368355</v>
      </c>
      <c r="CB130" s="83">
        <f t="shared" si="271"/>
        <v>11970254.870565057</v>
      </c>
      <c r="CC130" s="84"/>
      <c r="CD130" s="84"/>
      <c r="CE130" s="84"/>
      <c r="CF130" s="84"/>
      <c r="CG130" s="84"/>
      <c r="CH130" s="84"/>
      <c r="CI130" s="84"/>
      <c r="CJ130" s="84"/>
      <c r="CK130" s="84"/>
      <c r="CL130" s="83">
        <f t="shared" si="172"/>
        <v>380170.67853970081</v>
      </c>
      <c r="CM130" s="83">
        <f t="shared" si="173"/>
        <v>0</v>
      </c>
      <c r="CN130" s="83">
        <f t="shared" si="174"/>
        <v>0</v>
      </c>
      <c r="CO130" s="83">
        <f t="shared" si="272"/>
        <v>0</v>
      </c>
      <c r="CP130" s="83">
        <f t="shared" si="273"/>
        <v>119111.68380410038</v>
      </c>
      <c r="CQ130" s="83">
        <f t="shared" si="274"/>
        <v>0</v>
      </c>
      <c r="CR130" s="83">
        <f t="shared" si="275"/>
        <v>1226691.6224617772</v>
      </c>
      <c r="CS130" s="83">
        <f t="shared" si="276"/>
        <v>1226691.6224617772</v>
      </c>
      <c r="CT130" s="83">
        <f t="shared" si="277"/>
        <v>1226691.6224617772</v>
      </c>
      <c r="CU130" s="83">
        <f t="shared" si="278"/>
        <v>1226691.6224617772</v>
      </c>
      <c r="CV130" s="99"/>
      <c r="CW130" s="83">
        <f t="shared" si="182"/>
        <v>1226691.6224617772</v>
      </c>
      <c r="CX130" s="83">
        <f t="shared" si="279"/>
        <v>1226691.6224617772</v>
      </c>
      <c r="CY130" s="83">
        <f t="shared" si="175"/>
        <v>476788.62307539955</v>
      </c>
      <c r="CZ130" s="83">
        <f t="shared" si="176"/>
        <v>25732.603272100911</v>
      </c>
      <c r="DA130" s="83">
        <f t="shared" si="183"/>
        <v>380170.67853970081</v>
      </c>
      <c r="DB130" s="83">
        <f t="shared" si="184"/>
        <v>0</v>
      </c>
      <c r="DC130" s="83">
        <f t="shared" si="185"/>
        <v>0</v>
      </c>
      <c r="DD130" s="83">
        <f t="shared" si="280"/>
        <v>0</v>
      </c>
      <c r="DE130" s="83">
        <f t="shared" si="281"/>
        <v>119111.68380410038</v>
      </c>
      <c r="DF130" s="83">
        <f t="shared" si="282"/>
        <v>0</v>
      </c>
      <c r="DG130" s="83">
        <f t="shared" si="283"/>
        <v>1226691.6224617772</v>
      </c>
      <c r="DH130" s="83">
        <f t="shared" si="284"/>
        <v>1226691.6224617772</v>
      </c>
      <c r="DI130" s="83">
        <f t="shared" si="285"/>
        <v>1226691.6224617772</v>
      </c>
      <c r="DJ130" s="83">
        <f t="shared" si="286"/>
        <v>1226691.6224617772</v>
      </c>
      <c r="DK130" s="83">
        <f t="shared" si="186"/>
        <v>1226691.6224617772</v>
      </c>
      <c r="DL130" s="83">
        <f t="shared" si="287"/>
        <v>1226691.6224617772</v>
      </c>
      <c r="DM130" s="83">
        <f t="shared" si="187"/>
        <v>476788.62307539955</v>
      </c>
      <c r="DN130" s="83">
        <f t="shared" si="188"/>
        <v>25732.603272100911</v>
      </c>
      <c r="DO130" s="83">
        <f t="shared" si="288"/>
        <v>0</v>
      </c>
      <c r="DP130" s="83">
        <f t="shared" si="289"/>
        <v>0</v>
      </c>
      <c r="DQ130" s="83">
        <f t="shared" si="290"/>
        <v>0</v>
      </c>
      <c r="DR130" s="83">
        <f t="shared" si="291"/>
        <v>0</v>
      </c>
      <c r="DS130" s="83">
        <f t="shared" si="292"/>
        <v>-14726.213150094736</v>
      </c>
      <c r="DT130" s="83">
        <f t="shared" si="293"/>
        <v>0</v>
      </c>
      <c r="DU130" s="83">
        <f t="shared" si="294"/>
        <v>-42456.136059136668</v>
      </c>
      <c r="DV130" s="83">
        <f t="shared" si="295"/>
        <v>-42456.136059136668</v>
      </c>
      <c r="DW130" s="83">
        <f t="shared" si="189"/>
        <v>16417.925290703904</v>
      </c>
      <c r="DX130" s="83">
        <f t="shared" si="190"/>
        <v>0</v>
      </c>
      <c r="DY130" s="83">
        <f t="shared" si="191"/>
        <v>0</v>
      </c>
      <c r="DZ130" s="83">
        <f t="shared" si="192"/>
        <v>0</v>
      </c>
      <c r="EA130" s="83">
        <f t="shared" si="193"/>
        <v>0</v>
      </c>
      <c r="EB130" s="83">
        <f t="shared" si="194"/>
        <v>0</v>
      </c>
      <c r="EC130" s="83">
        <f t="shared" si="195"/>
        <v>-14726.213150094736</v>
      </c>
      <c r="ED130" s="83">
        <f t="shared" si="196"/>
        <v>0</v>
      </c>
      <c r="EE130" s="83">
        <f t="shared" si="197"/>
        <v>-42456.136059136668</v>
      </c>
      <c r="EF130" s="83">
        <f t="shared" si="198"/>
        <v>-42456.136059136668</v>
      </c>
      <c r="EG130" s="83">
        <f t="shared" si="199"/>
        <v>16417.925290703904</v>
      </c>
      <c r="EH130" s="83">
        <f t="shared" si="200"/>
        <v>0</v>
      </c>
      <c r="EI130" s="83">
        <f t="shared" si="296"/>
        <v>380170.67853970081</v>
      </c>
      <c r="EJ130" s="83">
        <f t="shared" si="297"/>
        <v>0</v>
      </c>
      <c r="EK130" s="83">
        <f t="shared" si="298"/>
        <v>0</v>
      </c>
      <c r="EL130" s="83">
        <f t="shared" si="299"/>
        <v>0</v>
      </c>
      <c r="EM130" s="83">
        <f t="shared" si="300"/>
        <v>133837.89695419511</v>
      </c>
      <c r="EN130" s="83">
        <f t="shared" si="301"/>
        <v>0</v>
      </c>
      <c r="EO130" s="83">
        <f t="shared" si="302"/>
        <v>1269147.7585209138</v>
      </c>
      <c r="EP130" s="83">
        <f t="shared" si="303"/>
        <v>1269147.7585209138</v>
      </c>
      <c r="EQ130" s="83">
        <f t="shared" si="304"/>
        <v>1269147.7585209138</v>
      </c>
      <c r="ER130" s="83">
        <f t="shared" si="305"/>
        <v>1269147.7585209138</v>
      </c>
      <c r="ES130" s="83">
        <f t="shared" si="201"/>
        <v>1269147.7585209138</v>
      </c>
      <c r="ET130" s="83">
        <f t="shared" si="306"/>
        <v>1269147.7585209138</v>
      </c>
      <c r="EU130" s="83">
        <f t="shared" si="202"/>
        <v>460370.69778469566</v>
      </c>
      <c r="EV130" s="83">
        <f t="shared" si="203"/>
        <v>25732.603272100911</v>
      </c>
      <c r="EW130" s="83">
        <f t="shared" si="204"/>
        <v>380170.67853970081</v>
      </c>
      <c r="EX130" s="83">
        <f t="shared" si="205"/>
        <v>0</v>
      </c>
      <c r="EY130" s="83">
        <f t="shared" si="206"/>
        <v>0</v>
      </c>
      <c r="EZ130" s="83">
        <f t="shared" si="207"/>
        <v>0</v>
      </c>
      <c r="FA130" s="83">
        <f t="shared" si="208"/>
        <v>133837.89695419511</v>
      </c>
      <c r="FB130" s="83">
        <f t="shared" si="209"/>
        <v>0</v>
      </c>
      <c r="FC130" s="83">
        <f t="shared" si="210"/>
        <v>1269147.7585209138</v>
      </c>
      <c r="FD130" s="83">
        <f t="shared" si="211"/>
        <v>1269147.7585209138</v>
      </c>
      <c r="FE130" s="83">
        <f t="shared" si="307"/>
        <v>1269147.7585209138</v>
      </c>
      <c r="FF130" s="83">
        <f t="shared" si="308"/>
        <v>1269147.7585209138</v>
      </c>
      <c r="FG130" s="83">
        <f t="shared" si="212"/>
        <v>1269147.7585209138</v>
      </c>
      <c r="FH130" s="83">
        <f t="shared" si="309"/>
        <v>1269147.7585209138</v>
      </c>
      <c r="FI130" s="83">
        <f t="shared" si="213"/>
        <v>460370.69778469566</v>
      </c>
      <c r="FJ130" s="83">
        <f t="shared" si="214"/>
        <v>25732.603272100911</v>
      </c>
      <c r="FK130" s="84">
        <v>1333844.1770088801</v>
      </c>
      <c r="FL130" s="84">
        <v>249741.376086929</v>
      </c>
      <c r="FM130" s="84">
        <v>334070.56268550101</v>
      </c>
      <c r="FN130" s="83">
        <f t="shared" si="310"/>
        <v>334070.56268550101</v>
      </c>
      <c r="FO130" s="83">
        <f t="shared" si="311"/>
        <v>0</v>
      </c>
      <c r="FP130" s="83">
        <f t="shared" si="215"/>
        <v>583811.93877242994</v>
      </c>
      <c r="FQ130" s="84">
        <v>7601716.0523663396</v>
      </c>
      <c r="FR130" s="84">
        <v>16557930.520356899</v>
      </c>
      <c r="FS130" s="83">
        <f t="shared" si="216"/>
        <v>16557936.59085213</v>
      </c>
      <c r="FT130" s="83">
        <f t="shared" si="217"/>
        <v>6.070495231077075</v>
      </c>
      <c r="FU130" s="84">
        <v>10873876.654267101</v>
      </c>
      <c r="FV130" s="83">
        <f t="shared" si="312"/>
        <v>0</v>
      </c>
      <c r="FW130" s="83">
        <f t="shared" si="313"/>
        <v>0</v>
      </c>
      <c r="FX130" s="83">
        <f t="shared" si="314"/>
        <v>0</v>
      </c>
      <c r="FY130" s="84">
        <v>17971609.579999998</v>
      </c>
      <c r="FZ130" s="83">
        <f t="shared" si="315"/>
        <v>16999404.83270704</v>
      </c>
      <c r="GA130" s="83">
        <f t="shared" si="316"/>
        <v>1146964.199566599</v>
      </c>
      <c r="GB130" s="83">
        <f t="shared" si="218"/>
        <v>0</v>
      </c>
      <c r="GC130" s="83">
        <f t="shared" si="219"/>
        <v>0</v>
      </c>
      <c r="GD130" s="83">
        <f t="shared" si="220"/>
        <v>0</v>
      </c>
      <c r="GE130" s="83">
        <f t="shared" si="221"/>
        <v>0</v>
      </c>
      <c r="GF130" s="83">
        <f t="shared" si="222"/>
        <v>0</v>
      </c>
      <c r="GG130" s="83">
        <f t="shared" si="223"/>
        <v>0</v>
      </c>
      <c r="GH130" s="83">
        <f t="shared" si="317"/>
        <v>0</v>
      </c>
      <c r="GI130" s="83">
        <f t="shared" si="318"/>
        <v>0</v>
      </c>
      <c r="GJ130" s="83">
        <f t="shared" si="224"/>
        <v>11944522.267292956</v>
      </c>
      <c r="GK130" s="83">
        <f t="shared" si="225"/>
        <v>0</v>
      </c>
      <c r="GL130" s="83">
        <f t="shared" si="226"/>
        <v>0</v>
      </c>
      <c r="GM130" s="83">
        <f t="shared" si="227"/>
        <v>0</v>
      </c>
      <c r="GN130" s="83">
        <f t="shared" si="228"/>
        <v>11944522.267292956</v>
      </c>
      <c r="GO130" s="83">
        <f t="shared" si="229"/>
        <v>11944522.267292956</v>
      </c>
      <c r="GP130" s="83">
        <f t="shared" si="319"/>
        <v>11944522.267292956</v>
      </c>
      <c r="GQ130" s="83">
        <f t="shared" si="320"/>
        <v>11944522.267292956</v>
      </c>
      <c r="GR130" s="83">
        <f t="shared" si="230"/>
        <v>0</v>
      </c>
      <c r="GS130" s="83">
        <f t="shared" si="231"/>
        <v>0</v>
      </c>
      <c r="GT130" s="83">
        <f t="shared" si="232"/>
        <v>0</v>
      </c>
      <c r="GU130" s="83">
        <f t="shared" si="233"/>
        <v>0</v>
      </c>
      <c r="GV130" s="83">
        <f t="shared" si="234"/>
        <v>0</v>
      </c>
      <c r="GW130" s="83">
        <f t="shared" si="235"/>
        <v>0</v>
      </c>
      <c r="GX130" s="83">
        <f t="shared" si="321"/>
        <v>0</v>
      </c>
      <c r="GY130" s="83">
        <f t="shared" si="322"/>
        <v>0</v>
      </c>
      <c r="GZ130" s="83">
        <f t="shared" si="236"/>
        <v>12324692.945832657</v>
      </c>
      <c r="HA130" s="83">
        <f t="shared" si="237"/>
        <v>0</v>
      </c>
      <c r="HB130" s="83">
        <f t="shared" si="238"/>
        <v>0</v>
      </c>
      <c r="HC130" s="83">
        <f t="shared" si="239"/>
        <v>0</v>
      </c>
      <c r="HD130" s="83">
        <f t="shared" si="240"/>
        <v>12063633.951097056</v>
      </c>
      <c r="HE130" s="83">
        <f t="shared" si="241"/>
        <v>13171213.889754733</v>
      </c>
      <c r="HF130" s="83">
        <f t="shared" si="323"/>
        <v>12421310.890368355</v>
      </c>
      <c r="HG130" s="83">
        <f t="shared" si="324"/>
        <v>11970254.870565057</v>
      </c>
      <c r="HH130" s="83">
        <f t="shared" si="325"/>
        <v>12324692.945832657</v>
      </c>
      <c r="HI130" s="83">
        <f t="shared" si="326"/>
        <v>0</v>
      </c>
      <c r="HJ130" s="83">
        <f t="shared" si="327"/>
        <v>0</v>
      </c>
      <c r="HK130" s="83">
        <f t="shared" si="328"/>
        <v>0</v>
      </c>
      <c r="HL130" s="83">
        <f t="shared" si="329"/>
        <v>12078360.164247151</v>
      </c>
      <c r="HM130" s="83">
        <f t="shared" si="330"/>
        <v>13213670.02581387</v>
      </c>
      <c r="HN130" s="83">
        <f t="shared" si="331"/>
        <v>12404892.965077652</v>
      </c>
      <c r="HO130" s="83">
        <f t="shared" si="332"/>
        <v>11970254.870565057</v>
      </c>
    </row>
    <row r="131" spans="1:223" x14ac:dyDescent="0.2">
      <c r="A131" s="63"/>
      <c r="K131" s="64" t="s">
        <v>451</v>
      </c>
      <c r="L131" s="102" t="e">
        <f>IF(VLOOKUP(K131,'[3]207 ul'!$H:$H,1,0)=K131,1,0)</f>
        <v>#N/A</v>
      </c>
      <c r="M131" s="84">
        <v>1</v>
      </c>
      <c r="N131" s="84">
        <v>1</v>
      </c>
      <c r="O131" s="84"/>
      <c r="P131" s="84"/>
      <c r="Q131" s="84">
        <v>1</v>
      </c>
      <c r="R131" s="84">
        <v>2</v>
      </c>
      <c r="S131" s="83">
        <f t="shared" si="177"/>
        <v>40</v>
      </c>
      <c r="T131" s="87">
        <f t="shared" si="178"/>
        <v>0</v>
      </c>
      <c r="U131" s="84"/>
      <c r="V131" s="84"/>
      <c r="W131" s="85">
        <v>1</v>
      </c>
      <c r="X131" s="85">
        <v>1</v>
      </c>
      <c r="Y131" s="85">
        <v>1</v>
      </c>
      <c r="Z131" s="85">
        <v>1</v>
      </c>
      <c r="AA131" s="85">
        <v>1</v>
      </c>
      <c r="AB131" s="85">
        <v>1</v>
      </c>
      <c r="AC131" s="85">
        <v>1</v>
      </c>
      <c r="AD131" s="85">
        <v>1</v>
      </c>
      <c r="AE131" s="85">
        <v>1</v>
      </c>
      <c r="AF131" s="84">
        <v>316961918.781142</v>
      </c>
      <c r="AG131" s="84">
        <v>328150076.69307297</v>
      </c>
      <c r="AH131" s="84">
        <v>299420818.47425503</v>
      </c>
      <c r="AI131" s="84">
        <v>316961918.781142</v>
      </c>
      <c r="AJ131" s="84">
        <v>312852758.20488399</v>
      </c>
      <c r="AK131" s="84">
        <v>320100487.54522699</v>
      </c>
      <c r="AL131" s="84">
        <v>338577553.30627602</v>
      </c>
      <c r="AM131" s="84">
        <v>327854577.46491498</v>
      </c>
      <c r="AN131" s="84">
        <v>317712752.9411</v>
      </c>
      <c r="AO131" s="84">
        <v>624211.09368418995</v>
      </c>
      <c r="AP131" s="84"/>
      <c r="AQ131" s="84"/>
      <c r="AR131" s="84"/>
      <c r="AS131" s="83">
        <f t="shared" si="179"/>
        <v>0</v>
      </c>
      <c r="AT131" s="83">
        <f t="shared" si="242"/>
        <v>0</v>
      </c>
      <c r="AU131" s="83">
        <f t="shared" si="180"/>
        <v>338577553.30627602</v>
      </c>
      <c r="AV131" s="84">
        <v>267272210.61000001</v>
      </c>
      <c r="AW131" s="84">
        <v>267272210.61000001</v>
      </c>
      <c r="AX131" s="84"/>
      <c r="AY131" s="83">
        <f t="shared" si="243"/>
        <v>267272210.61000001</v>
      </c>
      <c r="AZ131" s="83">
        <f t="shared" si="244"/>
        <v>0</v>
      </c>
      <c r="BA131" s="83">
        <f t="shared" si="245"/>
        <v>317586129.87482619</v>
      </c>
      <c r="BB131" s="83">
        <f t="shared" si="246"/>
        <v>325982699.24740613</v>
      </c>
      <c r="BC131" s="83">
        <f t="shared" si="247"/>
        <v>325982699.24740613</v>
      </c>
      <c r="BD131" s="83">
        <f t="shared" si="248"/>
        <v>325982699.24740613</v>
      </c>
      <c r="BE131" s="83">
        <f t="shared" si="249"/>
        <v>0</v>
      </c>
      <c r="BF131" s="83">
        <f t="shared" si="250"/>
        <v>0</v>
      </c>
      <c r="BG131" s="99">
        <f t="shared" si="251"/>
        <v>317586129.87482619</v>
      </c>
      <c r="BH131" s="99">
        <f t="shared" si="252"/>
        <v>328774287.78675717</v>
      </c>
      <c r="BI131" s="83">
        <f t="shared" si="253"/>
        <v>300045029.56793922</v>
      </c>
      <c r="BJ131" s="83">
        <f t="shared" si="254"/>
        <v>317586129.87482619</v>
      </c>
      <c r="BK131" s="83">
        <f t="shared" si="255"/>
        <v>313476969.29856819</v>
      </c>
      <c r="BL131" s="83">
        <f t="shared" si="256"/>
        <v>320724698.63891119</v>
      </c>
      <c r="BM131" s="83">
        <f t="shared" si="257"/>
        <v>328478788.55859917</v>
      </c>
      <c r="BN131" s="83">
        <f t="shared" si="258"/>
        <v>318336964.0347842</v>
      </c>
      <c r="BO131" s="83">
        <f t="shared" si="181"/>
        <v>338577553.30627602</v>
      </c>
      <c r="BP131" s="83">
        <f t="shared" si="259"/>
        <v>0</v>
      </c>
      <c r="BQ131" s="83">
        <f t="shared" si="260"/>
        <v>317586129.87482619</v>
      </c>
      <c r="BR131" s="83">
        <f t="shared" si="261"/>
        <v>325982699.24740613</v>
      </c>
      <c r="BS131" s="83">
        <f t="shared" si="262"/>
        <v>325982699.24740613</v>
      </c>
      <c r="BT131" s="83">
        <f t="shared" si="263"/>
        <v>325982699.24740613</v>
      </c>
      <c r="BU131" s="83">
        <f t="shared" si="264"/>
        <v>317586129.87482619</v>
      </c>
      <c r="BV131" s="83">
        <f t="shared" si="265"/>
        <v>328774287.78675717</v>
      </c>
      <c r="BW131" s="83">
        <f t="shared" si="266"/>
        <v>300045029.56793922</v>
      </c>
      <c r="BX131" s="83">
        <f t="shared" si="267"/>
        <v>317586129.87482619</v>
      </c>
      <c r="BY131" s="83">
        <f t="shared" si="268"/>
        <v>313476969.29856819</v>
      </c>
      <c r="BZ131" s="83">
        <f t="shared" si="269"/>
        <v>320724698.63891119</v>
      </c>
      <c r="CA131" s="83">
        <f t="shared" si="270"/>
        <v>328478788.55859917</v>
      </c>
      <c r="CB131" s="83">
        <f t="shared" si="271"/>
        <v>318336964.0347842</v>
      </c>
      <c r="CC131" s="84"/>
      <c r="CD131" s="84"/>
      <c r="CE131" s="84"/>
      <c r="CF131" s="84"/>
      <c r="CG131" s="84"/>
      <c r="CH131" s="84"/>
      <c r="CI131" s="84"/>
      <c r="CJ131" s="84"/>
      <c r="CK131" s="84"/>
      <c r="CL131" s="83">
        <f t="shared" si="172"/>
        <v>11188157.911930978</v>
      </c>
      <c r="CM131" s="83">
        <f t="shared" si="173"/>
        <v>0</v>
      </c>
      <c r="CN131" s="83">
        <f t="shared" si="174"/>
        <v>0</v>
      </c>
      <c r="CO131" s="83">
        <f t="shared" si="272"/>
        <v>0</v>
      </c>
      <c r="CP131" s="83">
        <f t="shared" si="273"/>
        <v>3138568.7640849948</v>
      </c>
      <c r="CQ131" s="83">
        <f t="shared" si="274"/>
        <v>0</v>
      </c>
      <c r="CR131" s="83">
        <f t="shared" si="275"/>
        <v>8396569.3725799322</v>
      </c>
      <c r="CS131" s="83">
        <f t="shared" si="276"/>
        <v>8396569.3725799322</v>
      </c>
      <c r="CT131" s="83">
        <f t="shared" si="277"/>
        <v>8396569.3725799322</v>
      </c>
      <c r="CU131" s="83">
        <f t="shared" si="278"/>
        <v>8396569.3725799322</v>
      </c>
      <c r="CV131" s="99"/>
      <c r="CW131" s="83">
        <f t="shared" si="182"/>
        <v>8396569.3725799322</v>
      </c>
      <c r="CX131" s="83">
        <f t="shared" si="279"/>
        <v>8396569.3725799322</v>
      </c>
      <c r="CY131" s="83">
        <f t="shared" si="175"/>
        <v>10892658.683772981</v>
      </c>
      <c r="CZ131" s="83">
        <f t="shared" si="176"/>
        <v>750834.15995800495</v>
      </c>
      <c r="DA131" s="83">
        <f t="shared" si="183"/>
        <v>11188157.911930978</v>
      </c>
      <c r="DB131" s="83">
        <f t="shared" si="184"/>
        <v>0</v>
      </c>
      <c r="DC131" s="83">
        <f t="shared" si="185"/>
        <v>0</v>
      </c>
      <c r="DD131" s="83">
        <f t="shared" si="280"/>
        <v>0</v>
      </c>
      <c r="DE131" s="83">
        <f t="shared" si="281"/>
        <v>3138568.7640849948</v>
      </c>
      <c r="DF131" s="83">
        <f t="shared" si="282"/>
        <v>0</v>
      </c>
      <c r="DG131" s="83">
        <f t="shared" si="283"/>
        <v>8396569.3725799322</v>
      </c>
      <c r="DH131" s="83">
        <f t="shared" si="284"/>
        <v>8396569.3725799322</v>
      </c>
      <c r="DI131" s="83">
        <f t="shared" si="285"/>
        <v>8396569.3725799322</v>
      </c>
      <c r="DJ131" s="83">
        <f t="shared" si="286"/>
        <v>8396569.3725799322</v>
      </c>
      <c r="DK131" s="83">
        <f t="shared" si="186"/>
        <v>8396569.3725799322</v>
      </c>
      <c r="DL131" s="83">
        <f t="shared" si="287"/>
        <v>8396569.3725799322</v>
      </c>
      <c r="DM131" s="83">
        <f t="shared" si="187"/>
        <v>10892658.683772981</v>
      </c>
      <c r="DN131" s="83">
        <f t="shared" si="188"/>
        <v>750834.15995800495</v>
      </c>
      <c r="DO131" s="83">
        <f t="shared" si="288"/>
        <v>0</v>
      </c>
      <c r="DP131" s="83">
        <f t="shared" si="289"/>
        <v>0</v>
      </c>
      <c r="DQ131" s="83">
        <f t="shared" si="290"/>
        <v>0</v>
      </c>
      <c r="DR131" s="83">
        <f t="shared" si="291"/>
        <v>0</v>
      </c>
      <c r="DS131" s="83">
        <f t="shared" si="292"/>
        <v>-388032.73642038764</v>
      </c>
      <c r="DT131" s="83">
        <f t="shared" si="293"/>
        <v>0</v>
      </c>
      <c r="DU131" s="83">
        <f t="shared" si="294"/>
        <v>-290607.58644199616</v>
      </c>
      <c r="DV131" s="83">
        <f t="shared" si="295"/>
        <v>-290607.58644199616</v>
      </c>
      <c r="DW131" s="83">
        <f t="shared" si="189"/>
        <v>375082.05488166801</v>
      </c>
      <c r="DX131" s="83">
        <f t="shared" si="190"/>
        <v>0</v>
      </c>
      <c r="DY131" s="83">
        <f t="shared" si="191"/>
        <v>0</v>
      </c>
      <c r="DZ131" s="83">
        <f t="shared" si="192"/>
        <v>0</v>
      </c>
      <c r="EA131" s="83">
        <f t="shared" si="193"/>
        <v>0</v>
      </c>
      <c r="EB131" s="83">
        <f t="shared" si="194"/>
        <v>0</v>
      </c>
      <c r="EC131" s="83">
        <f t="shared" si="195"/>
        <v>-388032.73642038764</v>
      </c>
      <c r="ED131" s="83">
        <f t="shared" si="196"/>
        <v>0</v>
      </c>
      <c r="EE131" s="83">
        <f t="shared" si="197"/>
        <v>-290607.58644199616</v>
      </c>
      <c r="EF131" s="83">
        <f t="shared" si="198"/>
        <v>-290607.58644199616</v>
      </c>
      <c r="EG131" s="83">
        <f t="shared" si="199"/>
        <v>375082.05488166801</v>
      </c>
      <c r="EH131" s="83">
        <f t="shared" si="200"/>
        <v>0</v>
      </c>
      <c r="EI131" s="83">
        <f t="shared" si="296"/>
        <v>11188157.911930978</v>
      </c>
      <c r="EJ131" s="83">
        <f t="shared" si="297"/>
        <v>0</v>
      </c>
      <c r="EK131" s="83">
        <f t="shared" si="298"/>
        <v>0</v>
      </c>
      <c r="EL131" s="83">
        <f t="shared" si="299"/>
        <v>0</v>
      </c>
      <c r="EM131" s="83">
        <f t="shared" si="300"/>
        <v>3526601.5005053822</v>
      </c>
      <c r="EN131" s="83">
        <f t="shared" si="301"/>
        <v>0</v>
      </c>
      <c r="EO131" s="83">
        <f t="shared" si="302"/>
        <v>8687176.9590219278</v>
      </c>
      <c r="EP131" s="83">
        <f t="shared" si="303"/>
        <v>8687176.9590219278</v>
      </c>
      <c r="EQ131" s="83">
        <f t="shared" si="304"/>
        <v>8687176.9590219278</v>
      </c>
      <c r="ER131" s="83">
        <f t="shared" si="305"/>
        <v>8687176.9590219278</v>
      </c>
      <c r="ES131" s="83">
        <f t="shared" si="201"/>
        <v>8687176.9590219278</v>
      </c>
      <c r="ET131" s="83">
        <f t="shared" si="306"/>
        <v>8687176.9590219278</v>
      </c>
      <c r="EU131" s="83">
        <f t="shared" si="202"/>
        <v>10517576.628891313</v>
      </c>
      <c r="EV131" s="83">
        <f t="shared" si="203"/>
        <v>750834.15995800495</v>
      </c>
      <c r="EW131" s="83">
        <f t="shared" si="204"/>
        <v>11188157.911930978</v>
      </c>
      <c r="EX131" s="83">
        <f t="shared" si="205"/>
        <v>0</v>
      </c>
      <c r="EY131" s="83">
        <f t="shared" si="206"/>
        <v>0</v>
      </c>
      <c r="EZ131" s="83">
        <f t="shared" si="207"/>
        <v>0</v>
      </c>
      <c r="FA131" s="83">
        <f t="shared" si="208"/>
        <v>3526601.5005053822</v>
      </c>
      <c r="FB131" s="83">
        <f t="shared" si="209"/>
        <v>0</v>
      </c>
      <c r="FC131" s="83">
        <f t="shared" si="210"/>
        <v>8687176.9590219278</v>
      </c>
      <c r="FD131" s="83">
        <f t="shared" si="211"/>
        <v>8687176.9590219278</v>
      </c>
      <c r="FE131" s="83">
        <f t="shared" si="307"/>
        <v>8687176.9590219278</v>
      </c>
      <c r="FF131" s="83">
        <f t="shared" si="308"/>
        <v>8687176.9590219278</v>
      </c>
      <c r="FG131" s="83">
        <f t="shared" si="212"/>
        <v>8687176.9590219278</v>
      </c>
      <c r="FH131" s="83">
        <f t="shared" si="309"/>
        <v>8687176.9590219278</v>
      </c>
      <c r="FI131" s="83">
        <f t="shared" si="213"/>
        <v>10517576.628891313</v>
      </c>
      <c r="FJ131" s="83">
        <f t="shared" si="214"/>
        <v>750834.15995800495</v>
      </c>
      <c r="FK131" s="84">
        <v>30857396.124486499</v>
      </c>
      <c r="FL131" s="84">
        <v>5840445.3966768002</v>
      </c>
      <c r="FM131" s="84"/>
      <c r="FN131" s="83">
        <f t="shared" si="310"/>
        <v>0</v>
      </c>
      <c r="FO131" s="83">
        <f t="shared" si="311"/>
        <v>0</v>
      </c>
      <c r="FP131" s="83">
        <f t="shared" si="215"/>
        <v>5840445.3966768002</v>
      </c>
      <c r="FQ131" s="84">
        <v>222504908.27441999</v>
      </c>
      <c r="FR131" s="84">
        <v>502996756.96003199</v>
      </c>
      <c r="FS131" s="83">
        <f t="shared" si="216"/>
        <v>502997092.73314267</v>
      </c>
      <c r="FT131" s="83">
        <f t="shared" si="217"/>
        <v>335.7731106877327</v>
      </c>
      <c r="FU131" s="84">
        <v>317190025.979886</v>
      </c>
      <c r="FV131" s="83">
        <f t="shared" si="312"/>
        <v>317586129.87482619</v>
      </c>
      <c r="FW131" s="83">
        <f t="shared" si="313"/>
        <v>0</v>
      </c>
      <c r="FX131" s="83">
        <f t="shared" si="314"/>
        <v>0</v>
      </c>
      <c r="FY131" s="84">
        <v>558504914.22000003</v>
      </c>
      <c r="FZ131" s="83">
        <f t="shared" si="315"/>
        <v>508190994.95517385</v>
      </c>
      <c r="GA131" s="83">
        <f t="shared" si="316"/>
        <v>-228107.198743999</v>
      </c>
      <c r="GB131" s="83">
        <f t="shared" si="218"/>
        <v>0</v>
      </c>
      <c r="GC131" s="83">
        <f t="shared" si="219"/>
        <v>0</v>
      </c>
      <c r="GD131" s="83">
        <f t="shared" si="220"/>
        <v>0</v>
      </c>
      <c r="GE131" s="83">
        <f t="shared" si="221"/>
        <v>0</v>
      </c>
      <c r="GF131" s="83">
        <f t="shared" si="222"/>
        <v>0</v>
      </c>
      <c r="GG131" s="83">
        <f t="shared" si="223"/>
        <v>0</v>
      </c>
      <c r="GH131" s="83">
        <f t="shared" si="317"/>
        <v>0</v>
      </c>
      <c r="GI131" s="83">
        <f t="shared" si="318"/>
        <v>0</v>
      </c>
      <c r="GJ131" s="83">
        <f t="shared" si="224"/>
        <v>317586129.87482619</v>
      </c>
      <c r="GK131" s="83">
        <f t="shared" si="225"/>
        <v>0</v>
      </c>
      <c r="GL131" s="83">
        <f t="shared" si="226"/>
        <v>0</v>
      </c>
      <c r="GM131" s="83">
        <f t="shared" si="227"/>
        <v>0</v>
      </c>
      <c r="GN131" s="83">
        <f t="shared" si="228"/>
        <v>317586129.87482619</v>
      </c>
      <c r="GO131" s="83">
        <f t="shared" si="229"/>
        <v>317586129.87482619</v>
      </c>
      <c r="GP131" s="83">
        <f t="shared" si="319"/>
        <v>317586129.87482619</v>
      </c>
      <c r="GQ131" s="83">
        <f t="shared" si="320"/>
        <v>317586129.87482619</v>
      </c>
      <c r="GR131" s="83">
        <f t="shared" si="230"/>
        <v>0</v>
      </c>
      <c r="GS131" s="83">
        <f t="shared" si="231"/>
        <v>0</v>
      </c>
      <c r="GT131" s="83">
        <f t="shared" si="232"/>
        <v>0</v>
      </c>
      <c r="GU131" s="83">
        <f t="shared" si="233"/>
        <v>0</v>
      </c>
      <c r="GV131" s="83">
        <f t="shared" si="234"/>
        <v>0</v>
      </c>
      <c r="GW131" s="83">
        <f t="shared" si="235"/>
        <v>0</v>
      </c>
      <c r="GX131" s="83">
        <f t="shared" si="321"/>
        <v>0</v>
      </c>
      <c r="GY131" s="83">
        <f t="shared" si="322"/>
        <v>0</v>
      </c>
      <c r="GZ131" s="83">
        <f t="shared" si="236"/>
        <v>328774287.78675717</v>
      </c>
      <c r="HA131" s="83">
        <f t="shared" si="237"/>
        <v>0</v>
      </c>
      <c r="HB131" s="83">
        <f t="shared" si="238"/>
        <v>0</v>
      </c>
      <c r="HC131" s="83">
        <f t="shared" si="239"/>
        <v>0</v>
      </c>
      <c r="HD131" s="83">
        <f t="shared" si="240"/>
        <v>320724698.63891119</v>
      </c>
      <c r="HE131" s="83">
        <f t="shared" si="241"/>
        <v>325982699.24740613</v>
      </c>
      <c r="HF131" s="83">
        <f t="shared" si="323"/>
        <v>328478788.55859917</v>
      </c>
      <c r="HG131" s="83">
        <f t="shared" si="324"/>
        <v>318336964.0347842</v>
      </c>
      <c r="HH131" s="83">
        <f t="shared" si="325"/>
        <v>328774287.78675717</v>
      </c>
      <c r="HI131" s="83">
        <f t="shared" si="326"/>
        <v>0</v>
      </c>
      <c r="HJ131" s="83">
        <f t="shared" si="327"/>
        <v>0</v>
      </c>
      <c r="HK131" s="83">
        <f t="shared" si="328"/>
        <v>0</v>
      </c>
      <c r="HL131" s="83">
        <f t="shared" si="329"/>
        <v>321112731.37533158</v>
      </c>
      <c r="HM131" s="83">
        <f t="shared" si="330"/>
        <v>326273306.83384812</v>
      </c>
      <c r="HN131" s="83">
        <f t="shared" si="331"/>
        <v>328103706.50371748</v>
      </c>
      <c r="HO131" s="83">
        <f t="shared" si="332"/>
        <v>318336964.0347842</v>
      </c>
    </row>
    <row r="132" spans="1:223" x14ac:dyDescent="0.2">
      <c r="A132" s="63"/>
      <c r="K132" s="64" t="s">
        <v>452</v>
      </c>
      <c r="L132" s="102" t="e">
        <f>IF(VLOOKUP(K132,'[3]207 ul'!$H:$H,1,0)=K132,1,0)</f>
        <v>#N/A</v>
      </c>
      <c r="M132" s="84">
        <v>1</v>
      </c>
      <c r="N132" s="84">
        <v>1</v>
      </c>
      <c r="O132" s="84"/>
      <c r="P132" s="84"/>
      <c r="Q132" s="84"/>
      <c r="R132" s="84">
        <v>2</v>
      </c>
      <c r="S132" s="83">
        <f t="shared" si="177"/>
        <v>40</v>
      </c>
      <c r="T132" s="87">
        <f t="shared" si="178"/>
        <v>0</v>
      </c>
      <c r="U132" s="84"/>
      <c r="V132" s="84"/>
      <c r="W132" s="85">
        <v>1</v>
      </c>
      <c r="X132" s="85">
        <v>1</v>
      </c>
      <c r="Y132" s="85">
        <v>1</v>
      </c>
      <c r="Z132" s="85">
        <v>1</v>
      </c>
      <c r="AA132" s="85">
        <v>1</v>
      </c>
      <c r="AB132" s="85">
        <v>1</v>
      </c>
      <c r="AC132" s="85">
        <v>1</v>
      </c>
      <c r="AD132" s="85">
        <v>1</v>
      </c>
      <c r="AE132" s="85">
        <v>1</v>
      </c>
      <c r="AF132" s="84">
        <v>101482377.575609</v>
      </c>
      <c r="AG132" s="84">
        <v>100572774.856181</v>
      </c>
      <c r="AH132" s="84">
        <v>102944523.88080201</v>
      </c>
      <c r="AI132" s="84">
        <v>101482377.575609</v>
      </c>
      <c r="AJ132" s="84">
        <v>101482413.262684</v>
      </c>
      <c r="AK132" s="84">
        <v>101482358.97976799</v>
      </c>
      <c r="AL132" s="84">
        <v>101482315.053845</v>
      </c>
      <c r="AM132" s="84">
        <v>101615816.830277</v>
      </c>
      <c r="AN132" s="84">
        <v>101460735.98463801</v>
      </c>
      <c r="AO132" s="84">
        <v>202061.31471530299</v>
      </c>
      <c r="AP132" s="84"/>
      <c r="AQ132" s="84"/>
      <c r="AR132" s="84"/>
      <c r="AS132" s="83">
        <f t="shared" si="179"/>
        <v>0</v>
      </c>
      <c r="AT132" s="83">
        <f t="shared" si="242"/>
        <v>0</v>
      </c>
      <c r="AU132" s="83">
        <f t="shared" si="180"/>
        <v>101482315.053845</v>
      </c>
      <c r="AV132" s="84">
        <v>86517805.930000007</v>
      </c>
      <c r="AW132" s="84">
        <v>86517805.930000007</v>
      </c>
      <c r="AX132" s="84"/>
      <c r="AY132" s="83">
        <f t="shared" si="243"/>
        <v>86517805.930000007</v>
      </c>
      <c r="AZ132" s="83">
        <f t="shared" si="244"/>
        <v>0</v>
      </c>
      <c r="BA132" s="83">
        <f t="shared" si="245"/>
        <v>101684438.89032429</v>
      </c>
      <c r="BB132" s="83">
        <f t="shared" si="246"/>
        <v>101684438.89032429</v>
      </c>
      <c r="BC132" s="83">
        <f t="shared" si="247"/>
        <v>101684438.89032429</v>
      </c>
      <c r="BD132" s="83">
        <f t="shared" si="248"/>
        <v>101684438.89032429</v>
      </c>
      <c r="BE132" s="83">
        <f t="shared" si="249"/>
        <v>0</v>
      </c>
      <c r="BF132" s="83">
        <f t="shared" si="250"/>
        <v>0</v>
      </c>
      <c r="BG132" s="99">
        <f t="shared" si="251"/>
        <v>101684438.89032429</v>
      </c>
      <c r="BH132" s="99">
        <f t="shared" si="252"/>
        <v>100774836.17089629</v>
      </c>
      <c r="BI132" s="83">
        <f t="shared" si="253"/>
        <v>103146585.1955173</v>
      </c>
      <c r="BJ132" s="83">
        <f t="shared" si="254"/>
        <v>101684438.89032429</v>
      </c>
      <c r="BK132" s="83">
        <f t="shared" si="255"/>
        <v>101684474.5773993</v>
      </c>
      <c r="BL132" s="83">
        <f t="shared" si="256"/>
        <v>101684420.29448329</v>
      </c>
      <c r="BM132" s="83">
        <f t="shared" si="257"/>
        <v>101817878.14499229</v>
      </c>
      <c r="BN132" s="83">
        <f t="shared" si="258"/>
        <v>101662797.2993533</v>
      </c>
      <c r="BO132" s="83">
        <f t="shared" si="181"/>
        <v>101482315.053845</v>
      </c>
      <c r="BP132" s="83">
        <f t="shared" si="259"/>
        <v>0</v>
      </c>
      <c r="BQ132" s="83">
        <f t="shared" si="260"/>
        <v>101684438.89032429</v>
      </c>
      <c r="BR132" s="83">
        <f t="shared" si="261"/>
        <v>101684438.89032429</v>
      </c>
      <c r="BS132" s="83">
        <f t="shared" si="262"/>
        <v>101684438.89032429</v>
      </c>
      <c r="BT132" s="83">
        <f t="shared" si="263"/>
        <v>101684438.89032429</v>
      </c>
      <c r="BU132" s="83">
        <f t="shared" si="264"/>
        <v>101684438.89032429</v>
      </c>
      <c r="BV132" s="83">
        <f t="shared" si="265"/>
        <v>100774836.17089629</v>
      </c>
      <c r="BW132" s="83">
        <f t="shared" si="266"/>
        <v>103146585.1955173</v>
      </c>
      <c r="BX132" s="83">
        <f t="shared" si="267"/>
        <v>101684438.89032429</v>
      </c>
      <c r="BY132" s="83">
        <f t="shared" si="268"/>
        <v>101684474.5773993</v>
      </c>
      <c r="BZ132" s="83">
        <f t="shared" si="269"/>
        <v>101684420.29448329</v>
      </c>
      <c r="CA132" s="83">
        <f t="shared" si="270"/>
        <v>101817878.14499229</v>
      </c>
      <c r="CB132" s="83">
        <f t="shared" si="271"/>
        <v>101662797.2993533</v>
      </c>
      <c r="CC132" s="84"/>
      <c r="CD132" s="84"/>
      <c r="CE132" s="84"/>
      <c r="CF132" s="84"/>
      <c r="CG132" s="84"/>
      <c r="CH132" s="84"/>
      <c r="CI132" s="84"/>
      <c r="CJ132" s="84"/>
      <c r="CK132" s="84"/>
      <c r="CL132" s="83">
        <f t="shared" si="172"/>
        <v>0</v>
      </c>
      <c r="CM132" s="83">
        <f t="shared" si="173"/>
        <v>1462146.305193007</v>
      </c>
      <c r="CN132" s="83">
        <f t="shared" si="174"/>
        <v>0</v>
      </c>
      <c r="CO132" s="83">
        <f t="shared" si="272"/>
        <v>35.68707500398159</v>
      </c>
      <c r="CP132" s="83">
        <f t="shared" si="273"/>
        <v>0</v>
      </c>
      <c r="CQ132" s="83">
        <f t="shared" si="274"/>
        <v>0</v>
      </c>
      <c r="CR132" s="83">
        <f t="shared" si="275"/>
        <v>0</v>
      </c>
      <c r="CS132" s="83">
        <f t="shared" si="276"/>
        <v>0</v>
      </c>
      <c r="CT132" s="83">
        <f t="shared" si="277"/>
        <v>0</v>
      </c>
      <c r="CU132" s="83">
        <f t="shared" si="278"/>
        <v>0</v>
      </c>
      <c r="CV132" s="99"/>
      <c r="CW132" s="83">
        <f t="shared" si="182"/>
        <v>35.68707500398159</v>
      </c>
      <c r="CX132" s="83">
        <f t="shared" si="279"/>
        <v>0</v>
      </c>
      <c r="CY132" s="83">
        <f t="shared" si="175"/>
        <v>133439.25466799736</v>
      </c>
      <c r="CZ132" s="83">
        <f t="shared" si="176"/>
        <v>0</v>
      </c>
      <c r="DA132" s="83">
        <f t="shared" si="183"/>
        <v>0</v>
      </c>
      <c r="DB132" s="83">
        <f t="shared" si="184"/>
        <v>1462146.305193007</v>
      </c>
      <c r="DC132" s="83">
        <f t="shared" si="185"/>
        <v>0</v>
      </c>
      <c r="DD132" s="83">
        <f t="shared" si="280"/>
        <v>35.68707500398159</v>
      </c>
      <c r="DE132" s="83">
        <f t="shared" si="281"/>
        <v>0</v>
      </c>
      <c r="DF132" s="83">
        <f t="shared" si="282"/>
        <v>0</v>
      </c>
      <c r="DG132" s="83">
        <f t="shared" si="283"/>
        <v>0</v>
      </c>
      <c r="DH132" s="83">
        <f t="shared" si="284"/>
        <v>0</v>
      </c>
      <c r="DI132" s="83">
        <f t="shared" si="285"/>
        <v>0</v>
      </c>
      <c r="DJ132" s="83">
        <f t="shared" si="286"/>
        <v>0</v>
      </c>
      <c r="DK132" s="83">
        <f t="shared" si="186"/>
        <v>35.68707500398159</v>
      </c>
      <c r="DL132" s="83">
        <f t="shared" si="287"/>
        <v>0</v>
      </c>
      <c r="DM132" s="83">
        <f t="shared" si="187"/>
        <v>133439.25466799736</v>
      </c>
      <c r="DN132" s="83">
        <f t="shared" si="188"/>
        <v>0</v>
      </c>
      <c r="DO132" s="83">
        <f t="shared" si="288"/>
        <v>0</v>
      </c>
      <c r="DP132" s="83">
        <f t="shared" si="289"/>
        <v>83128.809999647332</v>
      </c>
      <c r="DQ132" s="83">
        <f t="shared" si="290"/>
        <v>0</v>
      </c>
      <c r="DR132" s="83">
        <f t="shared" si="291"/>
        <v>-3.6281129114999677</v>
      </c>
      <c r="DS132" s="83">
        <f t="shared" si="292"/>
        <v>0</v>
      </c>
      <c r="DT132" s="83">
        <f t="shared" si="293"/>
        <v>0</v>
      </c>
      <c r="DU132" s="83">
        <f t="shared" si="294"/>
        <v>0</v>
      </c>
      <c r="DV132" s="83">
        <f t="shared" si="295"/>
        <v>0</v>
      </c>
      <c r="DW132" s="83">
        <f t="shared" si="189"/>
        <v>4594.8993074860755</v>
      </c>
      <c r="DX132" s="83">
        <f t="shared" si="190"/>
        <v>0</v>
      </c>
      <c r="DY132" s="83">
        <f t="shared" si="191"/>
        <v>0</v>
      </c>
      <c r="DZ132" s="83">
        <f t="shared" si="192"/>
        <v>83128.809999647332</v>
      </c>
      <c r="EA132" s="83">
        <f t="shared" si="193"/>
        <v>0</v>
      </c>
      <c r="EB132" s="83">
        <f t="shared" si="194"/>
        <v>-3.6281129114999677</v>
      </c>
      <c r="EC132" s="83">
        <f t="shared" si="195"/>
        <v>0</v>
      </c>
      <c r="ED132" s="83">
        <f t="shared" si="196"/>
        <v>0</v>
      </c>
      <c r="EE132" s="83">
        <f t="shared" si="197"/>
        <v>0</v>
      </c>
      <c r="EF132" s="83">
        <f t="shared" si="198"/>
        <v>0</v>
      </c>
      <c r="EG132" s="83">
        <f t="shared" si="199"/>
        <v>4594.8993074860755</v>
      </c>
      <c r="EH132" s="83">
        <f t="shared" si="200"/>
        <v>0</v>
      </c>
      <c r="EI132" s="83">
        <f t="shared" si="296"/>
        <v>0</v>
      </c>
      <c r="EJ132" s="83">
        <f t="shared" si="297"/>
        <v>1379017.4951933597</v>
      </c>
      <c r="EK132" s="83">
        <f t="shared" si="298"/>
        <v>0</v>
      </c>
      <c r="EL132" s="83">
        <f t="shared" si="299"/>
        <v>39.315187915481559</v>
      </c>
      <c r="EM132" s="83">
        <f t="shared" si="300"/>
        <v>0</v>
      </c>
      <c r="EN132" s="83">
        <f t="shared" si="301"/>
        <v>0</v>
      </c>
      <c r="EO132" s="83">
        <f t="shared" si="302"/>
        <v>0</v>
      </c>
      <c r="EP132" s="83">
        <f t="shared" si="303"/>
        <v>0</v>
      </c>
      <c r="EQ132" s="83">
        <f t="shared" si="304"/>
        <v>0</v>
      </c>
      <c r="ER132" s="83">
        <f t="shared" si="305"/>
        <v>0</v>
      </c>
      <c r="ES132" s="83">
        <f t="shared" si="201"/>
        <v>39.315187915481559</v>
      </c>
      <c r="ET132" s="83">
        <f t="shared" si="306"/>
        <v>0</v>
      </c>
      <c r="EU132" s="83">
        <f t="shared" si="202"/>
        <v>128844.35536051128</v>
      </c>
      <c r="EV132" s="83">
        <f t="shared" si="203"/>
        <v>0</v>
      </c>
      <c r="EW132" s="83">
        <f t="shared" si="204"/>
        <v>0</v>
      </c>
      <c r="EX132" s="83">
        <f t="shared" si="205"/>
        <v>1379017.4951933597</v>
      </c>
      <c r="EY132" s="83">
        <f t="shared" si="206"/>
        <v>0</v>
      </c>
      <c r="EZ132" s="83">
        <f t="shared" si="207"/>
        <v>39.315187915481559</v>
      </c>
      <c r="FA132" s="83">
        <f t="shared" si="208"/>
        <v>0</v>
      </c>
      <c r="FB132" s="83">
        <f t="shared" si="209"/>
        <v>0</v>
      </c>
      <c r="FC132" s="83">
        <f t="shared" si="210"/>
        <v>0</v>
      </c>
      <c r="FD132" s="83">
        <f t="shared" si="211"/>
        <v>0</v>
      </c>
      <c r="FE132" s="83">
        <f t="shared" si="307"/>
        <v>0</v>
      </c>
      <c r="FF132" s="83">
        <f t="shared" si="308"/>
        <v>0</v>
      </c>
      <c r="FG132" s="83">
        <f t="shared" si="212"/>
        <v>39.315187915481559</v>
      </c>
      <c r="FH132" s="83">
        <f t="shared" si="309"/>
        <v>0</v>
      </c>
      <c r="FI132" s="83">
        <f t="shared" si="213"/>
        <v>128844.35536051128</v>
      </c>
      <c r="FJ132" s="83">
        <f t="shared" si="214"/>
        <v>0</v>
      </c>
      <c r="FK132" s="84">
        <v>384244.89200794202</v>
      </c>
      <c r="FL132" s="84">
        <v>545989.44555810699</v>
      </c>
      <c r="FM132" s="84"/>
      <c r="FN132" s="83">
        <f t="shared" si="310"/>
        <v>0</v>
      </c>
      <c r="FO132" s="83">
        <f t="shared" si="311"/>
        <v>0</v>
      </c>
      <c r="FP132" s="83">
        <f t="shared" si="215"/>
        <v>545989.44555810699</v>
      </c>
      <c r="FQ132" s="84"/>
      <c r="FR132" s="84">
        <v>100560014.895693</v>
      </c>
      <c r="FS132" s="83">
        <f t="shared" si="216"/>
        <v>100560014.89569296</v>
      </c>
      <c r="FT132" s="83">
        <f t="shared" si="217"/>
        <v>0</v>
      </c>
      <c r="FU132" s="84">
        <v>101490249.23325901</v>
      </c>
      <c r="FV132" s="83">
        <f t="shared" si="312"/>
        <v>0</v>
      </c>
      <c r="FW132" s="83">
        <f t="shared" si="313"/>
        <v>0</v>
      </c>
      <c r="FX132" s="83">
        <f t="shared" si="314"/>
        <v>0</v>
      </c>
      <c r="FY132" s="84"/>
      <c r="FZ132" s="83">
        <f t="shared" si="315"/>
        <v>0</v>
      </c>
      <c r="GA132" s="83">
        <f t="shared" si="316"/>
        <v>-7871.6576500087976</v>
      </c>
      <c r="GB132" s="83">
        <f t="shared" si="218"/>
        <v>0</v>
      </c>
      <c r="GC132" s="83">
        <f t="shared" si="219"/>
        <v>0</v>
      </c>
      <c r="GD132" s="83">
        <f t="shared" si="220"/>
        <v>0</v>
      </c>
      <c r="GE132" s="83">
        <f t="shared" si="221"/>
        <v>0</v>
      </c>
      <c r="GF132" s="83">
        <f t="shared" si="222"/>
        <v>0</v>
      </c>
      <c r="GG132" s="83">
        <f t="shared" si="223"/>
        <v>0</v>
      </c>
      <c r="GH132" s="83">
        <f t="shared" si="317"/>
        <v>0</v>
      </c>
      <c r="GI132" s="83">
        <f t="shared" si="318"/>
        <v>0</v>
      </c>
      <c r="GJ132" s="83">
        <f t="shared" si="224"/>
        <v>0</v>
      </c>
      <c r="GK132" s="83">
        <f t="shared" si="225"/>
        <v>101684438.89032429</v>
      </c>
      <c r="GL132" s="83">
        <f t="shared" si="226"/>
        <v>0</v>
      </c>
      <c r="GM132" s="83">
        <f t="shared" si="227"/>
        <v>101684438.89032429</v>
      </c>
      <c r="GN132" s="83">
        <f t="shared" si="228"/>
        <v>0</v>
      </c>
      <c r="GO132" s="83">
        <f t="shared" si="229"/>
        <v>0</v>
      </c>
      <c r="GP132" s="83">
        <f t="shared" si="319"/>
        <v>101684438.89032429</v>
      </c>
      <c r="GQ132" s="83">
        <f t="shared" si="320"/>
        <v>0</v>
      </c>
      <c r="GR132" s="83">
        <f t="shared" si="230"/>
        <v>0</v>
      </c>
      <c r="GS132" s="83">
        <f t="shared" si="231"/>
        <v>0</v>
      </c>
      <c r="GT132" s="83">
        <f t="shared" si="232"/>
        <v>0</v>
      </c>
      <c r="GU132" s="83">
        <f t="shared" si="233"/>
        <v>0</v>
      </c>
      <c r="GV132" s="83">
        <f t="shared" si="234"/>
        <v>0</v>
      </c>
      <c r="GW132" s="83">
        <f t="shared" si="235"/>
        <v>0</v>
      </c>
      <c r="GX132" s="83">
        <f t="shared" si="321"/>
        <v>0</v>
      </c>
      <c r="GY132" s="83">
        <f t="shared" si="322"/>
        <v>0</v>
      </c>
      <c r="GZ132" s="83">
        <f t="shared" si="236"/>
        <v>0</v>
      </c>
      <c r="HA132" s="83">
        <f t="shared" si="237"/>
        <v>103146585.1955173</v>
      </c>
      <c r="HB132" s="83">
        <f t="shared" si="238"/>
        <v>0</v>
      </c>
      <c r="HC132" s="83">
        <f t="shared" si="239"/>
        <v>101684474.5773993</v>
      </c>
      <c r="HD132" s="83">
        <f t="shared" si="240"/>
        <v>0</v>
      </c>
      <c r="HE132" s="83">
        <f t="shared" si="241"/>
        <v>0</v>
      </c>
      <c r="HF132" s="83">
        <f t="shared" si="323"/>
        <v>101817878.14499229</v>
      </c>
      <c r="HG132" s="83">
        <f t="shared" si="324"/>
        <v>0</v>
      </c>
      <c r="HH132" s="83">
        <f t="shared" si="325"/>
        <v>0</v>
      </c>
      <c r="HI132" s="83">
        <f t="shared" si="326"/>
        <v>103063456.38551766</v>
      </c>
      <c r="HJ132" s="83">
        <f t="shared" si="327"/>
        <v>0</v>
      </c>
      <c r="HK132" s="83">
        <f t="shared" si="328"/>
        <v>101684478.20551221</v>
      </c>
      <c r="HL132" s="83">
        <f t="shared" si="329"/>
        <v>0</v>
      </c>
      <c r="HM132" s="83">
        <f t="shared" si="330"/>
        <v>0</v>
      </c>
      <c r="HN132" s="83">
        <f t="shared" si="331"/>
        <v>101813283.2456848</v>
      </c>
      <c r="HO132" s="83">
        <f t="shared" si="332"/>
        <v>0</v>
      </c>
    </row>
    <row r="133" spans="1:223" x14ac:dyDescent="0.2">
      <c r="A133" s="63"/>
      <c r="K133" s="64" t="s">
        <v>453</v>
      </c>
      <c r="L133" s="102" t="e">
        <f>IF(VLOOKUP(K133,'[3]207 ul'!$H:$H,1,0)=K133,1,0)</f>
        <v>#N/A</v>
      </c>
      <c r="M133" s="84">
        <v>1</v>
      </c>
      <c r="N133" s="84">
        <v>1</v>
      </c>
      <c r="O133" s="84"/>
      <c r="P133" s="84"/>
      <c r="Q133" s="84">
        <v>1</v>
      </c>
      <c r="R133" s="84">
        <v>1</v>
      </c>
      <c r="S133" s="83">
        <f t="shared" si="177"/>
        <v>40</v>
      </c>
      <c r="T133" s="87">
        <f t="shared" si="178"/>
        <v>0</v>
      </c>
      <c r="U133" s="84"/>
      <c r="V133" s="84"/>
      <c r="W133" s="85">
        <v>1</v>
      </c>
      <c r="X133" s="85">
        <v>1</v>
      </c>
      <c r="Y133" s="85">
        <v>1</v>
      </c>
      <c r="Z133" s="85">
        <v>1</v>
      </c>
      <c r="AA133" s="85">
        <v>1</v>
      </c>
      <c r="AB133" s="85">
        <v>1</v>
      </c>
      <c r="AC133" s="85">
        <v>1</v>
      </c>
      <c r="AD133" s="85">
        <v>1</v>
      </c>
      <c r="AE133" s="85">
        <v>1</v>
      </c>
      <c r="AF133" s="84">
        <v>53195572.884581998</v>
      </c>
      <c r="AG133" s="84">
        <v>53284323.695021696</v>
      </c>
      <c r="AH133" s="84">
        <v>53042988.893093802</v>
      </c>
      <c r="AI133" s="84">
        <v>53195572.884581998</v>
      </c>
      <c r="AJ133" s="84">
        <v>54106105.901678197</v>
      </c>
      <c r="AK133" s="84">
        <v>52329393.483014703</v>
      </c>
      <c r="AL133" s="84">
        <v>53070122.0839504</v>
      </c>
      <c r="AM133" s="84">
        <v>57169471.378761403</v>
      </c>
      <c r="AN133" s="84">
        <v>53201529.953882299</v>
      </c>
      <c r="AO133" s="84">
        <v>87406.813155028402</v>
      </c>
      <c r="AP133" s="84"/>
      <c r="AQ133" s="84"/>
      <c r="AR133" s="84">
        <v>24940621.0210668</v>
      </c>
      <c r="AS133" s="83">
        <f t="shared" si="179"/>
        <v>24940621.0210668</v>
      </c>
      <c r="AT133" s="83">
        <f t="shared" si="242"/>
        <v>24940621.0210668</v>
      </c>
      <c r="AU133" s="83">
        <f t="shared" si="180"/>
        <v>0</v>
      </c>
      <c r="AV133" s="84">
        <v>37425499.82</v>
      </c>
      <c r="AW133" s="84">
        <v>37425499.82</v>
      </c>
      <c r="AX133" s="84"/>
      <c r="AY133" s="83">
        <f t="shared" si="243"/>
        <v>37425499.82</v>
      </c>
      <c r="AZ133" s="83">
        <f t="shared" si="244"/>
        <v>0</v>
      </c>
      <c r="BA133" s="83">
        <f t="shared" si="245"/>
        <v>53282979.697737023</v>
      </c>
      <c r="BB133" s="83">
        <f t="shared" si="246"/>
        <v>53282979.697737023</v>
      </c>
      <c r="BC133" s="83">
        <f t="shared" si="247"/>
        <v>53282979.697737023</v>
      </c>
      <c r="BD133" s="83">
        <f t="shared" si="248"/>
        <v>53282979.697737023</v>
      </c>
      <c r="BE133" s="83">
        <f t="shared" si="249"/>
        <v>0</v>
      </c>
      <c r="BF133" s="83">
        <f t="shared" si="250"/>
        <v>0</v>
      </c>
      <c r="BG133" s="99">
        <f t="shared" si="251"/>
        <v>53282979.697737023</v>
      </c>
      <c r="BH133" s="99">
        <f t="shared" si="252"/>
        <v>53371730.508176722</v>
      </c>
      <c r="BI133" s="83">
        <f t="shared" si="253"/>
        <v>53130395.706248827</v>
      </c>
      <c r="BJ133" s="83">
        <f t="shared" si="254"/>
        <v>53282979.697737023</v>
      </c>
      <c r="BK133" s="83">
        <f t="shared" si="255"/>
        <v>54193512.714833222</v>
      </c>
      <c r="BL133" s="83">
        <f t="shared" si="256"/>
        <v>52416800.296169728</v>
      </c>
      <c r="BM133" s="83">
        <f t="shared" si="257"/>
        <v>57256878.191916429</v>
      </c>
      <c r="BN133" s="83">
        <f t="shared" si="258"/>
        <v>53288936.767037325</v>
      </c>
      <c r="BO133" s="83">
        <f t="shared" si="181"/>
        <v>0</v>
      </c>
      <c r="BP133" s="83">
        <f t="shared" si="259"/>
        <v>0</v>
      </c>
      <c r="BQ133" s="83">
        <f t="shared" si="260"/>
        <v>53282979.697737023</v>
      </c>
      <c r="BR133" s="83">
        <f t="shared" si="261"/>
        <v>53282979.697737023</v>
      </c>
      <c r="BS133" s="83">
        <f t="shared" si="262"/>
        <v>53282979.697737023</v>
      </c>
      <c r="BT133" s="83">
        <f t="shared" si="263"/>
        <v>53282979.697737023</v>
      </c>
      <c r="BU133" s="83">
        <f t="shared" si="264"/>
        <v>53282979.697737023</v>
      </c>
      <c r="BV133" s="83">
        <f t="shared" si="265"/>
        <v>53371730.508176722</v>
      </c>
      <c r="BW133" s="83">
        <f t="shared" si="266"/>
        <v>53130395.706248827</v>
      </c>
      <c r="BX133" s="83">
        <f t="shared" si="267"/>
        <v>53282979.697737023</v>
      </c>
      <c r="BY133" s="83">
        <f t="shared" si="268"/>
        <v>54193512.714833222</v>
      </c>
      <c r="BZ133" s="83">
        <f t="shared" si="269"/>
        <v>52416800.296169728</v>
      </c>
      <c r="CA133" s="83">
        <f t="shared" si="270"/>
        <v>57256878.191916429</v>
      </c>
      <c r="CB133" s="83">
        <f t="shared" si="271"/>
        <v>53288936.767037325</v>
      </c>
      <c r="CC133" s="84"/>
      <c r="CD133" s="84"/>
      <c r="CE133" s="84"/>
      <c r="CF133" s="84"/>
      <c r="CG133" s="84"/>
      <c r="CH133" s="84"/>
      <c r="CI133" s="84"/>
      <c r="CJ133" s="84"/>
      <c r="CK133" s="84"/>
      <c r="CL133" s="83">
        <f t="shared" si="172"/>
        <v>88750.810439698398</v>
      </c>
      <c r="CM133" s="83">
        <f t="shared" si="173"/>
        <v>0</v>
      </c>
      <c r="CN133" s="83">
        <f t="shared" si="174"/>
        <v>0</v>
      </c>
      <c r="CO133" s="83">
        <f t="shared" si="272"/>
        <v>910533.0170961991</v>
      </c>
      <c r="CP133" s="83">
        <f t="shared" si="273"/>
        <v>0</v>
      </c>
      <c r="CQ133" s="83">
        <f t="shared" si="274"/>
        <v>0</v>
      </c>
      <c r="CR133" s="83">
        <f t="shared" si="275"/>
        <v>0</v>
      </c>
      <c r="CS133" s="83">
        <f t="shared" si="276"/>
        <v>0</v>
      </c>
      <c r="CT133" s="83">
        <f t="shared" si="277"/>
        <v>0</v>
      </c>
      <c r="CU133" s="83">
        <f t="shared" si="278"/>
        <v>0</v>
      </c>
      <c r="CV133" s="99"/>
      <c r="CW133" s="83">
        <f t="shared" si="182"/>
        <v>910533.0170961991</v>
      </c>
      <c r="CX133" s="83">
        <f t="shared" si="279"/>
        <v>0</v>
      </c>
      <c r="CY133" s="83">
        <f t="shared" si="175"/>
        <v>3973898.4941794053</v>
      </c>
      <c r="CZ133" s="83">
        <f t="shared" si="176"/>
        <v>5957.069300301373</v>
      </c>
      <c r="DA133" s="83">
        <f t="shared" si="183"/>
        <v>88750.810439698398</v>
      </c>
      <c r="DB133" s="83">
        <f t="shared" si="184"/>
        <v>0</v>
      </c>
      <c r="DC133" s="83">
        <f t="shared" si="185"/>
        <v>0</v>
      </c>
      <c r="DD133" s="83">
        <f t="shared" si="280"/>
        <v>910533.0170961991</v>
      </c>
      <c r="DE133" s="83">
        <f t="shared" si="281"/>
        <v>0</v>
      </c>
      <c r="DF133" s="83">
        <f t="shared" si="282"/>
        <v>0</v>
      </c>
      <c r="DG133" s="83">
        <f t="shared" si="283"/>
        <v>0</v>
      </c>
      <c r="DH133" s="83">
        <f t="shared" si="284"/>
        <v>0</v>
      </c>
      <c r="DI133" s="83">
        <f t="shared" si="285"/>
        <v>0</v>
      </c>
      <c r="DJ133" s="83">
        <f t="shared" si="286"/>
        <v>0</v>
      </c>
      <c r="DK133" s="83">
        <f t="shared" si="186"/>
        <v>910533.0170961991</v>
      </c>
      <c r="DL133" s="83">
        <f t="shared" si="287"/>
        <v>0</v>
      </c>
      <c r="DM133" s="83">
        <f t="shared" si="187"/>
        <v>3973898.4941794053</v>
      </c>
      <c r="DN133" s="83">
        <f t="shared" si="188"/>
        <v>5957.069300301373</v>
      </c>
      <c r="DO133" s="83">
        <f t="shared" si="288"/>
        <v>0</v>
      </c>
      <c r="DP133" s="83">
        <f t="shared" si="289"/>
        <v>0</v>
      </c>
      <c r="DQ133" s="83">
        <f t="shared" si="290"/>
        <v>0</v>
      </c>
      <c r="DR133" s="83">
        <f t="shared" si="291"/>
        <v>-92568.992984299461</v>
      </c>
      <c r="DS133" s="83">
        <f t="shared" si="292"/>
        <v>0</v>
      </c>
      <c r="DT133" s="83">
        <f t="shared" si="293"/>
        <v>0</v>
      </c>
      <c r="DU133" s="83">
        <f t="shared" si="294"/>
        <v>0</v>
      </c>
      <c r="DV133" s="83">
        <f t="shared" si="295"/>
        <v>0</v>
      </c>
      <c r="DW133" s="83">
        <f t="shared" si="189"/>
        <v>136838.76970353097</v>
      </c>
      <c r="DX133" s="83">
        <f t="shared" si="190"/>
        <v>0</v>
      </c>
      <c r="DY133" s="83">
        <f t="shared" si="191"/>
        <v>0</v>
      </c>
      <c r="DZ133" s="83">
        <f t="shared" si="192"/>
        <v>0</v>
      </c>
      <c r="EA133" s="83">
        <f t="shared" si="193"/>
        <v>0</v>
      </c>
      <c r="EB133" s="83">
        <f t="shared" si="194"/>
        <v>-92568.992984299461</v>
      </c>
      <c r="EC133" s="83">
        <f t="shared" si="195"/>
        <v>0</v>
      </c>
      <c r="ED133" s="83">
        <f t="shared" si="196"/>
        <v>0</v>
      </c>
      <c r="EE133" s="83">
        <f t="shared" si="197"/>
        <v>0</v>
      </c>
      <c r="EF133" s="83">
        <f t="shared" si="198"/>
        <v>0</v>
      </c>
      <c r="EG133" s="83">
        <f t="shared" si="199"/>
        <v>136838.76970353097</v>
      </c>
      <c r="EH133" s="83">
        <f t="shared" si="200"/>
        <v>0</v>
      </c>
      <c r="EI133" s="83">
        <f t="shared" si="296"/>
        <v>88750.810439698398</v>
      </c>
      <c r="EJ133" s="83">
        <f t="shared" si="297"/>
        <v>0</v>
      </c>
      <c r="EK133" s="83">
        <f t="shared" si="298"/>
        <v>0</v>
      </c>
      <c r="EL133" s="83">
        <f t="shared" si="299"/>
        <v>1003102.0100804985</v>
      </c>
      <c r="EM133" s="83">
        <f t="shared" si="300"/>
        <v>0</v>
      </c>
      <c r="EN133" s="83">
        <f t="shared" si="301"/>
        <v>0</v>
      </c>
      <c r="EO133" s="83">
        <f t="shared" si="302"/>
        <v>0</v>
      </c>
      <c r="EP133" s="83">
        <f t="shared" si="303"/>
        <v>0</v>
      </c>
      <c r="EQ133" s="83">
        <f t="shared" si="304"/>
        <v>0</v>
      </c>
      <c r="ER133" s="83">
        <f t="shared" si="305"/>
        <v>0</v>
      </c>
      <c r="ES133" s="83">
        <f t="shared" si="201"/>
        <v>1003102.0100804985</v>
      </c>
      <c r="ET133" s="83">
        <f t="shared" si="306"/>
        <v>0</v>
      </c>
      <c r="EU133" s="83">
        <f t="shared" si="202"/>
        <v>3837059.7244758741</v>
      </c>
      <c r="EV133" s="83">
        <f t="shared" si="203"/>
        <v>5957.069300301373</v>
      </c>
      <c r="EW133" s="83">
        <f t="shared" si="204"/>
        <v>88750.810439698398</v>
      </c>
      <c r="EX133" s="83">
        <f t="shared" si="205"/>
        <v>0</v>
      </c>
      <c r="EY133" s="83">
        <f t="shared" si="206"/>
        <v>0</v>
      </c>
      <c r="EZ133" s="83">
        <f t="shared" si="207"/>
        <v>1003102.0100804985</v>
      </c>
      <c r="FA133" s="83">
        <f t="shared" si="208"/>
        <v>0</v>
      </c>
      <c r="FB133" s="83">
        <f t="shared" si="209"/>
        <v>0</v>
      </c>
      <c r="FC133" s="83">
        <f t="shared" si="210"/>
        <v>0</v>
      </c>
      <c r="FD133" s="83">
        <f t="shared" si="211"/>
        <v>0</v>
      </c>
      <c r="FE133" s="83">
        <f t="shared" si="307"/>
        <v>0</v>
      </c>
      <c r="FF133" s="83">
        <f t="shared" si="308"/>
        <v>0</v>
      </c>
      <c r="FG133" s="83">
        <f t="shared" si="212"/>
        <v>1003102.0100804985</v>
      </c>
      <c r="FH133" s="83">
        <f t="shared" si="309"/>
        <v>0</v>
      </c>
      <c r="FI133" s="83">
        <f t="shared" si="213"/>
        <v>3837059.7244758741</v>
      </c>
      <c r="FJ133" s="83">
        <f t="shared" si="214"/>
        <v>5957.069300301373</v>
      </c>
      <c r="FK133" s="84">
        <v>12301636.3752214</v>
      </c>
      <c r="FL133" s="84">
        <v>463413.33066553198</v>
      </c>
      <c r="FM133" s="84"/>
      <c r="FN133" s="83">
        <f t="shared" si="310"/>
        <v>0</v>
      </c>
      <c r="FO133" s="83">
        <f t="shared" si="311"/>
        <v>0</v>
      </c>
      <c r="FP133" s="83">
        <f t="shared" si="215"/>
        <v>463413.33066553198</v>
      </c>
      <c r="FQ133" s="84">
        <v>124240.653709288</v>
      </c>
      <c r="FR133" s="84">
        <v>40568408.277654797</v>
      </c>
      <c r="FS133" s="83">
        <f t="shared" si="216"/>
        <v>40568408.307820156</v>
      </c>
      <c r="FT133" s="83">
        <f t="shared" si="217"/>
        <v>3.0165359377861023E-2</v>
      </c>
      <c r="FU133" s="84">
        <v>53209217.359997801</v>
      </c>
      <c r="FV133" s="83">
        <f t="shared" si="312"/>
        <v>53282979.697737023</v>
      </c>
      <c r="FW133" s="83">
        <f t="shared" si="313"/>
        <v>0</v>
      </c>
      <c r="FX133" s="83">
        <f t="shared" si="314"/>
        <v>24940621.0210668</v>
      </c>
      <c r="FY133" s="84">
        <v>19931387.600000001</v>
      </c>
      <c r="FZ133" s="83">
        <f t="shared" si="315"/>
        <v>4073907.7222629786</v>
      </c>
      <c r="GA133" s="83">
        <f t="shared" si="316"/>
        <v>-13644.475415803492</v>
      </c>
      <c r="GB133" s="83">
        <f t="shared" si="218"/>
        <v>0</v>
      </c>
      <c r="GC133" s="83">
        <f t="shared" si="219"/>
        <v>0</v>
      </c>
      <c r="GD133" s="83">
        <f t="shared" si="220"/>
        <v>0</v>
      </c>
      <c r="GE133" s="83">
        <f t="shared" si="221"/>
        <v>0</v>
      </c>
      <c r="GF133" s="83">
        <f t="shared" si="222"/>
        <v>0</v>
      </c>
      <c r="GG133" s="83">
        <f t="shared" si="223"/>
        <v>0</v>
      </c>
      <c r="GH133" s="83">
        <f t="shared" si="317"/>
        <v>0</v>
      </c>
      <c r="GI133" s="83">
        <f t="shared" si="318"/>
        <v>0</v>
      </c>
      <c r="GJ133" s="83">
        <f t="shared" si="224"/>
        <v>53282979.697737023</v>
      </c>
      <c r="GK133" s="83">
        <f t="shared" si="225"/>
        <v>0</v>
      </c>
      <c r="GL133" s="83">
        <f t="shared" si="226"/>
        <v>0</v>
      </c>
      <c r="GM133" s="83">
        <f t="shared" si="227"/>
        <v>53282979.697737023</v>
      </c>
      <c r="GN133" s="83">
        <f t="shared" si="228"/>
        <v>0</v>
      </c>
      <c r="GO133" s="83">
        <f t="shared" si="229"/>
        <v>0</v>
      </c>
      <c r="GP133" s="83">
        <f t="shared" si="319"/>
        <v>53282979.697737023</v>
      </c>
      <c r="GQ133" s="83">
        <f t="shared" si="320"/>
        <v>53282979.697737023</v>
      </c>
      <c r="GR133" s="83">
        <f t="shared" si="230"/>
        <v>0</v>
      </c>
      <c r="GS133" s="83">
        <f t="shared" si="231"/>
        <v>0</v>
      </c>
      <c r="GT133" s="83">
        <f t="shared" si="232"/>
        <v>0</v>
      </c>
      <c r="GU133" s="83">
        <f t="shared" si="233"/>
        <v>0</v>
      </c>
      <c r="GV133" s="83">
        <f t="shared" si="234"/>
        <v>0</v>
      </c>
      <c r="GW133" s="83">
        <f t="shared" si="235"/>
        <v>0</v>
      </c>
      <c r="GX133" s="83">
        <f t="shared" si="321"/>
        <v>0</v>
      </c>
      <c r="GY133" s="83">
        <f t="shared" si="322"/>
        <v>0</v>
      </c>
      <c r="GZ133" s="83">
        <f t="shared" si="236"/>
        <v>53371730.508176722</v>
      </c>
      <c r="HA133" s="83">
        <f t="shared" si="237"/>
        <v>0</v>
      </c>
      <c r="HB133" s="83">
        <f t="shared" si="238"/>
        <v>0</v>
      </c>
      <c r="HC133" s="83">
        <f t="shared" si="239"/>
        <v>54193512.714833222</v>
      </c>
      <c r="HD133" s="83">
        <f t="shared" si="240"/>
        <v>0</v>
      </c>
      <c r="HE133" s="83">
        <f t="shared" si="241"/>
        <v>0</v>
      </c>
      <c r="HF133" s="83">
        <f t="shared" si="323"/>
        <v>57256878.191916429</v>
      </c>
      <c r="HG133" s="83">
        <f t="shared" si="324"/>
        <v>53288936.767037325</v>
      </c>
      <c r="HH133" s="83">
        <f t="shared" si="325"/>
        <v>53371730.508176722</v>
      </c>
      <c r="HI133" s="83">
        <f t="shared" si="326"/>
        <v>0</v>
      </c>
      <c r="HJ133" s="83">
        <f t="shared" si="327"/>
        <v>0</v>
      </c>
      <c r="HK133" s="83">
        <f t="shared" si="328"/>
        <v>54286081.707817525</v>
      </c>
      <c r="HL133" s="83">
        <f t="shared" si="329"/>
        <v>0</v>
      </c>
      <c r="HM133" s="83">
        <f t="shared" si="330"/>
        <v>0</v>
      </c>
      <c r="HN133" s="83">
        <f t="shared" si="331"/>
        <v>57120039.422212899</v>
      </c>
      <c r="HO133" s="83">
        <f t="shared" si="332"/>
        <v>53288936.767037325</v>
      </c>
    </row>
    <row r="134" spans="1:223" x14ac:dyDescent="0.2">
      <c r="A134" s="63"/>
      <c r="K134" s="64" t="s">
        <v>454</v>
      </c>
      <c r="L134" s="102" t="e">
        <f>IF(VLOOKUP(K134,'[3]207 ul'!$H:$H,1,0)=K134,1,0)</f>
        <v>#N/A</v>
      </c>
      <c r="M134" s="84">
        <v>1</v>
      </c>
      <c r="N134" s="84">
        <v>1</v>
      </c>
      <c r="O134" s="84"/>
      <c r="P134" s="84"/>
      <c r="Q134" s="84">
        <v>1</v>
      </c>
      <c r="R134" s="84">
        <v>1</v>
      </c>
      <c r="S134" s="83">
        <f t="shared" si="177"/>
        <v>40</v>
      </c>
      <c r="T134" s="87">
        <f t="shared" si="178"/>
        <v>0</v>
      </c>
      <c r="U134" s="84"/>
      <c r="V134" s="84"/>
      <c r="W134" s="85">
        <v>1</v>
      </c>
      <c r="X134" s="85">
        <v>1</v>
      </c>
      <c r="Y134" s="85">
        <v>1</v>
      </c>
      <c r="Z134" s="85">
        <v>1</v>
      </c>
      <c r="AA134" s="85">
        <v>1</v>
      </c>
      <c r="AB134" s="85">
        <v>1</v>
      </c>
      <c r="AC134" s="85">
        <v>1</v>
      </c>
      <c r="AD134" s="85">
        <v>1</v>
      </c>
      <c r="AE134" s="85">
        <v>1</v>
      </c>
      <c r="AF134" s="84">
        <v>32955422.122732598</v>
      </c>
      <c r="AG134" s="84">
        <v>33899413.1946771</v>
      </c>
      <c r="AH134" s="84">
        <v>31383291.584855702</v>
      </c>
      <c r="AI134" s="84">
        <v>32955422.122732598</v>
      </c>
      <c r="AJ134" s="84">
        <v>33133662.872863598</v>
      </c>
      <c r="AK134" s="84">
        <v>32800994.540820599</v>
      </c>
      <c r="AL134" s="84">
        <v>26228744.075540502</v>
      </c>
      <c r="AM134" s="84">
        <v>33606776.060743801</v>
      </c>
      <c r="AN134" s="84">
        <v>32991882.014867801</v>
      </c>
      <c r="AO134" s="84">
        <v>55278.219352561799</v>
      </c>
      <c r="AP134" s="84"/>
      <c r="AQ134" s="84"/>
      <c r="AR134" s="84">
        <v>25075605.2323214</v>
      </c>
      <c r="AS134" s="83">
        <f t="shared" si="179"/>
        <v>25075605.2323214</v>
      </c>
      <c r="AT134" s="83">
        <f t="shared" si="242"/>
        <v>25075605.2323214</v>
      </c>
      <c r="AU134" s="83">
        <f t="shared" si="180"/>
        <v>0</v>
      </c>
      <c r="AV134" s="84">
        <v>23668806.969999999</v>
      </c>
      <c r="AW134" s="84">
        <v>23668806.969999999</v>
      </c>
      <c r="AX134" s="84"/>
      <c r="AY134" s="83">
        <f t="shared" si="243"/>
        <v>23668806.969999999</v>
      </c>
      <c r="AZ134" s="83">
        <f t="shared" si="244"/>
        <v>0</v>
      </c>
      <c r="BA134" s="83">
        <f t="shared" si="245"/>
        <v>33010700.34208516</v>
      </c>
      <c r="BB134" s="83">
        <f t="shared" si="246"/>
        <v>33010700.34208516</v>
      </c>
      <c r="BC134" s="83">
        <f t="shared" si="247"/>
        <v>33010700.34208516</v>
      </c>
      <c r="BD134" s="83">
        <f t="shared" si="248"/>
        <v>33010700.34208516</v>
      </c>
      <c r="BE134" s="83">
        <f t="shared" si="249"/>
        <v>0</v>
      </c>
      <c r="BF134" s="83">
        <f t="shared" si="250"/>
        <v>0</v>
      </c>
      <c r="BG134" s="99">
        <f t="shared" si="251"/>
        <v>33010700.34208516</v>
      </c>
      <c r="BH134" s="99">
        <f t="shared" si="252"/>
        <v>33954691.414029658</v>
      </c>
      <c r="BI134" s="83">
        <f t="shared" si="253"/>
        <v>31438569.804208264</v>
      </c>
      <c r="BJ134" s="83">
        <f t="shared" si="254"/>
        <v>33010700.34208516</v>
      </c>
      <c r="BK134" s="83">
        <f t="shared" si="255"/>
        <v>33188941.09221616</v>
      </c>
      <c r="BL134" s="83">
        <f t="shared" si="256"/>
        <v>32856272.760173161</v>
      </c>
      <c r="BM134" s="83">
        <f t="shared" si="257"/>
        <v>33662054.28009636</v>
      </c>
      <c r="BN134" s="83">
        <f t="shared" si="258"/>
        <v>33047160.234220363</v>
      </c>
      <c r="BO134" s="83">
        <f t="shared" si="181"/>
        <v>0</v>
      </c>
      <c r="BP134" s="83">
        <f t="shared" si="259"/>
        <v>0</v>
      </c>
      <c r="BQ134" s="83">
        <f t="shared" si="260"/>
        <v>33010700.34208516</v>
      </c>
      <c r="BR134" s="83">
        <f t="shared" si="261"/>
        <v>33010700.34208516</v>
      </c>
      <c r="BS134" s="83">
        <f t="shared" si="262"/>
        <v>33010700.34208516</v>
      </c>
      <c r="BT134" s="83">
        <f t="shared" si="263"/>
        <v>33010700.34208516</v>
      </c>
      <c r="BU134" s="83">
        <f t="shared" si="264"/>
        <v>33010700.34208516</v>
      </c>
      <c r="BV134" s="83">
        <f t="shared" si="265"/>
        <v>33954691.414029658</v>
      </c>
      <c r="BW134" s="83">
        <f t="shared" si="266"/>
        <v>31438569.804208264</v>
      </c>
      <c r="BX134" s="83">
        <f t="shared" si="267"/>
        <v>33010700.34208516</v>
      </c>
      <c r="BY134" s="83">
        <f t="shared" si="268"/>
        <v>33188941.09221616</v>
      </c>
      <c r="BZ134" s="83">
        <f t="shared" si="269"/>
        <v>32856272.760173161</v>
      </c>
      <c r="CA134" s="83">
        <f t="shared" si="270"/>
        <v>33662054.28009636</v>
      </c>
      <c r="CB134" s="83">
        <f t="shared" si="271"/>
        <v>33047160.234220363</v>
      </c>
      <c r="CC134" s="84"/>
      <c r="CD134" s="84"/>
      <c r="CE134" s="84"/>
      <c r="CF134" s="84"/>
      <c r="CG134" s="84"/>
      <c r="CH134" s="84"/>
      <c r="CI134" s="84"/>
      <c r="CJ134" s="84"/>
      <c r="CK134" s="84"/>
      <c r="CL134" s="83">
        <f t="shared" si="172"/>
        <v>943991.07194449753</v>
      </c>
      <c r="CM134" s="83">
        <f t="shared" si="173"/>
        <v>0</v>
      </c>
      <c r="CN134" s="83">
        <f t="shared" si="174"/>
        <v>0</v>
      </c>
      <c r="CO134" s="83">
        <f t="shared" si="272"/>
        <v>178240.75013099983</v>
      </c>
      <c r="CP134" s="83">
        <f t="shared" si="273"/>
        <v>0</v>
      </c>
      <c r="CQ134" s="83">
        <f t="shared" si="274"/>
        <v>0</v>
      </c>
      <c r="CR134" s="83">
        <f t="shared" si="275"/>
        <v>0</v>
      </c>
      <c r="CS134" s="83">
        <f t="shared" si="276"/>
        <v>0</v>
      </c>
      <c r="CT134" s="83">
        <f t="shared" si="277"/>
        <v>0</v>
      </c>
      <c r="CU134" s="83">
        <f t="shared" si="278"/>
        <v>0</v>
      </c>
      <c r="CV134" s="99"/>
      <c r="CW134" s="83">
        <f t="shared" si="182"/>
        <v>178240.75013099983</v>
      </c>
      <c r="CX134" s="83">
        <f t="shared" si="279"/>
        <v>0</v>
      </c>
      <c r="CY134" s="83">
        <f t="shared" si="175"/>
        <v>651353.93801119924</v>
      </c>
      <c r="CZ134" s="83">
        <f t="shared" si="176"/>
        <v>36459.892135202885</v>
      </c>
      <c r="DA134" s="83">
        <f t="shared" si="183"/>
        <v>943991.07194449753</v>
      </c>
      <c r="DB134" s="83">
        <f t="shared" si="184"/>
        <v>0</v>
      </c>
      <c r="DC134" s="83">
        <f t="shared" si="185"/>
        <v>0</v>
      </c>
      <c r="DD134" s="83">
        <f t="shared" si="280"/>
        <v>178240.75013099983</v>
      </c>
      <c r="DE134" s="83">
        <f t="shared" si="281"/>
        <v>0</v>
      </c>
      <c r="DF134" s="83">
        <f t="shared" si="282"/>
        <v>0</v>
      </c>
      <c r="DG134" s="83">
        <f t="shared" si="283"/>
        <v>0</v>
      </c>
      <c r="DH134" s="83">
        <f t="shared" si="284"/>
        <v>0</v>
      </c>
      <c r="DI134" s="83">
        <f t="shared" si="285"/>
        <v>0</v>
      </c>
      <c r="DJ134" s="83">
        <f t="shared" si="286"/>
        <v>0</v>
      </c>
      <c r="DK134" s="83">
        <f t="shared" si="186"/>
        <v>178240.75013099983</v>
      </c>
      <c r="DL134" s="83">
        <f t="shared" si="287"/>
        <v>0</v>
      </c>
      <c r="DM134" s="83">
        <f t="shared" si="187"/>
        <v>651353.93801119924</v>
      </c>
      <c r="DN134" s="83">
        <f t="shared" si="188"/>
        <v>36459.892135202885</v>
      </c>
      <c r="DO134" s="83">
        <f t="shared" si="288"/>
        <v>0</v>
      </c>
      <c r="DP134" s="83">
        <f t="shared" si="289"/>
        <v>0</v>
      </c>
      <c r="DQ134" s="83">
        <f t="shared" si="290"/>
        <v>0</v>
      </c>
      <c r="DR134" s="83">
        <f t="shared" si="291"/>
        <v>-18120.778092168399</v>
      </c>
      <c r="DS134" s="83">
        <f t="shared" si="292"/>
        <v>0</v>
      </c>
      <c r="DT134" s="83">
        <f t="shared" si="293"/>
        <v>0</v>
      </c>
      <c r="DU134" s="83">
        <f t="shared" si="294"/>
        <v>0</v>
      </c>
      <c r="DV134" s="83">
        <f t="shared" si="295"/>
        <v>0</v>
      </c>
      <c r="DW134" s="83">
        <f t="shared" si="189"/>
        <v>22428.975387658353</v>
      </c>
      <c r="DX134" s="83">
        <f t="shared" si="190"/>
        <v>0</v>
      </c>
      <c r="DY134" s="83">
        <f t="shared" si="191"/>
        <v>0</v>
      </c>
      <c r="DZ134" s="83">
        <f t="shared" si="192"/>
        <v>0</v>
      </c>
      <c r="EA134" s="83">
        <f t="shared" si="193"/>
        <v>0</v>
      </c>
      <c r="EB134" s="83">
        <f t="shared" si="194"/>
        <v>-18120.778092168399</v>
      </c>
      <c r="EC134" s="83">
        <f t="shared" si="195"/>
        <v>0</v>
      </c>
      <c r="ED134" s="83">
        <f t="shared" si="196"/>
        <v>0</v>
      </c>
      <c r="EE134" s="83">
        <f t="shared" si="197"/>
        <v>0</v>
      </c>
      <c r="EF134" s="83">
        <f t="shared" si="198"/>
        <v>0</v>
      </c>
      <c r="EG134" s="83">
        <f t="shared" si="199"/>
        <v>22428.975387658353</v>
      </c>
      <c r="EH134" s="83">
        <f t="shared" si="200"/>
        <v>0</v>
      </c>
      <c r="EI134" s="83">
        <f t="shared" si="296"/>
        <v>943991.07194449753</v>
      </c>
      <c r="EJ134" s="83">
        <f t="shared" si="297"/>
        <v>0</v>
      </c>
      <c r="EK134" s="83">
        <f t="shared" si="298"/>
        <v>0</v>
      </c>
      <c r="EL134" s="83">
        <f t="shared" si="299"/>
        <v>196361.52822316822</v>
      </c>
      <c r="EM134" s="83">
        <f t="shared" si="300"/>
        <v>0</v>
      </c>
      <c r="EN134" s="83">
        <f t="shared" si="301"/>
        <v>0</v>
      </c>
      <c r="EO134" s="83">
        <f t="shared" si="302"/>
        <v>0</v>
      </c>
      <c r="EP134" s="83">
        <f t="shared" si="303"/>
        <v>0</v>
      </c>
      <c r="EQ134" s="83">
        <f t="shared" si="304"/>
        <v>0</v>
      </c>
      <c r="ER134" s="83">
        <f t="shared" si="305"/>
        <v>0</v>
      </c>
      <c r="ES134" s="83">
        <f t="shared" si="201"/>
        <v>196361.52822316822</v>
      </c>
      <c r="ET134" s="83">
        <f t="shared" si="306"/>
        <v>0</v>
      </c>
      <c r="EU134" s="83">
        <f t="shared" si="202"/>
        <v>628924.96262354089</v>
      </c>
      <c r="EV134" s="83">
        <f t="shared" si="203"/>
        <v>36459.892135202885</v>
      </c>
      <c r="EW134" s="83">
        <f t="shared" si="204"/>
        <v>943991.07194449753</v>
      </c>
      <c r="EX134" s="83">
        <f t="shared" si="205"/>
        <v>0</v>
      </c>
      <c r="EY134" s="83">
        <f t="shared" si="206"/>
        <v>0</v>
      </c>
      <c r="EZ134" s="83">
        <f t="shared" si="207"/>
        <v>196361.52822316822</v>
      </c>
      <c r="FA134" s="83">
        <f t="shared" si="208"/>
        <v>0</v>
      </c>
      <c r="FB134" s="83">
        <f t="shared" si="209"/>
        <v>0</v>
      </c>
      <c r="FC134" s="83">
        <f t="shared" si="210"/>
        <v>0</v>
      </c>
      <c r="FD134" s="83">
        <f t="shared" si="211"/>
        <v>0</v>
      </c>
      <c r="FE134" s="83">
        <f t="shared" si="307"/>
        <v>0</v>
      </c>
      <c r="FF134" s="83">
        <f t="shared" si="308"/>
        <v>0</v>
      </c>
      <c r="FG134" s="83">
        <f t="shared" si="212"/>
        <v>196361.52822316822</v>
      </c>
      <c r="FH134" s="83">
        <f t="shared" si="309"/>
        <v>0</v>
      </c>
      <c r="FI134" s="83">
        <f t="shared" si="213"/>
        <v>628924.96262354089</v>
      </c>
      <c r="FJ134" s="83">
        <f t="shared" si="214"/>
        <v>36459.892135202885</v>
      </c>
      <c r="FK134" s="84">
        <v>2497046.4299961799</v>
      </c>
      <c r="FL134" s="84">
        <v>579133.01649248996</v>
      </c>
      <c r="FM134" s="84"/>
      <c r="FN134" s="83">
        <f t="shared" si="310"/>
        <v>0</v>
      </c>
      <c r="FO134" s="83">
        <f t="shared" si="311"/>
        <v>0</v>
      </c>
      <c r="FP134" s="83">
        <f t="shared" si="215"/>
        <v>579133.01649248996</v>
      </c>
      <c r="FQ134" s="84">
        <v>38040509.298734002</v>
      </c>
      <c r="FR134" s="84">
        <v>67943777.196433693</v>
      </c>
      <c r="FS134" s="83">
        <f t="shared" si="216"/>
        <v>67943779.002998933</v>
      </c>
      <c r="FT134" s="83">
        <f t="shared" si="217"/>
        <v>1.8065652400255203</v>
      </c>
      <c r="FU134" s="84">
        <v>32979449.150753599</v>
      </c>
      <c r="FV134" s="83">
        <f t="shared" si="312"/>
        <v>33010700.34208516</v>
      </c>
      <c r="FW134" s="83">
        <f t="shared" si="313"/>
        <v>0</v>
      </c>
      <c r="FX134" s="83">
        <f t="shared" si="314"/>
        <v>25075605.2323214</v>
      </c>
      <c r="FY134" s="84">
        <v>31770245.34</v>
      </c>
      <c r="FZ134" s="83">
        <f t="shared" si="315"/>
        <v>22428351.967914842</v>
      </c>
      <c r="GA134" s="83">
        <f t="shared" si="316"/>
        <v>-24027.028021000326</v>
      </c>
      <c r="GB134" s="83">
        <f t="shared" si="218"/>
        <v>0</v>
      </c>
      <c r="GC134" s="83">
        <f t="shared" si="219"/>
        <v>0</v>
      </c>
      <c r="GD134" s="83">
        <f t="shared" si="220"/>
        <v>0</v>
      </c>
      <c r="GE134" s="83">
        <f t="shared" si="221"/>
        <v>0</v>
      </c>
      <c r="GF134" s="83">
        <f t="shared" si="222"/>
        <v>0</v>
      </c>
      <c r="GG134" s="83">
        <f t="shared" si="223"/>
        <v>0</v>
      </c>
      <c r="GH134" s="83">
        <f t="shared" si="317"/>
        <v>0</v>
      </c>
      <c r="GI134" s="83">
        <f t="shared" si="318"/>
        <v>0</v>
      </c>
      <c r="GJ134" s="83">
        <f t="shared" si="224"/>
        <v>33010700.34208516</v>
      </c>
      <c r="GK134" s="83">
        <f t="shared" si="225"/>
        <v>0</v>
      </c>
      <c r="GL134" s="83">
        <f t="shared" si="226"/>
        <v>0</v>
      </c>
      <c r="GM134" s="83">
        <f t="shared" si="227"/>
        <v>33010700.34208516</v>
      </c>
      <c r="GN134" s="83">
        <f t="shared" si="228"/>
        <v>0</v>
      </c>
      <c r="GO134" s="83">
        <f t="shared" si="229"/>
        <v>0</v>
      </c>
      <c r="GP134" s="83">
        <f t="shared" si="319"/>
        <v>33010700.34208516</v>
      </c>
      <c r="GQ134" s="83">
        <f t="shared" si="320"/>
        <v>33010700.34208516</v>
      </c>
      <c r="GR134" s="83">
        <f t="shared" si="230"/>
        <v>0</v>
      </c>
      <c r="GS134" s="83">
        <f t="shared" si="231"/>
        <v>0</v>
      </c>
      <c r="GT134" s="83">
        <f t="shared" si="232"/>
        <v>0</v>
      </c>
      <c r="GU134" s="83">
        <f t="shared" si="233"/>
        <v>0</v>
      </c>
      <c r="GV134" s="83">
        <f t="shared" si="234"/>
        <v>0</v>
      </c>
      <c r="GW134" s="83">
        <f t="shared" si="235"/>
        <v>0</v>
      </c>
      <c r="GX134" s="83">
        <f t="shared" si="321"/>
        <v>0</v>
      </c>
      <c r="GY134" s="83">
        <f t="shared" si="322"/>
        <v>0</v>
      </c>
      <c r="GZ134" s="83">
        <f t="shared" si="236"/>
        <v>33954691.414029658</v>
      </c>
      <c r="HA134" s="83">
        <f t="shared" si="237"/>
        <v>0</v>
      </c>
      <c r="HB134" s="83">
        <f t="shared" si="238"/>
        <v>0</v>
      </c>
      <c r="HC134" s="83">
        <f t="shared" si="239"/>
        <v>33188941.09221616</v>
      </c>
      <c r="HD134" s="83">
        <f t="shared" si="240"/>
        <v>0</v>
      </c>
      <c r="HE134" s="83">
        <f t="shared" si="241"/>
        <v>0</v>
      </c>
      <c r="HF134" s="83">
        <f t="shared" si="323"/>
        <v>33662054.28009636</v>
      </c>
      <c r="HG134" s="83">
        <f t="shared" si="324"/>
        <v>33047160.234220363</v>
      </c>
      <c r="HH134" s="83">
        <f t="shared" si="325"/>
        <v>33954691.414029658</v>
      </c>
      <c r="HI134" s="83">
        <f t="shared" si="326"/>
        <v>0</v>
      </c>
      <c r="HJ134" s="83">
        <f t="shared" si="327"/>
        <v>0</v>
      </c>
      <c r="HK134" s="83">
        <f t="shared" si="328"/>
        <v>33207061.870308328</v>
      </c>
      <c r="HL134" s="83">
        <f t="shared" si="329"/>
        <v>0</v>
      </c>
      <c r="HM134" s="83">
        <f t="shared" si="330"/>
        <v>0</v>
      </c>
      <c r="HN134" s="83">
        <f t="shared" si="331"/>
        <v>33639625.304708704</v>
      </c>
      <c r="HO134" s="83">
        <f t="shared" si="332"/>
        <v>33047160.234220363</v>
      </c>
    </row>
    <row r="135" spans="1:223" x14ac:dyDescent="0.2">
      <c r="A135" s="63"/>
      <c r="K135" s="64" t="s">
        <v>455</v>
      </c>
      <c r="L135" s="102" t="e">
        <f>IF(VLOOKUP(K135,'[3]207 ul'!$H:$H,1,0)=K135,1,0)</f>
        <v>#N/A</v>
      </c>
      <c r="M135" s="84">
        <v>1</v>
      </c>
      <c r="N135" s="84">
        <v>1</v>
      </c>
      <c r="O135" s="84"/>
      <c r="P135" s="84"/>
      <c r="Q135" s="84"/>
      <c r="R135" s="84">
        <v>2</v>
      </c>
      <c r="S135" s="83">
        <f t="shared" si="177"/>
        <v>40</v>
      </c>
      <c r="T135" s="87">
        <f t="shared" si="178"/>
        <v>0</v>
      </c>
      <c r="U135" s="84"/>
      <c r="V135" s="84"/>
      <c r="W135" s="85">
        <v>1</v>
      </c>
      <c r="X135" s="85">
        <v>1</v>
      </c>
      <c r="Y135" s="85">
        <v>1</v>
      </c>
      <c r="Z135" s="85">
        <v>1</v>
      </c>
      <c r="AA135" s="85">
        <v>1</v>
      </c>
      <c r="AB135" s="85">
        <v>1</v>
      </c>
      <c r="AC135" s="85">
        <v>1</v>
      </c>
      <c r="AD135" s="85">
        <v>1</v>
      </c>
      <c r="AE135" s="85">
        <v>1</v>
      </c>
      <c r="AF135" s="84">
        <v>79888.900714271207</v>
      </c>
      <c r="AG135" s="84">
        <v>78609.1470714803</v>
      </c>
      <c r="AH135" s="84">
        <v>81925.805394613897</v>
      </c>
      <c r="AI135" s="84">
        <v>79888.900714271207</v>
      </c>
      <c r="AJ135" s="84">
        <v>79888.951970982002</v>
      </c>
      <c r="AK135" s="84">
        <v>79888.873775962405</v>
      </c>
      <c r="AL135" s="84">
        <v>55069.003551891197</v>
      </c>
      <c r="AM135" s="84">
        <v>80091.695319223494</v>
      </c>
      <c r="AN135" s="84">
        <v>80244.260885120806</v>
      </c>
      <c r="AO135" s="84">
        <v>121.999877933514</v>
      </c>
      <c r="AP135" s="84"/>
      <c r="AQ135" s="84"/>
      <c r="AR135" s="84"/>
      <c r="AS135" s="83">
        <f t="shared" si="179"/>
        <v>0</v>
      </c>
      <c r="AT135" s="83">
        <f t="shared" si="242"/>
        <v>0</v>
      </c>
      <c r="AU135" s="83">
        <f t="shared" si="180"/>
        <v>55069.003551891197</v>
      </c>
      <c r="AV135" s="84">
        <v>52237.42</v>
      </c>
      <c r="AW135" s="84">
        <v>52237.42</v>
      </c>
      <c r="AX135" s="84"/>
      <c r="AY135" s="83">
        <f t="shared" si="243"/>
        <v>52237.42</v>
      </c>
      <c r="AZ135" s="83">
        <f t="shared" si="244"/>
        <v>0</v>
      </c>
      <c r="BA135" s="83">
        <f t="shared" si="245"/>
        <v>80010.900592204722</v>
      </c>
      <c r="BB135" s="83">
        <f t="shared" si="246"/>
        <v>80010.900592204722</v>
      </c>
      <c r="BC135" s="83">
        <f t="shared" si="247"/>
        <v>80010.900592204722</v>
      </c>
      <c r="BD135" s="83">
        <f t="shared" si="248"/>
        <v>80010.900592204722</v>
      </c>
      <c r="BE135" s="83">
        <f t="shared" si="249"/>
        <v>0</v>
      </c>
      <c r="BF135" s="83">
        <f t="shared" si="250"/>
        <v>0</v>
      </c>
      <c r="BG135" s="99">
        <f t="shared" si="251"/>
        <v>80010.900592204722</v>
      </c>
      <c r="BH135" s="99">
        <f t="shared" si="252"/>
        <v>78731.146949413815</v>
      </c>
      <c r="BI135" s="83">
        <f t="shared" si="253"/>
        <v>82047.805272547412</v>
      </c>
      <c r="BJ135" s="83">
        <f t="shared" si="254"/>
        <v>80010.900592204722</v>
      </c>
      <c r="BK135" s="83">
        <f t="shared" si="255"/>
        <v>80010.951848915516</v>
      </c>
      <c r="BL135" s="83">
        <f t="shared" si="256"/>
        <v>80010.87365389592</v>
      </c>
      <c r="BM135" s="83">
        <f t="shared" si="257"/>
        <v>80213.695197157009</v>
      </c>
      <c r="BN135" s="83">
        <f t="shared" si="258"/>
        <v>80366.260763054321</v>
      </c>
      <c r="BO135" s="83">
        <f t="shared" si="181"/>
        <v>55069.003551891197</v>
      </c>
      <c r="BP135" s="83">
        <f t="shared" si="259"/>
        <v>0</v>
      </c>
      <c r="BQ135" s="83">
        <f t="shared" si="260"/>
        <v>80010.900592204722</v>
      </c>
      <c r="BR135" s="83">
        <f t="shared" si="261"/>
        <v>80010.900592204722</v>
      </c>
      <c r="BS135" s="83">
        <f t="shared" si="262"/>
        <v>80010.900592204722</v>
      </c>
      <c r="BT135" s="83">
        <f t="shared" si="263"/>
        <v>80010.900592204722</v>
      </c>
      <c r="BU135" s="83">
        <f t="shared" si="264"/>
        <v>80010.900592204722</v>
      </c>
      <c r="BV135" s="83">
        <f t="shared" si="265"/>
        <v>78731.146949413815</v>
      </c>
      <c r="BW135" s="83">
        <f t="shared" si="266"/>
        <v>82047.805272547412</v>
      </c>
      <c r="BX135" s="83">
        <f t="shared" si="267"/>
        <v>80010.900592204722</v>
      </c>
      <c r="BY135" s="83">
        <f t="shared" si="268"/>
        <v>80010.951848915516</v>
      </c>
      <c r="BZ135" s="83">
        <f t="shared" si="269"/>
        <v>80010.87365389592</v>
      </c>
      <c r="CA135" s="83">
        <f t="shared" si="270"/>
        <v>80213.695197157009</v>
      </c>
      <c r="CB135" s="83">
        <f t="shared" si="271"/>
        <v>80366.260763054321</v>
      </c>
      <c r="CC135" s="84"/>
      <c r="CD135" s="84"/>
      <c r="CE135" s="84"/>
      <c r="CF135" s="84"/>
      <c r="CG135" s="84"/>
      <c r="CH135" s="84"/>
      <c r="CI135" s="84"/>
      <c r="CJ135" s="84"/>
      <c r="CK135" s="84"/>
      <c r="CL135" s="83">
        <f t="shared" si="172"/>
        <v>0</v>
      </c>
      <c r="CM135" s="83">
        <f t="shared" si="173"/>
        <v>2036.90468034269</v>
      </c>
      <c r="CN135" s="83">
        <f t="shared" si="174"/>
        <v>0</v>
      </c>
      <c r="CO135" s="83">
        <f t="shared" si="272"/>
        <v>5.125671079440508E-2</v>
      </c>
      <c r="CP135" s="83">
        <f t="shared" si="273"/>
        <v>0</v>
      </c>
      <c r="CQ135" s="83">
        <f t="shared" si="274"/>
        <v>0</v>
      </c>
      <c r="CR135" s="83">
        <f t="shared" si="275"/>
        <v>0</v>
      </c>
      <c r="CS135" s="83">
        <f t="shared" si="276"/>
        <v>0</v>
      </c>
      <c r="CT135" s="83">
        <f t="shared" si="277"/>
        <v>0</v>
      </c>
      <c r="CU135" s="83">
        <f t="shared" si="278"/>
        <v>0</v>
      </c>
      <c r="CV135" s="99"/>
      <c r="CW135" s="83">
        <f t="shared" si="182"/>
        <v>5.125671079440508E-2</v>
      </c>
      <c r="CX135" s="83">
        <f t="shared" si="279"/>
        <v>0</v>
      </c>
      <c r="CY135" s="83">
        <f t="shared" si="175"/>
        <v>202.79460495228705</v>
      </c>
      <c r="CZ135" s="83">
        <f t="shared" si="176"/>
        <v>355.36017084959894</v>
      </c>
      <c r="DA135" s="83">
        <f t="shared" si="183"/>
        <v>0</v>
      </c>
      <c r="DB135" s="83">
        <f t="shared" si="184"/>
        <v>2036.90468034269</v>
      </c>
      <c r="DC135" s="83">
        <f t="shared" si="185"/>
        <v>0</v>
      </c>
      <c r="DD135" s="83">
        <f t="shared" si="280"/>
        <v>5.125671079440508E-2</v>
      </c>
      <c r="DE135" s="83">
        <f t="shared" si="281"/>
        <v>0</v>
      </c>
      <c r="DF135" s="83">
        <f t="shared" si="282"/>
        <v>0</v>
      </c>
      <c r="DG135" s="83">
        <f t="shared" si="283"/>
        <v>0</v>
      </c>
      <c r="DH135" s="83">
        <f t="shared" si="284"/>
        <v>0</v>
      </c>
      <c r="DI135" s="83">
        <f t="shared" si="285"/>
        <v>0</v>
      </c>
      <c r="DJ135" s="83">
        <f t="shared" si="286"/>
        <v>0</v>
      </c>
      <c r="DK135" s="83">
        <f t="shared" si="186"/>
        <v>5.125671079440508E-2</v>
      </c>
      <c r="DL135" s="83">
        <f t="shared" si="287"/>
        <v>0</v>
      </c>
      <c r="DM135" s="83">
        <f t="shared" si="187"/>
        <v>202.79460495228705</v>
      </c>
      <c r="DN135" s="83">
        <f t="shared" si="188"/>
        <v>355.36017084959894</v>
      </c>
      <c r="DO135" s="83">
        <f t="shared" si="288"/>
        <v>0</v>
      </c>
      <c r="DP135" s="83">
        <f t="shared" si="289"/>
        <v>115.80610063317054</v>
      </c>
      <c r="DQ135" s="83">
        <f t="shared" si="290"/>
        <v>0</v>
      </c>
      <c r="DR135" s="83">
        <f t="shared" si="291"/>
        <v>-5.2109940143161854E-3</v>
      </c>
      <c r="DS135" s="83">
        <f t="shared" si="292"/>
        <v>0</v>
      </c>
      <c r="DT135" s="83">
        <f t="shared" si="293"/>
        <v>0</v>
      </c>
      <c r="DU135" s="83">
        <f t="shared" si="294"/>
        <v>0</v>
      </c>
      <c r="DV135" s="83">
        <f t="shared" si="295"/>
        <v>0</v>
      </c>
      <c r="DW135" s="83">
        <f t="shared" si="189"/>
        <v>6.9831084726573645</v>
      </c>
      <c r="DX135" s="83">
        <f t="shared" si="190"/>
        <v>0</v>
      </c>
      <c r="DY135" s="83">
        <f t="shared" si="191"/>
        <v>0</v>
      </c>
      <c r="DZ135" s="83">
        <f t="shared" si="192"/>
        <v>115.80610063317054</v>
      </c>
      <c r="EA135" s="83">
        <f t="shared" si="193"/>
        <v>0</v>
      </c>
      <c r="EB135" s="83">
        <f t="shared" si="194"/>
        <v>-5.2109940143161854E-3</v>
      </c>
      <c r="EC135" s="83">
        <f t="shared" si="195"/>
        <v>0</v>
      </c>
      <c r="ED135" s="83">
        <f t="shared" si="196"/>
        <v>0</v>
      </c>
      <c r="EE135" s="83">
        <f t="shared" si="197"/>
        <v>0</v>
      </c>
      <c r="EF135" s="83">
        <f t="shared" si="198"/>
        <v>0</v>
      </c>
      <c r="EG135" s="83">
        <f t="shared" si="199"/>
        <v>6.9831084726573645</v>
      </c>
      <c r="EH135" s="83">
        <f t="shared" si="200"/>
        <v>0</v>
      </c>
      <c r="EI135" s="83">
        <f t="shared" si="296"/>
        <v>0</v>
      </c>
      <c r="EJ135" s="83">
        <f t="shared" si="297"/>
        <v>1921.0985797095195</v>
      </c>
      <c r="EK135" s="83">
        <f t="shared" si="298"/>
        <v>0</v>
      </c>
      <c r="EL135" s="83">
        <f t="shared" si="299"/>
        <v>5.6467704808721264E-2</v>
      </c>
      <c r="EM135" s="83">
        <f t="shared" si="300"/>
        <v>0</v>
      </c>
      <c r="EN135" s="83">
        <f t="shared" si="301"/>
        <v>0</v>
      </c>
      <c r="EO135" s="83">
        <f t="shared" si="302"/>
        <v>0</v>
      </c>
      <c r="EP135" s="83">
        <f t="shared" si="303"/>
        <v>0</v>
      </c>
      <c r="EQ135" s="83">
        <f t="shared" si="304"/>
        <v>0</v>
      </c>
      <c r="ER135" s="83">
        <f t="shared" si="305"/>
        <v>0</v>
      </c>
      <c r="ES135" s="83">
        <f t="shared" si="201"/>
        <v>5.6467704808721264E-2</v>
      </c>
      <c r="ET135" s="83">
        <f t="shared" si="306"/>
        <v>0</v>
      </c>
      <c r="EU135" s="83">
        <f t="shared" si="202"/>
        <v>195.81149647962968</v>
      </c>
      <c r="EV135" s="83">
        <f t="shared" si="203"/>
        <v>355.36017084959894</v>
      </c>
      <c r="EW135" s="83">
        <f t="shared" si="204"/>
        <v>0</v>
      </c>
      <c r="EX135" s="83">
        <f t="shared" si="205"/>
        <v>1921.0985797095195</v>
      </c>
      <c r="EY135" s="83">
        <f t="shared" si="206"/>
        <v>0</v>
      </c>
      <c r="EZ135" s="83">
        <f t="shared" si="207"/>
        <v>5.6467704808721264E-2</v>
      </c>
      <c r="FA135" s="83">
        <f t="shared" si="208"/>
        <v>0</v>
      </c>
      <c r="FB135" s="83">
        <f t="shared" si="209"/>
        <v>0</v>
      </c>
      <c r="FC135" s="83">
        <f t="shared" si="210"/>
        <v>0</v>
      </c>
      <c r="FD135" s="83">
        <f t="shared" si="211"/>
        <v>0</v>
      </c>
      <c r="FE135" s="83">
        <f t="shared" si="307"/>
        <v>0</v>
      </c>
      <c r="FF135" s="83">
        <f t="shared" si="308"/>
        <v>0</v>
      </c>
      <c r="FG135" s="83">
        <f t="shared" si="212"/>
        <v>5.6467704808721264E-2</v>
      </c>
      <c r="FH135" s="83">
        <f t="shared" si="309"/>
        <v>0</v>
      </c>
      <c r="FI135" s="83">
        <f t="shared" si="213"/>
        <v>195.81149647962968</v>
      </c>
      <c r="FJ135" s="83">
        <f t="shared" si="214"/>
        <v>355.36017084959894</v>
      </c>
      <c r="FK135" s="84">
        <v>778.13176493448896</v>
      </c>
      <c r="FL135" s="84">
        <v>520.69592911843301</v>
      </c>
      <c r="FM135" s="84"/>
      <c r="FN135" s="83">
        <f t="shared" si="310"/>
        <v>0</v>
      </c>
      <c r="FO135" s="83">
        <f t="shared" si="311"/>
        <v>0</v>
      </c>
      <c r="FP135" s="83">
        <f t="shared" si="215"/>
        <v>520.69592911843301</v>
      </c>
      <c r="FQ135" s="84"/>
      <c r="FR135" s="84">
        <v>78600.552484822299</v>
      </c>
      <c r="FS135" s="83">
        <f t="shared" si="216"/>
        <v>78600.552484822285</v>
      </c>
      <c r="FT135" s="83">
        <f t="shared" si="217"/>
        <v>0</v>
      </c>
      <c r="FU135" s="84">
        <v>79899.380178875203</v>
      </c>
      <c r="FV135" s="83">
        <f t="shared" si="312"/>
        <v>0</v>
      </c>
      <c r="FW135" s="83">
        <f t="shared" si="313"/>
        <v>0</v>
      </c>
      <c r="FX135" s="83">
        <f t="shared" si="314"/>
        <v>0</v>
      </c>
      <c r="FY135" s="84">
        <v>303360.19</v>
      </c>
      <c r="FZ135" s="83">
        <f t="shared" si="315"/>
        <v>275586.70940779528</v>
      </c>
      <c r="GA135" s="83">
        <f t="shared" si="316"/>
        <v>-10.479464603995439</v>
      </c>
      <c r="GB135" s="83">
        <f t="shared" si="218"/>
        <v>0</v>
      </c>
      <c r="GC135" s="83">
        <f t="shared" si="219"/>
        <v>0</v>
      </c>
      <c r="GD135" s="83">
        <f t="shared" si="220"/>
        <v>0</v>
      </c>
      <c r="GE135" s="83">
        <f t="shared" si="221"/>
        <v>0</v>
      </c>
      <c r="GF135" s="83">
        <f t="shared" si="222"/>
        <v>0</v>
      </c>
      <c r="GG135" s="83">
        <f t="shared" si="223"/>
        <v>0</v>
      </c>
      <c r="GH135" s="83">
        <f t="shared" si="317"/>
        <v>0</v>
      </c>
      <c r="GI135" s="83">
        <f t="shared" si="318"/>
        <v>0</v>
      </c>
      <c r="GJ135" s="83">
        <f t="shared" si="224"/>
        <v>0</v>
      </c>
      <c r="GK135" s="83">
        <f t="shared" si="225"/>
        <v>80010.900592204722</v>
      </c>
      <c r="GL135" s="83">
        <f t="shared" si="226"/>
        <v>0</v>
      </c>
      <c r="GM135" s="83">
        <f t="shared" si="227"/>
        <v>80010.900592204722</v>
      </c>
      <c r="GN135" s="83">
        <f t="shared" si="228"/>
        <v>0</v>
      </c>
      <c r="GO135" s="83">
        <f t="shared" si="229"/>
        <v>0</v>
      </c>
      <c r="GP135" s="83">
        <f t="shared" si="319"/>
        <v>80010.900592204722</v>
      </c>
      <c r="GQ135" s="83">
        <f t="shared" si="320"/>
        <v>80010.900592204722</v>
      </c>
      <c r="GR135" s="83">
        <f t="shared" si="230"/>
        <v>0</v>
      </c>
      <c r="GS135" s="83">
        <f t="shared" si="231"/>
        <v>0</v>
      </c>
      <c r="GT135" s="83">
        <f t="shared" si="232"/>
        <v>0</v>
      </c>
      <c r="GU135" s="83">
        <f t="shared" si="233"/>
        <v>0</v>
      </c>
      <c r="GV135" s="83">
        <f t="shared" si="234"/>
        <v>0</v>
      </c>
      <c r="GW135" s="83">
        <f t="shared" si="235"/>
        <v>0</v>
      </c>
      <c r="GX135" s="83">
        <f t="shared" si="321"/>
        <v>0</v>
      </c>
      <c r="GY135" s="83">
        <f t="shared" si="322"/>
        <v>0</v>
      </c>
      <c r="GZ135" s="83">
        <f t="shared" si="236"/>
        <v>0</v>
      </c>
      <c r="HA135" s="83">
        <f t="shared" si="237"/>
        <v>82047.805272547412</v>
      </c>
      <c r="HB135" s="83">
        <f t="shared" si="238"/>
        <v>0</v>
      </c>
      <c r="HC135" s="83">
        <f t="shared" si="239"/>
        <v>80010.951848915516</v>
      </c>
      <c r="HD135" s="83">
        <f t="shared" si="240"/>
        <v>0</v>
      </c>
      <c r="HE135" s="83">
        <f t="shared" si="241"/>
        <v>0</v>
      </c>
      <c r="HF135" s="83">
        <f t="shared" si="323"/>
        <v>80213.695197157009</v>
      </c>
      <c r="HG135" s="83">
        <f t="shared" si="324"/>
        <v>80366.260763054321</v>
      </c>
      <c r="HH135" s="83">
        <f t="shared" si="325"/>
        <v>0</v>
      </c>
      <c r="HI135" s="83">
        <f t="shared" si="326"/>
        <v>81931.999171914242</v>
      </c>
      <c r="HJ135" s="83">
        <f t="shared" si="327"/>
        <v>0</v>
      </c>
      <c r="HK135" s="83">
        <f t="shared" si="328"/>
        <v>80010.957059909531</v>
      </c>
      <c r="HL135" s="83">
        <f t="shared" si="329"/>
        <v>0</v>
      </c>
      <c r="HM135" s="83">
        <f t="shared" si="330"/>
        <v>0</v>
      </c>
      <c r="HN135" s="83">
        <f t="shared" si="331"/>
        <v>80206.712088684348</v>
      </c>
      <c r="HO135" s="83">
        <f t="shared" si="332"/>
        <v>80366.260763054321</v>
      </c>
    </row>
    <row r="136" spans="1:223" x14ac:dyDescent="0.2">
      <c r="A136" s="63"/>
      <c r="K136" s="64" t="s">
        <v>456</v>
      </c>
      <c r="L136" s="102" t="e">
        <f>IF(VLOOKUP(K136,'[3]207 ul'!$H:$H,1,0)=K136,1,0)</f>
        <v>#N/A</v>
      </c>
      <c r="M136" s="84">
        <v>1</v>
      </c>
      <c r="N136" s="84">
        <v>1</v>
      </c>
      <c r="O136" s="84"/>
      <c r="P136" s="84"/>
      <c r="Q136" s="84">
        <v>1</v>
      </c>
      <c r="R136" s="84">
        <v>2</v>
      </c>
      <c r="S136" s="83">
        <f t="shared" si="177"/>
        <v>40</v>
      </c>
      <c r="T136" s="87">
        <f t="shared" si="178"/>
        <v>0</v>
      </c>
      <c r="U136" s="84"/>
      <c r="V136" s="84"/>
      <c r="W136" s="85">
        <v>1</v>
      </c>
      <c r="X136" s="85">
        <v>1</v>
      </c>
      <c r="Y136" s="85">
        <v>1</v>
      </c>
      <c r="Z136" s="85">
        <v>1</v>
      </c>
      <c r="AA136" s="85">
        <v>1</v>
      </c>
      <c r="AB136" s="85">
        <v>1</v>
      </c>
      <c r="AC136" s="85">
        <v>1</v>
      </c>
      <c r="AD136" s="85">
        <v>1</v>
      </c>
      <c r="AE136" s="85">
        <v>1</v>
      </c>
      <c r="AF136" s="84">
        <v>97538584.994086906</v>
      </c>
      <c r="AG136" s="84">
        <v>98320338.311214298</v>
      </c>
      <c r="AH136" s="84">
        <v>96241629.489838302</v>
      </c>
      <c r="AI136" s="84">
        <v>97538584.994086906</v>
      </c>
      <c r="AJ136" s="84">
        <v>97874327.705997899</v>
      </c>
      <c r="AK136" s="84">
        <v>97200873.896672994</v>
      </c>
      <c r="AL136" s="84">
        <v>97732563.202238306</v>
      </c>
      <c r="AM136" s="84">
        <v>100508510.576942</v>
      </c>
      <c r="AN136" s="84">
        <v>97554782.557469398</v>
      </c>
      <c r="AO136" s="84"/>
      <c r="AP136" s="84"/>
      <c r="AQ136" s="84"/>
      <c r="AR136" s="84"/>
      <c r="AS136" s="83">
        <f t="shared" si="179"/>
        <v>0</v>
      </c>
      <c r="AT136" s="83">
        <f t="shared" si="242"/>
        <v>0</v>
      </c>
      <c r="AU136" s="83">
        <f t="shared" si="180"/>
        <v>97732563.202238306</v>
      </c>
      <c r="AV136" s="84">
        <v>73221681.090000004</v>
      </c>
      <c r="AW136" s="84">
        <v>73221681.090000004</v>
      </c>
      <c r="AX136" s="84"/>
      <c r="AY136" s="83">
        <f t="shared" si="243"/>
        <v>73221681.090000004</v>
      </c>
      <c r="AZ136" s="83">
        <f t="shared" si="244"/>
        <v>0</v>
      </c>
      <c r="BA136" s="83">
        <f t="shared" si="245"/>
        <v>97538584.994086906</v>
      </c>
      <c r="BB136" s="83">
        <f t="shared" si="246"/>
        <v>97616176.27734746</v>
      </c>
      <c r="BC136" s="83">
        <f t="shared" si="247"/>
        <v>97616176.27734746</v>
      </c>
      <c r="BD136" s="83">
        <f t="shared" si="248"/>
        <v>97616176.27734746</v>
      </c>
      <c r="BE136" s="83">
        <f t="shared" si="249"/>
        <v>0</v>
      </c>
      <c r="BF136" s="83">
        <f t="shared" si="250"/>
        <v>0</v>
      </c>
      <c r="BG136" s="99">
        <f t="shared" si="251"/>
        <v>97538584.994086906</v>
      </c>
      <c r="BH136" s="99">
        <f t="shared" si="252"/>
        <v>98320338.311214298</v>
      </c>
      <c r="BI136" s="83">
        <f t="shared" si="253"/>
        <v>96241629.489838302</v>
      </c>
      <c r="BJ136" s="83">
        <f t="shared" si="254"/>
        <v>97538584.994086906</v>
      </c>
      <c r="BK136" s="83">
        <f t="shared" si="255"/>
        <v>97874327.705997899</v>
      </c>
      <c r="BL136" s="83">
        <f t="shared" si="256"/>
        <v>97200873.896672994</v>
      </c>
      <c r="BM136" s="83">
        <f t="shared" si="257"/>
        <v>100508510.576942</v>
      </c>
      <c r="BN136" s="83">
        <f t="shared" si="258"/>
        <v>97554782.557469398</v>
      </c>
      <c r="BO136" s="83">
        <f t="shared" si="181"/>
        <v>97732563.202238306</v>
      </c>
      <c r="BP136" s="83">
        <f t="shared" si="259"/>
        <v>0</v>
      </c>
      <c r="BQ136" s="83">
        <f t="shared" si="260"/>
        <v>97538584.994086906</v>
      </c>
      <c r="BR136" s="83">
        <f t="shared" si="261"/>
        <v>97616176.27734746</v>
      </c>
      <c r="BS136" s="83">
        <f t="shared" si="262"/>
        <v>97616176.27734746</v>
      </c>
      <c r="BT136" s="83">
        <f t="shared" si="263"/>
        <v>97616176.27734746</v>
      </c>
      <c r="BU136" s="83">
        <f t="shared" si="264"/>
        <v>97538584.994086906</v>
      </c>
      <c r="BV136" s="83">
        <f t="shared" si="265"/>
        <v>98320338.311214298</v>
      </c>
      <c r="BW136" s="83">
        <f t="shared" si="266"/>
        <v>96241629.489838302</v>
      </c>
      <c r="BX136" s="83">
        <f t="shared" si="267"/>
        <v>97538584.994086906</v>
      </c>
      <c r="BY136" s="83">
        <f t="shared" si="268"/>
        <v>97874327.705997899</v>
      </c>
      <c r="BZ136" s="83">
        <f t="shared" si="269"/>
        <v>97200873.896672994</v>
      </c>
      <c r="CA136" s="83">
        <f t="shared" si="270"/>
        <v>100508510.576942</v>
      </c>
      <c r="CB136" s="83">
        <f t="shared" si="271"/>
        <v>97554782.557469398</v>
      </c>
      <c r="CC136" s="84"/>
      <c r="CD136" s="84"/>
      <c r="CE136" s="84"/>
      <c r="CF136" s="84"/>
      <c r="CG136" s="84"/>
      <c r="CH136" s="84"/>
      <c r="CI136" s="84"/>
      <c r="CJ136" s="84"/>
      <c r="CK136" s="84"/>
      <c r="CL136" s="83">
        <f t="shared" si="172"/>
        <v>781753.3171273917</v>
      </c>
      <c r="CM136" s="83">
        <f t="shared" si="173"/>
        <v>0</v>
      </c>
      <c r="CN136" s="83">
        <f t="shared" si="174"/>
        <v>0</v>
      </c>
      <c r="CO136" s="83">
        <f t="shared" si="272"/>
        <v>335742.71191099286</v>
      </c>
      <c r="CP136" s="83">
        <f t="shared" si="273"/>
        <v>0</v>
      </c>
      <c r="CQ136" s="83">
        <f t="shared" si="274"/>
        <v>0</v>
      </c>
      <c r="CR136" s="83">
        <f t="shared" si="275"/>
        <v>77591.283260554075</v>
      </c>
      <c r="CS136" s="83">
        <f t="shared" si="276"/>
        <v>77591.283260554075</v>
      </c>
      <c r="CT136" s="83">
        <f t="shared" si="277"/>
        <v>77591.283260554075</v>
      </c>
      <c r="CU136" s="83">
        <f t="shared" si="278"/>
        <v>77591.283260554075</v>
      </c>
      <c r="CV136" s="99"/>
      <c r="CW136" s="83">
        <f t="shared" si="182"/>
        <v>335742.71191099286</v>
      </c>
      <c r="CX136" s="83">
        <f t="shared" si="279"/>
        <v>77591.283260554075</v>
      </c>
      <c r="CY136" s="83">
        <f t="shared" si="175"/>
        <v>2969925.5828550905</v>
      </c>
      <c r="CZ136" s="83">
        <f t="shared" si="176"/>
        <v>16197.563382491469</v>
      </c>
      <c r="DA136" s="83">
        <f t="shared" si="183"/>
        <v>781753.3171273917</v>
      </c>
      <c r="DB136" s="83">
        <f t="shared" si="184"/>
        <v>0</v>
      </c>
      <c r="DC136" s="83">
        <f t="shared" si="185"/>
        <v>0</v>
      </c>
      <c r="DD136" s="83">
        <f t="shared" si="280"/>
        <v>335742.71191099286</v>
      </c>
      <c r="DE136" s="83">
        <f t="shared" si="281"/>
        <v>0</v>
      </c>
      <c r="DF136" s="83">
        <f t="shared" si="282"/>
        <v>0</v>
      </c>
      <c r="DG136" s="83">
        <f t="shared" si="283"/>
        <v>77591.283260554075</v>
      </c>
      <c r="DH136" s="83">
        <f t="shared" si="284"/>
        <v>77591.283260554075</v>
      </c>
      <c r="DI136" s="83">
        <f t="shared" si="285"/>
        <v>77591.283260554075</v>
      </c>
      <c r="DJ136" s="83">
        <f t="shared" si="286"/>
        <v>77591.283260554075</v>
      </c>
      <c r="DK136" s="83">
        <f t="shared" si="186"/>
        <v>335742.71191099286</v>
      </c>
      <c r="DL136" s="83">
        <f t="shared" si="287"/>
        <v>77591.283260554075</v>
      </c>
      <c r="DM136" s="83">
        <f t="shared" si="187"/>
        <v>2969925.5828550905</v>
      </c>
      <c r="DN136" s="83">
        <f t="shared" si="188"/>
        <v>16197.563382491469</v>
      </c>
      <c r="DO136" s="83">
        <f t="shared" si="288"/>
        <v>0</v>
      </c>
      <c r="DP136" s="83">
        <f t="shared" si="289"/>
        <v>0</v>
      </c>
      <c r="DQ136" s="83">
        <f t="shared" si="290"/>
        <v>0</v>
      </c>
      <c r="DR136" s="83">
        <f t="shared" si="291"/>
        <v>-34133.155151840911</v>
      </c>
      <c r="DS136" s="83">
        <f t="shared" si="292"/>
        <v>0</v>
      </c>
      <c r="DT136" s="83">
        <f t="shared" si="293"/>
        <v>0</v>
      </c>
      <c r="DU136" s="83">
        <f t="shared" si="294"/>
        <v>-2685.4557566001013</v>
      </c>
      <c r="DV136" s="83">
        <f t="shared" si="295"/>
        <v>-2685.4557566001013</v>
      </c>
      <c r="DW136" s="83">
        <f t="shared" si="189"/>
        <v>102267.57514420431</v>
      </c>
      <c r="DX136" s="83">
        <f t="shared" si="190"/>
        <v>0</v>
      </c>
      <c r="DY136" s="83">
        <f t="shared" si="191"/>
        <v>0</v>
      </c>
      <c r="DZ136" s="83">
        <f t="shared" si="192"/>
        <v>0</v>
      </c>
      <c r="EA136" s="83">
        <f t="shared" si="193"/>
        <v>0</v>
      </c>
      <c r="EB136" s="83">
        <f t="shared" si="194"/>
        <v>-34133.155151840911</v>
      </c>
      <c r="EC136" s="83">
        <f t="shared" si="195"/>
        <v>0</v>
      </c>
      <c r="ED136" s="83">
        <f t="shared" si="196"/>
        <v>0</v>
      </c>
      <c r="EE136" s="83">
        <f t="shared" si="197"/>
        <v>-2685.4557566001013</v>
      </c>
      <c r="EF136" s="83">
        <f t="shared" si="198"/>
        <v>-2685.4557566001013</v>
      </c>
      <c r="EG136" s="83">
        <f t="shared" si="199"/>
        <v>102267.57514420431</v>
      </c>
      <c r="EH136" s="83">
        <f t="shared" si="200"/>
        <v>0</v>
      </c>
      <c r="EI136" s="83">
        <f t="shared" si="296"/>
        <v>781753.3171273917</v>
      </c>
      <c r="EJ136" s="83">
        <f t="shared" si="297"/>
        <v>0</v>
      </c>
      <c r="EK136" s="83">
        <f t="shared" si="298"/>
        <v>0</v>
      </c>
      <c r="EL136" s="83">
        <f t="shared" si="299"/>
        <v>369875.86706283374</v>
      </c>
      <c r="EM136" s="83">
        <f t="shared" si="300"/>
        <v>0</v>
      </c>
      <c r="EN136" s="83">
        <f t="shared" si="301"/>
        <v>0</v>
      </c>
      <c r="EO136" s="83">
        <f t="shared" si="302"/>
        <v>80276.739017154177</v>
      </c>
      <c r="EP136" s="83">
        <f t="shared" si="303"/>
        <v>80276.739017154177</v>
      </c>
      <c r="EQ136" s="83">
        <f t="shared" si="304"/>
        <v>80276.739017154177</v>
      </c>
      <c r="ER136" s="83">
        <f t="shared" si="305"/>
        <v>80276.739017154177</v>
      </c>
      <c r="ES136" s="83">
        <f t="shared" si="201"/>
        <v>369875.86706283374</v>
      </c>
      <c r="ET136" s="83">
        <f t="shared" si="306"/>
        <v>80276.739017154177</v>
      </c>
      <c r="EU136" s="83">
        <f t="shared" si="202"/>
        <v>2867658.0077108862</v>
      </c>
      <c r="EV136" s="83">
        <f t="shared" si="203"/>
        <v>16197.563382491469</v>
      </c>
      <c r="EW136" s="83">
        <f t="shared" si="204"/>
        <v>781753.3171273917</v>
      </c>
      <c r="EX136" s="83">
        <f t="shared" si="205"/>
        <v>0</v>
      </c>
      <c r="EY136" s="83">
        <f t="shared" si="206"/>
        <v>0</v>
      </c>
      <c r="EZ136" s="83">
        <f t="shared" si="207"/>
        <v>369875.86706283374</v>
      </c>
      <c r="FA136" s="83">
        <f t="shared" si="208"/>
        <v>0</v>
      </c>
      <c r="FB136" s="83">
        <f t="shared" si="209"/>
        <v>0</v>
      </c>
      <c r="FC136" s="83">
        <f t="shared" si="210"/>
        <v>80276.739017154177</v>
      </c>
      <c r="FD136" s="83">
        <f t="shared" si="211"/>
        <v>80276.739017154177</v>
      </c>
      <c r="FE136" s="83">
        <f t="shared" si="307"/>
        <v>80276.739017154177</v>
      </c>
      <c r="FF136" s="83">
        <f t="shared" si="308"/>
        <v>80276.739017154177</v>
      </c>
      <c r="FG136" s="83">
        <f t="shared" si="212"/>
        <v>369875.86706283374</v>
      </c>
      <c r="FH136" s="83">
        <f t="shared" si="309"/>
        <v>80276.739017154177</v>
      </c>
      <c r="FI136" s="83">
        <f t="shared" si="213"/>
        <v>2867658.0077108862</v>
      </c>
      <c r="FJ136" s="83">
        <f t="shared" si="214"/>
        <v>16197.563382491469</v>
      </c>
      <c r="FK136" s="84">
        <v>10082721.4625517</v>
      </c>
      <c r="FL136" s="84">
        <v>857068.48395398899</v>
      </c>
      <c r="FM136" s="84"/>
      <c r="FN136" s="83">
        <f t="shared" si="310"/>
        <v>0</v>
      </c>
      <c r="FO136" s="83">
        <f t="shared" si="311"/>
        <v>0</v>
      </c>
      <c r="FP136" s="83">
        <f t="shared" si="215"/>
        <v>857068.48395398899</v>
      </c>
      <c r="FQ136" s="84">
        <v>207405.33979813399</v>
      </c>
      <c r="FR136" s="84">
        <v>86829575.923364803</v>
      </c>
      <c r="FS136" s="83">
        <f t="shared" si="216"/>
        <v>86829575.923364848</v>
      </c>
      <c r="FT136" s="83">
        <f t="shared" si="217"/>
        <v>0</v>
      </c>
      <c r="FU136" s="84">
        <v>97561960.530072406</v>
      </c>
      <c r="FV136" s="83">
        <f t="shared" si="312"/>
        <v>97538584.994086906</v>
      </c>
      <c r="FW136" s="83">
        <f t="shared" si="313"/>
        <v>0</v>
      </c>
      <c r="FX136" s="83">
        <f t="shared" si="314"/>
        <v>0</v>
      </c>
      <c r="FY136" s="84">
        <v>34728531.109999999</v>
      </c>
      <c r="FZ136" s="83">
        <f t="shared" si="315"/>
        <v>10411627.205913097</v>
      </c>
      <c r="GA136" s="83">
        <f t="shared" si="316"/>
        <v>-23375.53598549962</v>
      </c>
      <c r="GB136" s="83">
        <f t="shared" si="218"/>
        <v>0</v>
      </c>
      <c r="GC136" s="83">
        <f t="shared" si="219"/>
        <v>0</v>
      </c>
      <c r="GD136" s="83">
        <f t="shared" si="220"/>
        <v>0</v>
      </c>
      <c r="GE136" s="83">
        <f t="shared" si="221"/>
        <v>0</v>
      </c>
      <c r="GF136" s="83">
        <f t="shared" si="222"/>
        <v>0</v>
      </c>
      <c r="GG136" s="83">
        <f t="shared" si="223"/>
        <v>0</v>
      </c>
      <c r="GH136" s="83">
        <f t="shared" si="317"/>
        <v>0</v>
      </c>
      <c r="GI136" s="83">
        <f t="shared" si="318"/>
        <v>0</v>
      </c>
      <c r="GJ136" s="83">
        <f t="shared" si="224"/>
        <v>97538584.994086906</v>
      </c>
      <c r="GK136" s="83">
        <f t="shared" si="225"/>
        <v>0</v>
      </c>
      <c r="GL136" s="83">
        <f t="shared" si="226"/>
        <v>0</v>
      </c>
      <c r="GM136" s="83">
        <f t="shared" si="227"/>
        <v>97538584.994086906</v>
      </c>
      <c r="GN136" s="83">
        <f t="shared" si="228"/>
        <v>0</v>
      </c>
      <c r="GO136" s="83">
        <f t="shared" si="229"/>
        <v>97538584.994086906</v>
      </c>
      <c r="GP136" s="83">
        <f t="shared" si="319"/>
        <v>97538584.994086906</v>
      </c>
      <c r="GQ136" s="83">
        <f t="shared" si="320"/>
        <v>97538584.994086906</v>
      </c>
      <c r="GR136" s="83">
        <f t="shared" si="230"/>
        <v>0</v>
      </c>
      <c r="GS136" s="83">
        <f t="shared" si="231"/>
        <v>0</v>
      </c>
      <c r="GT136" s="83">
        <f t="shared" si="232"/>
        <v>0</v>
      </c>
      <c r="GU136" s="83">
        <f t="shared" si="233"/>
        <v>0</v>
      </c>
      <c r="GV136" s="83">
        <f t="shared" si="234"/>
        <v>0</v>
      </c>
      <c r="GW136" s="83">
        <f t="shared" si="235"/>
        <v>0</v>
      </c>
      <c r="GX136" s="83">
        <f t="shared" si="321"/>
        <v>0</v>
      </c>
      <c r="GY136" s="83">
        <f t="shared" si="322"/>
        <v>0</v>
      </c>
      <c r="GZ136" s="83">
        <f t="shared" si="236"/>
        <v>98320338.311214298</v>
      </c>
      <c r="HA136" s="83">
        <f t="shared" si="237"/>
        <v>0</v>
      </c>
      <c r="HB136" s="83">
        <f t="shared" si="238"/>
        <v>0</v>
      </c>
      <c r="HC136" s="83">
        <f t="shared" si="239"/>
        <v>97874327.705997899</v>
      </c>
      <c r="HD136" s="83">
        <f t="shared" si="240"/>
        <v>0</v>
      </c>
      <c r="HE136" s="83">
        <f t="shared" si="241"/>
        <v>97616176.27734746</v>
      </c>
      <c r="HF136" s="83">
        <f t="shared" si="323"/>
        <v>100508510.576942</v>
      </c>
      <c r="HG136" s="83">
        <f t="shared" si="324"/>
        <v>97554782.557469398</v>
      </c>
      <c r="HH136" s="83">
        <f t="shared" si="325"/>
        <v>98320338.311214298</v>
      </c>
      <c r="HI136" s="83">
        <f t="shared" si="326"/>
        <v>0</v>
      </c>
      <c r="HJ136" s="83">
        <f t="shared" si="327"/>
        <v>0</v>
      </c>
      <c r="HK136" s="83">
        <f t="shared" si="328"/>
        <v>97908460.861149743</v>
      </c>
      <c r="HL136" s="83">
        <f t="shared" si="329"/>
        <v>0</v>
      </c>
      <c r="HM136" s="83">
        <f t="shared" si="330"/>
        <v>97618861.733104065</v>
      </c>
      <c r="HN136" s="83">
        <f t="shared" si="331"/>
        <v>100406243.0017978</v>
      </c>
      <c r="HO136" s="83">
        <f t="shared" si="332"/>
        <v>97554782.557469398</v>
      </c>
    </row>
    <row r="137" spans="1:223" x14ac:dyDescent="0.2">
      <c r="A137" s="63"/>
      <c r="K137" s="64" t="s">
        <v>457</v>
      </c>
      <c r="L137" s="102" t="e">
        <f>IF(VLOOKUP(K137,'[3]207 ul'!$H:$H,1,0)=K137,1,0)</f>
        <v>#N/A</v>
      </c>
      <c r="M137" s="84">
        <v>1</v>
      </c>
      <c r="N137" s="84">
        <v>1</v>
      </c>
      <c r="O137" s="84"/>
      <c r="P137" s="84"/>
      <c r="Q137" s="84">
        <v>1</v>
      </c>
      <c r="R137" s="84">
        <v>2</v>
      </c>
      <c r="S137" s="83">
        <f t="shared" si="177"/>
        <v>40</v>
      </c>
      <c r="T137" s="87">
        <f t="shared" si="178"/>
        <v>0</v>
      </c>
      <c r="U137" s="84"/>
      <c r="V137" s="84"/>
      <c r="W137" s="85">
        <v>1</v>
      </c>
      <c r="X137" s="85">
        <v>1</v>
      </c>
      <c r="Y137" s="85">
        <v>1</v>
      </c>
      <c r="Z137" s="85">
        <v>1</v>
      </c>
      <c r="AA137" s="85">
        <v>1</v>
      </c>
      <c r="AB137" s="85">
        <v>1</v>
      </c>
      <c r="AC137" s="85">
        <v>1</v>
      </c>
      <c r="AD137" s="85">
        <v>1</v>
      </c>
      <c r="AE137" s="85">
        <v>1</v>
      </c>
      <c r="AF137" s="84">
        <v>45866292.918864302</v>
      </c>
      <c r="AG137" s="84">
        <v>46629304.7729325</v>
      </c>
      <c r="AH137" s="84">
        <v>44640162.083544701</v>
      </c>
      <c r="AI137" s="84">
        <v>45866292.918864302</v>
      </c>
      <c r="AJ137" s="84">
        <v>46167440.350545399</v>
      </c>
      <c r="AK137" s="84">
        <v>45571182.1886658</v>
      </c>
      <c r="AL137" s="84">
        <v>47707460.125928603</v>
      </c>
      <c r="AM137" s="84">
        <v>46435354.613981202</v>
      </c>
      <c r="AN137" s="84">
        <v>45895610.896761298</v>
      </c>
      <c r="AO137" s="84"/>
      <c r="AP137" s="84"/>
      <c r="AQ137" s="84"/>
      <c r="AR137" s="84"/>
      <c r="AS137" s="83">
        <f t="shared" si="179"/>
        <v>0</v>
      </c>
      <c r="AT137" s="83">
        <f t="shared" si="242"/>
        <v>0</v>
      </c>
      <c r="AU137" s="83">
        <f t="shared" si="180"/>
        <v>47707460.125928603</v>
      </c>
      <c r="AV137" s="84">
        <v>31079216.670000002</v>
      </c>
      <c r="AW137" s="84">
        <v>31079216.670000002</v>
      </c>
      <c r="AX137" s="84"/>
      <c r="AY137" s="83">
        <f t="shared" si="243"/>
        <v>31079216.670000002</v>
      </c>
      <c r="AZ137" s="83">
        <f t="shared" si="244"/>
        <v>0</v>
      </c>
      <c r="BA137" s="83">
        <f t="shared" si="245"/>
        <v>45866292.918864302</v>
      </c>
      <c r="BB137" s="83">
        <f t="shared" si="246"/>
        <v>46602759.80169002</v>
      </c>
      <c r="BC137" s="83">
        <f t="shared" si="247"/>
        <v>46602759.80169002</v>
      </c>
      <c r="BD137" s="83">
        <f t="shared" si="248"/>
        <v>46602759.80169002</v>
      </c>
      <c r="BE137" s="83">
        <f t="shared" si="249"/>
        <v>0</v>
      </c>
      <c r="BF137" s="83">
        <f t="shared" si="250"/>
        <v>0</v>
      </c>
      <c r="BG137" s="99">
        <f t="shared" si="251"/>
        <v>45866292.918864302</v>
      </c>
      <c r="BH137" s="99">
        <f t="shared" si="252"/>
        <v>46629304.7729325</v>
      </c>
      <c r="BI137" s="83">
        <f t="shared" si="253"/>
        <v>44640162.083544701</v>
      </c>
      <c r="BJ137" s="83">
        <f t="shared" si="254"/>
        <v>45866292.918864302</v>
      </c>
      <c r="BK137" s="83">
        <f t="shared" si="255"/>
        <v>46167440.350545399</v>
      </c>
      <c r="BL137" s="83">
        <f t="shared" si="256"/>
        <v>45571182.1886658</v>
      </c>
      <c r="BM137" s="83">
        <f t="shared" si="257"/>
        <v>46435354.613981202</v>
      </c>
      <c r="BN137" s="83">
        <f t="shared" si="258"/>
        <v>45895610.896761298</v>
      </c>
      <c r="BO137" s="83">
        <f t="shared" si="181"/>
        <v>47707460.125928603</v>
      </c>
      <c r="BP137" s="83">
        <f t="shared" si="259"/>
        <v>0</v>
      </c>
      <c r="BQ137" s="83">
        <f t="shared" si="260"/>
        <v>45866292.918864302</v>
      </c>
      <c r="BR137" s="83">
        <f t="shared" si="261"/>
        <v>46602759.80169002</v>
      </c>
      <c r="BS137" s="83">
        <f t="shared" si="262"/>
        <v>46602759.80169002</v>
      </c>
      <c r="BT137" s="83">
        <f t="shared" si="263"/>
        <v>46602759.80169002</v>
      </c>
      <c r="BU137" s="83">
        <f t="shared" si="264"/>
        <v>45866292.918864302</v>
      </c>
      <c r="BV137" s="83">
        <f t="shared" si="265"/>
        <v>46629304.7729325</v>
      </c>
      <c r="BW137" s="83">
        <f t="shared" si="266"/>
        <v>44640162.083544701</v>
      </c>
      <c r="BX137" s="83">
        <f t="shared" si="267"/>
        <v>45866292.918864302</v>
      </c>
      <c r="BY137" s="83">
        <f t="shared" si="268"/>
        <v>46167440.350545399</v>
      </c>
      <c r="BZ137" s="83">
        <f t="shared" si="269"/>
        <v>45571182.1886658</v>
      </c>
      <c r="CA137" s="83">
        <f t="shared" si="270"/>
        <v>46435354.613981202</v>
      </c>
      <c r="CB137" s="83">
        <f t="shared" si="271"/>
        <v>45895610.896761298</v>
      </c>
      <c r="CC137" s="84"/>
      <c r="CD137" s="84"/>
      <c r="CE137" s="84"/>
      <c r="CF137" s="84"/>
      <c r="CG137" s="84"/>
      <c r="CH137" s="84"/>
      <c r="CI137" s="84"/>
      <c r="CJ137" s="84"/>
      <c r="CK137" s="84"/>
      <c r="CL137" s="83">
        <f t="shared" si="172"/>
        <v>763011.85406819731</v>
      </c>
      <c r="CM137" s="83">
        <f t="shared" si="173"/>
        <v>0</v>
      </c>
      <c r="CN137" s="83">
        <f t="shared" si="174"/>
        <v>0</v>
      </c>
      <c r="CO137" s="83">
        <f t="shared" si="272"/>
        <v>301147.43168109655</v>
      </c>
      <c r="CP137" s="83">
        <f t="shared" si="273"/>
        <v>0</v>
      </c>
      <c r="CQ137" s="83">
        <f t="shared" si="274"/>
        <v>0</v>
      </c>
      <c r="CR137" s="83">
        <f t="shared" si="275"/>
        <v>736466.88282571733</v>
      </c>
      <c r="CS137" s="83">
        <f t="shared" si="276"/>
        <v>736466.88282571733</v>
      </c>
      <c r="CT137" s="83">
        <f t="shared" si="277"/>
        <v>736466.88282571733</v>
      </c>
      <c r="CU137" s="83">
        <f t="shared" si="278"/>
        <v>736466.88282571733</v>
      </c>
      <c r="CV137" s="99"/>
      <c r="CW137" s="83">
        <f t="shared" si="182"/>
        <v>736466.88282571733</v>
      </c>
      <c r="CX137" s="83">
        <f t="shared" si="279"/>
        <v>736466.88282571733</v>
      </c>
      <c r="CY137" s="83">
        <f t="shared" si="175"/>
        <v>569061.69511689991</v>
      </c>
      <c r="CZ137" s="83">
        <f t="shared" si="176"/>
        <v>29317.977896995842</v>
      </c>
      <c r="DA137" s="83">
        <f t="shared" si="183"/>
        <v>763011.85406819731</v>
      </c>
      <c r="DB137" s="83">
        <f t="shared" si="184"/>
        <v>0</v>
      </c>
      <c r="DC137" s="83">
        <f t="shared" si="185"/>
        <v>0</v>
      </c>
      <c r="DD137" s="83">
        <f t="shared" si="280"/>
        <v>301147.43168109655</v>
      </c>
      <c r="DE137" s="83">
        <f t="shared" si="281"/>
        <v>0</v>
      </c>
      <c r="DF137" s="83">
        <f t="shared" si="282"/>
        <v>0</v>
      </c>
      <c r="DG137" s="83">
        <f t="shared" si="283"/>
        <v>736466.88282571733</v>
      </c>
      <c r="DH137" s="83">
        <f t="shared" si="284"/>
        <v>736466.88282571733</v>
      </c>
      <c r="DI137" s="83">
        <f t="shared" si="285"/>
        <v>736466.88282571733</v>
      </c>
      <c r="DJ137" s="83">
        <f t="shared" si="286"/>
        <v>736466.88282571733</v>
      </c>
      <c r="DK137" s="83">
        <f t="shared" si="186"/>
        <v>736466.88282571733</v>
      </c>
      <c r="DL137" s="83">
        <f t="shared" si="287"/>
        <v>736466.88282571733</v>
      </c>
      <c r="DM137" s="83">
        <f t="shared" si="187"/>
        <v>569061.69511689991</v>
      </c>
      <c r="DN137" s="83">
        <f t="shared" si="188"/>
        <v>29317.977896995842</v>
      </c>
      <c r="DO137" s="83">
        <f t="shared" si="288"/>
        <v>0</v>
      </c>
      <c r="DP137" s="83">
        <f t="shared" si="289"/>
        <v>0</v>
      </c>
      <c r="DQ137" s="83">
        <f t="shared" si="290"/>
        <v>0</v>
      </c>
      <c r="DR137" s="83">
        <f t="shared" si="291"/>
        <v>-30616.039140931003</v>
      </c>
      <c r="DS137" s="83">
        <f t="shared" si="292"/>
        <v>0</v>
      </c>
      <c r="DT137" s="83">
        <f t="shared" si="293"/>
        <v>0</v>
      </c>
      <c r="DU137" s="83">
        <f t="shared" si="294"/>
        <v>-25489.322342927466</v>
      </c>
      <c r="DV137" s="83">
        <f t="shared" si="295"/>
        <v>-25489.322342927466</v>
      </c>
      <c r="DW137" s="83">
        <f t="shared" si="189"/>
        <v>19595.292219783336</v>
      </c>
      <c r="DX137" s="83">
        <f t="shared" si="190"/>
        <v>0</v>
      </c>
      <c r="DY137" s="83">
        <f t="shared" si="191"/>
        <v>0</v>
      </c>
      <c r="DZ137" s="83">
        <f t="shared" si="192"/>
        <v>0</v>
      </c>
      <c r="EA137" s="83">
        <f t="shared" si="193"/>
        <v>0</v>
      </c>
      <c r="EB137" s="83">
        <f t="shared" si="194"/>
        <v>-30616.039140931003</v>
      </c>
      <c r="EC137" s="83">
        <f t="shared" si="195"/>
        <v>0</v>
      </c>
      <c r="ED137" s="83">
        <f t="shared" si="196"/>
        <v>0</v>
      </c>
      <c r="EE137" s="83">
        <f t="shared" si="197"/>
        <v>-25489.322342927466</v>
      </c>
      <c r="EF137" s="83">
        <f t="shared" si="198"/>
        <v>-25489.322342927466</v>
      </c>
      <c r="EG137" s="83">
        <f t="shared" si="199"/>
        <v>19595.292219783336</v>
      </c>
      <c r="EH137" s="83">
        <f t="shared" si="200"/>
        <v>0</v>
      </c>
      <c r="EI137" s="83">
        <f t="shared" si="296"/>
        <v>763011.85406819731</v>
      </c>
      <c r="EJ137" s="83">
        <f t="shared" si="297"/>
        <v>0</v>
      </c>
      <c r="EK137" s="83">
        <f t="shared" si="298"/>
        <v>0</v>
      </c>
      <c r="EL137" s="83">
        <f t="shared" si="299"/>
        <v>331763.47082202754</v>
      </c>
      <c r="EM137" s="83">
        <f t="shared" si="300"/>
        <v>0</v>
      </c>
      <c r="EN137" s="83">
        <f t="shared" si="301"/>
        <v>0</v>
      </c>
      <c r="EO137" s="83">
        <f t="shared" si="302"/>
        <v>761956.20516864478</v>
      </c>
      <c r="EP137" s="83">
        <f t="shared" si="303"/>
        <v>761956.20516864478</v>
      </c>
      <c r="EQ137" s="83">
        <f t="shared" si="304"/>
        <v>761956.20516864478</v>
      </c>
      <c r="ER137" s="83">
        <f t="shared" si="305"/>
        <v>761956.20516864478</v>
      </c>
      <c r="ES137" s="83">
        <f t="shared" si="201"/>
        <v>761956.20516864478</v>
      </c>
      <c r="ET137" s="83">
        <f t="shared" si="306"/>
        <v>761956.20516864478</v>
      </c>
      <c r="EU137" s="83">
        <f t="shared" si="202"/>
        <v>549466.40289711661</v>
      </c>
      <c r="EV137" s="83">
        <f t="shared" si="203"/>
        <v>29317.977896995842</v>
      </c>
      <c r="EW137" s="83">
        <f t="shared" si="204"/>
        <v>763011.85406819731</v>
      </c>
      <c r="EX137" s="83">
        <f t="shared" si="205"/>
        <v>0</v>
      </c>
      <c r="EY137" s="83">
        <f t="shared" si="206"/>
        <v>0</v>
      </c>
      <c r="EZ137" s="83">
        <f t="shared" si="207"/>
        <v>331763.47082202754</v>
      </c>
      <c r="FA137" s="83">
        <f t="shared" si="208"/>
        <v>0</v>
      </c>
      <c r="FB137" s="83">
        <f t="shared" si="209"/>
        <v>0</v>
      </c>
      <c r="FC137" s="83">
        <f t="shared" si="210"/>
        <v>761956.20516864478</v>
      </c>
      <c r="FD137" s="83">
        <f t="shared" si="211"/>
        <v>761956.20516864478</v>
      </c>
      <c r="FE137" s="83">
        <f t="shared" si="307"/>
        <v>761956.20516864478</v>
      </c>
      <c r="FF137" s="83">
        <f t="shared" si="308"/>
        <v>761956.20516864478</v>
      </c>
      <c r="FG137" s="83">
        <f t="shared" si="212"/>
        <v>761956.20516864478</v>
      </c>
      <c r="FH137" s="83">
        <f t="shared" si="309"/>
        <v>761956.20516864478</v>
      </c>
      <c r="FI137" s="83">
        <f t="shared" si="213"/>
        <v>549466.40289711661</v>
      </c>
      <c r="FJ137" s="83">
        <f t="shared" si="214"/>
        <v>29317.977896995842</v>
      </c>
      <c r="FK137" s="84">
        <v>1531708.71286116</v>
      </c>
      <c r="FL137" s="84">
        <v>502236.566212609</v>
      </c>
      <c r="FM137" s="84"/>
      <c r="FN137" s="83">
        <f t="shared" si="310"/>
        <v>0</v>
      </c>
      <c r="FO137" s="83">
        <f t="shared" si="311"/>
        <v>0</v>
      </c>
      <c r="FP137" s="83">
        <f t="shared" si="215"/>
        <v>502236.566212609</v>
      </c>
      <c r="FQ137" s="84">
        <v>2203885.58761037</v>
      </c>
      <c r="FR137" s="84">
        <v>44703710.095997103</v>
      </c>
      <c r="FS137" s="83">
        <f t="shared" si="216"/>
        <v>44703710.095997103</v>
      </c>
      <c r="FT137" s="83">
        <f t="shared" si="217"/>
        <v>0</v>
      </c>
      <c r="FU137" s="84">
        <v>44533769.787460499</v>
      </c>
      <c r="FV137" s="83">
        <f t="shared" si="312"/>
        <v>45866292.918864302</v>
      </c>
      <c r="FW137" s="83">
        <f t="shared" si="313"/>
        <v>0</v>
      </c>
      <c r="FX137" s="83">
        <f t="shared" si="314"/>
        <v>0</v>
      </c>
      <c r="FY137" s="84">
        <v>34333416.979999997</v>
      </c>
      <c r="FZ137" s="83">
        <f t="shared" si="315"/>
        <v>19546340.731135696</v>
      </c>
      <c r="GA137" s="83">
        <f t="shared" si="316"/>
        <v>1332523.1314038038</v>
      </c>
      <c r="GB137" s="83">
        <f t="shared" si="218"/>
        <v>0</v>
      </c>
      <c r="GC137" s="83">
        <f t="shared" si="219"/>
        <v>0</v>
      </c>
      <c r="GD137" s="83">
        <f t="shared" si="220"/>
        <v>0</v>
      </c>
      <c r="GE137" s="83">
        <f t="shared" si="221"/>
        <v>0</v>
      </c>
      <c r="GF137" s="83">
        <f t="shared" si="222"/>
        <v>0</v>
      </c>
      <c r="GG137" s="83">
        <f t="shared" si="223"/>
        <v>0</v>
      </c>
      <c r="GH137" s="83">
        <f t="shared" si="317"/>
        <v>0</v>
      </c>
      <c r="GI137" s="83">
        <f t="shared" si="318"/>
        <v>0</v>
      </c>
      <c r="GJ137" s="83">
        <f t="shared" si="224"/>
        <v>45866292.918864302</v>
      </c>
      <c r="GK137" s="83">
        <f t="shared" si="225"/>
        <v>0</v>
      </c>
      <c r="GL137" s="83">
        <f t="shared" si="226"/>
        <v>0</v>
      </c>
      <c r="GM137" s="83">
        <f t="shared" si="227"/>
        <v>45866292.918864302</v>
      </c>
      <c r="GN137" s="83">
        <f t="shared" si="228"/>
        <v>0</v>
      </c>
      <c r="GO137" s="83">
        <f t="shared" si="229"/>
        <v>45866292.918864302</v>
      </c>
      <c r="GP137" s="83">
        <f t="shared" si="319"/>
        <v>45866292.918864302</v>
      </c>
      <c r="GQ137" s="83">
        <f t="shared" si="320"/>
        <v>45866292.918864302</v>
      </c>
      <c r="GR137" s="83">
        <f t="shared" si="230"/>
        <v>0</v>
      </c>
      <c r="GS137" s="83">
        <f t="shared" si="231"/>
        <v>0</v>
      </c>
      <c r="GT137" s="83">
        <f t="shared" si="232"/>
        <v>0</v>
      </c>
      <c r="GU137" s="83">
        <f t="shared" si="233"/>
        <v>0</v>
      </c>
      <c r="GV137" s="83">
        <f t="shared" si="234"/>
        <v>0</v>
      </c>
      <c r="GW137" s="83">
        <f t="shared" si="235"/>
        <v>0</v>
      </c>
      <c r="GX137" s="83">
        <f t="shared" si="321"/>
        <v>0</v>
      </c>
      <c r="GY137" s="83">
        <f t="shared" si="322"/>
        <v>0</v>
      </c>
      <c r="GZ137" s="83">
        <f t="shared" si="236"/>
        <v>46629304.7729325</v>
      </c>
      <c r="HA137" s="83">
        <f t="shared" si="237"/>
        <v>0</v>
      </c>
      <c r="HB137" s="83">
        <f t="shared" si="238"/>
        <v>0</v>
      </c>
      <c r="HC137" s="83">
        <f t="shared" si="239"/>
        <v>46167440.350545399</v>
      </c>
      <c r="HD137" s="83">
        <f t="shared" si="240"/>
        <v>0</v>
      </c>
      <c r="HE137" s="83">
        <f t="shared" si="241"/>
        <v>46602759.80169002</v>
      </c>
      <c r="HF137" s="83">
        <f t="shared" si="323"/>
        <v>46435354.613981202</v>
      </c>
      <c r="HG137" s="83">
        <f t="shared" si="324"/>
        <v>45895610.896761298</v>
      </c>
      <c r="HH137" s="83">
        <f t="shared" si="325"/>
        <v>46629304.7729325</v>
      </c>
      <c r="HI137" s="83">
        <f t="shared" si="326"/>
        <v>0</v>
      </c>
      <c r="HJ137" s="83">
        <f t="shared" si="327"/>
        <v>0</v>
      </c>
      <c r="HK137" s="83">
        <f t="shared" si="328"/>
        <v>46198056.389686331</v>
      </c>
      <c r="HL137" s="83">
        <f t="shared" si="329"/>
        <v>0</v>
      </c>
      <c r="HM137" s="83">
        <f t="shared" si="330"/>
        <v>46628249.124032944</v>
      </c>
      <c r="HN137" s="83">
        <f t="shared" si="331"/>
        <v>46415759.321761422</v>
      </c>
      <c r="HO137" s="83">
        <f t="shared" si="332"/>
        <v>45895610.896761298</v>
      </c>
    </row>
    <row r="138" spans="1:223" x14ac:dyDescent="0.2">
      <c r="A138" s="63"/>
      <c r="K138" s="64" t="s">
        <v>458</v>
      </c>
      <c r="L138" s="102" t="e">
        <f>IF(VLOOKUP(K138,'[3]207 ul'!$H:$H,1,0)=K138,1,0)</f>
        <v>#N/A</v>
      </c>
      <c r="M138" s="84">
        <v>1</v>
      </c>
      <c r="N138" s="84">
        <v>1</v>
      </c>
      <c r="O138" s="84"/>
      <c r="P138" s="84"/>
      <c r="Q138" s="84">
        <v>1</v>
      </c>
      <c r="R138" s="84">
        <v>1</v>
      </c>
      <c r="S138" s="83">
        <f t="shared" si="177"/>
        <v>40</v>
      </c>
      <c r="T138" s="87">
        <f t="shared" si="178"/>
        <v>0</v>
      </c>
      <c r="U138" s="84"/>
      <c r="V138" s="84"/>
      <c r="W138" s="85">
        <v>1</v>
      </c>
      <c r="X138" s="85">
        <v>1</v>
      </c>
      <c r="Y138" s="85">
        <v>1</v>
      </c>
      <c r="Z138" s="85">
        <v>1</v>
      </c>
      <c r="AA138" s="85">
        <v>1</v>
      </c>
      <c r="AB138" s="85">
        <v>1</v>
      </c>
      <c r="AC138" s="85">
        <v>1</v>
      </c>
      <c r="AD138" s="85">
        <v>1</v>
      </c>
      <c r="AE138" s="85">
        <v>1</v>
      </c>
      <c r="AF138" s="84">
        <v>17112156.892349999</v>
      </c>
      <c r="AG138" s="84">
        <v>17301897.289829299</v>
      </c>
      <c r="AH138" s="84">
        <v>16791420.673966199</v>
      </c>
      <c r="AI138" s="84">
        <v>17112156.892349999</v>
      </c>
      <c r="AJ138" s="84">
        <v>17137012.524001401</v>
      </c>
      <c r="AK138" s="84">
        <v>17085789.244287599</v>
      </c>
      <c r="AL138" s="84">
        <v>17041023.726878501</v>
      </c>
      <c r="AM138" s="84">
        <v>17221413.552914198</v>
      </c>
      <c r="AN138" s="84">
        <v>17116644.523768101</v>
      </c>
      <c r="AO138" s="84">
        <v>-100373.88609004499</v>
      </c>
      <c r="AP138" s="84"/>
      <c r="AQ138" s="84"/>
      <c r="AR138" s="84">
        <v>14125045.567691101</v>
      </c>
      <c r="AS138" s="83">
        <f t="shared" si="179"/>
        <v>14125045.567691101</v>
      </c>
      <c r="AT138" s="83">
        <f t="shared" si="242"/>
        <v>14125045.567691101</v>
      </c>
      <c r="AU138" s="83">
        <f t="shared" si="180"/>
        <v>0</v>
      </c>
      <c r="AV138" s="84">
        <v>14430746.15</v>
      </c>
      <c r="AW138" s="84">
        <v>14430746.15</v>
      </c>
      <c r="AX138" s="84"/>
      <c r="AY138" s="83">
        <f t="shared" si="243"/>
        <v>14430746.15</v>
      </c>
      <c r="AZ138" s="83">
        <f t="shared" si="244"/>
        <v>0</v>
      </c>
      <c r="BA138" s="83">
        <f t="shared" si="245"/>
        <v>17011783.006259955</v>
      </c>
      <c r="BB138" s="83">
        <f t="shared" si="246"/>
        <v>17011783.006259955</v>
      </c>
      <c r="BC138" s="83">
        <f t="shared" si="247"/>
        <v>17011783.006259955</v>
      </c>
      <c r="BD138" s="83">
        <f t="shared" si="248"/>
        <v>17011783.006259955</v>
      </c>
      <c r="BE138" s="83">
        <f t="shared" si="249"/>
        <v>0</v>
      </c>
      <c r="BF138" s="83">
        <f t="shared" si="250"/>
        <v>0</v>
      </c>
      <c r="BG138" s="99">
        <f t="shared" si="251"/>
        <v>17011783.006259955</v>
      </c>
      <c r="BH138" s="99">
        <f t="shared" si="252"/>
        <v>17201523.403739255</v>
      </c>
      <c r="BI138" s="83">
        <f t="shared" si="253"/>
        <v>16691046.787876153</v>
      </c>
      <c r="BJ138" s="83">
        <f t="shared" si="254"/>
        <v>17011783.006259955</v>
      </c>
      <c r="BK138" s="83">
        <f t="shared" si="255"/>
        <v>17036638.637911357</v>
      </c>
      <c r="BL138" s="83">
        <f t="shared" si="256"/>
        <v>16985415.358197555</v>
      </c>
      <c r="BM138" s="83">
        <f t="shared" si="257"/>
        <v>17121039.666824155</v>
      </c>
      <c r="BN138" s="83">
        <f t="shared" si="258"/>
        <v>17016270.637678057</v>
      </c>
      <c r="BO138" s="83">
        <f t="shared" si="181"/>
        <v>0</v>
      </c>
      <c r="BP138" s="83">
        <f t="shared" si="259"/>
        <v>0</v>
      </c>
      <c r="BQ138" s="83">
        <f t="shared" si="260"/>
        <v>17011783.006259955</v>
      </c>
      <c r="BR138" s="83">
        <f t="shared" si="261"/>
        <v>17011783.006259955</v>
      </c>
      <c r="BS138" s="83">
        <f t="shared" si="262"/>
        <v>17011783.006259955</v>
      </c>
      <c r="BT138" s="83">
        <f t="shared" si="263"/>
        <v>17011783.006259955</v>
      </c>
      <c r="BU138" s="83">
        <f t="shared" si="264"/>
        <v>17011783.006259955</v>
      </c>
      <c r="BV138" s="83">
        <f t="shared" si="265"/>
        <v>17201523.403739255</v>
      </c>
      <c r="BW138" s="83">
        <f t="shared" si="266"/>
        <v>16691046.787876153</v>
      </c>
      <c r="BX138" s="83">
        <f t="shared" si="267"/>
        <v>17011783.006259955</v>
      </c>
      <c r="BY138" s="83">
        <f t="shared" si="268"/>
        <v>17036638.637911357</v>
      </c>
      <c r="BZ138" s="83">
        <f t="shared" si="269"/>
        <v>16985415.358197555</v>
      </c>
      <c r="CA138" s="83">
        <f t="shared" si="270"/>
        <v>17121039.666824155</v>
      </c>
      <c r="CB138" s="83">
        <f t="shared" si="271"/>
        <v>17016270.637678057</v>
      </c>
      <c r="CC138" s="84"/>
      <c r="CD138" s="84"/>
      <c r="CE138" s="84"/>
      <c r="CF138" s="84"/>
      <c r="CG138" s="84"/>
      <c r="CH138" s="84"/>
      <c r="CI138" s="84"/>
      <c r="CJ138" s="84"/>
      <c r="CK138" s="84"/>
      <c r="CL138" s="83">
        <f t="shared" si="172"/>
        <v>189740.39747929946</v>
      </c>
      <c r="CM138" s="83">
        <f t="shared" si="173"/>
        <v>0</v>
      </c>
      <c r="CN138" s="83">
        <f t="shared" si="174"/>
        <v>0</v>
      </c>
      <c r="CO138" s="83">
        <f t="shared" si="272"/>
        <v>24855.63165140152</v>
      </c>
      <c r="CP138" s="83">
        <f t="shared" si="273"/>
        <v>0</v>
      </c>
      <c r="CQ138" s="83">
        <f t="shared" si="274"/>
        <v>0</v>
      </c>
      <c r="CR138" s="83">
        <f t="shared" si="275"/>
        <v>0</v>
      </c>
      <c r="CS138" s="83">
        <f t="shared" si="276"/>
        <v>0</v>
      </c>
      <c r="CT138" s="83">
        <f t="shared" si="277"/>
        <v>0</v>
      </c>
      <c r="CU138" s="83">
        <f t="shared" si="278"/>
        <v>0</v>
      </c>
      <c r="CV138" s="99"/>
      <c r="CW138" s="83">
        <f t="shared" si="182"/>
        <v>24855.63165140152</v>
      </c>
      <c r="CX138" s="83">
        <f t="shared" si="279"/>
        <v>0</v>
      </c>
      <c r="CY138" s="83">
        <f t="shared" si="175"/>
        <v>109256.66056419909</v>
      </c>
      <c r="CZ138" s="83">
        <f t="shared" si="176"/>
        <v>4487.6314181014895</v>
      </c>
      <c r="DA138" s="83">
        <f t="shared" si="183"/>
        <v>189740.39747929946</v>
      </c>
      <c r="DB138" s="83">
        <f t="shared" si="184"/>
        <v>0</v>
      </c>
      <c r="DC138" s="83">
        <f t="shared" si="185"/>
        <v>0</v>
      </c>
      <c r="DD138" s="83">
        <f t="shared" si="280"/>
        <v>24855.63165140152</v>
      </c>
      <c r="DE138" s="83">
        <f t="shared" si="281"/>
        <v>0</v>
      </c>
      <c r="DF138" s="83">
        <f t="shared" si="282"/>
        <v>0</v>
      </c>
      <c r="DG138" s="83">
        <f t="shared" si="283"/>
        <v>0</v>
      </c>
      <c r="DH138" s="83">
        <f t="shared" si="284"/>
        <v>0</v>
      </c>
      <c r="DI138" s="83">
        <f t="shared" si="285"/>
        <v>0</v>
      </c>
      <c r="DJ138" s="83">
        <f t="shared" si="286"/>
        <v>0</v>
      </c>
      <c r="DK138" s="83">
        <f t="shared" si="186"/>
        <v>24855.63165140152</v>
      </c>
      <c r="DL138" s="83">
        <f t="shared" si="287"/>
        <v>0</v>
      </c>
      <c r="DM138" s="83">
        <f t="shared" si="187"/>
        <v>109256.66056419909</v>
      </c>
      <c r="DN138" s="83">
        <f t="shared" si="188"/>
        <v>4487.6314181014895</v>
      </c>
      <c r="DO138" s="83">
        <f t="shared" si="288"/>
        <v>0</v>
      </c>
      <c r="DP138" s="83">
        <f t="shared" si="289"/>
        <v>0</v>
      </c>
      <c r="DQ138" s="83">
        <f t="shared" si="290"/>
        <v>0</v>
      </c>
      <c r="DR138" s="83">
        <f t="shared" si="291"/>
        <v>-2526.9383413427936</v>
      </c>
      <c r="DS138" s="83">
        <f t="shared" si="292"/>
        <v>0</v>
      </c>
      <c r="DT138" s="83">
        <f t="shared" si="293"/>
        <v>0</v>
      </c>
      <c r="DU138" s="83">
        <f t="shared" si="294"/>
        <v>0</v>
      </c>
      <c r="DV138" s="83">
        <f t="shared" si="295"/>
        <v>0</v>
      </c>
      <c r="DW138" s="83">
        <f t="shared" si="189"/>
        <v>3762.1864361707917</v>
      </c>
      <c r="DX138" s="83">
        <f t="shared" si="190"/>
        <v>0</v>
      </c>
      <c r="DY138" s="83">
        <f t="shared" si="191"/>
        <v>0</v>
      </c>
      <c r="DZ138" s="83">
        <f t="shared" si="192"/>
        <v>0</v>
      </c>
      <c r="EA138" s="83">
        <f t="shared" si="193"/>
        <v>0</v>
      </c>
      <c r="EB138" s="83">
        <f t="shared" si="194"/>
        <v>-2526.9383413427936</v>
      </c>
      <c r="EC138" s="83">
        <f t="shared" si="195"/>
        <v>0</v>
      </c>
      <c r="ED138" s="83">
        <f t="shared" si="196"/>
        <v>0</v>
      </c>
      <c r="EE138" s="83">
        <f t="shared" si="197"/>
        <v>0</v>
      </c>
      <c r="EF138" s="83">
        <f t="shared" si="198"/>
        <v>0</v>
      </c>
      <c r="EG138" s="83">
        <f t="shared" si="199"/>
        <v>3762.1864361707917</v>
      </c>
      <c r="EH138" s="83">
        <f t="shared" si="200"/>
        <v>0</v>
      </c>
      <c r="EI138" s="83">
        <f t="shared" si="296"/>
        <v>189740.39747929946</v>
      </c>
      <c r="EJ138" s="83">
        <f t="shared" si="297"/>
        <v>0</v>
      </c>
      <c r="EK138" s="83">
        <f t="shared" si="298"/>
        <v>0</v>
      </c>
      <c r="EL138" s="83">
        <f t="shared" si="299"/>
        <v>27382.569992744313</v>
      </c>
      <c r="EM138" s="83">
        <f t="shared" si="300"/>
        <v>0</v>
      </c>
      <c r="EN138" s="83">
        <f t="shared" si="301"/>
        <v>0</v>
      </c>
      <c r="EO138" s="83">
        <f t="shared" si="302"/>
        <v>0</v>
      </c>
      <c r="EP138" s="83">
        <f t="shared" si="303"/>
        <v>0</v>
      </c>
      <c r="EQ138" s="83">
        <f t="shared" si="304"/>
        <v>0</v>
      </c>
      <c r="ER138" s="83">
        <f t="shared" si="305"/>
        <v>0</v>
      </c>
      <c r="ES138" s="83">
        <f t="shared" si="201"/>
        <v>27382.569992744313</v>
      </c>
      <c r="ET138" s="83">
        <f t="shared" si="306"/>
        <v>0</v>
      </c>
      <c r="EU138" s="83">
        <f t="shared" si="202"/>
        <v>105494.47412802831</v>
      </c>
      <c r="EV138" s="83">
        <f t="shared" si="203"/>
        <v>4487.6314181014895</v>
      </c>
      <c r="EW138" s="83">
        <f t="shared" si="204"/>
        <v>189740.39747929946</v>
      </c>
      <c r="EX138" s="83">
        <f t="shared" si="205"/>
        <v>0</v>
      </c>
      <c r="EY138" s="83">
        <f t="shared" si="206"/>
        <v>0</v>
      </c>
      <c r="EZ138" s="83">
        <f t="shared" si="207"/>
        <v>27382.569992744313</v>
      </c>
      <c r="FA138" s="83">
        <f t="shared" si="208"/>
        <v>0</v>
      </c>
      <c r="FB138" s="83">
        <f t="shared" si="209"/>
        <v>0</v>
      </c>
      <c r="FC138" s="83">
        <f t="shared" si="210"/>
        <v>0</v>
      </c>
      <c r="FD138" s="83">
        <f t="shared" si="211"/>
        <v>0</v>
      </c>
      <c r="FE138" s="83">
        <f t="shared" si="307"/>
        <v>0</v>
      </c>
      <c r="FF138" s="83">
        <f t="shared" si="308"/>
        <v>0</v>
      </c>
      <c r="FG138" s="83">
        <f t="shared" si="212"/>
        <v>27382.569992744313</v>
      </c>
      <c r="FH138" s="83">
        <f t="shared" si="309"/>
        <v>0</v>
      </c>
      <c r="FI138" s="83">
        <f t="shared" si="213"/>
        <v>105494.47412802831</v>
      </c>
      <c r="FJ138" s="83">
        <f t="shared" si="214"/>
        <v>4487.6314181014895</v>
      </c>
      <c r="FK138" s="84">
        <v>345190.779353533</v>
      </c>
      <c r="FL138" s="84">
        <v>159140.67000979901</v>
      </c>
      <c r="FM138" s="84"/>
      <c r="FN138" s="83">
        <f t="shared" si="310"/>
        <v>0</v>
      </c>
      <c r="FO138" s="83">
        <f t="shared" si="311"/>
        <v>0</v>
      </c>
      <c r="FP138" s="83">
        <f t="shared" si="215"/>
        <v>159140.67000979901</v>
      </c>
      <c r="FQ138" s="84">
        <v>335338.41517707502</v>
      </c>
      <c r="FR138" s="84">
        <v>16548255.0556523</v>
      </c>
      <c r="FS138" s="83">
        <f t="shared" si="216"/>
        <v>16548255.055652343</v>
      </c>
      <c r="FT138" s="83">
        <f t="shared" si="217"/>
        <v>4.2840838432312012E-8</v>
      </c>
      <c r="FU138" s="84">
        <v>16717248.0898386</v>
      </c>
      <c r="FV138" s="83">
        <f t="shared" si="312"/>
        <v>17011783.006259955</v>
      </c>
      <c r="FW138" s="83">
        <f t="shared" si="313"/>
        <v>0</v>
      </c>
      <c r="FX138" s="83">
        <f t="shared" si="314"/>
        <v>14125045.567691101</v>
      </c>
      <c r="FY138" s="84">
        <v>5623223.9100000001</v>
      </c>
      <c r="FZ138" s="83">
        <f t="shared" si="315"/>
        <v>3042187.0537400469</v>
      </c>
      <c r="GA138" s="83">
        <f t="shared" si="316"/>
        <v>394908.80251139961</v>
      </c>
      <c r="GB138" s="83">
        <f t="shared" si="218"/>
        <v>0</v>
      </c>
      <c r="GC138" s="83">
        <f t="shared" si="219"/>
        <v>0</v>
      </c>
      <c r="GD138" s="83">
        <f t="shared" si="220"/>
        <v>0</v>
      </c>
      <c r="GE138" s="83">
        <f t="shared" si="221"/>
        <v>0</v>
      </c>
      <c r="GF138" s="83">
        <f t="shared" si="222"/>
        <v>0</v>
      </c>
      <c r="GG138" s="83">
        <f t="shared" si="223"/>
        <v>0</v>
      </c>
      <c r="GH138" s="83">
        <f t="shared" si="317"/>
        <v>0</v>
      </c>
      <c r="GI138" s="83">
        <f t="shared" si="318"/>
        <v>0</v>
      </c>
      <c r="GJ138" s="83">
        <f t="shared" si="224"/>
        <v>17011783.006259955</v>
      </c>
      <c r="GK138" s="83">
        <f t="shared" si="225"/>
        <v>0</v>
      </c>
      <c r="GL138" s="83">
        <f t="shared" si="226"/>
        <v>0</v>
      </c>
      <c r="GM138" s="83">
        <f t="shared" si="227"/>
        <v>17011783.006259955</v>
      </c>
      <c r="GN138" s="83">
        <f t="shared" si="228"/>
        <v>0</v>
      </c>
      <c r="GO138" s="83">
        <f t="shared" si="229"/>
        <v>0</v>
      </c>
      <c r="GP138" s="83">
        <f t="shared" si="319"/>
        <v>17011783.006259955</v>
      </c>
      <c r="GQ138" s="83">
        <f t="shared" si="320"/>
        <v>17011783.006259955</v>
      </c>
      <c r="GR138" s="83">
        <f t="shared" si="230"/>
        <v>0</v>
      </c>
      <c r="GS138" s="83">
        <f t="shared" si="231"/>
        <v>0</v>
      </c>
      <c r="GT138" s="83">
        <f t="shared" si="232"/>
        <v>0</v>
      </c>
      <c r="GU138" s="83">
        <f t="shared" si="233"/>
        <v>0</v>
      </c>
      <c r="GV138" s="83">
        <f t="shared" si="234"/>
        <v>0</v>
      </c>
      <c r="GW138" s="83">
        <f t="shared" si="235"/>
        <v>0</v>
      </c>
      <c r="GX138" s="83">
        <f t="shared" si="321"/>
        <v>0</v>
      </c>
      <c r="GY138" s="83">
        <f t="shared" si="322"/>
        <v>0</v>
      </c>
      <c r="GZ138" s="83">
        <f t="shared" si="236"/>
        <v>17201523.403739255</v>
      </c>
      <c r="HA138" s="83">
        <f t="shared" si="237"/>
        <v>0</v>
      </c>
      <c r="HB138" s="83">
        <f t="shared" si="238"/>
        <v>0</v>
      </c>
      <c r="HC138" s="83">
        <f t="shared" si="239"/>
        <v>17036638.637911357</v>
      </c>
      <c r="HD138" s="83">
        <f t="shared" si="240"/>
        <v>0</v>
      </c>
      <c r="HE138" s="83">
        <f t="shared" si="241"/>
        <v>0</v>
      </c>
      <c r="HF138" s="83">
        <f t="shared" si="323"/>
        <v>17121039.666824155</v>
      </c>
      <c r="HG138" s="83">
        <f t="shared" si="324"/>
        <v>17016270.637678057</v>
      </c>
      <c r="HH138" s="83">
        <f t="shared" si="325"/>
        <v>17201523.403739255</v>
      </c>
      <c r="HI138" s="83">
        <f t="shared" si="326"/>
        <v>0</v>
      </c>
      <c r="HJ138" s="83">
        <f t="shared" si="327"/>
        <v>0</v>
      </c>
      <c r="HK138" s="83">
        <f t="shared" si="328"/>
        <v>17039165.576252699</v>
      </c>
      <c r="HL138" s="83">
        <f t="shared" si="329"/>
        <v>0</v>
      </c>
      <c r="HM138" s="83">
        <f t="shared" si="330"/>
        <v>0</v>
      </c>
      <c r="HN138" s="83">
        <f t="shared" si="331"/>
        <v>17117277.480387982</v>
      </c>
      <c r="HO138" s="83">
        <f t="shared" si="332"/>
        <v>17016270.637678057</v>
      </c>
    </row>
    <row r="139" spans="1:223" x14ac:dyDescent="0.2">
      <c r="A139" s="63"/>
      <c r="K139" s="64" t="s">
        <v>459</v>
      </c>
      <c r="L139" s="102" t="e">
        <f>IF(VLOOKUP(K139,'[3]207 ul'!$H:$H,1,0)=K139,1,0)</f>
        <v>#N/A</v>
      </c>
      <c r="M139" s="84">
        <v>1</v>
      </c>
      <c r="N139" s="84">
        <v>1</v>
      </c>
      <c r="O139" s="84"/>
      <c r="P139" s="84"/>
      <c r="Q139" s="84">
        <v>1</v>
      </c>
      <c r="R139" s="84">
        <v>2</v>
      </c>
      <c r="S139" s="83">
        <f t="shared" si="177"/>
        <v>40</v>
      </c>
      <c r="T139" s="87">
        <f t="shared" si="178"/>
        <v>0</v>
      </c>
      <c r="U139" s="84"/>
      <c r="V139" s="84"/>
      <c r="W139" s="85">
        <v>1</v>
      </c>
      <c r="X139" s="85">
        <v>1</v>
      </c>
      <c r="Y139" s="85">
        <v>1</v>
      </c>
      <c r="Z139" s="85">
        <v>1</v>
      </c>
      <c r="AA139" s="85">
        <v>1</v>
      </c>
      <c r="AB139" s="85">
        <v>1</v>
      </c>
      <c r="AC139" s="85">
        <v>1</v>
      </c>
      <c r="AD139" s="85">
        <v>1</v>
      </c>
      <c r="AE139" s="85">
        <v>1</v>
      </c>
      <c r="AF139" s="84">
        <v>138864584.97779801</v>
      </c>
      <c r="AG139" s="84">
        <v>138176094.38347399</v>
      </c>
      <c r="AH139" s="84">
        <v>139879823.70502499</v>
      </c>
      <c r="AI139" s="84">
        <v>138864584.97779801</v>
      </c>
      <c r="AJ139" s="84">
        <v>141736762.60622701</v>
      </c>
      <c r="AK139" s="84">
        <v>136122171.704593</v>
      </c>
      <c r="AL139" s="84">
        <v>138852524.35593</v>
      </c>
      <c r="AM139" s="84">
        <v>148779554.12376699</v>
      </c>
      <c r="AN139" s="84">
        <v>138837836.09733099</v>
      </c>
      <c r="AO139" s="84">
        <v>232436.093296512</v>
      </c>
      <c r="AP139" s="84"/>
      <c r="AQ139" s="84"/>
      <c r="AR139" s="84"/>
      <c r="AS139" s="83">
        <f t="shared" si="179"/>
        <v>0</v>
      </c>
      <c r="AT139" s="83">
        <f t="shared" si="242"/>
        <v>0</v>
      </c>
      <c r="AU139" s="83">
        <f t="shared" si="180"/>
        <v>138852524.35593</v>
      </c>
      <c r="AV139" s="84">
        <v>99523557.189999998</v>
      </c>
      <c r="AW139" s="84">
        <v>99523557.189999998</v>
      </c>
      <c r="AX139" s="84"/>
      <c r="AY139" s="83">
        <f t="shared" si="243"/>
        <v>99523557.189999998</v>
      </c>
      <c r="AZ139" s="83">
        <f t="shared" si="244"/>
        <v>0</v>
      </c>
      <c r="BA139" s="83">
        <f t="shared" si="245"/>
        <v>139097021.07109451</v>
      </c>
      <c r="BB139" s="83">
        <f t="shared" si="246"/>
        <v>139097021.07109451</v>
      </c>
      <c r="BC139" s="83">
        <f t="shared" si="247"/>
        <v>139097021.07109451</v>
      </c>
      <c r="BD139" s="83">
        <f t="shared" si="248"/>
        <v>139097021.07109451</v>
      </c>
      <c r="BE139" s="83">
        <f t="shared" si="249"/>
        <v>0</v>
      </c>
      <c r="BF139" s="83">
        <f t="shared" si="250"/>
        <v>0</v>
      </c>
      <c r="BG139" s="99">
        <f t="shared" si="251"/>
        <v>139097021.07109451</v>
      </c>
      <c r="BH139" s="99">
        <f t="shared" si="252"/>
        <v>138408530.47677049</v>
      </c>
      <c r="BI139" s="83">
        <f t="shared" si="253"/>
        <v>140112259.79832149</v>
      </c>
      <c r="BJ139" s="83">
        <f t="shared" si="254"/>
        <v>139097021.07109451</v>
      </c>
      <c r="BK139" s="83">
        <f t="shared" si="255"/>
        <v>141969198.69952351</v>
      </c>
      <c r="BL139" s="83">
        <f t="shared" si="256"/>
        <v>136354607.7978895</v>
      </c>
      <c r="BM139" s="83">
        <f t="shared" si="257"/>
        <v>149011990.21706349</v>
      </c>
      <c r="BN139" s="83">
        <f t="shared" si="258"/>
        <v>139070272.19062749</v>
      </c>
      <c r="BO139" s="83">
        <f t="shared" si="181"/>
        <v>138852524.35593</v>
      </c>
      <c r="BP139" s="83">
        <f t="shared" si="259"/>
        <v>0</v>
      </c>
      <c r="BQ139" s="83">
        <f t="shared" si="260"/>
        <v>139097021.07109451</v>
      </c>
      <c r="BR139" s="83">
        <f t="shared" si="261"/>
        <v>139097021.07109451</v>
      </c>
      <c r="BS139" s="83">
        <f t="shared" si="262"/>
        <v>139097021.07109451</v>
      </c>
      <c r="BT139" s="83">
        <f t="shared" si="263"/>
        <v>139097021.07109451</v>
      </c>
      <c r="BU139" s="83">
        <f t="shared" si="264"/>
        <v>139097021.07109451</v>
      </c>
      <c r="BV139" s="83">
        <f t="shared" si="265"/>
        <v>138408530.47677049</v>
      </c>
      <c r="BW139" s="83">
        <f t="shared" si="266"/>
        <v>140112259.79832149</v>
      </c>
      <c r="BX139" s="83">
        <f t="shared" si="267"/>
        <v>139097021.07109451</v>
      </c>
      <c r="BY139" s="83">
        <f t="shared" si="268"/>
        <v>141969198.69952351</v>
      </c>
      <c r="BZ139" s="83">
        <f t="shared" si="269"/>
        <v>136354607.7978895</v>
      </c>
      <c r="CA139" s="83">
        <f t="shared" si="270"/>
        <v>149011990.21706349</v>
      </c>
      <c r="CB139" s="83">
        <f t="shared" si="271"/>
        <v>139070272.19062749</v>
      </c>
      <c r="CC139" s="84"/>
      <c r="CD139" s="84"/>
      <c r="CE139" s="84"/>
      <c r="CF139" s="84"/>
      <c r="CG139" s="84"/>
      <c r="CH139" s="84"/>
      <c r="CI139" s="84"/>
      <c r="CJ139" s="84"/>
      <c r="CK139" s="84"/>
      <c r="CL139" s="83">
        <f t="shared" si="172"/>
        <v>0</v>
      </c>
      <c r="CM139" s="83">
        <f t="shared" si="173"/>
        <v>1015238.7272269726</v>
      </c>
      <c r="CN139" s="83">
        <f t="shared" si="174"/>
        <v>0</v>
      </c>
      <c r="CO139" s="83">
        <f t="shared" si="272"/>
        <v>2872177.6284289956</v>
      </c>
      <c r="CP139" s="83">
        <f t="shared" si="273"/>
        <v>0</v>
      </c>
      <c r="CQ139" s="83">
        <f t="shared" si="274"/>
        <v>0</v>
      </c>
      <c r="CR139" s="83">
        <f t="shared" si="275"/>
        <v>0</v>
      </c>
      <c r="CS139" s="83">
        <f t="shared" si="276"/>
        <v>0</v>
      </c>
      <c r="CT139" s="83">
        <f t="shared" si="277"/>
        <v>0</v>
      </c>
      <c r="CU139" s="83">
        <f t="shared" si="278"/>
        <v>0</v>
      </c>
      <c r="CV139" s="99"/>
      <c r="CW139" s="83">
        <f t="shared" si="182"/>
        <v>2872177.6284289956</v>
      </c>
      <c r="CX139" s="83">
        <f t="shared" si="279"/>
        <v>0</v>
      </c>
      <c r="CY139" s="83">
        <f t="shared" si="175"/>
        <v>9914969.1459689736</v>
      </c>
      <c r="CZ139" s="83">
        <f t="shared" si="176"/>
        <v>0</v>
      </c>
      <c r="DA139" s="83">
        <f t="shared" si="183"/>
        <v>0</v>
      </c>
      <c r="DB139" s="83">
        <f t="shared" si="184"/>
        <v>1015238.7272269726</v>
      </c>
      <c r="DC139" s="83">
        <f t="shared" si="185"/>
        <v>0</v>
      </c>
      <c r="DD139" s="83">
        <f t="shared" si="280"/>
        <v>2872177.6284289956</v>
      </c>
      <c r="DE139" s="83">
        <f t="shared" si="281"/>
        <v>0</v>
      </c>
      <c r="DF139" s="83">
        <f t="shared" si="282"/>
        <v>0</v>
      </c>
      <c r="DG139" s="83">
        <f t="shared" si="283"/>
        <v>0</v>
      </c>
      <c r="DH139" s="83">
        <f t="shared" si="284"/>
        <v>0</v>
      </c>
      <c r="DI139" s="83">
        <f t="shared" si="285"/>
        <v>0</v>
      </c>
      <c r="DJ139" s="83">
        <f t="shared" si="286"/>
        <v>0</v>
      </c>
      <c r="DK139" s="83">
        <f t="shared" si="186"/>
        <v>2872177.6284289956</v>
      </c>
      <c r="DL139" s="83">
        <f t="shared" si="287"/>
        <v>0</v>
      </c>
      <c r="DM139" s="83">
        <f t="shared" si="187"/>
        <v>9914969.1459689736</v>
      </c>
      <c r="DN139" s="83">
        <f t="shared" si="188"/>
        <v>0</v>
      </c>
      <c r="DO139" s="83">
        <f t="shared" si="288"/>
        <v>0</v>
      </c>
      <c r="DP139" s="83">
        <f t="shared" si="289"/>
        <v>57720.343689405527</v>
      </c>
      <c r="DQ139" s="83">
        <f t="shared" si="290"/>
        <v>0</v>
      </c>
      <c r="DR139" s="83">
        <f t="shared" si="291"/>
        <v>-291998.84654772002</v>
      </c>
      <c r="DS139" s="83">
        <f t="shared" si="292"/>
        <v>0</v>
      </c>
      <c r="DT139" s="83">
        <f t="shared" si="293"/>
        <v>0</v>
      </c>
      <c r="DU139" s="83">
        <f t="shared" si="294"/>
        <v>0</v>
      </c>
      <c r="DV139" s="83">
        <f t="shared" si="295"/>
        <v>0</v>
      </c>
      <c r="DW139" s="83">
        <f t="shared" si="189"/>
        <v>341415.9122509312</v>
      </c>
      <c r="DX139" s="83">
        <f t="shared" si="190"/>
        <v>0</v>
      </c>
      <c r="DY139" s="83">
        <f t="shared" si="191"/>
        <v>0</v>
      </c>
      <c r="DZ139" s="83">
        <f t="shared" si="192"/>
        <v>57720.343689405527</v>
      </c>
      <c r="EA139" s="83">
        <f t="shared" si="193"/>
        <v>0</v>
      </c>
      <c r="EB139" s="83">
        <f t="shared" si="194"/>
        <v>-291998.84654772002</v>
      </c>
      <c r="EC139" s="83">
        <f t="shared" si="195"/>
        <v>0</v>
      </c>
      <c r="ED139" s="83">
        <f t="shared" si="196"/>
        <v>0</v>
      </c>
      <c r="EE139" s="83">
        <f t="shared" si="197"/>
        <v>0</v>
      </c>
      <c r="EF139" s="83">
        <f t="shared" si="198"/>
        <v>0</v>
      </c>
      <c r="EG139" s="83">
        <f t="shared" si="199"/>
        <v>341415.9122509312</v>
      </c>
      <c r="EH139" s="83">
        <f t="shared" si="200"/>
        <v>0</v>
      </c>
      <c r="EI139" s="83">
        <f t="shared" si="296"/>
        <v>0</v>
      </c>
      <c r="EJ139" s="83">
        <f t="shared" si="297"/>
        <v>957518.3835375671</v>
      </c>
      <c r="EK139" s="83">
        <f t="shared" si="298"/>
        <v>0</v>
      </c>
      <c r="EL139" s="83">
        <f t="shared" si="299"/>
        <v>3164176.4749767156</v>
      </c>
      <c r="EM139" s="83">
        <f t="shared" si="300"/>
        <v>0</v>
      </c>
      <c r="EN139" s="83">
        <f t="shared" si="301"/>
        <v>0</v>
      </c>
      <c r="EO139" s="83">
        <f t="shared" si="302"/>
        <v>0</v>
      </c>
      <c r="EP139" s="83">
        <f t="shared" si="303"/>
        <v>0</v>
      </c>
      <c r="EQ139" s="83">
        <f t="shared" si="304"/>
        <v>0</v>
      </c>
      <c r="ER139" s="83">
        <f t="shared" si="305"/>
        <v>0</v>
      </c>
      <c r="ES139" s="83">
        <f t="shared" si="201"/>
        <v>3164176.4749767156</v>
      </c>
      <c r="ET139" s="83">
        <f t="shared" si="306"/>
        <v>0</v>
      </c>
      <c r="EU139" s="83">
        <f t="shared" si="202"/>
        <v>9573553.2337180432</v>
      </c>
      <c r="EV139" s="83">
        <f t="shared" si="203"/>
        <v>0</v>
      </c>
      <c r="EW139" s="83">
        <f t="shared" si="204"/>
        <v>0</v>
      </c>
      <c r="EX139" s="83">
        <f t="shared" si="205"/>
        <v>957518.3835375671</v>
      </c>
      <c r="EY139" s="83">
        <f t="shared" si="206"/>
        <v>0</v>
      </c>
      <c r="EZ139" s="83">
        <f t="shared" si="207"/>
        <v>3164176.4749767156</v>
      </c>
      <c r="FA139" s="83">
        <f t="shared" si="208"/>
        <v>0</v>
      </c>
      <c r="FB139" s="83">
        <f t="shared" si="209"/>
        <v>0</v>
      </c>
      <c r="FC139" s="83">
        <f t="shared" si="210"/>
        <v>0</v>
      </c>
      <c r="FD139" s="83">
        <f t="shared" si="211"/>
        <v>0</v>
      </c>
      <c r="FE139" s="83">
        <f t="shared" si="307"/>
        <v>0</v>
      </c>
      <c r="FF139" s="83">
        <f t="shared" si="308"/>
        <v>0</v>
      </c>
      <c r="FG139" s="83">
        <f t="shared" si="212"/>
        <v>3164176.4749767156</v>
      </c>
      <c r="FH139" s="83">
        <f t="shared" si="309"/>
        <v>0</v>
      </c>
      <c r="FI139" s="83">
        <f t="shared" si="213"/>
        <v>9573553.2337180432</v>
      </c>
      <c r="FJ139" s="83">
        <f t="shared" si="214"/>
        <v>0</v>
      </c>
      <c r="FK139" s="84">
        <v>37288197.368722603</v>
      </c>
      <c r="FL139" s="84">
        <v>1005522.43133377</v>
      </c>
      <c r="FM139" s="84"/>
      <c r="FN139" s="83">
        <f t="shared" si="310"/>
        <v>0</v>
      </c>
      <c r="FO139" s="83">
        <f t="shared" si="311"/>
        <v>0</v>
      </c>
      <c r="FP139" s="83">
        <f t="shared" si="215"/>
        <v>1005522.43133377</v>
      </c>
      <c r="FQ139" s="84">
        <v>1897.4570121740401</v>
      </c>
      <c r="FR139" s="84">
        <v>100596334.684121</v>
      </c>
      <c r="FS139" s="83">
        <f t="shared" si="216"/>
        <v>100596334.6841208</v>
      </c>
      <c r="FT139" s="83">
        <f t="shared" si="217"/>
        <v>-1.9371509552001953E-7</v>
      </c>
      <c r="FU139" s="84">
        <v>138888157.027165</v>
      </c>
      <c r="FV139" s="83">
        <f t="shared" si="312"/>
        <v>139097021.07109451</v>
      </c>
      <c r="FW139" s="83">
        <f t="shared" si="313"/>
        <v>0</v>
      </c>
      <c r="FX139" s="83">
        <f t="shared" si="314"/>
        <v>0</v>
      </c>
      <c r="FY139" s="84">
        <v>20935629.02</v>
      </c>
      <c r="FZ139" s="83">
        <f t="shared" si="315"/>
        <v>0</v>
      </c>
      <c r="GA139" s="83">
        <f t="shared" si="316"/>
        <v>-23572.049366980791</v>
      </c>
      <c r="GB139" s="83">
        <f t="shared" si="218"/>
        <v>0</v>
      </c>
      <c r="GC139" s="83">
        <f t="shared" si="219"/>
        <v>0</v>
      </c>
      <c r="GD139" s="83">
        <f t="shared" si="220"/>
        <v>0</v>
      </c>
      <c r="GE139" s="83">
        <f t="shared" si="221"/>
        <v>0</v>
      </c>
      <c r="GF139" s="83">
        <f t="shared" si="222"/>
        <v>0</v>
      </c>
      <c r="GG139" s="83">
        <f t="shared" si="223"/>
        <v>0</v>
      </c>
      <c r="GH139" s="83">
        <f t="shared" si="317"/>
        <v>0</v>
      </c>
      <c r="GI139" s="83">
        <f t="shared" si="318"/>
        <v>0</v>
      </c>
      <c r="GJ139" s="83">
        <f t="shared" si="224"/>
        <v>0</v>
      </c>
      <c r="GK139" s="83">
        <f t="shared" si="225"/>
        <v>139097021.07109451</v>
      </c>
      <c r="GL139" s="83">
        <f t="shared" si="226"/>
        <v>0</v>
      </c>
      <c r="GM139" s="83">
        <f t="shared" si="227"/>
        <v>139097021.07109451</v>
      </c>
      <c r="GN139" s="83">
        <f t="shared" si="228"/>
        <v>0</v>
      </c>
      <c r="GO139" s="83">
        <f t="shared" si="229"/>
        <v>0</v>
      </c>
      <c r="GP139" s="83">
        <f t="shared" si="319"/>
        <v>139097021.07109451</v>
      </c>
      <c r="GQ139" s="83">
        <f t="shared" si="320"/>
        <v>0</v>
      </c>
      <c r="GR139" s="83">
        <f t="shared" si="230"/>
        <v>0</v>
      </c>
      <c r="GS139" s="83">
        <f t="shared" si="231"/>
        <v>0</v>
      </c>
      <c r="GT139" s="83">
        <f t="shared" si="232"/>
        <v>0</v>
      </c>
      <c r="GU139" s="83">
        <f t="shared" si="233"/>
        <v>0</v>
      </c>
      <c r="GV139" s="83">
        <f t="shared" si="234"/>
        <v>0</v>
      </c>
      <c r="GW139" s="83">
        <f t="shared" si="235"/>
        <v>0</v>
      </c>
      <c r="GX139" s="83">
        <f t="shared" si="321"/>
        <v>0</v>
      </c>
      <c r="GY139" s="83">
        <f t="shared" si="322"/>
        <v>0</v>
      </c>
      <c r="GZ139" s="83">
        <f t="shared" si="236"/>
        <v>0</v>
      </c>
      <c r="HA139" s="83">
        <f t="shared" si="237"/>
        <v>140112259.79832149</v>
      </c>
      <c r="HB139" s="83">
        <f t="shared" si="238"/>
        <v>0</v>
      </c>
      <c r="HC139" s="83">
        <f t="shared" si="239"/>
        <v>141969198.69952351</v>
      </c>
      <c r="HD139" s="83">
        <f t="shared" si="240"/>
        <v>0</v>
      </c>
      <c r="HE139" s="83">
        <f t="shared" si="241"/>
        <v>0</v>
      </c>
      <c r="HF139" s="83">
        <f t="shared" si="323"/>
        <v>149011990.21706349</v>
      </c>
      <c r="HG139" s="83">
        <f t="shared" si="324"/>
        <v>0</v>
      </c>
      <c r="HH139" s="83">
        <f t="shared" si="325"/>
        <v>0</v>
      </c>
      <c r="HI139" s="83">
        <f t="shared" si="326"/>
        <v>140054539.45463207</v>
      </c>
      <c r="HJ139" s="83">
        <f t="shared" si="327"/>
        <v>0</v>
      </c>
      <c r="HK139" s="83">
        <f t="shared" si="328"/>
        <v>142261197.54607123</v>
      </c>
      <c r="HL139" s="83">
        <f t="shared" si="329"/>
        <v>0</v>
      </c>
      <c r="HM139" s="83">
        <f t="shared" si="330"/>
        <v>0</v>
      </c>
      <c r="HN139" s="83">
        <f t="shared" si="331"/>
        <v>148670574.30481255</v>
      </c>
      <c r="HO139" s="83">
        <f t="shared" si="332"/>
        <v>0</v>
      </c>
    </row>
    <row r="140" spans="1:223" x14ac:dyDescent="0.2">
      <c r="A140" s="63"/>
      <c r="K140" s="64" t="s">
        <v>460</v>
      </c>
      <c r="L140" s="102" t="e">
        <f>IF(VLOOKUP(K140,'[3]207 ul'!$H:$H,1,0)=K140,1,0)</f>
        <v>#N/A</v>
      </c>
      <c r="M140" s="84">
        <v>1</v>
      </c>
      <c r="N140" s="84">
        <v>1</v>
      </c>
      <c r="O140" s="84"/>
      <c r="P140" s="84"/>
      <c r="Q140" s="84"/>
      <c r="R140" s="84">
        <v>2</v>
      </c>
      <c r="S140" s="83">
        <f t="shared" si="177"/>
        <v>40</v>
      </c>
      <c r="T140" s="87">
        <f t="shared" si="178"/>
        <v>0</v>
      </c>
      <c r="U140" s="84"/>
      <c r="V140" s="84"/>
      <c r="W140" s="85">
        <v>1</v>
      </c>
      <c r="X140" s="85">
        <v>1</v>
      </c>
      <c r="Y140" s="85">
        <v>1</v>
      </c>
      <c r="Z140" s="85">
        <v>1</v>
      </c>
      <c r="AA140" s="85">
        <v>1</v>
      </c>
      <c r="AB140" s="85">
        <v>1</v>
      </c>
      <c r="AC140" s="85">
        <v>1</v>
      </c>
      <c r="AD140" s="85">
        <v>1</v>
      </c>
      <c r="AE140" s="85">
        <v>1</v>
      </c>
      <c r="AF140" s="84">
        <v>367343079.10040998</v>
      </c>
      <c r="AG140" s="84">
        <v>373175403.04340798</v>
      </c>
      <c r="AH140" s="84">
        <v>358143039.25586897</v>
      </c>
      <c r="AI140" s="84">
        <v>367343079.10040998</v>
      </c>
      <c r="AJ140" s="84">
        <v>367343693.974621</v>
      </c>
      <c r="AK140" s="84">
        <v>367342700.43597198</v>
      </c>
      <c r="AL140" s="84">
        <v>367337605.58335501</v>
      </c>
      <c r="AM140" s="84">
        <v>383974713.45215899</v>
      </c>
      <c r="AN140" s="84">
        <v>367496122.13244498</v>
      </c>
      <c r="AO140" s="84">
        <v>1548524.9249011399</v>
      </c>
      <c r="AP140" s="84"/>
      <c r="AQ140" s="84"/>
      <c r="AR140" s="84"/>
      <c r="AS140" s="83">
        <f t="shared" si="179"/>
        <v>0</v>
      </c>
      <c r="AT140" s="83">
        <f t="shared" si="242"/>
        <v>0</v>
      </c>
      <c r="AU140" s="83">
        <f t="shared" si="180"/>
        <v>367337605.58335501</v>
      </c>
      <c r="AV140" s="84">
        <v>663041211.62</v>
      </c>
      <c r="AW140" s="84">
        <v>663041211.62</v>
      </c>
      <c r="AX140" s="84"/>
      <c r="AY140" s="83">
        <f t="shared" si="243"/>
        <v>663041211.62</v>
      </c>
      <c r="AZ140" s="83">
        <f t="shared" si="244"/>
        <v>0</v>
      </c>
      <c r="BA140" s="83">
        <f t="shared" si="245"/>
        <v>368891604.02531111</v>
      </c>
      <c r="BB140" s="83">
        <f t="shared" si="246"/>
        <v>368891604.02531111</v>
      </c>
      <c r="BC140" s="83">
        <f t="shared" si="247"/>
        <v>368891604.02531111</v>
      </c>
      <c r="BD140" s="83">
        <f t="shared" si="248"/>
        <v>368891604.02531111</v>
      </c>
      <c r="BE140" s="83">
        <f t="shared" si="249"/>
        <v>0</v>
      </c>
      <c r="BF140" s="83">
        <f t="shared" si="250"/>
        <v>0</v>
      </c>
      <c r="BG140" s="99">
        <f t="shared" si="251"/>
        <v>368891604.02531111</v>
      </c>
      <c r="BH140" s="99">
        <f t="shared" si="252"/>
        <v>374723927.9683091</v>
      </c>
      <c r="BI140" s="83">
        <f t="shared" si="253"/>
        <v>359691564.1807701</v>
      </c>
      <c r="BJ140" s="83">
        <f t="shared" si="254"/>
        <v>368891604.02531111</v>
      </c>
      <c r="BK140" s="83">
        <f t="shared" si="255"/>
        <v>368892218.89952213</v>
      </c>
      <c r="BL140" s="83">
        <f t="shared" si="256"/>
        <v>368891225.3608731</v>
      </c>
      <c r="BM140" s="83">
        <f t="shared" si="257"/>
        <v>385523238.37706012</v>
      </c>
      <c r="BN140" s="83">
        <f t="shared" si="258"/>
        <v>369044647.05734611</v>
      </c>
      <c r="BO140" s="83">
        <f t="shared" si="181"/>
        <v>367337605.58335501</v>
      </c>
      <c r="BP140" s="83">
        <f t="shared" si="259"/>
        <v>0</v>
      </c>
      <c r="BQ140" s="83">
        <f t="shared" si="260"/>
        <v>368891604.02531111</v>
      </c>
      <c r="BR140" s="83">
        <f t="shared" si="261"/>
        <v>368891604.02531111</v>
      </c>
      <c r="BS140" s="83">
        <f t="shared" si="262"/>
        <v>368891604.02531111</v>
      </c>
      <c r="BT140" s="83">
        <f t="shared" si="263"/>
        <v>368891604.02531111</v>
      </c>
      <c r="BU140" s="83">
        <f t="shared" si="264"/>
        <v>368891604.02531111</v>
      </c>
      <c r="BV140" s="83">
        <f t="shared" si="265"/>
        <v>374723927.9683091</v>
      </c>
      <c r="BW140" s="83">
        <f t="shared" si="266"/>
        <v>359691564.1807701</v>
      </c>
      <c r="BX140" s="83">
        <f t="shared" si="267"/>
        <v>368891604.02531111</v>
      </c>
      <c r="BY140" s="83">
        <f t="shared" si="268"/>
        <v>368892218.89952213</v>
      </c>
      <c r="BZ140" s="83">
        <f t="shared" si="269"/>
        <v>368891225.3608731</v>
      </c>
      <c r="CA140" s="83">
        <f t="shared" si="270"/>
        <v>385523238.37706012</v>
      </c>
      <c r="CB140" s="83">
        <f t="shared" si="271"/>
        <v>369044647.05734611</v>
      </c>
      <c r="CC140" s="84"/>
      <c r="CD140" s="84"/>
      <c r="CE140" s="84"/>
      <c r="CF140" s="84"/>
      <c r="CG140" s="84"/>
      <c r="CH140" s="84"/>
      <c r="CI140" s="84"/>
      <c r="CJ140" s="84"/>
      <c r="CK140" s="84"/>
      <c r="CL140" s="83">
        <f t="shared" si="172"/>
        <v>5832323.942997992</v>
      </c>
      <c r="CM140" s="83">
        <f t="shared" si="173"/>
        <v>0</v>
      </c>
      <c r="CN140" s="83">
        <f t="shared" si="174"/>
        <v>0</v>
      </c>
      <c r="CO140" s="83">
        <f t="shared" si="272"/>
        <v>614.87421101331711</v>
      </c>
      <c r="CP140" s="83">
        <f t="shared" si="273"/>
        <v>0</v>
      </c>
      <c r="CQ140" s="83">
        <f t="shared" si="274"/>
        <v>0</v>
      </c>
      <c r="CR140" s="83">
        <f t="shared" si="275"/>
        <v>0</v>
      </c>
      <c r="CS140" s="83">
        <f t="shared" si="276"/>
        <v>0</v>
      </c>
      <c r="CT140" s="83">
        <f t="shared" si="277"/>
        <v>0</v>
      </c>
      <c r="CU140" s="83">
        <f t="shared" si="278"/>
        <v>0</v>
      </c>
      <c r="CV140" s="99"/>
      <c r="CW140" s="83">
        <f t="shared" si="182"/>
        <v>614.87421101331711</v>
      </c>
      <c r="CX140" s="83">
        <f t="shared" si="279"/>
        <v>0</v>
      </c>
      <c r="CY140" s="83">
        <f t="shared" si="175"/>
        <v>16631634.351749003</v>
      </c>
      <c r="CZ140" s="83">
        <f t="shared" si="176"/>
        <v>153043.03203499317</v>
      </c>
      <c r="DA140" s="83">
        <f t="shared" si="183"/>
        <v>5832323.942997992</v>
      </c>
      <c r="DB140" s="83">
        <f t="shared" si="184"/>
        <v>0</v>
      </c>
      <c r="DC140" s="83">
        <f t="shared" si="185"/>
        <v>0</v>
      </c>
      <c r="DD140" s="83">
        <f t="shared" si="280"/>
        <v>614.87421101331711</v>
      </c>
      <c r="DE140" s="83">
        <f t="shared" si="281"/>
        <v>0</v>
      </c>
      <c r="DF140" s="83">
        <f t="shared" si="282"/>
        <v>0</v>
      </c>
      <c r="DG140" s="83">
        <f t="shared" si="283"/>
        <v>0</v>
      </c>
      <c r="DH140" s="83">
        <f t="shared" si="284"/>
        <v>0</v>
      </c>
      <c r="DI140" s="83">
        <f t="shared" si="285"/>
        <v>0</v>
      </c>
      <c r="DJ140" s="83">
        <f t="shared" si="286"/>
        <v>0</v>
      </c>
      <c r="DK140" s="83">
        <f t="shared" si="186"/>
        <v>614.87421101331711</v>
      </c>
      <c r="DL140" s="83">
        <f t="shared" si="287"/>
        <v>0</v>
      </c>
      <c r="DM140" s="83">
        <f t="shared" si="187"/>
        <v>16631634.351749003</v>
      </c>
      <c r="DN140" s="83">
        <f t="shared" si="188"/>
        <v>153043.03203499317</v>
      </c>
      <c r="DO140" s="83">
        <f t="shared" si="288"/>
        <v>0</v>
      </c>
      <c r="DP140" s="83">
        <f t="shared" si="289"/>
        <v>0</v>
      </c>
      <c r="DQ140" s="83">
        <f t="shared" si="290"/>
        <v>0</v>
      </c>
      <c r="DR140" s="83">
        <f t="shared" si="291"/>
        <v>-62.510952877950302</v>
      </c>
      <c r="DS140" s="83">
        <f t="shared" si="292"/>
        <v>0</v>
      </c>
      <c r="DT140" s="83">
        <f t="shared" si="293"/>
        <v>0</v>
      </c>
      <c r="DU140" s="83">
        <f t="shared" si="294"/>
        <v>0</v>
      </c>
      <c r="DV140" s="83">
        <f t="shared" si="295"/>
        <v>0</v>
      </c>
      <c r="DW140" s="83">
        <f t="shared" si="189"/>
        <v>572700.17998340214</v>
      </c>
      <c r="DX140" s="83">
        <f t="shared" si="190"/>
        <v>0</v>
      </c>
      <c r="DY140" s="83">
        <f t="shared" si="191"/>
        <v>0</v>
      </c>
      <c r="DZ140" s="83">
        <f t="shared" si="192"/>
        <v>0</v>
      </c>
      <c r="EA140" s="83">
        <f t="shared" si="193"/>
        <v>0</v>
      </c>
      <c r="EB140" s="83">
        <f t="shared" si="194"/>
        <v>-62.510952877950302</v>
      </c>
      <c r="EC140" s="83">
        <f t="shared" si="195"/>
        <v>0</v>
      </c>
      <c r="ED140" s="83">
        <f t="shared" si="196"/>
        <v>0</v>
      </c>
      <c r="EE140" s="83">
        <f t="shared" si="197"/>
        <v>0</v>
      </c>
      <c r="EF140" s="83">
        <f t="shared" si="198"/>
        <v>0</v>
      </c>
      <c r="EG140" s="83">
        <f t="shared" si="199"/>
        <v>572700.17998340214</v>
      </c>
      <c r="EH140" s="83">
        <f t="shared" si="200"/>
        <v>0</v>
      </c>
      <c r="EI140" s="83">
        <f t="shared" si="296"/>
        <v>5832323.942997992</v>
      </c>
      <c r="EJ140" s="83">
        <f t="shared" si="297"/>
        <v>0</v>
      </c>
      <c r="EK140" s="83">
        <f t="shared" si="298"/>
        <v>0</v>
      </c>
      <c r="EL140" s="83">
        <f t="shared" si="299"/>
        <v>677.38516389126744</v>
      </c>
      <c r="EM140" s="83">
        <f t="shared" si="300"/>
        <v>0</v>
      </c>
      <c r="EN140" s="83">
        <f t="shared" si="301"/>
        <v>0</v>
      </c>
      <c r="EO140" s="83">
        <f t="shared" si="302"/>
        <v>0</v>
      </c>
      <c r="EP140" s="83">
        <f t="shared" si="303"/>
        <v>0</v>
      </c>
      <c r="EQ140" s="83">
        <f t="shared" si="304"/>
        <v>0</v>
      </c>
      <c r="ER140" s="83">
        <f t="shared" si="305"/>
        <v>0</v>
      </c>
      <c r="ES140" s="83">
        <f t="shared" si="201"/>
        <v>677.38516389126744</v>
      </c>
      <c r="ET140" s="83">
        <f t="shared" si="306"/>
        <v>0</v>
      </c>
      <c r="EU140" s="83">
        <f t="shared" si="202"/>
        <v>16058934.171765601</v>
      </c>
      <c r="EV140" s="83">
        <f t="shared" si="203"/>
        <v>153043.03203499317</v>
      </c>
      <c r="EW140" s="83">
        <f t="shared" si="204"/>
        <v>5832323.942997992</v>
      </c>
      <c r="EX140" s="83">
        <f t="shared" si="205"/>
        <v>0</v>
      </c>
      <c r="EY140" s="83">
        <f t="shared" si="206"/>
        <v>0</v>
      </c>
      <c r="EZ140" s="83">
        <f t="shared" si="207"/>
        <v>677.38516389126744</v>
      </c>
      <c r="FA140" s="83">
        <f t="shared" si="208"/>
        <v>0</v>
      </c>
      <c r="FB140" s="83">
        <f t="shared" si="209"/>
        <v>0</v>
      </c>
      <c r="FC140" s="83">
        <f t="shared" si="210"/>
        <v>0</v>
      </c>
      <c r="FD140" s="83">
        <f t="shared" si="211"/>
        <v>0</v>
      </c>
      <c r="FE140" s="83">
        <f t="shared" si="307"/>
        <v>0</v>
      </c>
      <c r="FF140" s="83">
        <f t="shared" si="308"/>
        <v>0</v>
      </c>
      <c r="FG140" s="83">
        <f t="shared" si="212"/>
        <v>677.38516389126744</v>
      </c>
      <c r="FH140" s="83">
        <f t="shared" si="309"/>
        <v>0</v>
      </c>
      <c r="FI140" s="83">
        <f t="shared" si="213"/>
        <v>16058934.171765601</v>
      </c>
      <c r="FJ140" s="83">
        <f t="shared" si="214"/>
        <v>153043.03203499317</v>
      </c>
      <c r="FK140" s="84">
        <v>44723657.095834203</v>
      </c>
      <c r="FL140" s="84">
        <v>5881451.9922486003</v>
      </c>
      <c r="FM140" s="84"/>
      <c r="FN140" s="83">
        <f t="shared" si="310"/>
        <v>0</v>
      </c>
      <c r="FO140" s="83">
        <f t="shared" si="311"/>
        <v>0</v>
      </c>
      <c r="FP140" s="83">
        <f t="shared" si="215"/>
        <v>5881451.9922486003</v>
      </c>
      <c r="FQ140" s="84">
        <v>2714.91310154536</v>
      </c>
      <c r="FR140" s="84">
        <v>316905965.91061801</v>
      </c>
      <c r="FS140" s="83">
        <f t="shared" si="216"/>
        <v>316905965.91061777</v>
      </c>
      <c r="FT140" s="83">
        <f t="shared" si="217"/>
        <v>0</v>
      </c>
      <c r="FU140" s="84">
        <v>367508360.08559901</v>
      </c>
      <c r="FV140" s="83">
        <f t="shared" si="312"/>
        <v>0</v>
      </c>
      <c r="FW140" s="83">
        <f t="shared" si="313"/>
        <v>0</v>
      </c>
      <c r="FX140" s="83">
        <f t="shared" si="314"/>
        <v>0</v>
      </c>
      <c r="FY140" s="84">
        <v>197982362.09</v>
      </c>
      <c r="FZ140" s="83">
        <f t="shared" si="315"/>
        <v>492131969.68468893</v>
      </c>
      <c r="GA140" s="83">
        <f t="shared" si="316"/>
        <v>-165280.98518902063</v>
      </c>
      <c r="GB140" s="83">
        <f t="shared" si="218"/>
        <v>0</v>
      </c>
      <c r="GC140" s="83">
        <f t="shared" si="219"/>
        <v>0</v>
      </c>
      <c r="GD140" s="83">
        <f t="shared" si="220"/>
        <v>0</v>
      </c>
      <c r="GE140" s="83">
        <f t="shared" si="221"/>
        <v>0</v>
      </c>
      <c r="GF140" s="83">
        <f t="shared" si="222"/>
        <v>0</v>
      </c>
      <c r="GG140" s="83">
        <f t="shared" si="223"/>
        <v>0</v>
      </c>
      <c r="GH140" s="83">
        <f t="shared" si="317"/>
        <v>0</v>
      </c>
      <c r="GI140" s="83">
        <f t="shared" si="318"/>
        <v>0</v>
      </c>
      <c r="GJ140" s="83">
        <f t="shared" si="224"/>
        <v>368891604.02531111</v>
      </c>
      <c r="GK140" s="83">
        <f t="shared" si="225"/>
        <v>0</v>
      </c>
      <c r="GL140" s="83">
        <f t="shared" si="226"/>
        <v>0</v>
      </c>
      <c r="GM140" s="83">
        <f t="shared" si="227"/>
        <v>368891604.02531111</v>
      </c>
      <c r="GN140" s="83">
        <f t="shared" si="228"/>
        <v>0</v>
      </c>
      <c r="GO140" s="83">
        <f t="shared" si="229"/>
        <v>0</v>
      </c>
      <c r="GP140" s="83">
        <f t="shared" si="319"/>
        <v>368891604.02531111</v>
      </c>
      <c r="GQ140" s="83">
        <f t="shared" si="320"/>
        <v>368891604.02531111</v>
      </c>
      <c r="GR140" s="83">
        <f t="shared" si="230"/>
        <v>0</v>
      </c>
      <c r="GS140" s="83">
        <f t="shared" si="231"/>
        <v>0</v>
      </c>
      <c r="GT140" s="83">
        <f t="shared" si="232"/>
        <v>0</v>
      </c>
      <c r="GU140" s="83">
        <f t="shared" si="233"/>
        <v>0</v>
      </c>
      <c r="GV140" s="83">
        <f t="shared" si="234"/>
        <v>0</v>
      </c>
      <c r="GW140" s="83">
        <f t="shared" si="235"/>
        <v>0</v>
      </c>
      <c r="GX140" s="83">
        <f t="shared" si="321"/>
        <v>0</v>
      </c>
      <c r="GY140" s="83">
        <f t="shared" si="322"/>
        <v>0</v>
      </c>
      <c r="GZ140" s="83">
        <f t="shared" si="236"/>
        <v>374723927.9683091</v>
      </c>
      <c r="HA140" s="83">
        <f t="shared" si="237"/>
        <v>0</v>
      </c>
      <c r="HB140" s="83">
        <f t="shared" si="238"/>
        <v>0</v>
      </c>
      <c r="HC140" s="83">
        <f t="shared" si="239"/>
        <v>368892218.89952213</v>
      </c>
      <c r="HD140" s="83">
        <f t="shared" si="240"/>
        <v>0</v>
      </c>
      <c r="HE140" s="83">
        <f t="shared" si="241"/>
        <v>0</v>
      </c>
      <c r="HF140" s="83">
        <f t="shared" si="323"/>
        <v>385523238.37706012</v>
      </c>
      <c r="HG140" s="83">
        <f t="shared" si="324"/>
        <v>369044647.05734611</v>
      </c>
      <c r="HH140" s="83">
        <f t="shared" si="325"/>
        <v>374723927.9683091</v>
      </c>
      <c r="HI140" s="83">
        <f t="shared" si="326"/>
        <v>0</v>
      </c>
      <c r="HJ140" s="83">
        <f t="shared" si="327"/>
        <v>0</v>
      </c>
      <c r="HK140" s="83">
        <f t="shared" si="328"/>
        <v>368892281.41047502</v>
      </c>
      <c r="HL140" s="83">
        <f t="shared" si="329"/>
        <v>0</v>
      </c>
      <c r="HM140" s="83">
        <f t="shared" si="330"/>
        <v>0</v>
      </c>
      <c r="HN140" s="83">
        <f t="shared" si="331"/>
        <v>384950538.19707674</v>
      </c>
      <c r="HO140" s="83">
        <f t="shared" si="332"/>
        <v>369044647.05734611</v>
      </c>
    </row>
    <row r="141" spans="1:223" s="109" customFormat="1" x14ac:dyDescent="0.2">
      <c r="A141" s="108"/>
      <c r="K141" s="110" t="s">
        <v>461</v>
      </c>
      <c r="L141" s="110" t="e">
        <f>IF(VLOOKUP(K141,'[3]207 ul'!$H:$H,1,0)=K141,1,0)</f>
        <v>#N/A</v>
      </c>
      <c r="M141" s="111">
        <v>1</v>
      </c>
      <c r="N141" s="111">
        <v>1</v>
      </c>
      <c r="O141" s="111">
        <v>1</v>
      </c>
      <c r="P141" s="111"/>
      <c r="Q141" s="111"/>
      <c r="R141" s="111">
        <v>2</v>
      </c>
      <c r="S141" s="111">
        <f t="shared" si="177"/>
        <v>40</v>
      </c>
      <c r="T141" s="111">
        <f t="shared" si="178"/>
        <v>0</v>
      </c>
      <c r="U141" s="111"/>
      <c r="V141" s="111"/>
      <c r="W141" s="112">
        <v>1</v>
      </c>
      <c r="X141" s="112">
        <v>1</v>
      </c>
      <c r="Y141" s="112">
        <v>1</v>
      </c>
      <c r="Z141" s="112">
        <v>1</v>
      </c>
      <c r="AA141" s="112">
        <v>1</v>
      </c>
      <c r="AB141" s="112">
        <v>1</v>
      </c>
      <c r="AC141" s="112">
        <v>1</v>
      </c>
      <c r="AD141" s="112">
        <v>1</v>
      </c>
      <c r="AE141" s="112">
        <v>1</v>
      </c>
      <c r="AF141" s="111">
        <v>1060124729.7414401</v>
      </c>
      <c r="AG141" s="111">
        <v>1086972882.4684</v>
      </c>
      <c r="AH141" s="111">
        <v>1017041248.69212</v>
      </c>
      <c r="AI141" s="111">
        <v>1060124729.7414401</v>
      </c>
      <c r="AJ141" s="111">
        <v>1059613185.4482</v>
      </c>
      <c r="AK141" s="111">
        <v>1060628121.04302</v>
      </c>
      <c r="AL141" s="111">
        <v>1095777636.279</v>
      </c>
      <c r="AM141" s="111">
        <v>1074065146.27947</v>
      </c>
      <c r="AN141" s="111">
        <v>1061253715.9818701</v>
      </c>
      <c r="AO141" s="111">
        <v>163951263.472278</v>
      </c>
      <c r="AP141" s="111"/>
      <c r="AQ141" s="111"/>
      <c r="AR141" s="111">
        <v>148225000</v>
      </c>
      <c r="AS141" s="111">
        <f t="shared" si="179"/>
        <v>148225000</v>
      </c>
      <c r="AT141" s="111">
        <f t="shared" si="242"/>
        <v>148225000</v>
      </c>
      <c r="AU141" s="111">
        <f>IF($R141=2,$AL141,0)</f>
        <v>1095777636.279</v>
      </c>
      <c r="AV141" s="111">
        <v>783364446</v>
      </c>
      <c r="AW141" s="111">
        <v>783364446</v>
      </c>
      <c r="AX141" s="111"/>
      <c r="AY141" s="111">
        <f t="shared" si="243"/>
        <v>783364446</v>
      </c>
      <c r="AZ141" s="111">
        <f t="shared" si="244"/>
        <v>0</v>
      </c>
      <c r="BA141" s="111">
        <f t="shared" si="245"/>
        <v>1224075993.2137179</v>
      </c>
      <c r="BB141" s="111">
        <f t="shared" si="246"/>
        <v>1232046650.4398308</v>
      </c>
      <c r="BC141" s="111">
        <f t="shared" si="247"/>
        <v>1232046650.4398308</v>
      </c>
      <c r="BD141" s="111">
        <f t="shared" si="248"/>
        <v>1232046650.4398308</v>
      </c>
      <c r="BE141" s="111">
        <f t="shared" si="249"/>
        <v>0</v>
      </c>
      <c r="BF141" s="111">
        <f t="shared" si="250"/>
        <v>0</v>
      </c>
      <c r="BG141" s="111">
        <f t="shared" si="251"/>
        <v>1224075993.2137179</v>
      </c>
      <c r="BH141" s="111">
        <f t="shared" si="252"/>
        <v>1250924145.9406781</v>
      </c>
      <c r="BI141" s="111">
        <f t="shared" si="253"/>
        <v>1180992512.164398</v>
      </c>
      <c r="BJ141" s="111">
        <f t="shared" si="254"/>
        <v>1224075993.2137179</v>
      </c>
      <c r="BK141" s="111">
        <f t="shared" si="255"/>
        <v>1223564448.9204779</v>
      </c>
      <c r="BL141" s="111">
        <f t="shared" si="256"/>
        <v>1224579384.5152979</v>
      </c>
      <c r="BM141" s="111">
        <f t="shared" si="257"/>
        <v>1238016409.7517481</v>
      </c>
      <c r="BN141" s="111">
        <f t="shared" si="258"/>
        <v>1225204979.4541481</v>
      </c>
      <c r="BO141" s="111">
        <f t="shared" si="181"/>
        <v>1095777636.279</v>
      </c>
      <c r="BP141" s="111">
        <f t="shared" si="259"/>
        <v>0</v>
      </c>
      <c r="BQ141" s="111">
        <f t="shared" si="260"/>
        <v>1224075993.2137179</v>
      </c>
      <c r="BR141" s="111">
        <f t="shared" si="261"/>
        <v>1232046650.4398308</v>
      </c>
      <c r="BS141" s="111">
        <f t="shared" si="262"/>
        <v>1232046650.4398308</v>
      </c>
      <c r="BT141" s="111">
        <f t="shared" si="263"/>
        <v>1232046650.4398308</v>
      </c>
      <c r="BU141" s="111">
        <f t="shared" si="264"/>
        <v>1224075993.2137179</v>
      </c>
      <c r="BV141" s="111">
        <f t="shared" si="265"/>
        <v>1250924145.9406781</v>
      </c>
      <c r="BW141" s="111">
        <f t="shared" si="266"/>
        <v>1180992512.164398</v>
      </c>
      <c r="BX141" s="111">
        <f t="shared" si="267"/>
        <v>1224075993.2137179</v>
      </c>
      <c r="BY141" s="111">
        <f t="shared" si="268"/>
        <v>1223564448.9204779</v>
      </c>
      <c r="BZ141" s="111">
        <f t="shared" si="269"/>
        <v>1224579384.5152979</v>
      </c>
      <c r="CA141" s="111">
        <f t="shared" si="270"/>
        <v>1238016409.7517481</v>
      </c>
      <c r="CB141" s="111">
        <f t="shared" si="271"/>
        <v>1225204979.4541481</v>
      </c>
      <c r="CC141" s="111"/>
      <c r="CD141" s="111"/>
      <c r="CE141" s="111"/>
      <c r="CF141" s="111"/>
      <c r="CG141" s="111"/>
      <c r="CH141" s="111"/>
      <c r="CI141" s="111"/>
      <c r="CJ141" s="111"/>
      <c r="CK141" s="111"/>
      <c r="CL141" s="111">
        <f t="shared" si="172"/>
        <v>26848152.726960182</v>
      </c>
      <c r="CM141" s="111">
        <f t="shared" si="173"/>
        <v>0</v>
      </c>
      <c r="CN141" s="111">
        <f t="shared" si="174"/>
        <v>0</v>
      </c>
      <c r="CO141" s="111">
        <f t="shared" si="272"/>
        <v>0</v>
      </c>
      <c r="CP141" s="111">
        <f t="shared" si="273"/>
        <v>503391.30157995224</v>
      </c>
      <c r="CQ141" s="111">
        <f t="shared" si="274"/>
        <v>0</v>
      </c>
      <c r="CR141" s="111">
        <f t="shared" si="275"/>
        <v>7970657.2261128426</v>
      </c>
      <c r="CS141" s="111">
        <f t="shared" si="276"/>
        <v>7970657.2261128426</v>
      </c>
      <c r="CT141" s="111">
        <f t="shared" si="277"/>
        <v>7970657.2261128426</v>
      </c>
      <c r="CU141" s="111">
        <f t="shared" si="278"/>
        <v>7970657.2261128426</v>
      </c>
      <c r="CV141" s="99">
        <f>40%*(AS141+AU141-AF141-AO141)</f>
        <v>7970657.2261127951</v>
      </c>
      <c r="CW141" s="111">
        <f t="shared" si="182"/>
        <v>7970657.2261128426</v>
      </c>
      <c r="CX141" s="111">
        <f t="shared" si="279"/>
        <v>7970657.2261128426</v>
      </c>
      <c r="CY141" s="111">
        <f t="shared" si="175"/>
        <v>13940416.538030148</v>
      </c>
      <c r="CZ141" s="111">
        <f t="shared" si="176"/>
        <v>1128986.2404301167</v>
      </c>
      <c r="DA141" s="111">
        <f t="shared" si="183"/>
        <v>26848152.726960182</v>
      </c>
      <c r="DB141" s="111">
        <f t="shared" si="184"/>
        <v>0</v>
      </c>
      <c r="DC141" s="111">
        <f t="shared" si="185"/>
        <v>0</v>
      </c>
      <c r="DD141" s="111">
        <f t="shared" si="280"/>
        <v>0</v>
      </c>
      <c r="DE141" s="111">
        <f t="shared" si="281"/>
        <v>503391.30157995224</v>
      </c>
      <c r="DF141" s="111">
        <f t="shared" si="282"/>
        <v>0</v>
      </c>
      <c r="DG141" s="111">
        <f t="shared" si="283"/>
        <v>7970657.2261128426</v>
      </c>
      <c r="DH141" s="111">
        <f t="shared" si="284"/>
        <v>7970657.2261128426</v>
      </c>
      <c r="DI141" s="111">
        <f t="shared" si="285"/>
        <v>7970657.2261128426</v>
      </c>
      <c r="DJ141" s="111">
        <f t="shared" si="286"/>
        <v>7970657.2261128426</v>
      </c>
      <c r="DK141" s="111">
        <f t="shared" si="186"/>
        <v>7970657.2261128426</v>
      </c>
      <c r="DL141" s="111">
        <f t="shared" si="287"/>
        <v>7970657.2261128426</v>
      </c>
      <c r="DM141" s="111">
        <f t="shared" si="187"/>
        <v>13940416.538030148</v>
      </c>
      <c r="DN141" s="111">
        <f t="shared" si="188"/>
        <v>1128986.2404301167</v>
      </c>
      <c r="DO141" s="111">
        <f t="shared" si="288"/>
        <v>0</v>
      </c>
      <c r="DP141" s="111">
        <f t="shared" si="289"/>
        <v>0</v>
      </c>
      <c r="DQ141" s="111">
        <f t="shared" si="290"/>
        <v>0</v>
      </c>
      <c r="DR141" s="111">
        <f t="shared" si="291"/>
        <v>0</v>
      </c>
      <c r="DS141" s="111">
        <f t="shared" si="292"/>
        <v>-62236.107896535388</v>
      </c>
      <c r="DT141" s="111">
        <f t="shared" si="293"/>
        <v>0</v>
      </c>
      <c r="DU141" s="111">
        <f t="shared" si="294"/>
        <v>-275866.64934864844</v>
      </c>
      <c r="DV141" s="111">
        <f t="shared" si="295"/>
        <v>-275866.64934864844</v>
      </c>
      <c r="DW141" s="111">
        <f t="shared" si="189"/>
        <v>480029.73679696658</v>
      </c>
      <c r="DX141" s="111">
        <f t="shared" si="190"/>
        <v>0</v>
      </c>
      <c r="DY141" s="111">
        <f t="shared" si="191"/>
        <v>0</v>
      </c>
      <c r="DZ141" s="111">
        <f t="shared" si="192"/>
        <v>0</v>
      </c>
      <c r="EA141" s="111">
        <f t="shared" si="193"/>
        <v>0</v>
      </c>
      <c r="EB141" s="111">
        <f t="shared" si="194"/>
        <v>0</v>
      </c>
      <c r="EC141" s="111">
        <f t="shared" si="195"/>
        <v>-62236.107896535388</v>
      </c>
      <c r="ED141" s="111">
        <f t="shared" si="196"/>
        <v>0</v>
      </c>
      <c r="EE141" s="111">
        <f t="shared" si="197"/>
        <v>-275866.64934864844</v>
      </c>
      <c r="EF141" s="111">
        <f t="shared" si="198"/>
        <v>-275866.64934864844</v>
      </c>
      <c r="EG141" s="111">
        <f t="shared" si="199"/>
        <v>480029.73679696658</v>
      </c>
      <c r="EH141" s="111">
        <f t="shared" si="200"/>
        <v>0</v>
      </c>
      <c r="EI141" s="111">
        <f t="shared" si="296"/>
        <v>26848152.726960182</v>
      </c>
      <c r="EJ141" s="111">
        <f t="shared" si="297"/>
        <v>0</v>
      </c>
      <c r="EK141" s="111">
        <f t="shared" si="298"/>
        <v>0</v>
      </c>
      <c r="EL141" s="111">
        <f t="shared" si="299"/>
        <v>0</v>
      </c>
      <c r="EM141" s="111">
        <f t="shared" si="300"/>
        <v>565627.40947648766</v>
      </c>
      <c r="EN141" s="111">
        <f t="shared" si="301"/>
        <v>0</v>
      </c>
      <c r="EO141" s="111">
        <f t="shared" si="302"/>
        <v>8246523.8754614908</v>
      </c>
      <c r="EP141" s="111">
        <f t="shared" si="303"/>
        <v>8246523.8754614908</v>
      </c>
      <c r="EQ141" s="111">
        <f t="shared" si="304"/>
        <v>8246523.8754614908</v>
      </c>
      <c r="ER141" s="111">
        <f t="shared" si="305"/>
        <v>8246523.8754614908</v>
      </c>
      <c r="ES141" s="111">
        <f t="shared" si="201"/>
        <v>8246523.8754614908</v>
      </c>
      <c r="ET141" s="111">
        <f t="shared" si="306"/>
        <v>8246523.8754614908</v>
      </c>
      <c r="EU141" s="111">
        <f t="shared" si="202"/>
        <v>13460386.801233182</v>
      </c>
      <c r="EV141" s="111">
        <f t="shared" si="203"/>
        <v>1128986.2404301167</v>
      </c>
      <c r="EW141" s="111">
        <f t="shared" si="204"/>
        <v>26848152.726960182</v>
      </c>
      <c r="EX141" s="111">
        <f t="shared" si="205"/>
        <v>0</v>
      </c>
      <c r="EY141" s="111">
        <f t="shared" si="206"/>
        <v>0</v>
      </c>
      <c r="EZ141" s="111">
        <f t="shared" si="207"/>
        <v>0</v>
      </c>
      <c r="FA141" s="111">
        <f t="shared" si="208"/>
        <v>565627.40947648766</v>
      </c>
      <c r="FB141" s="111">
        <f t="shared" si="209"/>
        <v>0</v>
      </c>
      <c r="FC141" s="111">
        <f t="shared" si="210"/>
        <v>8246523.8754614908</v>
      </c>
      <c r="FD141" s="111">
        <f t="shared" si="211"/>
        <v>8246523.8754614908</v>
      </c>
      <c r="FE141" s="111">
        <f t="shared" si="307"/>
        <v>8246523.8754614908</v>
      </c>
      <c r="FF141" s="111">
        <f t="shared" si="308"/>
        <v>8246523.8754614908</v>
      </c>
      <c r="FG141" s="111">
        <f t="shared" si="212"/>
        <v>8246523.8754614908</v>
      </c>
      <c r="FH141" s="111">
        <f t="shared" si="309"/>
        <v>8246523.8754614908</v>
      </c>
      <c r="FI141" s="111">
        <f t="shared" si="213"/>
        <v>13460386.801233182</v>
      </c>
      <c r="FJ141" s="111">
        <f t="shared" si="214"/>
        <v>1128986.2404301167</v>
      </c>
      <c r="FK141" s="111">
        <v>34030220.267611697</v>
      </c>
      <c r="FL141" s="111">
        <v>16165878.0008693</v>
      </c>
      <c r="FM141" s="111"/>
      <c r="FN141" s="111">
        <f t="shared" si="310"/>
        <v>0</v>
      </c>
      <c r="FO141" s="111">
        <f t="shared" si="311"/>
        <v>0</v>
      </c>
      <c r="FP141" s="111">
        <f t="shared" si="215"/>
        <v>16165878.0008693</v>
      </c>
      <c r="FQ141" s="111">
        <v>116490136.74537399</v>
      </c>
      <c r="FR141" s="111">
        <v>1127064636.0597</v>
      </c>
      <c r="FS141" s="111">
        <f t="shared" si="216"/>
        <v>1127064636.0596931</v>
      </c>
      <c r="FT141" s="111">
        <f t="shared" si="217"/>
        <v>-6.9141387939453125E-6</v>
      </c>
      <c r="FU141" s="111">
        <v>1060770597.5828</v>
      </c>
      <c r="FV141" s="111">
        <f t="shared" si="312"/>
        <v>0</v>
      </c>
      <c r="FW141" s="111">
        <f t="shared" si="313"/>
        <v>0</v>
      </c>
      <c r="FX141" s="111">
        <f t="shared" si="314"/>
        <v>0</v>
      </c>
      <c r="FY141" s="111">
        <v>1031522934.52</v>
      </c>
      <c r="FZ141" s="111">
        <f t="shared" si="315"/>
        <v>590811387.30628204</v>
      </c>
      <c r="GA141" s="111">
        <f t="shared" si="316"/>
        <v>-645867.84135997295</v>
      </c>
      <c r="GB141" s="111">
        <f t="shared" si="218"/>
        <v>0</v>
      </c>
      <c r="GC141" s="111">
        <f t="shared" si="219"/>
        <v>0</v>
      </c>
      <c r="GD141" s="111">
        <f t="shared" si="220"/>
        <v>0</v>
      </c>
      <c r="GE141" s="111">
        <f t="shared" si="221"/>
        <v>0</v>
      </c>
      <c r="GF141" s="111">
        <f t="shared" si="222"/>
        <v>0</v>
      </c>
      <c r="GG141" s="111">
        <f t="shared" si="223"/>
        <v>0</v>
      </c>
      <c r="GH141" s="111">
        <f t="shared" si="317"/>
        <v>0</v>
      </c>
      <c r="GI141" s="111">
        <f t="shared" si="318"/>
        <v>0</v>
      </c>
      <c r="GJ141" s="111">
        <f t="shared" si="224"/>
        <v>1224075993.2137179</v>
      </c>
      <c r="GK141" s="111">
        <f t="shared" si="225"/>
        <v>0</v>
      </c>
      <c r="GL141" s="111">
        <f t="shared" si="226"/>
        <v>0</v>
      </c>
      <c r="GM141" s="111">
        <f t="shared" si="227"/>
        <v>0</v>
      </c>
      <c r="GN141" s="111">
        <f t="shared" si="228"/>
        <v>1224075993.2137179</v>
      </c>
      <c r="GO141" s="111">
        <f t="shared" si="229"/>
        <v>1224075993.2137179</v>
      </c>
      <c r="GP141" s="111">
        <f t="shared" si="319"/>
        <v>1224075993.2137179</v>
      </c>
      <c r="GQ141" s="111">
        <f t="shared" si="320"/>
        <v>1224075993.2137179</v>
      </c>
      <c r="GR141" s="111">
        <f t="shared" si="230"/>
        <v>0</v>
      </c>
      <c r="GS141" s="111">
        <f t="shared" si="231"/>
        <v>0</v>
      </c>
      <c r="GT141" s="111">
        <f t="shared" si="232"/>
        <v>0</v>
      </c>
      <c r="GU141" s="111">
        <f t="shared" si="233"/>
        <v>0</v>
      </c>
      <c r="GV141" s="111">
        <f t="shared" si="234"/>
        <v>0</v>
      </c>
      <c r="GW141" s="111">
        <f t="shared" si="235"/>
        <v>0</v>
      </c>
      <c r="GX141" s="111">
        <f t="shared" si="321"/>
        <v>0</v>
      </c>
      <c r="GY141" s="111">
        <f t="shared" si="322"/>
        <v>0</v>
      </c>
      <c r="GZ141" s="111">
        <f t="shared" si="236"/>
        <v>1250924145.9406781</v>
      </c>
      <c r="HA141" s="111">
        <f t="shared" si="237"/>
        <v>0</v>
      </c>
      <c r="HB141" s="111">
        <f t="shared" si="238"/>
        <v>0</v>
      </c>
      <c r="HC141" s="111">
        <f t="shared" si="239"/>
        <v>0</v>
      </c>
      <c r="HD141" s="111">
        <f t="shared" si="240"/>
        <v>1224579384.5152979</v>
      </c>
      <c r="HE141" s="111">
        <f t="shared" si="241"/>
        <v>1232046650.4398308</v>
      </c>
      <c r="HF141" s="111">
        <f t="shared" si="323"/>
        <v>1238016409.7517481</v>
      </c>
      <c r="HG141" s="111">
        <f t="shared" si="324"/>
        <v>1225204979.4541481</v>
      </c>
      <c r="HH141" s="111">
        <f t="shared" si="325"/>
        <v>1250924145.9406781</v>
      </c>
      <c r="HI141" s="111">
        <f t="shared" si="326"/>
        <v>0</v>
      </c>
      <c r="HJ141" s="111">
        <f t="shared" si="327"/>
        <v>0</v>
      </c>
      <c r="HK141" s="111">
        <f t="shared" si="328"/>
        <v>0</v>
      </c>
      <c r="HL141" s="111">
        <f t="shared" si="329"/>
        <v>1224641620.6231945</v>
      </c>
      <c r="HM141" s="111">
        <f t="shared" si="330"/>
        <v>1232322517.0891795</v>
      </c>
      <c r="HN141" s="111">
        <f t="shared" si="331"/>
        <v>1237536380.0149512</v>
      </c>
      <c r="HO141" s="111">
        <f t="shared" si="332"/>
        <v>1225204979.4541481</v>
      </c>
    </row>
    <row r="142" spans="1:223" s="114" customFormat="1" x14ac:dyDescent="0.2">
      <c r="A142" s="113"/>
      <c r="K142" s="115" t="s">
        <v>462</v>
      </c>
      <c r="L142" s="115" t="e">
        <f>IF(VLOOKUP(K142,'[3]207 ul'!$H:$H,1,0)=K142,1,0)</f>
        <v>#N/A</v>
      </c>
      <c r="M142" s="116">
        <v>1</v>
      </c>
      <c r="N142" s="116">
        <v>1</v>
      </c>
      <c r="O142" s="116"/>
      <c r="P142" s="116"/>
      <c r="Q142" s="116"/>
      <c r="R142" s="116">
        <v>2</v>
      </c>
      <c r="S142" s="116">
        <f t="shared" si="177"/>
        <v>40</v>
      </c>
      <c r="T142" s="116">
        <f t="shared" si="178"/>
        <v>0</v>
      </c>
      <c r="U142" s="116"/>
      <c r="V142" s="116"/>
      <c r="W142" s="117">
        <v>1</v>
      </c>
      <c r="X142" s="117">
        <v>1</v>
      </c>
      <c r="Y142" s="117">
        <v>1</v>
      </c>
      <c r="Z142" s="117">
        <v>1</v>
      </c>
      <c r="AA142" s="117">
        <v>1</v>
      </c>
      <c r="AB142" s="117">
        <v>1</v>
      </c>
      <c r="AC142" s="117">
        <v>1</v>
      </c>
      <c r="AD142" s="117">
        <v>1</v>
      </c>
      <c r="AE142" s="117">
        <v>1</v>
      </c>
      <c r="AF142" s="116">
        <v>144004701.05820099</v>
      </c>
      <c r="AG142" s="116">
        <v>163661812.66899601</v>
      </c>
      <c r="AH142" s="116">
        <v>113883009.93341599</v>
      </c>
      <c r="AI142" s="116">
        <v>144004701.05820099</v>
      </c>
      <c r="AJ142" s="116">
        <v>138619019.01378101</v>
      </c>
      <c r="AK142" s="116">
        <v>149073620.852588</v>
      </c>
      <c r="AL142" s="116">
        <v>244042561.48718601</v>
      </c>
      <c r="AM142" s="116">
        <v>159444763.768507</v>
      </c>
      <c r="AN142" s="116">
        <v>145394904.821491</v>
      </c>
      <c r="AO142" s="116">
        <v>-1231448.89448457</v>
      </c>
      <c r="AP142" s="116"/>
      <c r="AQ142" s="116"/>
      <c r="AR142" s="116"/>
      <c r="AS142" s="116">
        <f t="shared" si="179"/>
        <v>0</v>
      </c>
      <c r="AT142" s="116">
        <f t="shared" si="242"/>
        <v>0</v>
      </c>
      <c r="AU142" s="116">
        <f>IF($R142=2,$AL142,0)</f>
        <v>244042561.48718601</v>
      </c>
      <c r="AV142" s="116">
        <v>177045316.12</v>
      </c>
      <c r="AW142" s="116">
        <v>177045316.12</v>
      </c>
      <c r="AX142" s="116"/>
      <c r="AY142" s="116">
        <f t="shared" si="243"/>
        <v>177045316.12</v>
      </c>
      <c r="AZ142" s="116">
        <f t="shared" si="244"/>
        <v>0</v>
      </c>
      <c r="BA142" s="116">
        <f t="shared" si="245"/>
        <v>142773252.16371641</v>
      </c>
      <c r="BB142" s="116">
        <f t="shared" si="246"/>
        <v>183280975.89310426</v>
      </c>
      <c r="BC142" s="116">
        <f t="shared" si="247"/>
        <v>183280975.89310426</v>
      </c>
      <c r="BD142" s="116">
        <f t="shared" si="248"/>
        <v>183280975.89310426</v>
      </c>
      <c r="BE142" s="116">
        <f t="shared" si="249"/>
        <v>0</v>
      </c>
      <c r="BF142" s="116">
        <f t="shared" si="250"/>
        <v>0</v>
      </c>
      <c r="BG142" s="116">
        <f t="shared" si="251"/>
        <v>142773252.16371641</v>
      </c>
      <c r="BH142" s="116">
        <f t="shared" si="252"/>
        <v>162430363.77451143</v>
      </c>
      <c r="BI142" s="116">
        <f t="shared" si="253"/>
        <v>112651561.03893143</v>
      </c>
      <c r="BJ142" s="116">
        <f t="shared" si="254"/>
        <v>142773252.16371641</v>
      </c>
      <c r="BK142" s="116">
        <f t="shared" si="255"/>
        <v>137387570.11929643</v>
      </c>
      <c r="BL142" s="116">
        <f t="shared" si="256"/>
        <v>147842171.95810342</v>
      </c>
      <c r="BM142" s="116">
        <f t="shared" si="257"/>
        <v>158213314.87402242</v>
      </c>
      <c r="BN142" s="116">
        <f t="shared" si="258"/>
        <v>144163455.92700642</v>
      </c>
      <c r="BO142" s="116">
        <f>IF($R142=2,$AC142*$AL142,0)</f>
        <v>244042561.48718601</v>
      </c>
      <c r="BP142" s="116">
        <f t="shared" si="259"/>
        <v>0</v>
      </c>
      <c r="BQ142" s="116">
        <f t="shared" si="260"/>
        <v>142773252.16371641</v>
      </c>
      <c r="BR142" s="116">
        <f t="shared" si="261"/>
        <v>183280975.89310426</v>
      </c>
      <c r="BS142" s="116">
        <f t="shared" si="262"/>
        <v>183280975.89310426</v>
      </c>
      <c r="BT142" s="116">
        <f t="shared" si="263"/>
        <v>183280975.89310426</v>
      </c>
      <c r="BU142" s="116">
        <f t="shared" si="264"/>
        <v>142773252.16371641</v>
      </c>
      <c r="BV142" s="116">
        <f t="shared" si="265"/>
        <v>162430363.77451143</v>
      </c>
      <c r="BW142" s="116">
        <f t="shared" si="266"/>
        <v>112651561.03893143</v>
      </c>
      <c r="BX142" s="116">
        <f t="shared" si="267"/>
        <v>142773252.16371641</v>
      </c>
      <c r="BY142" s="116">
        <f t="shared" si="268"/>
        <v>137387570.11929643</v>
      </c>
      <c r="BZ142" s="116">
        <f t="shared" si="269"/>
        <v>147842171.95810342</v>
      </c>
      <c r="CA142" s="116">
        <f t="shared" si="270"/>
        <v>158213314.87402242</v>
      </c>
      <c r="CB142" s="116">
        <f t="shared" si="271"/>
        <v>144163455.92700642</v>
      </c>
      <c r="CC142" s="116"/>
      <c r="CD142" s="116"/>
      <c r="CE142" s="116"/>
      <c r="CF142" s="116"/>
      <c r="CG142" s="116"/>
      <c r="CH142" s="116"/>
      <c r="CI142" s="116"/>
      <c r="CJ142" s="116"/>
      <c r="CK142" s="116"/>
      <c r="CL142" s="116">
        <f t="shared" si="172"/>
        <v>19657111.610795021</v>
      </c>
      <c r="CM142" s="116">
        <f t="shared" si="173"/>
        <v>0</v>
      </c>
      <c r="CN142" s="116">
        <f t="shared" si="174"/>
        <v>0</v>
      </c>
      <c r="CO142" s="116">
        <f t="shared" si="272"/>
        <v>0</v>
      </c>
      <c r="CP142" s="116">
        <f t="shared" si="273"/>
        <v>5068919.7943870127</v>
      </c>
      <c r="CQ142" s="116">
        <f t="shared" si="274"/>
        <v>0</v>
      </c>
      <c r="CR142" s="116">
        <f t="shared" si="275"/>
        <v>40507723.72938785</v>
      </c>
      <c r="CS142" s="116">
        <f t="shared" si="276"/>
        <v>40507723.72938785</v>
      </c>
      <c r="CT142" s="116">
        <f t="shared" si="277"/>
        <v>40507723.72938785</v>
      </c>
      <c r="CU142" s="116">
        <f t="shared" si="278"/>
        <v>40507723.72938785</v>
      </c>
      <c r="CV142" s="116"/>
      <c r="CW142" s="116">
        <f t="shared" si="182"/>
        <v>40507723.72938785</v>
      </c>
      <c r="CX142" s="116">
        <f t="shared" si="279"/>
        <v>40507723.72938785</v>
      </c>
      <c r="CY142" s="116">
        <f t="shared" si="175"/>
        <v>15440062.710306019</v>
      </c>
      <c r="CZ142" s="116">
        <f t="shared" si="176"/>
        <v>1390203.7632900178</v>
      </c>
      <c r="DA142" s="116">
        <f t="shared" si="183"/>
        <v>19657111.610795021</v>
      </c>
      <c r="DB142" s="116">
        <f t="shared" si="184"/>
        <v>0</v>
      </c>
      <c r="DC142" s="116">
        <f t="shared" si="185"/>
        <v>0</v>
      </c>
      <c r="DD142" s="116">
        <f t="shared" si="280"/>
        <v>0</v>
      </c>
      <c r="DE142" s="116">
        <f t="shared" si="281"/>
        <v>5068919.7943870127</v>
      </c>
      <c r="DF142" s="116">
        <f t="shared" si="282"/>
        <v>0</v>
      </c>
      <c r="DG142" s="116">
        <f t="shared" si="283"/>
        <v>40507723.72938785</v>
      </c>
      <c r="DH142" s="116">
        <f t="shared" si="284"/>
        <v>40507723.72938785</v>
      </c>
      <c r="DI142" s="116">
        <f t="shared" si="285"/>
        <v>40507723.72938785</v>
      </c>
      <c r="DJ142" s="116">
        <f t="shared" si="286"/>
        <v>40507723.72938785</v>
      </c>
      <c r="DK142" s="116">
        <f t="shared" si="186"/>
        <v>40507723.72938785</v>
      </c>
      <c r="DL142" s="116">
        <f t="shared" si="287"/>
        <v>40507723.72938785</v>
      </c>
      <c r="DM142" s="116">
        <f t="shared" si="187"/>
        <v>15440062.710306019</v>
      </c>
      <c r="DN142" s="116">
        <f t="shared" si="188"/>
        <v>1390203.7632900178</v>
      </c>
      <c r="DO142" s="116">
        <f t="shared" si="288"/>
        <v>0</v>
      </c>
      <c r="DP142" s="116">
        <f t="shared" si="289"/>
        <v>0</v>
      </c>
      <c r="DQ142" s="116">
        <f t="shared" si="290"/>
        <v>0</v>
      </c>
      <c r="DR142" s="116">
        <f t="shared" si="291"/>
        <v>0</v>
      </c>
      <c r="DS142" s="116">
        <f t="shared" si="292"/>
        <v>-626689.09504835552</v>
      </c>
      <c r="DT142" s="116">
        <f t="shared" si="293"/>
        <v>0</v>
      </c>
      <c r="DU142" s="116">
        <f t="shared" si="294"/>
        <v>-1401983.5128974295</v>
      </c>
      <c r="DV142" s="116">
        <f t="shared" si="295"/>
        <v>-1401983.5128974295</v>
      </c>
      <c r="DW142" s="116">
        <f t="shared" si="189"/>
        <v>531669.13762852072</v>
      </c>
      <c r="DX142" s="116">
        <f t="shared" si="190"/>
        <v>0</v>
      </c>
      <c r="DY142" s="116">
        <f t="shared" si="191"/>
        <v>0</v>
      </c>
      <c r="DZ142" s="116">
        <f t="shared" si="192"/>
        <v>0</v>
      </c>
      <c r="EA142" s="116">
        <f t="shared" si="193"/>
        <v>0</v>
      </c>
      <c r="EB142" s="116">
        <f t="shared" si="194"/>
        <v>0</v>
      </c>
      <c r="EC142" s="116">
        <f t="shared" si="195"/>
        <v>-626689.09504835552</v>
      </c>
      <c r="ED142" s="116">
        <f t="shared" si="196"/>
        <v>0</v>
      </c>
      <c r="EE142" s="116">
        <f t="shared" si="197"/>
        <v>-1401983.5128974295</v>
      </c>
      <c r="EF142" s="116">
        <f t="shared" si="198"/>
        <v>-1401983.5128974295</v>
      </c>
      <c r="EG142" s="116">
        <f t="shared" si="199"/>
        <v>531669.13762852072</v>
      </c>
      <c r="EH142" s="116">
        <f t="shared" si="200"/>
        <v>0</v>
      </c>
      <c r="EI142" s="116">
        <f t="shared" si="296"/>
        <v>19657111.610795021</v>
      </c>
      <c r="EJ142" s="116">
        <f t="shared" si="297"/>
        <v>0</v>
      </c>
      <c r="EK142" s="116">
        <f t="shared" si="298"/>
        <v>0</v>
      </c>
      <c r="EL142" s="116">
        <f t="shared" si="299"/>
        <v>0</v>
      </c>
      <c r="EM142" s="116">
        <f t="shared" si="300"/>
        <v>5695608.8894353686</v>
      </c>
      <c r="EN142" s="116">
        <f t="shared" si="301"/>
        <v>0</v>
      </c>
      <c r="EO142" s="116">
        <f t="shared" si="302"/>
        <v>41909707.242285281</v>
      </c>
      <c r="EP142" s="116">
        <f t="shared" si="303"/>
        <v>41909707.242285281</v>
      </c>
      <c r="EQ142" s="116">
        <f t="shared" si="304"/>
        <v>41909707.242285281</v>
      </c>
      <c r="ER142" s="116">
        <f t="shared" si="305"/>
        <v>41909707.242285281</v>
      </c>
      <c r="ES142" s="116">
        <f t="shared" si="201"/>
        <v>41909707.242285281</v>
      </c>
      <c r="ET142" s="116">
        <f t="shared" si="306"/>
        <v>41909707.242285281</v>
      </c>
      <c r="EU142" s="116">
        <f t="shared" si="202"/>
        <v>14908393.572677499</v>
      </c>
      <c r="EV142" s="116">
        <f t="shared" si="203"/>
        <v>1390203.7632900178</v>
      </c>
      <c r="EW142" s="116">
        <f t="shared" si="204"/>
        <v>19657111.610795021</v>
      </c>
      <c r="EX142" s="116">
        <f t="shared" si="205"/>
        <v>0</v>
      </c>
      <c r="EY142" s="116">
        <f t="shared" si="206"/>
        <v>0</v>
      </c>
      <c r="EZ142" s="116">
        <f t="shared" si="207"/>
        <v>0</v>
      </c>
      <c r="FA142" s="116">
        <f t="shared" si="208"/>
        <v>5695608.8894353686</v>
      </c>
      <c r="FB142" s="116">
        <f t="shared" si="209"/>
        <v>0</v>
      </c>
      <c r="FC142" s="116">
        <f t="shared" si="210"/>
        <v>41909707.242285281</v>
      </c>
      <c r="FD142" s="116">
        <f t="shared" si="211"/>
        <v>41909707.242285281</v>
      </c>
      <c r="FE142" s="116">
        <f t="shared" si="307"/>
        <v>41909707.242285281</v>
      </c>
      <c r="FF142" s="116">
        <f t="shared" si="308"/>
        <v>41909707.242285281</v>
      </c>
      <c r="FG142" s="116">
        <f t="shared" si="212"/>
        <v>41909707.242285281</v>
      </c>
      <c r="FH142" s="116">
        <f t="shared" si="309"/>
        <v>41909707.242285281</v>
      </c>
      <c r="FI142" s="116">
        <f t="shared" si="213"/>
        <v>14908393.572677499</v>
      </c>
      <c r="FJ142" s="116">
        <f t="shared" si="214"/>
        <v>1390203.7632900178</v>
      </c>
      <c r="FK142" s="116">
        <v>45257507.576044299</v>
      </c>
      <c r="FL142" s="116">
        <v>8494858.5778836198</v>
      </c>
      <c r="FM142" s="116">
        <v>2710241.1975049102</v>
      </c>
      <c r="FN142" s="116">
        <f t="shared" si="310"/>
        <v>2710241.1975049102</v>
      </c>
      <c r="FO142" s="116">
        <f t="shared" si="311"/>
        <v>0</v>
      </c>
      <c r="FP142" s="116">
        <f t="shared" si="215"/>
        <v>11205099.77538853</v>
      </c>
      <c r="FQ142" s="116">
        <v>430260930.737791</v>
      </c>
      <c r="FR142" s="116">
        <v>495778004.17047298</v>
      </c>
      <c r="FS142" s="116">
        <f t="shared" si="216"/>
        <v>495782410.96362615</v>
      </c>
      <c r="FT142" s="116">
        <f t="shared" si="217"/>
        <v>4406.7931531667709</v>
      </c>
      <c r="FU142" s="116">
        <v>121984087.577268</v>
      </c>
      <c r="FV142" s="116">
        <f t="shared" si="312"/>
        <v>0</v>
      </c>
      <c r="FW142" s="116">
        <f t="shared" si="313"/>
        <v>0</v>
      </c>
      <c r="FX142" s="116">
        <f t="shared" si="314"/>
        <v>0</v>
      </c>
      <c r="FY142" s="116">
        <v>895407575</v>
      </c>
      <c r="FZ142" s="116">
        <f t="shared" si="315"/>
        <v>929679638.95628357</v>
      </c>
      <c r="GA142" s="116">
        <f t="shared" si="316"/>
        <v>22020613.480932981</v>
      </c>
      <c r="GB142" s="116">
        <f t="shared" si="218"/>
        <v>0</v>
      </c>
      <c r="GC142" s="116">
        <f t="shared" si="219"/>
        <v>0</v>
      </c>
      <c r="GD142" s="116">
        <f t="shared" si="220"/>
        <v>0</v>
      </c>
      <c r="GE142" s="116">
        <f t="shared" si="221"/>
        <v>0</v>
      </c>
      <c r="GF142" s="116">
        <f t="shared" si="222"/>
        <v>0</v>
      </c>
      <c r="GG142" s="116">
        <f t="shared" si="223"/>
        <v>0</v>
      </c>
      <c r="GH142" s="116">
        <f t="shared" si="317"/>
        <v>0</v>
      </c>
      <c r="GI142" s="116">
        <f t="shared" si="318"/>
        <v>0</v>
      </c>
      <c r="GJ142" s="116">
        <f t="shared" si="224"/>
        <v>142773252.16371641</v>
      </c>
      <c r="GK142" s="116">
        <f t="shared" si="225"/>
        <v>0</v>
      </c>
      <c r="GL142" s="116">
        <f t="shared" si="226"/>
        <v>0</v>
      </c>
      <c r="GM142" s="116">
        <f t="shared" si="227"/>
        <v>0</v>
      </c>
      <c r="GN142" s="116">
        <f t="shared" si="228"/>
        <v>142773252.16371641</v>
      </c>
      <c r="GO142" s="116">
        <f t="shared" si="229"/>
        <v>142773252.16371641</v>
      </c>
      <c r="GP142" s="116">
        <f t="shared" si="319"/>
        <v>142773252.16371641</v>
      </c>
      <c r="GQ142" s="116">
        <f t="shared" si="320"/>
        <v>142773252.16371641</v>
      </c>
      <c r="GR142" s="116">
        <f t="shared" si="230"/>
        <v>0</v>
      </c>
      <c r="GS142" s="116">
        <f t="shared" si="231"/>
        <v>0</v>
      </c>
      <c r="GT142" s="116">
        <f t="shared" si="232"/>
        <v>0</v>
      </c>
      <c r="GU142" s="116">
        <f t="shared" si="233"/>
        <v>0</v>
      </c>
      <c r="GV142" s="116">
        <f t="shared" si="234"/>
        <v>0</v>
      </c>
      <c r="GW142" s="116">
        <f t="shared" si="235"/>
        <v>0</v>
      </c>
      <c r="GX142" s="116">
        <f t="shared" si="321"/>
        <v>0</v>
      </c>
      <c r="GY142" s="116">
        <f t="shared" si="322"/>
        <v>0</v>
      </c>
      <c r="GZ142" s="116">
        <f t="shared" si="236"/>
        <v>162430363.77451143</v>
      </c>
      <c r="HA142" s="116">
        <f t="shared" si="237"/>
        <v>0</v>
      </c>
      <c r="HB142" s="116">
        <f t="shared" si="238"/>
        <v>0</v>
      </c>
      <c r="HC142" s="116">
        <f t="shared" si="239"/>
        <v>0</v>
      </c>
      <c r="HD142" s="116">
        <f t="shared" si="240"/>
        <v>147842171.95810342</v>
      </c>
      <c r="HE142" s="116">
        <f t="shared" si="241"/>
        <v>183280975.89310426</v>
      </c>
      <c r="HF142" s="116">
        <f t="shared" si="323"/>
        <v>158213314.87402242</v>
      </c>
      <c r="HG142" s="116">
        <f t="shared" si="324"/>
        <v>144163455.92700642</v>
      </c>
      <c r="HH142" s="116">
        <f t="shared" si="325"/>
        <v>162430363.77451143</v>
      </c>
      <c r="HI142" s="116">
        <f t="shared" si="326"/>
        <v>0</v>
      </c>
      <c r="HJ142" s="116">
        <f t="shared" si="327"/>
        <v>0</v>
      </c>
      <c r="HK142" s="116">
        <f t="shared" si="328"/>
        <v>0</v>
      </c>
      <c r="HL142" s="116">
        <f t="shared" si="329"/>
        <v>148468861.05315179</v>
      </c>
      <c r="HM142" s="116">
        <f t="shared" si="330"/>
        <v>184682959.40600169</v>
      </c>
      <c r="HN142" s="116">
        <f t="shared" si="331"/>
        <v>157681645.7363939</v>
      </c>
      <c r="HO142" s="116">
        <f t="shared" si="332"/>
        <v>144163455.92700642</v>
      </c>
    </row>
    <row r="143" spans="1:223" x14ac:dyDescent="0.2">
      <c r="A143" s="63"/>
      <c r="K143" s="64" t="s">
        <v>463</v>
      </c>
      <c r="L143" s="102" t="e">
        <f>IF(VLOOKUP(K143,'[3]207 ul'!$H:$H,1,0)=K143,1,0)</f>
        <v>#N/A</v>
      </c>
      <c r="M143" s="84">
        <v>1</v>
      </c>
      <c r="N143" s="84">
        <v>1</v>
      </c>
      <c r="O143" s="84"/>
      <c r="P143" s="84"/>
      <c r="Q143" s="84">
        <v>1</v>
      </c>
      <c r="R143" s="84">
        <v>1</v>
      </c>
      <c r="S143" s="83">
        <f t="shared" si="177"/>
        <v>40</v>
      </c>
      <c r="T143" s="87">
        <f t="shared" si="178"/>
        <v>0</v>
      </c>
      <c r="U143" s="84"/>
      <c r="V143" s="84"/>
      <c r="W143" s="85">
        <v>1</v>
      </c>
      <c r="X143" s="85">
        <v>1</v>
      </c>
      <c r="Y143" s="85">
        <v>1</v>
      </c>
      <c r="Z143" s="85">
        <v>1</v>
      </c>
      <c r="AA143" s="85">
        <v>1</v>
      </c>
      <c r="AB143" s="85">
        <v>1</v>
      </c>
      <c r="AC143" s="85">
        <v>1</v>
      </c>
      <c r="AD143" s="85">
        <v>1</v>
      </c>
      <c r="AE143" s="85">
        <v>1</v>
      </c>
      <c r="AF143" s="84">
        <v>62041149.337091699</v>
      </c>
      <c r="AG143" s="84">
        <v>62816596.593086697</v>
      </c>
      <c r="AH143" s="84">
        <v>60752323.121360302</v>
      </c>
      <c r="AI143" s="84">
        <v>62041149.337091699</v>
      </c>
      <c r="AJ143" s="84">
        <v>62203792.839529604</v>
      </c>
      <c r="AK143" s="84">
        <v>61872978.4480839</v>
      </c>
      <c r="AL143" s="84">
        <v>61903697.331054501</v>
      </c>
      <c r="AM143" s="84">
        <v>62655146.580537401</v>
      </c>
      <c r="AN143" s="84">
        <v>62064845.281858698</v>
      </c>
      <c r="AO143" s="84">
        <v>-347405.34170026903</v>
      </c>
      <c r="AP143" s="84"/>
      <c r="AQ143" s="84"/>
      <c r="AR143" s="84">
        <v>48659303.147506103</v>
      </c>
      <c r="AS143" s="83">
        <f t="shared" si="179"/>
        <v>48659303.147506103</v>
      </c>
      <c r="AT143" s="83">
        <f t="shared" si="242"/>
        <v>48659303.147506103</v>
      </c>
      <c r="AU143" s="83">
        <f t="shared" si="180"/>
        <v>0</v>
      </c>
      <c r="AV143" s="84">
        <v>49946440.18</v>
      </c>
      <c r="AW143" s="84">
        <v>49946440.18</v>
      </c>
      <c r="AX143" s="84"/>
      <c r="AY143" s="83">
        <f t="shared" si="243"/>
        <v>49946440.18</v>
      </c>
      <c r="AZ143" s="83">
        <f t="shared" si="244"/>
        <v>0</v>
      </c>
      <c r="BA143" s="83">
        <f t="shared" si="245"/>
        <v>61693743.995391428</v>
      </c>
      <c r="BB143" s="83">
        <f t="shared" si="246"/>
        <v>61693743.995391428</v>
      </c>
      <c r="BC143" s="83">
        <f t="shared" si="247"/>
        <v>61693743.995391428</v>
      </c>
      <c r="BD143" s="83">
        <f t="shared" si="248"/>
        <v>61693743.995391428</v>
      </c>
      <c r="BE143" s="83">
        <f t="shared" si="249"/>
        <v>0</v>
      </c>
      <c r="BF143" s="83">
        <f t="shared" si="250"/>
        <v>0</v>
      </c>
      <c r="BG143" s="99">
        <f t="shared" si="251"/>
        <v>61693743.995391428</v>
      </c>
      <c r="BH143" s="99">
        <f t="shared" si="252"/>
        <v>62469191.251386426</v>
      </c>
      <c r="BI143" s="83">
        <f t="shared" si="253"/>
        <v>60404917.779660031</v>
      </c>
      <c r="BJ143" s="83">
        <f t="shared" si="254"/>
        <v>61693743.995391428</v>
      </c>
      <c r="BK143" s="83">
        <f t="shared" si="255"/>
        <v>61856387.497829333</v>
      </c>
      <c r="BL143" s="83">
        <f t="shared" si="256"/>
        <v>61525573.106383629</v>
      </c>
      <c r="BM143" s="83">
        <f t="shared" si="257"/>
        <v>62307741.23883713</v>
      </c>
      <c r="BN143" s="83">
        <f t="shared" si="258"/>
        <v>61717439.940158427</v>
      </c>
      <c r="BO143" s="83">
        <f t="shared" si="181"/>
        <v>0</v>
      </c>
      <c r="BP143" s="83">
        <f t="shared" si="259"/>
        <v>0</v>
      </c>
      <c r="BQ143" s="83">
        <f t="shared" si="260"/>
        <v>61693743.995391428</v>
      </c>
      <c r="BR143" s="83">
        <f t="shared" si="261"/>
        <v>61693743.995391428</v>
      </c>
      <c r="BS143" s="83">
        <f t="shared" si="262"/>
        <v>61693743.995391428</v>
      </c>
      <c r="BT143" s="83">
        <f t="shared" si="263"/>
        <v>61693743.995391428</v>
      </c>
      <c r="BU143" s="83">
        <f t="shared" si="264"/>
        <v>61693743.995391428</v>
      </c>
      <c r="BV143" s="83">
        <f t="shared" si="265"/>
        <v>62469191.251386426</v>
      </c>
      <c r="BW143" s="83">
        <f t="shared" si="266"/>
        <v>60404917.779660031</v>
      </c>
      <c r="BX143" s="83">
        <f t="shared" si="267"/>
        <v>61693743.995391428</v>
      </c>
      <c r="BY143" s="83">
        <f t="shared" si="268"/>
        <v>61856387.497829333</v>
      </c>
      <c r="BZ143" s="83">
        <f t="shared" si="269"/>
        <v>61525573.106383629</v>
      </c>
      <c r="CA143" s="83">
        <f t="shared" si="270"/>
        <v>62307741.23883713</v>
      </c>
      <c r="CB143" s="83">
        <f t="shared" si="271"/>
        <v>61717439.940158427</v>
      </c>
      <c r="CC143" s="84"/>
      <c r="CD143" s="84"/>
      <c r="CE143" s="84"/>
      <c r="CF143" s="84"/>
      <c r="CG143" s="84"/>
      <c r="CH143" s="84"/>
      <c r="CI143" s="84"/>
      <c r="CJ143" s="84"/>
      <c r="CK143" s="84"/>
      <c r="CL143" s="83">
        <f t="shared" si="172"/>
        <v>775447.25599499792</v>
      </c>
      <c r="CM143" s="83">
        <f t="shared" si="173"/>
        <v>0</v>
      </c>
      <c r="CN143" s="83">
        <f t="shared" si="174"/>
        <v>0</v>
      </c>
      <c r="CO143" s="83">
        <f t="shared" si="272"/>
        <v>162643.50243790448</v>
      </c>
      <c r="CP143" s="83">
        <f t="shared" si="273"/>
        <v>0</v>
      </c>
      <c r="CQ143" s="83">
        <f t="shared" si="274"/>
        <v>0</v>
      </c>
      <c r="CR143" s="83">
        <f t="shared" si="275"/>
        <v>0</v>
      </c>
      <c r="CS143" s="83">
        <f t="shared" si="276"/>
        <v>0</v>
      </c>
      <c r="CT143" s="83">
        <f t="shared" si="277"/>
        <v>0</v>
      </c>
      <c r="CU143" s="83">
        <f t="shared" si="278"/>
        <v>0</v>
      </c>
      <c r="CV143" s="99"/>
      <c r="CW143" s="83">
        <f t="shared" si="182"/>
        <v>162643.50243790448</v>
      </c>
      <c r="CX143" s="83">
        <f t="shared" si="279"/>
        <v>0</v>
      </c>
      <c r="CY143" s="83">
        <f t="shared" si="175"/>
        <v>613997.2434457019</v>
      </c>
      <c r="CZ143" s="83">
        <f t="shared" si="176"/>
        <v>23695.944766998291</v>
      </c>
      <c r="DA143" s="83">
        <f t="shared" si="183"/>
        <v>775447.25599499792</v>
      </c>
      <c r="DB143" s="83">
        <f t="shared" si="184"/>
        <v>0</v>
      </c>
      <c r="DC143" s="83">
        <f t="shared" si="185"/>
        <v>0</v>
      </c>
      <c r="DD143" s="83">
        <f t="shared" si="280"/>
        <v>162643.50243790448</v>
      </c>
      <c r="DE143" s="83">
        <f t="shared" si="281"/>
        <v>0</v>
      </c>
      <c r="DF143" s="83">
        <f t="shared" si="282"/>
        <v>0</v>
      </c>
      <c r="DG143" s="83">
        <f t="shared" si="283"/>
        <v>0</v>
      </c>
      <c r="DH143" s="83">
        <f t="shared" si="284"/>
        <v>0</v>
      </c>
      <c r="DI143" s="83">
        <f t="shared" si="285"/>
        <v>0</v>
      </c>
      <c r="DJ143" s="83">
        <f t="shared" si="286"/>
        <v>0</v>
      </c>
      <c r="DK143" s="83">
        <f t="shared" si="186"/>
        <v>162643.50243790448</v>
      </c>
      <c r="DL143" s="83">
        <f t="shared" si="287"/>
        <v>0</v>
      </c>
      <c r="DM143" s="83">
        <f t="shared" si="187"/>
        <v>613997.2434457019</v>
      </c>
      <c r="DN143" s="83">
        <f t="shared" si="188"/>
        <v>23695.944766998291</v>
      </c>
      <c r="DO143" s="83">
        <f t="shared" si="288"/>
        <v>0</v>
      </c>
      <c r="DP143" s="83">
        <f t="shared" si="289"/>
        <v>0</v>
      </c>
      <c r="DQ143" s="83">
        <f t="shared" si="290"/>
        <v>0</v>
      </c>
      <c r="DR143" s="83">
        <f t="shared" si="291"/>
        <v>-16535.089835765517</v>
      </c>
      <c r="DS143" s="83">
        <f t="shared" si="292"/>
        <v>0</v>
      </c>
      <c r="DT143" s="83">
        <f t="shared" si="293"/>
        <v>0</v>
      </c>
      <c r="DU143" s="83">
        <f t="shared" si="294"/>
        <v>0</v>
      </c>
      <c r="DV143" s="83">
        <f t="shared" si="295"/>
        <v>0</v>
      </c>
      <c r="DW143" s="83">
        <f t="shared" si="189"/>
        <v>21142.620406014863</v>
      </c>
      <c r="DX143" s="83">
        <f t="shared" si="190"/>
        <v>0</v>
      </c>
      <c r="DY143" s="83">
        <f t="shared" si="191"/>
        <v>0</v>
      </c>
      <c r="DZ143" s="83">
        <f t="shared" si="192"/>
        <v>0</v>
      </c>
      <c r="EA143" s="83">
        <f t="shared" si="193"/>
        <v>0</v>
      </c>
      <c r="EB143" s="83">
        <f t="shared" si="194"/>
        <v>-16535.089835765517</v>
      </c>
      <c r="EC143" s="83">
        <f t="shared" si="195"/>
        <v>0</v>
      </c>
      <c r="ED143" s="83">
        <f t="shared" si="196"/>
        <v>0</v>
      </c>
      <c r="EE143" s="83">
        <f t="shared" si="197"/>
        <v>0</v>
      </c>
      <c r="EF143" s="83">
        <f t="shared" si="198"/>
        <v>0</v>
      </c>
      <c r="EG143" s="83">
        <f t="shared" si="199"/>
        <v>21142.620406014863</v>
      </c>
      <c r="EH143" s="83">
        <f t="shared" si="200"/>
        <v>0</v>
      </c>
      <c r="EI143" s="83">
        <f t="shared" si="296"/>
        <v>775447.25599499792</v>
      </c>
      <c r="EJ143" s="83">
        <f t="shared" si="297"/>
        <v>0</v>
      </c>
      <c r="EK143" s="83">
        <f t="shared" si="298"/>
        <v>0</v>
      </c>
      <c r="EL143" s="83">
        <f t="shared" si="299"/>
        <v>179178.59227366999</v>
      </c>
      <c r="EM143" s="83">
        <f t="shared" si="300"/>
        <v>0</v>
      </c>
      <c r="EN143" s="83">
        <f t="shared" si="301"/>
        <v>0</v>
      </c>
      <c r="EO143" s="83">
        <f t="shared" si="302"/>
        <v>0</v>
      </c>
      <c r="EP143" s="83">
        <f t="shared" si="303"/>
        <v>0</v>
      </c>
      <c r="EQ143" s="83">
        <f t="shared" si="304"/>
        <v>0</v>
      </c>
      <c r="ER143" s="83">
        <f t="shared" si="305"/>
        <v>0</v>
      </c>
      <c r="ES143" s="83">
        <f t="shared" si="201"/>
        <v>179178.59227366999</v>
      </c>
      <c r="ET143" s="83">
        <f t="shared" si="306"/>
        <v>0</v>
      </c>
      <c r="EU143" s="83">
        <f t="shared" si="202"/>
        <v>592854.62303968705</v>
      </c>
      <c r="EV143" s="83">
        <f t="shared" si="203"/>
        <v>23695.944766998291</v>
      </c>
      <c r="EW143" s="83">
        <f t="shared" si="204"/>
        <v>775447.25599499792</v>
      </c>
      <c r="EX143" s="83">
        <f t="shared" si="205"/>
        <v>0</v>
      </c>
      <c r="EY143" s="83">
        <f t="shared" si="206"/>
        <v>0</v>
      </c>
      <c r="EZ143" s="83">
        <f t="shared" si="207"/>
        <v>179178.59227366999</v>
      </c>
      <c r="FA143" s="83">
        <f t="shared" si="208"/>
        <v>0</v>
      </c>
      <c r="FB143" s="83">
        <f t="shared" si="209"/>
        <v>0</v>
      </c>
      <c r="FC143" s="83">
        <f t="shared" si="210"/>
        <v>0</v>
      </c>
      <c r="FD143" s="83">
        <f t="shared" si="211"/>
        <v>0</v>
      </c>
      <c r="FE143" s="83">
        <f t="shared" si="307"/>
        <v>0</v>
      </c>
      <c r="FF143" s="83">
        <f t="shared" si="308"/>
        <v>0</v>
      </c>
      <c r="FG143" s="83">
        <f t="shared" si="212"/>
        <v>179178.59227366999</v>
      </c>
      <c r="FH143" s="83">
        <f t="shared" si="309"/>
        <v>0</v>
      </c>
      <c r="FI143" s="83">
        <f t="shared" si="213"/>
        <v>592854.62303968705</v>
      </c>
      <c r="FJ143" s="83">
        <f t="shared" si="214"/>
        <v>23695.944766998291</v>
      </c>
      <c r="FK143" s="84">
        <v>1854355.32906072</v>
      </c>
      <c r="FL143" s="84">
        <v>654896.78725263302</v>
      </c>
      <c r="FM143" s="84"/>
      <c r="FN143" s="83">
        <f t="shared" si="310"/>
        <v>0</v>
      </c>
      <c r="FO143" s="83">
        <f t="shared" si="311"/>
        <v>0</v>
      </c>
      <c r="FP143" s="83">
        <f t="shared" si="215"/>
        <v>654896.78725263302</v>
      </c>
      <c r="FQ143" s="84">
        <v>2384074.6304157199</v>
      </c>
      <c r="FR143" s="84">
        <v>59173066.897642598</v>
      </c>
      <c r="FS143" s="83">
        <f t="shared" si="216"/>
        <v>59173066.897642568</v>
      </c>
      <c r="FT143" s="83">
        <f t="shared" si="217"/>
        <v>0</v>
      </c>
      <c r="FU143" s="84">
        <v>59298244.383540198</v>
      </c>
      <c r="FV143" s="83">
        <f t="shared" si="312"/>
        <v>61693743.995391428</v>
      </c>
      <c r="FW143" s="83">
        <f t="shared" si="313"/>
        <v>0</v>
      </c>
      <c r="FX143" s="83">
        <f t="shared" si="314"/>
        <v>48659303.147506103</v>
      </c>
      <c r="FY143" s="84">
        <v>27749966.289999999</v>
      </c>
      <c r="FZ143" s="83">
        <f t="shared" si="315"/>
        <v>16002662.47460857</v>
      </c>
      <c r="GA143" s="83">
        <f t="shared" si="316"/>
        <v>2742904.953551501</v>
      </c>
      <c r="GB143" s="83">
        <f t="shared" si="218"/>
        <v>0</v>
      </c>
      <c r="GC143" s="83">
        <f t="shared" si="219"/>
        <v>0</v>
      </c>
      <c r="GD143" s="83">
        <f t="shared" si="220"/>
        <v>0</v>
      </c>
      <c r="GE143" s="83">
        <f t="shared" si="221"/>
        <v>0</v>
      </c>
      <c r="GF143" s="83">
        <f t="shared" si="222"/>
        <v>0</v>
      </c>
      <c r="GG143" s="83">
        <f t="shared" si="223"/>
        <v>0</v>
      </c>
      <c r="GH143" s="83">
        <f t="shared" si="317"/>
        <v>0</v>
      </c>
      <c r="GI143" s="83">
        <f t="shared" si="318"/>
        <v>0</v>
      </c>
      <c r="GJ143" s="83">
        <f t="shared" si="224"/>
        <v>61693743.995391428</v>
      </c>
      <c r="GK143" s="83">
        <f t="shared" si="225"/>
        <v>0</v>
      </c>
      <c r="GL143" s="83">
        <f t="shared" si="226"/>
        <v>0</v>
      </c>
      <c r="GM143" s="83">
        <f t="shared" si="227"/>
        <v>61693743.995391428</v>
      </c>
      <c r="GN143" s="83">
        <f t="shared" si="228"/>
        <v>0</v>
      </c>
      <c r="GO143" s="83">
        <f t="shared" si="229"/>
        <v>0</v>
      </c>
      <c r="GP143" s="83">
        <f t="shared" si="319"/>
        <v>61693743.995391428</v>
      </c>
      <c r="GQ143" s="83">
        <f t="shared" si="320"/>
        <v>61693743.995391428</v>
      </c>
      <c r="GR143" s="83">
        <f t="shared" si="230"/>
        <v>0</v>
      </c>
      <c r="GS143" s="83">
        <f t="shared" si="231"/>
        <v>0</v>
      </c>
      <c r="GT143" s="83">
        <f t="shared" si="232"/>
        <v>0</v>
      </c>
      <c r="GU143" s="83">
        <f t="shared" si="233"/>
        <v>0</v>
      </c>
      <c r="GV143" s="83">
        <f t="shared" si="234"/>
        <v>0</v>
      </c>
      <c r="GW143" s="83">
        <f t="shared" si="235"/>
        <v>0</v>
      </c>
      <c r="GX143" s="83">
        <f t="shared" si="321"/>
        <v>0</v>
      </c>
      <c r="GY143" s="83">
        <f t="shared" si="322"/>
        <v>0</v>
      </c>
      <c r="GZ143" s="83">
        <f t="shared" si="236"/>
        <v>62469191.251386426</v>
      </c>
      <c r="HA143" s="83">
        <f t="shared" si="237"/>
        <v>0</v>
      </c>
      <c r="HB143" s="83">
        <f t="shared" si="238"/>
        <v>0</v>
      </c>
      <c r="HC143" s="83">
        <f t="shared" si="239"/>
        <v>61856387.497829333</v>
      </c>
      <c r="HD143" s="83">
        <f t="shared" si="240"/>
        <v>0</v>
      </c>
      <c r="HE143" s="83">
        <f t="shared" si="241"/>
        <v>0</v>
      </c>
      <c r="HF143" s="83">
        <f t="shared" si="323"/>
        <v>62307741.23883713</v>
      </c>
      <c r="HG143" s="83">
        <f t="shared" si="324"/>
        <v>61717439.940158427</v>
      </c>
      <c r="HH143" s="83">
        <f t="shared" si="325"/>
        <v>62469191.251386426</v>
      </c>
      <c r="HI143" s="83">
        <f t="shared" si="326"/>
        <v>0</v>
      </c>
      <c r="HJ143" s="83">
        <f t="shared" si="327"/>
        <v>0</v>
      </c>
      <c r="HK143" s="83">
        <f t="shared" si="328"/>
        <v>61872922.587665096</v>
      </c>
      <c r="HL143" s="83">
        <f t="shared" si="329"/>
        <v>0</v>
      </c>
      <c r="HM143" s="83">
        <f t="shared" si="330"/>
        <v>0</v>
      </c>
      <c r="HN143" s="83">
        <f t="shared" si="331"/>
        <v>62286598.618431114</v>
      </c>
      <c r="HO143" s="83">
        <f t="shared" si="332"/>
        <v>61717439.940158427</v>
      </c>
    </row>
    <row r="144" spans="1:223" x14ac:dyDescent="0.2">
      <c r="A144" s="63"/>
      <c r="K144" s="64" t="s">
        <v>464</v>
      </c>
      <c r="L144" s="102" t="e">
        <f>IF(VLOOKUP(K144,'[3]207 ul'!$H:$H,1,0)=K144,1,0)</f>
        <v>#N/A</v>
      </c>
      <c r="M144" s="84">
        <v>1</v>
      </c>
      <c r="N144" s="84">
        <v>1</v>
      </c>
      <c r="O144" s="84"/>
      <c r="P144" s="84"/>
      <c r="Q144" s="84"/>
      <c r="R144" s="84">
        <v>2</v>
      </c>
      <c r="S144" s="83">
        <f t="shared" si="177"/>
        <v>40</v>
      </c>
      <c r="T144" s="87">
        <f t="shared" si="178"/>
        <v>0</v>
      </c>
      <c r="U144" s="84"/>
      <c r="V144" s="84"/>
      <c r="W144" s="85">
        <v>1</v>
      </c>
      <c r="X144" s="85">
        <v>1</v>
      </c>
      <c r="Y144" s="85">
        <v>1</v>
      </c>
      <c r="Z144" s="85">
        <v>1</v>
      </c>
      <c r="AA144" s="85">
        <v>1</v>
      </c>
      <c r="AB144" s="85">
        <v>1</v>
      </c>
      <c r="AC144" s="85">
        <v>1</v>
      </c>
      <c r="AD144" s="85">
        <v>1</v>
      </c>
      <c r="AE144" s="85">
        <v>1</v>
      </c>
      <c r="AF144" s="84">
        <v>5563676.3782424796</v>
      </c>
      <c r="AG144" s="84">
        <v>6705591.0319601102</v>
      </c>
      <c r="AH144" s="84">
        <v>3808514.6354546398</v>
      </c>
      <c r="AI144" s="84">
        <v>5563676.3782424796</v>
      </c>
      <c r="AJ144" s="84">
        <v>5251205.0767653501</v>
      </c>
      <c r="AK144" s="84">
        <v>5858925.7931332598</v>
      </c>
      <c r="AL144" s="84">
        <v>11964132.817185299</v>
      </c>
      <c r="AM144" s="84">
        <v>6316242.2117119003</v>
      </c>
      <c r="AN144" s="84">
        <v>5639096.3503765203</v>
      </c>
      <c r="AO144" s="84">
        <v>-60085.459494941097</v>
      </c>
      <c r="AP144" s="84"/>
      <c r="AQ144" s="84"/>
      <c r="AR144" s="84"/>
      <c r="AS144" s="83">
        <f t="shared" si="179"/>
        <v>0</v>
      </c>
      <c r="AT144" s="83">
        <f t="shared" si="242"/>
        <v>0</v>
      </c>
      <c r="AU144" s="83">
        <f t="shared" si="180"/>
        <v>11964132.817185299</v>
      </c>
      <c r="AV144" s="84">
        <v>8638482.0500000007</v>
      </c>
      <c r="AW144" s="84">
        <v>8638482.0500000007</v>
      </c>
      <c r="AX144" s="84"/>
      <c r="AY144" s="83">
        <f t="shared" si="243"/>
        <v>8638482.0500000007</v>
      </c>
      <c r="AZ144" s="83">
        <f t="shared" si="244"/>
        <v>0</v>
      </c>
      <c r="BA144" s="83">
        <f t="shared" si="245"/>
        <v>5503590.9187475387</v>
      </c>
      <c r="BB144" s="83">
        <f t="shared" si="246"/>
        <v>8087807.6781226434</v>
      </c>
      <c r="BC144" s="83">
        <f t="shared" si="247"/>
        <v>8087807.6781226434</v>
      </c>
      <c r="BD144" s="83">
        <f t="shared" si="248"/>
        <v>8087807.6781226434</v>
      </c>
      <c r="BE144" s="83">
        <f t="shared" si="249"/>
        <v>0</v>
      </c>
      <c r="BF144" s="83">
        <f t="shared" si="250"/>
        <v>0</v>
      </c>
      <c r="BG144" s="99">
        <f t="shared" si="251"/>
        <v>5503590.9187475387</v>
      </c>
      <c r="BH144" s="99">
        <f t="shared" si="252"/>
        <v>6645505.5724651692</v>
      </c>
      <c r="BI144" s="83">
        <f t="shared" si="253"/>
        <v>3748429.1759596989</v>
      </c>
      <c r="BJ144" s="83">
        <f t="shared" si="254"/>
        <v>5503590.9187475387</v>
      </c>
      <c r="BK144" s="83">
        <f t="shared" si="255"/>
        <v>5191119.6172704091</v>
      </c>
      <c r="BL144" s="83">
        <f t="shared" si="256"/>
        <v>5798840.3336383188</v>
      </c>
      <c r="BM144" s="83">
        <f t="shared" si="257"/>
        <v>6256156.7522169594</v>
      </c>
      <c r="BN144" s="83">
        <f t="shared" si="258"/>
        <v>5579010.8908815794</v>
      </c>
      <c r="BO144" s="83">
        <f t="shared" si="181"/>
        <v>11964132.817185299</v>
      </c>
      <c r="BP144" s="83">
        <f t="shared" si="259"/>
        <v>0</v>
      </c>
      <c r="BQ144" s="83">
        <f t="shared" si="260"/>
        <v>5503590.9187475387</v>
      </c>
      <c r="BR144" s="83">
        <f t="shared" si="261"/>
        <v>8087807.6781226434</v>
      </c>
      <c r="BS144" s="83">
        <f t="shared" si="262"/>
        <v>8087807.6781226434</v>
      </c>
      <c r="BT144" s="83">
        <f t="shared" si="263"/>
        <v>8087807.6781226434</v>
      </c>
      <c r="BU144" s="83">
        <f t="shared" si="264"/>
        <v>5503590.9187475387</v>
      </c>
      <c r="BV144" s="83">
        <f t="shared" si="265"/>
        <v>6645505.5724651692</v>
      </c>
      <c r="BW144" s="83">
        <f t="shared" si="266"/>
        <v>3748429.1759596989</v>
      </c>
      <c r="BX144" s="83">
        <f t="shared" si="267"/>
        <v>5503590.9187475387</v>
      </c>
      <c r="BY144" s="83">
        <f t="shared" si="268"/>
        <v>5191119.6172704091</v>
      </c>
      <c r="BZ144" s="83">
        <f t="shared" si="269"/>
        <v>5798840.3336383188</v>
      </c>
      <c r="CA144" s="83">
        <f t="shared" si="270"/>
        <v>6256156.7522169594</v>
      </c>
      <c r="CB144" s="83">
        <f t="shared" si="271"/>
        <v>5579010.8908815794</v>
      </c>
      <c r="CC144" s="84"/>
      <c r="CD144" s="84"/>
      <c r="CE144" s="84"/>
      <c r="CF144" s="84"/>
      <c r="CG144" s="84"/>
      <c r="CH144" s="84"/>
      <c r="CI144" s="84"/>
      <c r="CJ144" s="84"/>
      <c r="CK144" s="84"/>
      <c r="CL144" s="83">
        <f t="shared" si="172"/>
        <v>1141914.6537176305</v>
      </c>
      <c r="CM144" s="83">
        <f t="shared" si="173"/>
        <v>0</v>
      </c>
      <c r="CN144" s="83">
        <f t="shared" si="174"/>
        <v>0</v>
      </c>
      <c r="CO144" s="83">
        <f t="shared" si="272"/>
        <v>0</v>
      </c>
      <c r="CP144" s="83">
        <f t="shared" si="273"/>
        <v>295249.41489078011</v>
      </c>
      <c r="CQ144" s="83">
        <f t="shared" si="274"/>
        <v>0</v>
      </c>
      <c r="CR144" s="83">
        <f t="shared" si="275"/>
        <v>2584216.7593751047</v>
      </c>
      <c r="CS144" s="83">
        <f t="shared" si="276"/>
        <v>2584216.7593751047</v>
      </c>
      <c r="CT144" s="83">
        <f t="shared" si="277"/>
        <v>2584216.7593751047</v>
      </c>
      <c r="CU144" s="83">
        <f t="shared" si="278"/>
        <v>2584216.7593751047</v>
      </c>
      <c r="CV144" s="99"/>
      <c r="CW144" s="83">
        <f t="shared" si="182"/>
        <v>2584216.7593751047</v>
      </c>
      <c r="CX144" s="83">
        <f t="shared" si="279"/>
        <v>2584216.7593751047</v>
      </c>
      <c r="CY144" s="83">
        <f t="shared" si="175"/>
        <v>752565.83346942067</v>
      </c>
      <c r="CZ144" s="83">
        <f t="shared" si="176"/>
        <v>75419.972134040669</v>
      </c>
      <c r="DA144" s="83">
        <f t="shared" si="183"/>
        <v>1141914.6537176305</v>
      </c>
      <c r="DB144" s="83">
        <f t="shared" si="184"/>
        <v>0</v>
      </c>
      <c r="DC144" s="83">
        <f t="shared" si="185"/>
        <v>0</v>
      </c>
      <c r="DD144" s="83">
        <f t="shared" si="280"/>
        <v>0</v>
      </c>
      <c r="DE144" s="83">
        <f t="shared" si="281"/>
        <v>295249.41489078011</v>
      </c>
      <c r="DF144" s="83">
        <f t="shared" si="282"/>
        <v>0</v>
      </c>
      <c r="DG144" s="83">
        <f t="shared" si="283"/>
        <v>2584216.7593751047</v>
      </c>
      <c r="DH144" s="83">
        <f t="shared" si="284"/>
        <v>2584216.7593751047</v>
      </c>
      <c r="DI144" s="83">
        <f t="shared" si="285"/>
        <v>2584216.7593751047</v>
      </c>
      <c r="DJ144" s="83">
        <f t="shared" si="286"/>
        <v>2584216.7593751047</v>
      </c>
      <c r="DK144" s="83">
        <f t="shared" si="186"/>
        <v>2584216.7593751047</v>
      </c>
      <c r="DL144" s="83">
        <f t="shared" si="287"/>
        <v>2584216.7593751047</v>
      </c>
      <c r="DM144" s="83">
        <f t="shared" si="187"/>
        <v>752565.83346942067</v>
      </c>
      <c r="DN144" s="83">
        <f t="shared" si="188"/>
        <v>75419.972134040669</v>
      </c>
      <c r="DO144" s="83">
        <f t="shared" si="288"/>
        <v>0</v>
      </c>
      <c r="DP144" s="83">
        <f t="shared" si="289"/>
        <v>0</v>
      </c>
      <c r="DQ144" s="83">
        <f t="shared" si="290"/>
        <v>0</v>
      </c>
      <c r="DR144" s="83">
        <f t="shared" si="291"/>
        <v>0</v>
      </c>
      <c r="DS144" s="83">
        <f t="shared" si="292"/>
        <v>-36502.765113061963</v>
      </c>
      <c r="DT144" s="83">
        <f t="shared" si="293"/>
        <v>0</v>
      </c>
      <c r="DU144" s="83">
        <f t="shared" si="294"/>
        <v>-89440.45621029695</v>
      </c>
      <c r="DV144" s="83">
        <f t="shared" si="295"/>
        <v>-89440.45621029695</v>
      </c>
      <c r="DW144" s="83">
        <f t="shared" si="189"/>
        <v>25914.145246463548</v>
      </c>
      <c r="DX144" s="83">
        <f t="shared" si="190"/>
        <v>0</v>
      </c>
      <c r="DY144" s="83">
        <f t="shared" si="191"/>
        <v>0</v>
      </c>
      <c r="DZ144" s="83">
        <f t="shared" si="192"/>
        <v>0</v>
      </c>
      <c r="EA144" s="83">
        <f t="shared" si="193"/>
        <v>0</v>
      </c>
      <c r="EB144" s="83">
        <f t="shared" si="194"/>
        <v>0</v>
      </c>
      <c r="EC144" s="83">
        <f t="shared" si="195"/>
        <v>-36502.765113061963</v>
      </c>
      <c r="ED144" s="83">
        <f t="shared" si="196"/>
        <v>0</v>
      </c>
      <c r="EE144" s="83">
        <f t="shared" si="197"/>
        <v>-89440.45621029695</v>
      </c>
      <c r="EF144" s="83">
        <f t="shared" si="198"/>
        <v>-89440.45621029695</v>
      </c>
      <c r="EG144" s="83">
        <f t="shared" si="199"/>
        <v>25914.145246463548</v>
      </c>
      <c r="EH144" s="83">
        <f t="shared" si="200"/>
        <v>0</v>
      </c>
      <c r="EI144" s="83">
        <f t="shared" si="296"/>
        <v>1141914.6537176305</v>
      </c>
      <c r="EJ144" s="83">
        <f t="shared" si="297"/>
        <v>0</v>
      </c>
      <c r="EK144" s="83">
        <f t="shared" si="298"/>
        <v>0</v>
      </c>
      <c r="EL144" s="83">
        <f t="shared" si="299"/>
        <v>0</v>
      </c>
      <c r="EM144" s="83">
        <f t="shared" si="300"/>
        <v>331752.18000384211</v>
      </c>
      <c r="EN144" s="83">
        <f t="shared" si="301"/>
        <v>0</v>
      </c>
      <c r="EO144" s="83">
        <f t="shared" si="302"/>
        <v>2673657.2155854017</v>
      </c>
      <c r="EP144" s="83">
        <f t="shared" si="303"/>
        <v>2673657.2155854017</v>
      </c>
      <c r="EQ144" s="83">
        <f t="shared" si="304"/>
        <v>2673657.2155854017</v>
      </c>
      <c r="ER144" s="83">
        <f t="shared" si="305"/>
        <v>2673657.2155854017</v>
      </c>
      <c r="ES144" s="83">
        <f t="shared" si="201"/>
        <v>2673657.2155854017</v>
      </c>
      <c r="ET144" s="83">
        <f t="shared" si="306"/>
        <v>2673657.2155854017</v>
      </c>
      <c r="EU144" s="83">
        <f t="shared" si="202"/>
        <v>726651.68822295708</v>
      </c>
      <c r="EV144" s="83">
        <f t="shared" si="203"/>
        <v>75419.972134040669</v>
      </c>
      <c r="EW144" s="83">
        <f t="shared" si="204"/>
        <v>1141914.6537176305</v>
      </c>
      <c r="EX144" s="83">
        <f t="shared" si="205"/>
        <v>0</v>
      </c>
      <c r="EY144" s="83">
        <f t="shared" si="206"/>
        <v>0</v>
      </c>
      <c r="EZ144" s="83">
        <f t="shared" si="207"/>
        <v>0</v>
      </c>
      <c r="FA144" s="83">
        <f t="shared" si="208"/>
        <v>331752.18000384211</v>
      </c>
      <c r="FB144" s="83">
        <f t="shared" si="209"/>
        <v>0</v>
      </c>
      <c r="FC144" s="83">
        <f t="shared" si="210"/>
        <v>2673657.2155854017</v>
      </c>
      <c r="FD144" s="83">
        <f t="shared" si="211"/>
        <v>2673657.2155854017</v>
      </c>
      <c r="FE144" s="83">
        <f t="shared" si="307"/>
        <v>2673657.2155854017</v>
      </c>
      <c r="FF144" s="83">
        <f t="shared" si="308"/>
        <v>2673657.2155854017</v>
      </c>
      <c r="FG144" s="83">
        <f t="shared" si="212"/>
        <v>2673657.2155854017</v>
      </c>
      <c r="FH144" s="83">
        <f t="shared" si="309"/>
        <v>2673657.2155854017</v>
      </c>
      <c r="FI144" s="83">
        <f t="shared" si="213"/>
        <v>726651.68822295708</v>
      </c>
      <c r="FJ144" s="83">
        <f t="shared" si="214"/>
        <v>75419.972134040669</v>
      </c>
      <c r="FK144" s="84">
        <v>2295364.3126876899</v>
      </c>
      <c r="FL144" s="84">
        <v>449376.41344047699</v>
      </c>
      <c r="FM144" s="84">
        <v>112625.977027877</v>
      </c>
      <c r="FN144" s="83">
        <f t="shared" si="310"/>
        <v>112625.977027877</v>
      </c>
      <c r="FO144" s="83">
        <f t="shared" si="311"/>
        <v>0</v>
      </c>
      <c r="FP144" s="83">
        <f t="shared" si="215"/>
        <v>562002.39046835399</v>
      </c>
      <c r="FQ144" s="84">
        <v>24534679.671698499</v>
      </c>
      <c r="FR144" s="84">
        <v>26139877.374449499</v>
      </c>
      <c r="FS144" s="83">
        <f t="shared" si="216"/>
        <v>26139968.130273364</v>
      </c>
      <c r="FT144" s="83">
        <f t="shared" si="217"/>
        <v>90.755823865532875</v>
      </c>
      <c r="FU144" s="84">
        <v>4462655.1617309097</v>
      </c>
      <c r="FV144" s="83">
        <f t="shared" si="312"/>
        <v>0</v>
      </c>
      <c r="FW144" s="83">
        <f t="shared" si="313"/>
        <v>0</v>
      </c>
      <c r="FX144" s="83">
        <f t="shared" si="314"/>
        <v>0</v>
      </c>
      <c r="FY144" s="84">
        <v>47322434.460000001</v>
      </c>
      <c r="FZ144" s="83">
        <f t="shared" si="315"/>
        <v>50457325.591252469</v>
      </c>
      <c r="GA144" s="83">
        <f t="shared" si="316"/>
        <v>1101021.2165115699</v>
      </c>
      <c r="GB144" s="83">
        <f t="shared" si="218"/>
        <v>0</v>
      </c>
      <c r="GC144" s="83">
        <f t="shared" si="219"/>
        <v>0</v>
      </c>
      <c r="GD144" s="83">
        <f t="shared" si="220"/>
        <v>0</v>
      </c>
      <c r="GE144" s="83">
        <f t="shared" si="221"/>
        <v>0</v>
      </c>
      <c r="GF144" s="83">
        <f t="shared" si="222"/>
        <v>0</v>
      </c>
      <c r="GG144" s="83">
        <f t="shared" si="223"/>
        <v>0</v>
      </c>
      <c r="GH144" s="83">
        <f t="shared" si="317"/>
        <v>0</v>
      </c>
      <c r="GI144" s="83">
        <f t="shared" si="318"/>
        <v>0</v>
      </c>
      <c r="GJ144" s="83">
        <f t="shared" si="224"/>
        <v>5503590.9187475387</v>
      </c>
      <c r="GK144" s="83">
        <f t="shared" si="225"/>
        <v>0</v>
      </c>
      <c r="GL144" s="83">
        <f t="shared" si="226"/>
        <v>0</v>
      </c>
      <c r="GM144" s="83">
        <f t="shared" si="227"/>
        <v>0</v>
      </c>
      <c r="GN144" s="83">
        <f t="shared" si="228"/>
        <v>5503590.9187475387</v>
      </c>
      <c r="GO144" s="83">
        <f t="shared" si="229"/>
        <v>5503590.9187475387</v>
      </c>
      <c r="GP144" s="83">
        <f t="shared" si="319"/>
        <v>5503590.9187475387</v>
      </c>
      <c r="GQ144" s="83">
        <f t="shared" si="320"/>
        <v>5503590.9187475387</v>
      </c>
      <c r="GR144" s="83">
        <f t="shared" si="230"/>
        <v>0</v>
      </c>
      <c r="GS144" s="83">
        <f t="shared" si="231"/>
        <v>0</v>
      </c>
      <c r="GT144" s="83">
        <f t="shared" si="232"/>
        <v>0</v>
      </c>
      <c r="GU144" s="83">
        <f t="shared" si="233"/>
        <v>0</v>
      </c>
      <c r="GV144" s="83">
        <f t="shared" si="234"/>
        <v>0</v>
      </c>
      <c r="GW144" s="83">
        <f t="shared" si="235"/>
        <v>0</v>
      </c>
      <c r="GX144" s="83">
        <f t="shared" si="321"/>
        <v>0</v>
      </c>
      <c r="GY144" s="83">
        <f t="shared" si="322"/>
        <v>0</v>
      </c>
      <c r="GZ144" s="83">
        <f t="shared" si="236"/>
        <v>6645505.5724651692</v>
      </c>
      <c r="HA144" s="83">
        <f t="shared" si="237"/>
        <v>0</v>
      </c>
      <c r="HB144" s="83">
        <f t="shared" si="238"/>
        <v>0</v>
      </c>
      <c r="HC144" s="83">
        <f t="shared" si="239"/>
        <v>0</v>
      </c>
      <c r="HD144" s="83">
        <f t="shared" si="240"/>
        <v>5798840.3336383188</v>
      </c>
      <c r="HE144" s="83">
        <f t="shared" si="241"/>
        <v>8087807.6781226434</v>
      </c>
      <c r="HF144" s="83">
        <f t="shared" si="323"/>
        <v>6256156.7522169594</v>
      </c>
      <c r="HG144" s="83">
        <f t="shared" si="324"/>
        <v>5579010.8908815794</v>
      </c>
      <c r="HH144" s="83">
        <f t="shared" si="325"/>
        <v>6645505.5724651692</v>
      </c>
      <c r="HI144" s="83">
        <f t="shared" si="326"/>
        <v>0</v>
      </c>
      <c r="HJ144" s="83">
        <f t="shared" si="327"/>
        <v>0</v>
      </c>
      <c r="HK144" s="83">
        <f t="shared" si="328"/>
        <v>0</v>
      </c>
      <c r="HL144" s="83">
        <f t="shared" si="329"/>
        <v>5835343.098751381</v>
      </c>
      <c r="HM144" s="83">
        <f t="shared" si="330"/>
        <v>8177248.13433294</v>
      </c>
      <c r="HN144" s="83">
        <f t="shared" si="331"/>
        <v>6230242.6069704955</v>
      </c>
      <c r="HO144" s="83">
        <f t="shared" si="332"/>
        <v>5579010.8908815794</v>
      </c>
    </row>
    <row r="145" spans="1:223" x14ac:dyDescent="0.2">
      <c r="A145" s="63"/>
      <c r="K145" s="64" t="s">
        <v>465</v>
      </c>
      <c r="L145" s="102" t="e">
        <f>IF(VLOOKUP(K145,'[3]207 ul'!$H:$H,1,0)=K145,1,0)</f>
        <v>#N/A</v>
      </c>
      <c r="M145" s="84">
        <v>1</v>
      </c>
      <c r="N145" s="84">
        <v>1</v>
      </c>
      <c r="O145" s="84"/>
      <c r="P145" s="84"/>
      <c r="Q145" s="84">
        <v>1</v>
      </c>
      <c r="R145" s="84">
        <v>1</v>
      </c>
      <c r="S145" s="83">
        <f t="shared" si="177"/>
        <v>40</v>
      </c>
      <c r="T145" s="87">
        <f t="shared" si="178"/>
        <v>0</v>
      </c>
      <c r="U145" s="84"/>
      <c r="V145" s="84"/>
      <c r="W145" s="85">
        <v>1</v>
      </c>
      <c r="X145" s="85">
        <v>1</v>
      </c>
      <c r="Y145" s="85">
        <v>1</v>
      </c>
      <c r="Z145" s="85">
        <v>1</v>
      </c>
      <c r="AA145" s="85">
        <v>1</v>
      </c>
      <c r="AB145" s="85">
        <v>1</v>
      </c>
      <c r="AC145" s="85">
        <v>1</v>
      </c>
      <c r="AD145" s="85">
        <v>1</v>
      </c>
      <c r="AE145" s="85">
        <v>1</v>
      </c>
      <c r="AF145" s="84">
        <v>35530542.484068498</v>
      </c>
      <c r="AG145" s="84">
        <v>36145415.393475197</v>
      </c>
      <c r="AH145" s="84">
        <v>34531609.171565898</v>
      </c>
      <c r="AI145" s="84">
        <v>35530542.484068498</v>
      </c>
      <c r="AJ145" s="84">
        <v>35800035.029608302</v>
      </c>
      <c r="AK145" s="84">
        <v>35265492.488070801</v>
      </c>
      <c r="AL145" s="84">
        <v>35982980.867295697</v>
      </c>
      <c r="AM145" s="84">
        <v>36151816.077145301</v>
      </c>
      <c r="AN145" s="84">
        <v>35555669.338412903</v>
      </c>
      <c r="AO145" s="84">
        <v>-169254.91589246801</v>
      </c>
      <c r="AP145" s="84"/>
      <c r="AQ145" s="84"/>
      <c r="AR145" s="84">
        <v>23355537.535636101</v>
      </c>
      <c r="AS145" s="83">
        <f t="shared" si="179"/>
        <v>23355537.535636101</v>
      </c>
      <c r="AT145" s="83">
        <f t="shared" si="242"/>
        <v>23355537.535636101</v>
      </c>
      <c r="AU145" s="83">
        <f t="shared" si="180"/>
        <v>0</v>
      </c>
      <c r="AV145" s="84">
        <v>24333766.690000001</v>
      </c>
      <c r="AW145" s="84">
        <v>24333766.690000001</v>
      </c>
      <c r="AX145" s="84"/>
      <c r="AY145" s="83">
        <f t="shared" si="243"/>
        <v>24333766.690000001</v>
      </c>
      <c r="AZ145" s="83">
        <f t="shared" si="244"/>
        <v>0</v>
      </c>
      <c r="BA145" s="83">
        <f t="shared" si="245"/>
        <v>35361287.568176031</v>
      </c>
      <c r="BB145" s="83">
        <f t="shared" si="246"/>
        <v>35361287.568176031</v>
      </c>
      <c r="BC145" s="83">
        <f t="shared" si="247"/>
        <v>35361287.568176031</v>
      </c>
      <c r="BD145" s="83">
        <f t="shared" si="248"/>
        <v>35361287.568176031</v>
      </c>
      <c r="BE145" s="83">
        <f t="shared" si="249"/>
        <v>0</v>
      </c>
      <c r="BF145" s="83">
        <f t="shared" si="250"/>
        <v>0</v>
      </c>
      <c r="BG145" s="99">
        <f t="shared" si="251"/>
        <v>35361287.568176031</v>
      </c>
      <c r="BH145" s="99">
        <f t="shared" si="252"/>
        <v>35976160.47758273</v>
      </c>
      <c r="BI145" s="83">
        <f t="shared" si="253"/>
        <v>34362354.255673431</v>
      </c>
      <c r="BJ145" s="83">
        <f t="shared" si="254"/>
        <v>35361287.568176031</v>
      </c>
      <c r="BK145" s="83">
        <f t="shared" si="255"/>
        <v>35630780.113715835</v>
      </c>
      <c r="BL145" s="83">
        <f t="shared" si="256"/>
        <v>35096237.572178334</v>
      </c>
      <c r="BM145" s="83">
        <f t="shared" si="257"/>
        <v>35982561.161252834</v>
      </c>
      <c r="BN145" s="83">
        <f t="shared" si="258"/>
        <v>35386414.422520436</v>
      </c>
      <c r="BO145" s="83">
        <f t="shared" si="181"/>
        <v>0</v>
      </c>
      <c r="BP145" s="83">
        <f t="shared" si="259"/>
        <v>0</v>
      </c>
      <c r="BQ145" s="83">
        <f t="shared" si="260"/>
        <v>35361287.568176031</v>
      </c>
      <c r="BR145" s="83">
        <f t="shared" si="261"/>
        <v>35361287.568176031</v>
      </c>
      <c r="BS145" s="83">
        <f t="shared" si="262"/>
        <v>35361287.568176031</v>
      </c>
      <c r="BT145" s="83">
        <f t="shared" si="263"/>
        <v>35361287.568176031</v>
      </c>
      <c r="BU145" s="83">
        <f t="shared" si="264"/>
        <v>35361287.568176031</v>
      </c>
      <c r="BV145" s="83">
        <f t="shared" si="265"/>
        <v>35976160.47758273</v>
      </c>
      <c r="BW145" s="83">
        <f t="shared" si="266"/>
        <v>34362354.255673431</v>
      </c>
      <c r="BX145" s="83">
        <f t="shared" si="267"/>
        <v>35361287.568176031</v>
      </c>
      <c r="BY145" s="83">
        <f t="shared" si="268"/>
        <v>35630780.113715835</v>
      </c>
      <c r="BZ145" s="83">
        <f t="shared" si="269"/>
        <v>35096237.572178334</v>
      </c>
      <c r="CA145" s="83">
        <f t="shared" si="270"/>
        <v>35982561.161252834</v>
      </c>
      <c r="CB145" s="83">
        <f t="shared" si="271"/>
        <v>35386414.422520436</v>
      </c>
      <c r="CC145" s="84"/>
      <c r="CD145" s="84"/>
      <c r="CE145" s="84"/>
      <c r="CF145" s="84"/>
      <c r="CG145" s="84"/>
      <c r="CH145" s="84"/>
      <c r="CI145" s="84"/>
      <c r="CJ145" s="84"/>
      <c r="CK145" s="84"/>
      <c r="CL145" s="83">
        <f t="shared" ref="CL145:CL208" si="333">MAX($BH145-$BG145-($CD145-$CC145),0)</f>
        <v>614872.90940669924</v>
      </c>
      <c r="CM145" s="83">
        <f t="shared" ref="CM145:CM208" si="334">MAX($BI145-$BG145-($CE145-$CC145),0)</f>
        <v>0</v>
      </c>
      <c r="CN145" s="83">
        <f t="shared" ref="CN145:CN208" si="335">MAX($BJ145-$BG145-($CF145-$CC145),0)</f>
        <v>0</v>
      </c>
      <c r="CO145" s="83">
        <f t="shared" si="272"/>
        <v>269492.5455398038</v>
      </c>
      <c r="CP145" s="83">
        <f t="shared" si="273"/>
        <v>0</v>
      </c>
      <c r="CQ145" s="83">
        <f t="shared" si="274"/>
        <v>0</v>
      </c>
      <c r="CR145" s="83">
        <f t="shared" si="275"/>
        <v>0</v>
      </c>
      <c r="CS145" s="83">
        <f t="shared" si="276"/>
        <v>0</v>
      </c>
      <c r="CT145" s="83">
        <f t="shared" si="277"/>
        <v>0</v>
      </c>
      <c r="CU145" s="83">
        <f t="shared" si="278"/>
        <v>0</v>
      </c>
      <c r="CV145" s="99"/>
      <c r="CW145" s="83">
        <f t="shared" si="182"/>
        <v>269492.5455398038</v>
      </c>
      <c r="CX145" s="83">
        <f t="shared" si="279"/>
        <v>0</v>
      </c>
      <c r="CY145" s="83">
        <f t="shared" ref="CY145:CY208" si="336">MAX($BM145-$BG145-($CJ145-$CC145),0)</f>
        <v>621273.59307680279</v>
      </c>
      <c r="CZ145" s="83">
        <f t="shared" ref="CZ145:CZ208" si="337">MAX($BN145-$BG145-($CK145-$CC145),0)</f>
        <v>25126.854344405234</v>
      </c>
      <c r="DA145" s="83">
        <f t="shared" si="183"/>
        <v>614872.90940669924</v>
      </c>
      <c r="DB145" s="83">
        <f t="shared" si="184"/>
        <v>0</v>
      </c>
      <c r="DC145" s="83">
        <f t="shared" si="185"/>
        <v>0</v>
      </c>
      <c r="DD145" s="83">
        <f t="shared" si="280"/>
        <v>269492.5455398038</v>
      </c>
      <c r="DE145" s="83">
        <f t="shared" si="281"/>
        <v>0</v>
      </c>
      <c r="DF145" s="83">
        <f t="shared" si="282"/>
        <v>0</v>
      </c>
      <c r="DG145" s="83">
        <f t="shared" si="283"/>
        <v>0</v>
      </c>
      <c r="DH145" s="83">
        <f t="shared" si="284"/>
        <v>0</v>
      </c>
      <c r="DI145" s="83">
        <f t="shared" si="285"/>
        <v>0</v>
      </c>
      <c r="DJ145" s="83">
        <f t="shared" si="286"/>
        <v>0</v>
      </c>
      <c r="DK145" s="83">
        <f t="shared" si="186"/>
        <v>269492.5455398038</v>
      </c>
      <c r="DL145" s="83">
        <f t="shared" si="287"/>
        <v>0</v>
      </c>
      <c r="DM145" s="83">
        <f t="shared" si="187"/>
        <v>621273.59307680279</v>
      </c>
      <c r="DN145" s="83">
        <f t="shared" si="188"/>
        <v>25126.854344405234</v>
      </c>
      <c r="DO145" s="83">
        <f t="shared" si="288"/>
        <v>0</v>
      </c>
      <c r="DP145" s="83">
        <f t="shared" si="289"/>
        <v>0</v>
      </c>
      <c r="DQ145" s="83">
        <f t="shared" si="290"/>
        <v>0</v>
      </c>
      <c r="DR145" s="83">
        <f t="shared" si="291"/>
        <v>-27397.857177055506</v>
      </c>
      <c r="DS145" s="83">
        <f t="shared" si="292"/>
        <v>0</v>
      </c>
      <c r="DT145" s="83">
        <f t="shared" si="293"/>
        <v>0</v>
      </c>
      <c r="DU145" s="83">
        <f t="shared" si="294"/>
        <v>0</v>
      </c>
      <c r="DV145" s="83">
        <f t="shared" si="295"/>
        <v>0</v>
      </c>
      <c r="DW145" s="83">
        <f t="shared" si="189"/>
        <v>21393.17706540387</v>
      </c>
      <c r="DX145" s="83">
        <f t="shared" si="190"/>
        <v>0</v>
      </c>
      <c r="DY145" s="83">
        <f t="shared" si="191"/>
        <v>0</v>
      </c>
      <c r="DZ145" s="83">
        <f t="shared" si="192"/>
        <v>0</v>
      </c>
      <c r="EA145" s="83">
        <f t="shared" si="193"/>
        <v>0</v>
      </c>
      <c r="EB145" s="83">
        <f t="shared" si="194"/>
        <v>-27397.857177055506</v>
      </c>
      <c r="EC145" s="83">
        <f t="shared" si="195"/>
        <v>0</v>
      </c>
      <c r="ED145" s="83">
        <f t="shared" si="196"/>
        <v>0</v>
      </c>
      <c r="EE145" s="83">
        <f t="shared" si="197"/>
        <v>0</v>
      </c>
      <c r="EF145" s="83">
        <f t="shared" si="198"/>
        <v>0</v>
      </c>
      <c r="EG145" s="83">
        <f t="shared" si="199"/>
        <v>21393.17706540387</v>
      </c>
      <c r="EH145" s="83">
        <f t="shared" si="200"/>
        <v>0</v>
      </c>
      <c r="EI145" s="83">
        <f t="shared" si="296"/>
        <v>614872.90940669924</v>
      </c>
      <c r="EJ145" s="83">
        <f t="shared" si="297"/>
        <v>0</v>
      </c>
      <c r="EK145" s="83">
        <f t="shared" si="298"/>
        <v>0</v>
      </c>
      <c r="EL145" s="83">
        <f t="shared" si="299"/>
        <v>296890.4027168593</v>
      </c>
      <c r="EM145" s="83">
        <f t="shared" si="300"/>
        <v>0</v>
      </c>
      <c r="EN145" s="83">
        <f t="shared" si="301"/>
        <v>0</v>
      </c>
      <c r="EO145" s="83">
        <f t="shared" si="302"/>
        <v>0</v>
      </c>
      <c r="EP145" s="83">
        <f t="shared" si="303"/>
        <v>0</v>
      </c>
      <c r="EQ145" s="83">
        <f t="shared" si="304"/>
        <v>0</v>
      </c>
      <c r="ER145" s="83">
        <f t="shared" si="305"/>
        <v>0</v>
      </c>
      <c r="ES145" s="83">
        <f t="shared" si="201"/>
        <v>296890.4027168593</v>
      </c>
      <c r="ET145" s="83">
        <f t="shared" si="306"/>
        <v>0</v>
      </c>
      <c r="EU145" s="83">
        <f t="shared" si="202"/>
        <v>599880.41601139889</v>
      </c>
      <c r="EV145" s="83">
        <f t="shared" si="203"/>
        <v>25126.854344405234</v>
      </c>
      <c r="EW145" s="83">
        <f t="shared" si="204"/>
        <v>614872.90940669924</v>
      </c>
      <c r="EX145" s="83">
        <f t="shared" si="205"/>
        <v>0</v>
      </c>
      <c r="EY145" s="83">
        <f t="shared" si="206"/>
        <v>0</v>
      </c>
      <c r="EZ145" s="83">
        <f t="shared" si="207"/>
        <v>296890.4027168593</v>
      </c>
      <c r="FA145" s="83">
        <f t="shared" si="208"/>
        <v>0</v>
      </c>
      <c r="FB145" s="83">
        <f t="shared" si="209"/>
        <v>0</v>
      </c>
      <c r="FC145" s="83">
        <f t="shared" si="210"/>
        <v>0</v>
      </c>
      <c r="FD145" s="83">
        <f t="shared" si="211"/>
        <v>0</v>
      </c>
      <c r="FE145" s="83">
        <f t="shared" si="307"/>
        <v>0</v>
      </c>
      <c r="FF145" s="83">
        <f t="shared" si="308"/>
        <v>0</v>
      </c>
      <c r="FG145" s="83">
        <f t="shared" si="212"/>
        <v>296890.4027168593</v>
      </c>
      <c r="FH145" s="83">
        <f t="shared" si="309"/>
        <v>0</v>
      </c>
      <c r="FI145" s="83">
        <f t="shared" si="213"/>
        <v>599880.41601139889</v>
      </c>
      <c r="FJ145" s="83">
        <f t="shared" si="214"/>
        <v>25126.854344405234</v>
      </c>
      <c r="FK145" s="84">
        <v>1771424.93214842</v>
      </c>
      <c r="FL145" s="84">
        <v>406330.881512944</v>
      </c>
      <c r="FM145" s="84"/>
      <c r="FN145" s="83">
        <f t="shared" si="310"/>
        <v>0</v>
      </c>
      <c r="FO145" s="83">
        <f t="shared" si="311"/>
        <v>0</v>
      </c>
      <c r="FP145" s="83">
        <f t="shared" si="215"/>
        <v>406330.881512944</v>
      </c>
      <c r="FQ145" s="84">
        <v>2808993.4844327499</v>
      </c>
      <c r="FR145" s="84">
        <v>34846659.505170003</v>
      </c>
      <c r="FS145" s="83">
        <f t="shared" si="216"/>
        <v>34846659.50516998</v>
      </c>
      <c r="FT145" s="83">
        <f t="shared" si="217"/>
        <v>0</v>
      </c>
      <c r="FU145" s="84">
        <v>34215421.834398597</v>
      </c>
      <c r="FV145" s="83">
        <f t="shared" si="312"/>
        <v>35361287.568176031</v>
      </c>
      <c r="FW145" s="83">
        <f t="shared" si="313"/>
        <v>0</v>
      </c>
      <c r="FX145" s="83">
        <f t="shared" si="314"/>
        <v>23355537.535636101</v>
      </c>
      <c r="FY145" s="84">
        <v>27916147.57</v>
      </c>
      <c r="FZ145" s="83">
        <f t="shared" si="315"/>
        <v>16888626.691823974</v>
      </c>
      <c r="GA145" s="83">
        <f t="shared" si="316"/>
        <v>1315120.6496699005</v>
      </c>
      <c r="GB145" s="83">
        <f t="shared" si="218"/>
        <v>0</v>
      </c>
      <c r="GC145" s="83">
        <f t="shared" si="219"/>
        <v>0</v>
      </c>
      <c r="GD145" s="83">
        <f t="shared" si="220"/>
        <v>0</v>
      </c>
      <c r="GE145" s="83">
        <f t="shared" si="221"/>
        <v>0</v>
      </c>
      <c r="GF145" s="83">
        <f t="shared" si="222"/>
        <v>0</v>
      </c>
      <c r="GG145" s="83">
        <f t="shared" si="223"/>
        <v>0</v>
      </c>
      <c r="GH145" s="83">
        <f t="shared" si="317"/>
        <v>0</v>
      </c>
      <c r="GI145" s="83">
        <f t="shared" si="318"/>
        <v>0</v>
      </c>
      <c r="GJ145" s="83">
        <f t="shared" si="224"/>
        <v>35361287.568176031</v>
      </c>
      <c r="GK145" s="83">
        <f t="shared" si="225"/>
        <v>0</v>
      </c>
      <c r="GL145" s="83">
        <f t="shared" si="226"/>
        <v>0</v>
      </c>
      <c r="GM145" s="83">
        <f t="shared" si="227"/>
        <v>35361287.568176031</v>
      </c>
      <c r="GN145" s="83">
        <f t="shared" si="228"/>
        <v>0</v>
      </c>
      <c r="GO145" s="83">
        <f t="shared" si="229"/>
        <v>0</v>
      </c>
      <c r="GP145" s="83">
        <f t="shared" si="319"/>
        <v>35361287.568176031</v>
      </c>
      <c r="GQ145" s="83">
        <f t="shared" si="320"/>
        <v>35361287.568176031</v>
      </c>
      <c r="GR145" s="83">
        <f t="shared" si="230"/>
        <v>0</v>
      </c>
      <c r="GS145" s="83">
        <f t="shared" si="231"/>
        <v>0</v>
      </c>
      <c r="GT145" s="83">
        <f t="shared" si="232"/>
        <v>0</v>
      </c>
      <c r="GU145" s="83">
        <f t="shared" si="233"/>
        <v>0</v>
      </c>
      <c r="GV145" s="83">
        <f t="shared" si="234"/>
        <v>0</v>
      </c>
      <c r="GW145" s="83">
        <f t="shared" si="235"/>
        <v>0</v>
      </c>
      <c r="GX145" s="83">
        <f t="shared" si="321"/>
        <v>0</v>
      </c>
      <c r="GY145" s="83">
        <f t="shared" si="322"/>
        <v>0</v>
      </c>
      <c r="GZ145" s="83">
        <f t="shared" si="236"/>
        <v>35976160.47758273</v>
      </c>
      <c r="HA145" s="83">
        <f t="shared" si="237"/>
        <v>0</v>
      </c>
      <c r="HB145" s="83">
        <f t="shared" si="238"/>
        <v>0</v>
      </c>
      <c r="HC145" s="83">
        <f t="shared" si="239"/>
        <v>35630780.113715835</v>
      </c>
      <c r="HD145" s="83">
        <f t="shared" si="240"/>
        <v>0</v>
      </c>
      <c r="HE145" s="83">
        <f t="shared" si="241"/>
        <v>0</v>
      </c>
      <c r="HF145" s="83">
        <f t="shared" si="323"/>
        <v>35982561.161252834</v>
      </c>
      <c r="HG145" s="83">
        <f t="shared" si="324"/>
        <v>35386414.422520436</v>
      </c>
      <c r="HH145" s="83">
        <f t="shared" si="325"/>
        <v>35976160.47758273</v>
      </c>
      <c r="HI145" s="83">
        <f t="shared" si="326"/>
        <v>0</v>
      </c>
      <c r="HJ145" s="83">
        <f t="shared" si="327"/>
        <v>0</v>
      </c>
      <c r="HK145" s="83">
        <f t="shared" si="328"/>
        <v>35658177.970892891</v>
      </c>
      <c r="HL145" s="83">
        <f t="shared" si="329"/>
        <v>0</v>
      </c>
      <c r="HM145" s="83">
        <f t="shared" si="330"/>
        <v>0</v>
      </c>
      <c r="HN145" s="83">
        <f t="shared" si="331"/>
        <v>35961167.984187432</v>
      </c>
      <c r="HO145" s="83">
        <f t="shared" si="332"/>
        <v>35386414.422520436</v>
      </c>
    </row>
    <row r="146" spans="1:223" s="101" customFormat="1" x14ac:dyDescent="0.2">
      <c r="A146" s="63"/>
      <c r="B146" s="5"/>
      <c r="C146" s="5"/>
      <c r="D146" s="5"/>
      <c r="E146" s="5"/>
      <c r="F146" s="5"/>
      <c r="G146" s="5"/>
      <c r="H146" s="5"/>
      <c r="I146" s="5"/>
      <c r="J146" s="5"/>
      <c r="K146" s="102" t="s">
        <v>466</v>
      </c>
      <c r="L146" s="102" t="e">
        <f>IF(VLOOKUP(K146,'[3]207 ul'!$H:$H,1,0)=K146,1,0)</f>
        <v>#N/A</v>
      </c>
      <c r="M146" s="99">
        <v>1</v>
      </c>
      <c r="N146" s="99">
        <v>1</v>
      </c>
      <c r="O146" s="99"/>
      <c r="P146" s="99"/>
      <c r="Q146" s="99">
        <v>1</v>
      </c>
      <c r="R146" s="99">
        <v>2</v>
      </c>
      <c r="S146" s="99">
        <f t="shared" ref="S146:S209" si="338">IF($M146=1,IF($N146=3,$M$38,$M$37),0)</f>
        <v>40</v>
      </c>
      <c r="T146" s="99">
        <f t="shared" ref="T146:T209" si="339">$M$27</f>
        <v>0</v>
      </c>
      <c r="U146" s="99"/>
      <c r="V146" s="99"/>
      <c r="W146" s="103">
        <v>1</v>
      </c>
      <c r="X146" s="103">
        <v>1</v>
      </c>
      <c r="Y146" s="103">
        <v>1</v>
      </c>
      <c r="Z146" s="103">
        <v>1</v>
      </c>
      <c r="AA146" s="103">
        <v>1</v>
      </c>
      <c r="AB146" s="103">
        <v>1</v>
      </c>
      <c r="AC146" s="103">
        <v>1</v>
      </c>
      <c r="AD146" s="103">
        <v>1</v>
      </c>
      <c r="AE146" s="103">
        <v>1</v>
      </c>
      <c r="AF146" s="99">
        <v>141126885.38550499</v>
      </c>
      <c r="AG146" s="99">
        <v>147261748.57376999</v>
      </c>
      <c r="AH146" s="99">
        <v>131604843.28288101</v>
      </c>
      <c r="AI146" s="99">
        <v>141126885.38550499</v>
      </c>
      <c r="AJ146" s="99">
        <v>139733265.016471</v>
      </c>
      <c r="AK146" s="99">
        <v>142245770.39305699</v>
      </c>
      <c r="AL146" s="99">
        <v>172411267.504098</v>
      </c>
      <c r="AM146" s="99">
        <v>147633944.60558099</v>
      </c>
      <c r="AN146" s="99">
        <v>141571878.307937</v>
      </c>
      <c r="AO146" s="99"/>
      <c r="AP146" s="99"/>
      <c r="AQ146" s="99"/>
      <c r="AR146" s="99"/>
      <c r="AS146" s="99">
        <f t="shared" ref="AS146:AS209" si="340">$AR146+$AP146</f>
        <v>0</v>
      </c>
      <c r="AT146" s="99">
        <f t="shared" si="242"/>
        <v>0</v>
      </c>
      <c r="AU146" s="99">
        <f t="shared" ref="AU146:AU209" si="341">IF($R146=2,$AL146,0)</f>
        <v>172411267.504098</v>
      </c>
      <c r="AV146" s="99">
        <v>131677979.03</v>
      </c>
      <c r="AW146" s="99">
        <v>131677979.03</v>
      </c>
      <c r="AX146" s="99"/>
      <c r="AY146" s="99">
        <f t="shared" si="243"/>
        <v>131677979.03</v>
      </c>
      <c r="AZ146" s="99">
        <f t="shared" si="244"/>
        <v>0</v>
      </c>
      <c r="BA146" s="99">
        <f t="shared" si="245"/>
        <v>141126885.38550499</v>
      </c>
      <c r="BB146" s="99">
        <f t="shared" si="246"/>
        <v>153640638.23294219</v>
      </c>
      <c r="BC146" s="99">
        <f t="shared" si="247"/>
        <v>153640638.23294219</v>
      </c>
      <c r="BD146" s="99">
        <f t="shared" si="248"/>
        <v>153640638.23294219</v>
      </c>
      <c r="BE146" s="99">
        <f t="shared" si="249"/>
        <v>0</v>
      </c>
      <c r="BF146" s="99">
        <f t="shared" si="250"/>
        <v>0</v>
      </c>
      <c r="BG146" s="99">
        <f t="shared" si="251"/>
        <v>141126885.38550499</v>
      </c>
      <c r="BH146" s="99">
        <f t="shared" si="252"/>
        <v>147261748.57376999</v>
      </c>
      <c r="BI146" s="99">
        <f t="shared" si="253"/>
        <v>131604843.28288101</v>
      </c>
      <c r="BJ146" s="99">
        <f t="shared" si="254"/>
        <v>141126885.38550499</v>
      </c>
      <c r="BK146" s="99">
        <f t="shared" si="255"/>
        <v>139733265.016471</v>
      </c>
      <c r="BL146" s="99">
        <f t="shared" si="256"/>
        <v>142245770.39305699</v>
      </c>
      <c r="BM146" s="99">
        <f t="shared" si="257"/>
        <v>147633944.60558099</v>
      </c>
      <c r="BN146" s="99">
        <f t="shared" si="258"/>
        <v>141571878.307937</v>
      </c>
      <c r="BO146" s="99">
        <f t="shared" ref="BO146:BO209" si="342">IF($R146=2,$AC146*$AL146,0)</f>
        <v>172411267.504098</v>
      </c>
      <c r="BP146" s="99">
        <f t="shared" si="259"/>
        <v>0</v>
      </c>
      <c r="BQ146" s="99">
        <f t="shared" si="260"/>
        <v>141126885.38550499</v>
      </c>
      <c r="BR146" s="99">
        <f t="shared" si="261"/>
        <v>153640638.23294219</v>
      </c>
      <c r="BS146" s="99">
        <f t="shared" si="262"/>
        <v>153640638.23294219</v>
      </c>
      <c r="BT146" s="99">
        <f t="shared" si="263"/>
        <v>153640638.23294219</v>
      </c>
      <c r="BU146" s="99">
        <f t="shared" si="264"/>
        <v>141126885.38550499</v>
      </c>
      <c r="BV146" s="99">
        <f t="shared" si="265"/>
        <v>147261748.57376999</v>
      </c>
      <c r="BW146" s="99">
        <f t="shared" si="266"/>
        <v>131604843.28288101</v>
      </c>
      <c r="BX146" s="99">
        <f t="shared" si="267"/>
        <v>141126885.38550499</v>
      </c>
      <c r="BY146" s="99">
        <f t="shared" si="268"/>
        <v>139733265.016471</v>
      </c>
      <c r="BZ146" s="99">
        <f t="shared" si="269"/>
        <v>142245770.39305699</v>
      </c>
      <c r="CA146" s="99">
        <f t="shared" si="270"/>
        <v>147633944.60558099</v>
      </c>
      <c r="CB146" s="99">
        <f t="shared" si="271"/>
        <v>141571878.307937</v>
      </c>
      <c r="CC146" s="99"/>
      <c r="CD146" s="99"/>
      <c r="CE146" s="99"/>
      <c r="CF146" s="99"/>
      <c r="CG146" s="99"/>
      <c r="CH146" s="99"/>
      <c r="CI146" s="99"/>
      <c r="CJ146" s="99"/>
      <c r="CK146" s="99"/>
      <c r="CL146" s="99">
        <f t="shared" si="333"/>
        <v>6134863.1882649958</v>
      </c>
      <c r="CM146" s="99">
        <f t="shared" si="334"/>
        <v>0</v>
      </c>
      <c r="CN146" s="99">
        <f t="shared" si="335"/>
        <v>0</v>
      </c>
      <c r="CO146" s="99">
        <f t="shared" si="272"/>
        <v>0</v>
      </c>
      <c r="CP146" s="99">
        <f t="shared" si="273"/>
        <v>1118885.0075519979</v>
      </c>
      <c r="CQ146" s="99">
        <f t="shared" si="274"/>
        <v>0</v>
      </c>
      <c r="CR146" s="99">
        <f t="shared" si="275"/>
        <v>12513752.847437203</v>
      </c>
      <c r="CS146" s="99">
        <f t="shared" si="276"/>
        <v>12513752.847437203</v>
      </c>
      <c r="CT146" s="99">
        <f t="shared" si="277"/>
        <v>12513752.847437203</v>
      </c>
      <c r="CU146" s="99">
        <f t="shared" si="278"/>
        <v>12513752.847437203</v>
      </c>
      <c r="CV146" s="99"/>
      <c r="CW146" s="99">
        <f t="shared" ref="CW146:CW209" si="343">MAX($CO146,$CP146,$CU146)</f>
        <v>12513752.847437203</v>
      </c>
      <c r="CX146" s="99">
        <f t="shared" si="279"/>
        <v>12513752.847437203</v>
      </c>
      <c r="CY146" s="99">
        <f t="shared" si="336"/>
        <v>6507059.2200759947</v>
      </c>
      <c r="CZ146" s="99">
        <f t="shared" si="337"/>
        <v>444992.92243200541</v>
      </c>
      <c r="DA146" s="99">
        <f t="shared" ref="DA146:DA209" si="344">MAX($BV146-$BU146-($CD146-$CC146),0)</f>
        <v>6134863.1882649958</v>
      </c>
      <c r="DB146" s="99">
        <f t="shared" ref="DB146:DB209" si="345">MAX($BW146-$BU146-($CE146-$CC146),0)</f>
        <v>0</v>
      </c>
      <c r="DC146" s="99">
        <f t="shared" ref="DC146:DC209" si="346">MAX($BX146-$BU146-($CF146-$CC146),0)</f>
        <v>0</v>
      </c>
      <c r="DD146" s="99">
        <f t="shared" si="280"/>
        <v>0</v>
      </c>
      <c r="DE146" s="99">
        <f t="shared" si="281"/>
        <v>1118885.0075519979</v>
      </c>
      <c r="DF146" s="99">
        <f t="shared" si="282"/>
        <v>0</v>
      </c>
      <c r="DG146" s="99">
        <f t="shared" si="283"/>
        <v>12513752.847437203</v>
      </c>
      <c r="DH146" s="99">
        <f t="shared" si="284"/>
        <v>12513752.847437203</v>
      </c>
      <c r="DI146" s="99">
        <f t="shared" si="285"/>
        <v>12513752.847437203</v>
      </c>
      <c r="DJ146" s="99">
        <f t="shared" si="286"/>
        <v>12513752.847437203</v>
      </c>
      <c r="DK146" s="99">
        <f t="shared" ref="DK146:DK209" si="347">MAX($DD146,$DE146,$DJ146)</f>
        <v>12513752.847437203</v>
      </c>
      <c r="DL146" s="99">
        <f t="shared" si="287"/>
        <v>12513752.847437203</v>
      </c>
      <c r="DM146" s="99">
        <f t="shared" ref="DM146:DM209" si="348">MAX($CA146-$BU146-($CJ146-$CC146),0)</f>
        <v>6507059.2200759947</v>
      </c>
      <c r="DN146" s="99">
        <f t="shared" ref="DN146:DN209" si="349">MAX($CB146-$BU146-($CK146-$CC146),0)</f>
        <v>444992.92243200541</v>
      </c>
      <c r="DO146" s="99">
        <f t="shared" si="288"/>
        <v>0</v>
      </c>
      <c r="DP146" s="99">
        <f t="shared" si="289"/>
        <v>0</v>
      </c>
      <c r="DQ146" s="99">
        <f t="shared" si="290"/>
        <v>0</v>
      </c>
      <c r="DR146" s="99">
        <f t="shared" si="291"/>
        <v>0</v>
      </c>
      <c r="DS146" s="99">
        <f t="shared" si="292"/>
        <v>-138331.84609123011</v>
      </c>
      <c r="DT146" s="99">
        <f t="shared" si="293"/>
        <v>0</v>
      </c>
      <c r="DU146" s="99">
        <f t="shared" si="294"/>
        <v>-433104.4443223605</v>
      </c>
      <c r="DV146" s="99">
        <f t="shared" si="295"/>
        <v>-433104.4443223605</v>
      </c>
      <c r="DW146" s="99">
        <f t="shared" ref="DW146:DW209" si="350">$DU$36/$CY$39*$CY146</f>
        <v>224066.61352005287</v>
      </c>
      <c r="DX146" s="99">
        <f t="shared" ref="DX146:DX209" si="351">$DV$36/$CZ$39*$CZ146</f>
        <v>0</v>
      </c>
      <c r="DY146" s="99">
        <f t="shared" ref="DY146:DY209" si="352">$DO$36/$DA$39*$DA146</f>
        <v>0</v>
      </c>
      <c r="DZ146" s="99">
        <f t="shared" ref="DZ146:DZ209" si="353">$DP$36/$DB$39*$DB146</f>
        <v>0</v>
      </c>
      <c r="EA146" s="99">
        <f t="shared" ref="EA146:EA209" si="354">$DQ$36/$DC$39*$DC146</f>
        <v>0</v>
      </c>
      <c r="EB146" s="99">
        <f t="shared" ref="EB146:EB209" si="355">$DR$36/$DD$39*$DD146</f>
        <v>0</v>
      </c>
      <c r="EC146" s="99">
        <f t="shared" ref="EC146:EC209" si="356">$DS$36/$DE$39*$DE146</f>
        <v>-138331.84609123011</v>
      </c>
      <c r="ED146" s="99">
        <f t="shared" ref="ED146:ED209" si="357">$DT$36/($DF$39+$DG$39)*$DF146</f>
        <v>0</v>
      </c>
      <c r="EE146" s="99">
        <f t="shared" ref="EE146:EE209" si="358">$DT$36/($DF$39+$DG$39)*$DG146</f>
        <v>-433104.4443223605</v>
      </c>
      <c r="EF146" s="99">
        <f t="shared" ref="EF146:EF209" si="359">$EE$39/$DH$39*$DH146</f>
        <v>-433104.4443223605</v>
      </c>
      <c r="EG146" s="99">
        <f t="shared" ref="EG146:EG209" si="360">$DU$36/$DM$39*$DM146</f>
        <v>224066.61352005287</v>
      </c>
      <c r="EH146" s="99">
        <f t="shared" ref="EH146:EH209" si="361">$DV$36/$DN$39*$DN146</f>
        <v>0</v>
      </c>
      <c r="EI146" s="99">
        <f t="shared" si="296"/>
        <v>6134863.1882649958</v>
      </c>
      <c r="EJ146" s="99">
        <f t="shared" si="297"/>
        <v>0</v>
      </c>
      <c r="EK146" s="99">
        <f t="shared" si="298"/>
        <v>0</v>
      </c>
      <c r="EL146" s="99">
        <f t="shared" si="299"/>
        <v>0</v>
      </c>
      <c r="EM146" s="99">
        <f t="shared" si="300"/>
        <v>1257216.8536432281</v>
      </c>
      <c r="EN146" s="99">
        <f t="shared" si="301"/>
        <v>0</v>
      </c>
      <c r="EO146" s="99">
        <f t="shared" si="302"/>
        <v>12946857.291759564</v>
      </c>
      <c r="EP146" s="99">
        <f t="shared" si="303"/>
        <v>12946857.291759564</v>
      </c>
      <c r="EQ146" s="99">
        <f t="shared" si="304"/>
        <v>12946857.291759564</v>
      </c>
      <c r="ER146" s="99">
        <f t="shared" si="305"/>
        <v>12946857.291759564</v>
      </c>
      <c r="ES146" s="99">
        <f t="shared" ref="ES146:ES209" si="362">MAX($EL146,$EM146,$ER146)</f>
        <v>12946857.291759564</v>
      </c>
      <c r="ET146" s="99">
        <f t="shared" si="306"/>
        <v>12946857.291759564</v>
      </c>
      <c r="EU146" s="99">
        <f t="shared" ref="EU146:EU209" si="363">$CY146-$DW146</f>
        <v>6282992.6065559415</v>
      </c>
      <c r="EV146" s="99">
        <f t="shared" ref="EV146:EV209" si="364">$CZ146-$DX146</f>
        <v>444992.92243200541</v>
      </c>
      <c r="EW146" s="99">
        <f t="shared" ref="EW146:EW209" si="365">$DA146-$DY146</f>
        <v>6134863.1882649958</v>
      </c>
      <c r="EX146" s="99">
        <f t="shared" ref="EX146:EX209" si="366">$DB146-$DZ146</f>
        <v>0</v>
      </c>
      <c r="EY146" s="99">
        <f t="shared" ref="EY146:EY209" si="367">$DC146-$EA146</f>
        <v>0</v>
      </c>
      <c r="EZ146" s="99">
        <f t="shared" ref="EZ146:EZ209" si="368">$DD146-$EB146</f>
        <v>0</v>
      </c>
      <c r="FA146" s="99">
        <f t="shared" ref="FA146:FA209" si="369">$DE146-$EC146</f>
        <v>1257216.8536432281</v>
      </c>
      <c r="FB146" s="99">
        <f t="shared" ref="FB146:FB209" si="370">$DF146-$ED146</f>
        <v>0</v>
      </c>
      <c r="FC146" s="99">
        <f t="shared" ref="FC146:FC209" si="371">$DG146-$EE146</f>
        <v>12946857.291759564</v>
      </c>
      <c r="FD146" s="99">
        <f t="shared" ref="FD146:FD209" si="372">$DH146-$EF146</f>
        <v>12946857.291759564</v>
      </c>
      <c r="FE146" s="99">
        <f t="shared" si="307"/>
        <v>12946857.291759564</v>
      </c>
      <c r="FF146" s="99">
        <f t="shared" si="308"/>
        <v>12946857.291759564</v>
      </c>
      <c r="FG146" s="99">
        <f t="shared" ref="FG146:FG209" si="373">MAX($EZ146,$FA146,$FF146)</f>
        <v>12946857.291759564</v>
      </c>
      <c r="FH146" s="99">
        <f t="shared" si="309"/>
        <v>12946857.291759564</v>
      </c>
      <c r="FI146" s="99">
        <f t="shared" ref="FI146:FI209" si="374">$DM146-$EG146</f>
        <v>6282992.6065559415</v>
      </c>
      <c r="FJ146" s="99">
        <f t="shared" ref="FJ146:FJ209" si="375">$DN146-$EH146</f>
        <v>444992.92243200541</v>
      </c>
      <c r="FK146" s="99">
        <v>21467980.602078501</v>
      </c>
      <c r="FL146" s="99">
        <v>3549238.0554397102</v>
      </c>
      <c r="FM146" s="99"/>
      <c r="FN146" s="99">
        <f t="shared" si="310"/>
        <v>0</v>
      </c>
      <c r="FO146" s="99">
        <f t="shared" si="311"/>
        <v>0</v>
      </c>
      <c r="FP146" s="99">
        <f t="shared" ref="FP146:FP209" si="376">$FL146+$FM146</f>
        <v>3549238.0554397102</v>
      </c>
      <c r="FQ146" s="99">
        <v>136816618.72182101</v>
      </c>
      <c r="FR146" s="99">
        <v>237955780.87346399</v>
      </c>
      <c r="FS146" s="99">
        <f t="shared" ref="FS146:FS209" si="377">$FU146-($FK146+$FL146+$FM146-$FQ146)</f>
        <v>237955780.87346381</v>
      </c>
      <c r="FT146" s="99">
        <f t="shared" ref="FT146:FT209" si="378">$FS146-$FR146</f>
        <v>0</v>
      </c>
      <c r="FU146" s="99">
        <v>126156380.80916101</v>
      </c>
      <c r="FV146" s="99">
        <f t="shared" si="312"/>
        <v>141126885.38550499</v>
      </c>
      <c r="FW146" s="99">
        <f t="shared" si="313"/>
        <v>0</v>
      </c>
      <c r="FX146" s="99">
        <f t="shared" si="314"/>
        <v>0</v>
      </c>
      <c r="FY146" s="99">
        <v>311035239.75999999</v>
      </c>
      <c r="FZ146" s="99">
        <f t="shared" si="315"/>
        <v>301586333.404495</v>
      </c>
      <c r="GA146" s="99">
        <f t="shared" si="316"/>
        <v>14970504.576343983</v>
      </c>
      <c r="GB146" s="99">
        <f t="shared" ref="GB146:GB209" si="379">IF(AND($CL146&gt;0,$CC146&gt;0),$AY146+$CC146,0)</f>
        <v>0</v>
      </c>
      <c r="GC146" s="99">
        <f t="shared" ref="GC146:GC209" si="380">IF(AND($CM146&gt;0,$CC146&gt;0),$AY146+$CC146,0)</f>
        <v>0</v>
      </c>
      <c r="GD146" s="99">
        <f t="shared" ref="GD146:GD209" si="381">IF(AND($CN146&gt;0,$CC146&gt;0),$AY146+$CC146,0)</f>
        <v>0</v>
      </c>
      <c r="GE146" s="99">
        <f t="shared" ref="GE146:GE209" si="382">IF(AND($CO146&gt;0,$CC146&gt;0),$AY146+$CC146,0)</f>
        <v>0</v>
      </c>
      <c r="GF146" s="99">
        <f t="shared" ref="GF146:GF209" si="383">IF(AND($CP146&gt;0,$CC146&gt;0),$AY146+$CC146,0)</f>
        <v>0</v>
      </c>
      <c r="GG146" s="99">
        <f t="shared" ref="GG146:GG209" si="384">IF(AND($CT146&gt;0,$CC146&gt;0),$AY146+$CC146,0)</f>
        <v>0</v>
      </c>
      <c r="GH146" s="99">
        <f t="shared" si="317"/>
        <v>0</v>
      </c>
      <c r="GI146" s="99">
        <f t="shared" si="318"/>
        <v>0</v>
      </c>
      <c r="GJ146" s="99">
        <f t="shared" ref="GJ146:GJ209" si="385">IF($CL146&gt;0,$BG146,0)</f>
        <v>141126885.38550499</v>
      </c>
      <c r="GK146" s="99">
        <f t="shared" ref="GK146:GK209" si="386">IF($CM146&gt;0,$BG146,0)</f>
        <v>0</v>
      </c>
      <c r="GL146" s="99">
        <f t="shared" ref="GL146:GL209" si="387">IF($CN146&gt;0,$BG146,0)</f>
        <v>0</v>
      </c>
      <c r="GM146" s="99">
        <f t="shared" ref="GM146:GM209" si="388">IF($CO146&gt;0,$BG146,0)</f>
        <v>0</v>
      </c>
      <c r="GN146" s="99">
        <f t="shared" ref="GN146:GN209" si="389">IF($CP146&gt;0,$BG146,0)</f>
        <v>141126885.38550499</v>
      </c>
      <c r="GO146" s="99">
        <f t="shared" ref="GO146:GO209" si="390">IF($CQ146&gt;0,$BG146,IF($CR146&gt;0,$BG146-$BE146,0))</f>
        <v>141126885.38550499</v>
      </c>
      <c r="GP146" s="99">
        <f t="shared" si="319"/>
        <v>141126885.38550499</v>
      </c>
      <c r="GQ146" s="99">
        <f t="shared" si="320"/>
        <v>141126885.38550499</v>
      </c>
      <c r="GR146" s="99">
        <f t="shared" ref="GR146:GR209" si="391">IF(AND($CL146&gt;0,$CC146&gt;0),$AY146+$CD146,0)</f>
        <v>0</v>
      </c>
      <c r="GS146" s="99">
        <f t="shared" ref="GS146:GS209" si="392">IF(AND($CM146&gt;0,$CC146&gt;0),$AY146+$CE146,0)</f>
        <v>0</v>
      </c>
      <c r="GT146" s="99">
        <f t="shared" ref="GT146:GT209" si="393">IF(AND($CN146&gt;0,$CC146&gt;0),$AY146+$CF146,0)</f>
        <v>0</v>
      </c>
      <c r="GU146" s="99">
        <f t="shared" ref="GU146:GU209" si="394">IF(AND($CO146&gt;0,$CC146&gt;0),$AY146+$CG146,0)</f>
        <v>0</v>
      </c>
      <c r="GV146" s="99">
        <f t="shared" ref="GV146:GV209" si="395">IF(AND($CP146&gt;0,$CC146&gt;0),$AY146+$CH146,0)</f>
        <v>0</v>
      </c>
      <c r="GW146" s="99">
        <f t="shared" ref="GW146:GW209" si="396">IF(AND($CT146&gt;0,$CC146&gt;0),$AY146+$CI146+$BC146-$BD146,0)</f>
        <v>0</v>
      </c>
      <c r="GX146" s="99">
        <f t="shared" si="321"/>
        <v>0</v>
      </c>
      <c r="GY146" s="99">
        <f t="shared" si="322"/>
        <v>0</v>
      </c>
      <c r="GZ146" s="99">
        <f t="shared" ref="GZ146:GZ209" si="397">IF($CL146&gt;0,$BH146,0)</f>
        <v>147261748.57376999</v>
      </c>
      <c r="HA146" s="99">
        <f t="shared" ref="HA146:HA209" si="398">IF($CM146&gt;0,$BI146,0)</f>
        <v>0</v>
      </c>
      <c r="HB146" s="99">
        <f t="shared" ref="HB146:HB209" si="399">IF($CN146&gt;0,$BJ146,0)</f>
        <v>0</v>
      </c>
      <c r="HC146" s="99">
        <f t="shared" ref="HC146:HC209" si="400">IF($CO146&gt;0,$BK146,0)</f>
        <v>0</v>
      </c>
      <c r="HD146" s="99">
        <f t="shared" ref="HD146:HD209" si="401">IF($CP146&gt;0,$BL146,0)</f>
        <v>142245770.39305699</v>
      </c>
      <c r="HE146" s="99">
        <f t="shared" ref="HE146:HE209" si="402">IF($CQ146&gt;0,$BA146,IF($CR146&gt;0,$BC146,0))</f>
        <v>153640638.23294219</v>
      </c>
      <c r="HF146" s="99">
        <f t="shared" si="323"/>
        <v>147633944.60558099</v>
      </c>
      <c r="HG146" s="99">
        <f t="shared" si="324"/>
        <v>141571878.307937</v>
      </c>
      <c r="HH146" s="99">
        <f t="shared" si="325"/>
        <v>147261748.57376999</v>
      </c>
      <c r="HI146" s="99">
        <f t="shared" si="326"/>
        <v>0</v>
      </c>
      <c r="HJ146" s="99">
        <f t="shared" si="327"/>
        <v>0</v>
      </c>
      <c r="HK146" s="99">
        <f t="shared" si="328"/>
        <v>0</v>
      </c>
      <c r="HL146" s="99">
        <f t="shared" si="329"/>
        <v>142384102.23914823</v>
      </c>
      <c r="HM146" s="99">
        <f t="shared" si="330"/>
        <v>154073742.67726454</v>
      </c>
      <c r="HN146" s="99">
        <f t="shared" si="331"/>
        <v>147409877.99206093</v>
      </c>
      <c r="HO146" s="99">
        <f t="shared" si="332"/>
        <v>141571878.307937</v>
      </c>
    </row>
    <row r="147" spans="1:223" x14ac:dyDescent="0.2">
      <c r="A147" s="63"/>
      <c r="K147" s="64" t="s">
        <v>467</v>
      </c>
      <c r="L147" s="102" t="e">
        <f>IF(VLOOKUP(K147,'[3]207 ul'!$H:$H,1,0)=K147,1,0)</f>
        <v>#N/A</v>
      </c>
      <c r="M147" s="84">
        <v>1</v>
      </c>
      <c r="N147" s="84">
        <v>1</v>
      </c>
      <c r="O147" s="84"/>
      <c r="P147" s="84"/>
      <c r="Q147" s="84">
        <v>1</v>
      </c>
      <c r="R147" s="84">
        <v>2</v>
      </c>
      <c r="S147" s="83">
        <f t="shared" si="338"/>
        <v>40</v>
      </c>
      <c r="T147" s="87">
        <f t="shared" si="339"/>
        <v>0</v>
      </c>
      <c r="U147" s="84"/>
      <c r="V147" s="84"/>
      <c r="W147" s="85">
        <v>1</v>
      </c>
      <c r="X147" s="85">
        <v>1</v>
      </c>
      <c r="Y147" s="85">
        <v>1</v>
      </c>
      <c r="Z147" s="85">
        <v>1</v>
      </c>
      <c r="AA147" s="85">
        <v>1</v>
      </c>
      <c r="AB147" s="85">
        <v>1</v>
      </c>
      <c r="AC147" s="85">
        <v>1</v>
      </c>
      <c r="AD147" s="85">
        <v>1</v>
      </c>
      <c r="AE147" s="85">
        <v>1</v>
      </c>
      <c r="AF147" s="84">
        <v>495240974.88111597</v>
      </c>
      <c r="AG147" s="84">
        <v>507023216.29716903</v>
      </c>
      <c r="AH147" s="84">
        <v>476647500.78472</v>
      </c>
      <c r="AI147" s="84">
        <v>495240974.88111597</v>
      </c>
      <c r="AJ147" s="84">
        <v>497487855.78145301</v>
      </c>
      <c r="AK147" s="84">
        <v>492697108.87204701</v>
      </c>
      <c r="AL147" s="84">
        <v>499406508.778099</v>
      </c>
      <c r="AM147" s="84">
        <v>514101645.46982402</v>
      </c>
      <c r="AN147" s="84">
        <v>495876934.60427201</v>
      </c>
      <c r="AO147" s="84"/>
      <c r="AP147" s="84"/>
      <c r="AQ147" s="84"/>
      <c r="AR147" s="84"/>
      <c r="AS147" s="83">
        <f t="shared" si="340"/>
        <v>0</v>
      </c>
      <c r="AT147" s="83">
        <f t="shared" si="242"/>
        <v>0</v>
      </c>
      <c r="AU147" s="83">
        <f t="shared" si="341"/>
        <v>499406508.778099</v>
      </c>
      <c r="AV147" s="84">
        <v>371173334.08999997</v>
      </c>
      <c r="AW147" s="84">
        <v>371173334.08999997</v>
      </c>
      <c r="AX147" s="84"/>
      <c r="AY147" s="83">
        <f t="shared" si="243"/>
        <v>371173334.08999997</v>
      </c>
      <c r="AZ147" s="83">
        <f t="shared" si="244"/>
        <v>0</v>
      </c>
      <c r="BA147" s="83">
        <f t="shared" si="245"/>
        <v>495240974.88111597</v>
      </c>
      <c r="BB147" s="83">
        <f t="shared" si="246"/>
        <v>496907188.43990916</v>
      </c>
      <c r="BC147" s="83">
        <f t="shared" si="247"/>
        <v>496907188.43990916</v>
      </c>
      <c r="BD147" s="83">
        <f t="shared" si="248"/>
        <v>496907188.43990916</v>
      </c>
      <c r="BE147" s="83">
        <f t="shared" si="249"/>
        <v>0</v>
      </c>
      <c r="BF147" s="83">
        <f t="shared" si="250"/>
        <v>0</v>
      </c>
      <c r="BG147" s="99">
        <f t="shared" si="251"/>
        <v>495240974.88111597</v>
      </c>
      <c r="BH147" s="99">
        <f t="shared" si="252"/>
        <v>507023216.29716903</v>
      </c>
      <c r="BI147" s="83">
        <f t="shared" si="253"/>
        <v>476647500.78472</v>
      </c>
      <c r="BJ147" s="83">
        <f t="shared" si="254"/>
        <v>495240974.88111597</v>
      </c>
      <c r="BK147" s="83">
        <f t="shared" si="255"/>
        <v>497487855.78145301</v>
      </c>
      <c r="BL147" s="83">
        <f t="shared" si="256"/>
        <v>492697108.87204701</v>
      </c>
      <c r="BM147" s="83">
        <f t="shared" si="257"/>
        <v>514101645.46982402</v>
      </c>
      <c r="BN147" s="83">
        <f t="shared" si="258"/>
        <v>495876934.60427201</v>
      </c>
      <c r="BO147" s="83">
        <f t="shared" si="342"/>
        <v>499406508.778099</v>
      </c>
      <c r="BP147" s="83">
        <f t="shared" si="259"/>
        <v>0</v>
      </c>
      <c r="BQ147" s="83">
        <f t="shared" si="260"/>
        <v>495240974.88111597</v>
      </c>
      <c r="BR147" s="83">
        <f t="shared" si="261"/>
        <v>496907188.43990916</v>
      </c>
      <c r="BS147" s="83">
        <f t="shared" si="262"/>
        <v>496907188.43990916</v>
      </c>
      <c r="BT147" s="83">
        <f t="shared" si="263"/>
        <v>496907188.43990916</v>
      </c>
      <c r="BU147" s="83">
        <f t="shared" si="264"/>
        <v>495240974.88111597</v>
      </c>
      <c r="BV147" s="83">
        <f t="shared" si="265"/>
        <v>507023216.29716903</v>
      </c>
      <c r="BW147" s="83">
        <f t="shared" si="266"/>
        <v>476647500.78472</v>
      </c>
      <c r="BX147" s="83">
        <f t="shared" si="267"/>
        <v>495240974.88111597</v>
      </c>
      <c r="BY147" s="83">
        <f t="shared" si="268"/>
        <v>497487855.78145301</v>
      </c>
      <c r="BZ147" s="83">
        <f t="shared" si="269"/>
        <v>492697108.87204701</v>
      </c>
      <c r="CA147" s="83">
        <f t="shared" si="270"/>
        <v>514101645.46982402</v>
      </c>
      <c r="CB147" s="83">
        <f t="shared" si="271"/>
        <v>495876934.60427201</v>
      </c>
      <c r="CC147" s="84"/>
      <c r="CD147" s="84"/>
      <c r="CE147" s="84"/>
      <c r="CF147" s="84"/>
      <c r="CG147" s="84"/>
      <c r="CH147" s="84"/>
      <c r="CI147" s="84"/>
      <c r="CJ147" s="84"/>
      <c r="CK147" s="84"/>
      <c r="CL147" s="83">
        <f t="shared" si="333"/>
        <v>11782241.416053057</v>
      </c>
      <c r="CM147" s="83">
        <f t="shared" si="334"/>
        <v>0</v>
      </c>
      <c r="CN147" s="83">
        <f t="shared" si="335"/>
        <v>0</v>
      </c>
      <c r="CO147" s="83">
        <f t="shared" si="272"/>
        <v>2246880.9003370404</v>
      </c>
      <c r="CP147" s="83">
        <f t="shared" si="273"/>
        <v>0</v>
      </c>
      <c r="CQ147" s="83">
        <f t="shared" si="274"/>
        <v>0</v>
      </c>
      <c r="CR147" s="83">
        <f t="shared" si="275"/>
        <v>1666213.5587931871</v>
      </c>
      <c r="CS147" s="83">
        <f t="shared" si="276"/>
        <v>1666213.5587931871</v>
      </c>
      <c r="CT147" s="83">
        <f t="shared" si="277"/>
        <v>1666213.5587931871</v>
      </c>
      <c r="CU147" s="83">
        <f t="shared" si="278"/>
        <v>1666213.5587931871</v>
      </c>
      <c r="CV147" s="99"/>
      <c r="CW147" s="83">
        <f t="shared" si="343"/>
        <v>2246880.9003370404</v>
      </c>
      <c r="CX147" s="83">
        <f t="shared" si="279"/>
        <v>1666213.5587931871</v>
      </c>
      <c r="CY147" s="83">
        <f t="shared" si="336"/>
        <v>18860670.588708043</v>
      </c>
      <c r="CZ147" s="83">
        <f t="shared" si="337"/>
        <v>635959.72315603495</v>
      </c>
      <c r="DA147" s="83">
        <f t="shared" si="344"/>
        <v>11782241.416053057</v>
      </c>
      <c r="DB147" s="83">
        <f t="shared" si="345"/>
        <v>0</v>
      </c>
      <c r="DC147" s="83">
        <f t="shared" si="346"/>
        <v>0</v>
      </c>
      <c r="DD147" s="83">
        <f t="shared" si="280"/>
        <v>2246880.9003370404</v>
      </c>
      <c r="DE147" s="83">
        <f t="shared" si="281"/>
        <v>0</v>
      </c>
      <c r="DF147" s="83">
        <f t="shared" si="282"/>
        <v>0</v>
      </c>
      <c r="DG147" s="83">
        <f t="shared" si="283"/>
        <v>1666213.5587931871</v>
      </c>
      <c r="DH147" s="83">
        <f t="shared" si="284"/>
        <v>1666213.5587931871</v>
      </c>
      <c r="DI147" s="83">
        <f t="shared" si="285"/>
        <v>1666213.5587931871</v>
      </c>
      <c r="DJ147" s="83">
        <f t="shared" si="286"/>
        <v>1666213.5587931871</v>
      </c>
      <c r="DK147" s="83">
        <f t="shared" si="347"/>
        <v>2246880.9003370404</v>
      </c>
      <c r="DL147" s="83">
        <f t="shared" si="287"/>
        <v>1666213.5587931871</v>
      </c>
      <c r="DM147" s="83">
        <f t="shared" si="348"/>
        <v>18860670.588708043</v>
      </c>
      <c r="DN147" s="83">
        <f t="shared" si="349"/>
        <v>635959.72315603495</v>
      </c>
      <c r="DO147" s="83">
        <f t="shared" si="288"/>
        <v>0</v>
      </c>
      <c r="DP147" s="83">
        <f t="shared" si="289"/>
        <v>0</v>
      </c>
      <c r="DQ147" s="83">
        <f t="shared" si="290"/>
        <v>0</v>
      </c>
      <c r="DR147" s="83">
        <f t="shared" si="291"/>
        <v>-228428.29243377273</v>
      </c>
      <c r="DS147" s="83">
        <f t="shared" si="292"/>
        <v>0</v>
      </c>
      <c r="DT147" s="83">
        <f t="shared" si="293"/>
        <v>0</v>
      </c>
      <c r="DU147" s="83">
        <f t="shared" si="294"/>
        <v>-57668.111740859393</v>
      </c>
      <c r="DV147" s="83">
        <f t="shared" si="295"/>
        <v>-57668.111740859393</v>
      </c>
      <c r="DW147" s="83">
        <f t="shared" si="350"/>
        <v>649455.68260553153</v>
      </c>
      <c r="DX147" s="83">
        <f t="shared" si="351"/>
        <v>0</v>
      </c>
      <c r="DY147" s="83">
        <f t="shared" si="352"/>
        <v>0</v>
      </c>
      <c r="DZ147" s="83">
        <f t="shared" si="353"/>
        <v>0</v>
      </c>
      <c r="EA147" s="83">
        <f t="shared" si="354"/>
        <v>0</v>
      </c>
      <c r="EB147" s="83">
        <f t="shared" si="355"/>
        <v>-228428.29243377273</v>
      </c>
      <c r="EC147" s="83">
        <f t="shared" si="356"/>
        <v>0</v>
      </c>
      <c r="ED147" s="83">
        <f t="shared" si="357"/>
        <v>0</v>
      </c>
      <c r="EE147" s="83">
        <f t="shared" si="358"/>
        <v>-57668.111740859393</v>
      </c>
      <c r="EF147" s="83">
        <f t="shared" si="359"/>
        <v>-57668.111740859393</v>
      </c>
      <c r="EG147" s="83">
        <f t="shared" si="360"/>
        <v>649455.68260553153</v>
      </c>
      <c r="EH147" s="83">
        <f t="shared" si="361"/>
        <v>0</v>
      </c>
      <c r="EI147" s="83">
        <f t="shared" si="296"/>
        <v>11782241.416053057</v>
      </c>
      <c r="EJ147" s="83">
        <f t="shared" si="297"/>
        <v>0</v>
      </c>
      <c r="EK147" s="83">
        <f t="shared" si="298"/>
        <v>0</v>
      </c>
      <c r="EL147" s="83">
        <f t="shared" si="299"/>
        <v>2475309.1927708131</v>
      </c>
      <c r="EM147" s="83">
        <f t="shared" si="300"/>
        <v>0</v>
      </c>
      <c r="EN147" s="83">
        <f t="shared" si="301"/>
        <v>0</v>
      </c>
      <c r="EO147" s="83">
        <f t="shared" si="302"/>
        <v>1723881.6705340466</v>
      </c>
      <c r="EP147" s="83">
        <f t="shared" si="303"/>
        <v>1723881.6705340466</v>
      </c>
      <c r="EQ147" s="83">
        <f t="shared" si="304"/>
        <v>1723881.6705340466</v>
      </c>
      <c r="ER147" s="83">
        <f t="shared" si="305"/>
        <v>1723881.6705340466</v>
      </c>
      <c r="ES147" s="83">
        <f t="shared" si="362"/>
        <v>2475309.1927708131</v>
      </c>
      <c r="ET147" s="83">
        <f t="shared" si="306"/>
        <v>1723881.6705340466</v>
      </c>
      <c r="EU147" s="83">
        <f t="shared" si="363"/>
        <v>18211214.906102512</v>
      </c>
      <c r="EV147" s="83">
        <f t="shared" si="364"/>
        <v>635959.72315603495</v>
      </c>
      <c r="EW147" s="83">
        <f t="shared" si="365"/>
        <v>11782241.416053057</v>
      </c>
      <c r="EX147" s="83">
        <f t="shared" si="366"/>
        <v>0</v>
      </c>
      <c r="EY147" s="83">
        <f t="shared" si="367"/>
        <v>0</v>
      </c>
      <c r="EZ147" s="83">
        <f t="shared" si="368"/>
        <v>2475309.1927708131</v>
      </c>
      <c r="FA147" s="83">
        <f t="shared" si="369"/>
        <v>0</v>
      </c>
      <c r="FB147" s="83">
        <f t="shared" si="370"/>
        <v>0</v>
      </c>
      <c r="FC147" s="83">
        <f t="shared" si="371"/>
        <v>1723881.6705340466</v>
      </c>
      <c r="FD147" s="83">
        <f t="shared" si="372"/>
        <v>1723881.6705340466</v>
      </c>
      <c r="FE147" s="83">
        <f t="shared" si="307"/>
        <v>1723881.6705340466</v>
      </c>
      <c r="FF147" s="83">
        <f t="shared" si="308"/>
        <v>1723881.6705340466</v>
      </c>
      <c r="FG147" s="83">
        <f t="shared" si="373"/>
        <v>2475309.1927708131</v>
      </c>
      <c r="FH147" s="83">
        <f t="shared" si="309"/>
        <v>1723881.6705340466</v>
      </c>
      <c r="FI147" s="83">
        <f t="shared" si="374"/>
        <v>18211214.906102512</v>
      </c>
      <c r="FJ147" s="83">
        <f t="shared" si="375"/>
        <v>635959.72315603495</v>
      </c>
      <c r="FK147" s="84">
        <v>60241997.399313703</v>
      </c>
      <c r="FL147" s="84">
        <v>7108856.4560754998</v>
      </c>
      <c r="FM147" s="84"/>
      <c r="FN147" s="83">
        <f t="shared" si="310"/>
        <v>0</v>
      </c>
      <c r="FO147" s="83">
        <f t="shared" si="311"/>
        <v>0</v>
      </c>
      <c r="FP147" s="83">
        <f t="shared" si="376"/>
        <v>7108856.4560754998</v>
      </c>
      <c r="FQ147" s="84">
        <v>201378506.90672201</v>
      </c>
      <c r="FR147" s="84">
        <v>629589592.90921998</v>
      </c>
      <c r="FS147" s="83">
        <f t="shared" si="377"/>
        <v>629600429.15055478</v>
      </c>
      <c r="FT147" s="83">
        <f t="shared" si="378"/>
        <v>10836.241334795952</v>
      </c>
      <c r="FU147" s="84">
        <v>495572776.099222</v>
      </c>
      <c r="FV147" s="83">
        <f t="shared" si="312"/>
        <v>495240974.88111597</v>
      </c>
      <c r="FW147" s="83">
        <f t="shared" si="313"/>
        <v>0</v>
      </c>
      <c r="FX147" s="83">
        <f t="shared" si="314"/>
        <v>0</v>
      </c>
      <c r="FY147" s="84">
        <v>552125643.44000006</v>
      </c>
      <c r="FZ147" s="83">
        <f t="shared" si="315"/>
        <v>428058002.648884</v>
      </c>
      <c r="GA147" s="83">
        <f t="shared" si="316"/>
        <v>-331801.21810603142</v>
      </c>
      <c r="GB147" s="83">
        <f t="shared" si="379"/>
        <v>0</v>
      </c>
      <c r="GC147" s="83">
        <f t="shared" si="380"/>
        <v>0</v>
      </c>
      <c r="GD147" s="83">
        <f t="shared" si="381"/>
        <v>0</v>
      </c>
      <c r="GE147" s="83">
        <f t="shared" si="382"/>
        <v>0</v>
      </c>
      <c r="GF147" s="83">
        <f t="shared" si="383"/>
        <v>0</v>
      </c>
      <c r="GG147" s="83">
        <f t="shared" si="384"/>
        <v>0</v>
      </c>
      <c r="GH147" s="83">
        <f t="shared" si="317"/>
        <v>0</v>
      </c>
      <c r="GI147" s="83">
        <f t="shared" si="318"/>
        <v>0</v>
      </c>
      <c r="GJ147" s="83">
        <f t="shared" si="385"/>
        <v>495240974.88111597</v>
      </c>
      <c r="GK147" s="83">
        <f t="shared" si="386"/>
        <v>0</v>
      </c>
      <c r="GL147" s="83">
        <f t="shared" si="387"/>
        <v>0</v>
      </c>
      <c r="GM147" s="83">
        <f t="shared" si="388"/>
        <v>495240974.88111597</v>
      </c>
      <c r="GN147" s="83">
        <f t="shared" si="389"/>
        <v>0</v>
      </c>
      <c r="GO147" s="83">
        <f t="shared" si="390"/>
        <v>495240974.88111597</v>
      </c>
      <c r="GP147" s="83">
        <f t="shared" si="319"/>
        <v>495240974.88111597</v>
      </c>
      <c r="GQ147" s="83">
        <f t="shared" si="320"/>
        <v>495240974.88111597</v>
      </c>
      <c r="GR147" s="83">
        <f t="shared" si="391"/>
        <v>0</v>
      </c>
      <c r="GS147" s="83">
        <f t="shared" si="392"/>
        <v>0</v>
      </c>
      <c r="GT147" s="83">
        <f t="shared" si="393"/>
        <v>0</v>
      </c>
      <c r="GU147" s="83">
        <f t="shared" si="394"/>
        <v>0</v>
      </c>
      <c r="GV147" s="83">
        <f t="shared" si="395"/>
        <v>0</v>
      </c>
      <c r="GW147" s="83">
        <f t="shared" si="396"/>
        <v>0</v>
      </c>
      <c r="GX147" s="83">
        <f t="shared" si="321"/>
        <v>0</v>
      </c>
      <c r="GY147" s="83">
        <f t="shared" si="322"/>
        <v>0</v>
      </c>
      <c r="GZ147" s="83">
        <f t="shared" si="397"/>
        <v>507023216.29716903</v>
      </c>
      <c r="HA147" s="83">
        <f t="shared" si="398"/>
        <v>0</v>
      </c>
      <c r="HB147" s="83">
        <f t="shared" si="399"/>
        <v>0</v>
      </c>
      <c r="HC147" s="83">
        <f t="shared" si="400"/>
        <v>497487855.78145301</v>
      </c>
      <c r="HD147" s="83">
        <f t="shared" si="401"/>
        <v>0</v>
      </c>
      <c r="HE147" s="83">
        <f t="shared" si="402"/>
        <v>496907188.43990916</v>
      </c>
      <c r="HF147" s="83">
        <f t="shared" si="323"/>
        <v>514101645.46982402</v>
      </c>
      <c r="HG147" s="83">
        <f t="shared" si="324"/>
        <v>495876934.60427201</v>
      </c>
      <c r="HH147" s="83">
        <f t="shared" si="325"/>
        <v>507023216.29716903</v>
      </c>
      <c r="HI147" s="83">
        <f t="shared" si="326"/>
        <v>0</v>
      </c>
      <c r="HJ147" s="83">
        <f t="shared" si="327"/>
        <v>0</v>
      </c>
      <c r="HK147" s="83">
        <f t="shared" si="328"/>
        <v>497716284.07388681</v>
      </c>
      <c r="HL147" s="83">
        <f t="shared" si="329"/>
        <v>0</v>
      </c>
      <c r="HM147" s="83">
        <f t="shared" si="330"/>
        <v>496964856.55165005</v>
      </c>
      <c r="HN147" s="83">
        <f t="shared" si="331"/>
        <v>513452189.78721851</v>
      </c>
      <c r="HO147" s="83">
        <f t="shared" si="332"/>
        <v>495876934.60427201</v>
      </c>
    </row>
    <row r="148" spans="1:223" x14ac:dyDescent="0.2">
      <c r="A148" s="63"/>
      <c r="K148" s="64" t="s">
        <v>468</v>
      </c>
      <c r="L148" s="102" t="e">
        <f>IF(VLOOKUP(K148,'[3]207 ul'!$H:$H,1,0)=K148,1,0)</f>
        <v>#N/A</v>
      </c>
      <c r="M148" s="84">
        <v>1</v>
      </c>
      <c r="N148" s="84">
        <v>1</v>
      </c>
      <c r="O148" s="84">
        <v>1</v>
      </c>
      <c r="P148" s="84"/>
      <c r="Q148" s="84"/>
      <c r="R148" s="84">
        <v>2</v>
      </c>
      <c r="S148" s="83">
        <f t="shared" si="338"/>
        <v>40</v>
      </c>
      <c r="T148" s="87">
        <f t="shared" si="339"/>
        <v>0</v>
      </c>
      <c r="U148" s="84"/>
      <c r="V148" s="84"/>
      <c r="W148" s="85">
        <v>1</v>
      </c>
      <c r="X148" s="85">
        <v>1</v>
      </c>
      <c r="Y148" s="85">
        <v>1</v>
      </c>
      <c r="Z148" s="85">
        <v>1</v>
      </c>
      <c r="AA148" s="85">
        <v>1</v>
      </c>
      <c r="AB148" s="85">
        <v>1</v>
      </c>
      <c r="AC148" s="85">
        <v>1</v>
      </c>
      <c r="AD148" s="85">
        <v>1</v>
      </c>
      <c r="AE148" s="85">
        <v>1</v>
      </c>
      <c r="AF148" s="84">
        <v>303027622.81346399</v>
      </c>
      <c r="AG148" s="84">
        <v>309179457.06986099</v>
      </c>
      <c r="AH148" s="84">
        <v>293161038.79755402</v>
      </c>
      <c r="AI148" s="84">
        <v>303027622.81346399</v>
      </c>
      <c r="AJ148" s="84">
        <v>304442694.67732</v>
      </c>
      <c r="AK148" s="84">
        <v>301567344.13260198</v>
      </c>
      <c r="AL148" s="84">
        <v>303900222.34824198</v>
      </c>
      <c r="AM148" s="84">
        <v>306768267.994151</v>
      </c>
      <c r="AN148" s="84">
        <v>303267900.83453202</v>
      </c>
      <c r="AO148" s="84">
        <v>38900000</v>
      </c>
      <c r="AP148" s="84"/>
      <c r="AQ148" s="84"/>
      <c r="AR148" s="84">
        <v>34037500</v>
      </c>
      <c r="AS148" s="83">
        <f t="shared" si="340"/>
        <v>34037500</v>
      </c>
      <c r="AT148" s="83">
        <f t="shared" si="242"/>
        <v>34037500</v>
      </c>
      <c r="AU148" s="83">
        <f t="shared" si="341"/>
        <v>303900222.34824198</v>
      </c>
      <c r="AV148" s="84">
        <v>210062121.34</v>
      </c>
      <c r="AW148" s="84">
        <v>210062121.34</v>
      </c>
      <c r="AX148" s="84"/>
      <c r="AY148" s="83">
        <f t="shared" si="243"/>
        <v>210062121.34</v>
      </c>
      <c r="AZ148" s="83">
        <f t="shared" si="244"/>
        <v>0</v>
      </c>
      <c r="BA148" s="83">
        <f t="shared" si="245"/>
        <v>341927622.81346399</v>
      </c>
      <c r="BB148" s="83">
        <f t="shared" si="246"/>
        <v>341927622.81346399</v>
      </c>
      <c r="BC148" s="83">
        <f t="shared" si="247"/>
        <v>341927622.81346399</v>
      </c>
      <c r="BD148" s="83">
        <f t="shared" si="248"/>
        <v>341927622.81346399</v>
      </c>
      <c r="BE148" s="83">
        <f t="shared" si="249"/>
        <v>0</v>
      </c>
      <c r="BF148" s="83">
        <f t="shared" si="250"/>
        <v>0</v>
      </c>
      <c r="BG148" s="99">
        <f t="shared" si="251"/>
        <v>341927622.81346399</v>
      </c>
      <c r="BH148" s="99">
        <f t="shared" si="252"/>
        <v>348079457.06986099</v>
      </c>
      <c r="BI148" s="83">
        <f t="shared" si="253"/>
        <v>332061038.79755402</v>
      </c>
      <c r="BJ148" s="83">
        <f t="shared" si="254"/>
        <v>341927622.81346399</v>
      </c>
      <c r="BK148" s="83">
        <f t="shared" si="255"/>
        <v>343342694.67732</v>
      </c>
      <c r="BL148" s="83">
        <f t="shared" si="256"/>
        <v>340467344.13260198</v>
      </c>
      <c r="BM148" s="83">
        <f t="shared" si="257"/>
        <v>345668267.994151</v>
      </c>
      <c r="BN148" s="83">
        <f t="shared" si="258"/>
        <v>342167900.83453202</v>
      </c>
      <c r="BO148" s="83">
        <f t="shared" si="342"/>
        <v>303900222.34824198</v>
      </c>
      <c r="BP148" s="83">
        <f t="shared" si="259"/>
        <v>0</v>
      </c>
      <c r="BQ148" s="83">
        <f t="shared" si="260"/>
        <v>341927622.81346399</v>
      </c>
      <c r="BR148" s="83">
        <f t="shared" si="261"/>
        <v>341927622.81346399</v>
      </c>
      <c r="BS148" s="83">
        <f t="shared" si="262"/>
        <v>341927622.81346399</v>
      </c>
      <c r="BT148" s="83">
        <f t="shared" si="263"/>
        <v>341927622.81346399</v>
      </c>
      <c r="BU148" s="83">
        <f t="shared" si="264"/>
        <v>341927622.81346399</v>
      </c>
      <c r="BV148" s="83">
        <f t="shared" si="265"/>
        <v>348079457.06986099</v>
      </c>
      <c r="BW148" s="83">
        <f t="shared" si="266"/>
        <v>332061038.79755402</v>
      </c>
      <c r="BX148" s="83">
        <f t="shared" si="267"/>
        <v>341927622.81346399</v>
      </c>
      <c r="BY148" s="83">
        <f t="shared" si="268"/>
        <v>343342694.67732</v>
      </c>
      <c r="BZ148" s="83">
        <f t="shared" si="269"/>
        <v>340467344.13260198</v>
      </c>
      <c r="CA148" s="83">
        <f t="shared" si="270"/>
        <v>345668267.994151</v>
      </c>
      <c r="CB148" s="83">
        <f t="shared" si="271"/>
        <v>342167900.83453202</v>
      </c>
      <c r="CC148" s="84"/>
      <c r="CD148" s="84"/>
      <c r="CE148" s="84"/>
      <c r="CF148" s="84"/>
      <c r="CG148" s="84"/>
      <c r="CH148" s="84"/>
      <c r="CI148" s="84"/>
      <c r="CJ148" s="84"/>
      <c r="CK148" s="84"/>
      <c r="CL148" s="83">
        <f t="shared" si="333"/>
        <v>6151834.2563970089</v>
      </c>
      <c r="CM148" s="83">
        <f t="shared" si="334"/>
        <v>0</v>
      </c>
      <c r="CN148" s="83">
        <f t="shared" si="335"/>
        <v>0</v>
      </c>
      <c r="CO148" s="83">
        <f t="shared" si="272"/>
        <v>1415071.8638560176</v>
      </c>
      <c r="CP148" s="83">
        <f t="shared" si="273"/>
        <v>0</v>
      </c>
      <c r="CQ148" s="83">
        <f t="shared" si="274"/>
        <v>0</v>
      </c>
      <c r="CR148" s="83">
        <f t="shared" si="275"/>
        <v>0</v>
      </c>
      <c r="CS148" s="83">
        <f t="shared" si="276"/>
        <v>0</v>
      </c>
      <c r="CT148" s="83">
        <f t="shared" si="277"/>
        <v>0</v>
      </c>
      <c r="CU148" s="83">
        <f t="shared" si="278"/>
        <v>0</v>
      </c>
      <c r="CV148" s="99"/>
      <c r="CW148" s="83">
        <f t="shared" si="343"/>
        <v>1415071.8638560176</v>
      </c>
      <c r="CX148" s="83">
        <f t="shared" si="279"/>
        <v>0</v>
      </c>
      <c r="CY148" s="83">
        <f t="shared" si="336"/>
        <v>3740645.1806870103</v>
      </c>
      <c r="CZ148" s="83">
        <f t="shared" si="337"/>
        <v>240278.02106803656</v>
      </c>
      <c r="DA148" s="83">
        <f t="shared" si="344"/>
        <v>6151834.2563970089</v>
      </c>
      <c r="DB148" s="83">
        <f t="shared" si="345"/>
        <v>0</v>
      </c>
      <c r="DC148" s="83">
        <f t="shared" si="346"/>
        <v>0</v>
      </c>
      <c r="DD148" s="83">
        <f t="shared" si="280"/>
        <v>1415071.8638560176</v>
      </c>
      <c r="DE148" s="83">
        <f t="shared" si="281"/>
        <v>0</v>
      </c>
      <c r="DF148" s="83">
        <f t="shared" si="282"/>
        <v>0</v>
      </c>
      <c r="DG148" s="83">
        <f t="shared" si="283"/>
        <v>0</v>
      </c>
      <c r="DH148" s="83">
        <f t="shared" si="284"/>
        <v>0</v>
      </c>
      <c r="DI148" s="83">
        <f t="shared" si="285"/>
        <v>0</v>
      </c>
      <c r="DJ148" s="83">
        <f t="shared" si="286"/>
        <v>0</v>
      </c>
      <c r="DK148" s="83">
        <f t="shared" si="347"/>
        <v>1415071.8638560176</v>
      </c>
      <c r="DL148" s="83">
        <f t="shared" si="287"/>
        <v>0</v>
      </c>
      <c r="DM148" s="83">
        <f t="shared" si="348"/>
        <v>3740645.1806870103</v>
      </c>
      <c r="DN148" s="83">
        <f t="shared" si="349"/>
        <v>240278.02106803656</v>
      </c>
      <c r="DO148" s="83">
        <f t="shared" si="288"/>
        <v>0</v>
      </c>
      <c r="DP148" s="83">
        <f t="shared" si="289"/>
        <v>0</v>
      </c>
      <c r="DQ148" s="83">
        <f t="shared" si="290"/>
        <v>0</v>
      </c>
      <c r="DR148" s="83">
        <f t="shared" si="291"/>
        <v>-143862.74300663586</v>
      </c>
      <c r="DS148" s="83">
        <f t="shared" si="292"/>
        <v>0</v>
      </c>
      <c r="DT148" s="83">
        <f t="shared" si="293"/>
        <v>0</v>
      </c>
      <c r="DU148" s="83">
        <f t="shared" si="294"/>
        <v>0</v>
      </c>
      <c r="DV148" s="83">
        <f t="shared" si="295"/>
        <v>0</v>
      </c>
      <c r="DW148" s="83">
        <f t="shared" si="350"/>
        <v>128806.83418874064</v>
      </c>
      <c r="DX148" s="83">
        <f t="shared" si="351"/>
        <v>0</v>
      </c>
      <c r="DY148" s="83">
        <f t="shared" si="352"/>
        <v>0</v>
      </c>
      <c r="DZ148" s="83">
        <f t="shared" si="353"/>
        <v>0</v>
      </c>
      <c r="EA148" s="83">
        <f t="shared" si="354"/>
        <v>0</v>
      </c>
      <c r="EB148" s="83">
        <f t="shared" si="355"/>
        <v>-143862.74300663586</v>
      </c>
      <c r="EC148" s="83">
        <f t="shared" si="356"/>
        <v>0</v>
      </c>
      <c r="ED148" s="83">
        <f t="shared" si="357"/>
        <v>0</v>
      </c>
      <c r="EE148" s="83">
        <f t="shared" si="358"/>
        <v>0</v>
      </c>
      <c r="EF148" s="83">
        <f t="shared" si="359"/>
        <v>0</v>
      </c>
      <c r="EG148" s="83">
        <f t="shared" si="360"/>
        <v>128806.83418874064</v>
      </c>
      <c r="EH148" s="83">
        <f t="shared" si="361"/>
        <v>0</v>
      </c>
      <c r="EI148" s="83">
        <f t="shared" si="296"/>
        <v>6151834.2563970089</v>
      </c>
      <c r="EJ148" s="83">
        <f t="shared" si="297"/>
        <v>0</v>
      </c>
      <c r="EK148" s="83">
        <f t="shared" si="298"/>
        <v>0</v>
      </c>
      <c r="EL148" s="83">
        <f t="shared" si="299"/>
        <v>1558934.6068626535</v>
      </c>
      <c r="EM148" s="83">
        <f t="shared" si="300"/>
        <v>0</v>
      </c>
      <c r="EN148" s="83">
        <f t="shared" si="301"/>
        <v>0</v>
      </c>
      <c r="EO148" s="83">
        <f t="shared" si="302"/>
        <v>0</v>
      </c>
      <c r="EP148" s="83">
        <f t="shared" si="303"/>
        <v>0</v>
      </c>
      <c r="EQ148" s="83">
        <f t="shared" si="304"/>
        <v>0</v>
      </c>
      <c r="ER148" s="83">
        <f t="shared" si="305"/>
        <v>0</v>
      </c>
      <c r="ES148" s="83">
        <f t="shared" si="362"/>
        <v>1558934.6068626535</v>
      </c>
      <c r="ET148" s="83">
        <f t="shared" si="306"/>
        <v>0</v>
      </c>
      <c r="EU148" s="83">
        <f t="shared" si="363"/>
        <v>3611838.3464982696</v>
      </c>
      <c r="EV148" s="83">
        <f t="shared" si="364"/>
        <v>240278.02106803656</v>
      </c>
      <c r="EW148" s="83">
        <f t="shared" si="365"/>
        <v>6151834.2563970089</v>
      </c>
      <c r="EX148" s="83">
        <f t="shared" si="366"/>
        <v>0</v>
      </c>
      <c r="EY148" s="83">
        <f t="shared" si="367"/>
        <v>0</v>
      </c>
      <c r="EZ148" s="83">
        <f t="shared" si="368"/>
        <v>1558934.6068626535</v>
      </c>
      <c r="FA148" s="83">
        <f t="shared" si="369"/>
        <v>0</v>
      </c>
      <c r="FB148" s="83">
        <f t="shared" si="370"/>
        <v>0</v>
      </c>
      <c r="FC148" s="83">
        <f t="shared" si="371"/>
        <v>0</v>
      </c>
      <c r="FD148" s="83">
        <f t="shared" si="372"/>
        <v>0</v>
      </c>
      <c r="FE148" s="83">
        <f t="shared" si="307"/>
        <v>0</v>
      </c>
      <c r="FF148" s="83">
        <f t="shared" si="308"/>
        <v>0</v>
      </c>
      <c r="FG148" s="83">
        <f t="shared" si="373"/>
        <v>1558934.6068626535</v>
      </c>
      <c r="FH148" s="83">
        <f t="shared" si="309"/>
        <v>0</v>
      </c>
      <c r="FI148" s="83">
        <f t="shared" si="374"/>
        <v>3611838.3464982696</v>
      </c>
      <c r="FJ148" s="83">
        <f t="shared" si="375"/>
        <v>240278.02106803656</v>
      </c>
      <c r="FK148" s="84">
        <v>9022368.3123589605</v>
      </c>
      <c r="FL148" s="84">
        <v>3698873.5672121299</v>
      </c>
      <c r="FM148" s="84"/>
      <c r="FN148" s="83">
        <f t="shared" si="310"/>
        <v>0</v>
      </c>
      <c r="FO148" s="83">
        <f t="shared" si="311"/>
        <v>0</v>
      </c>
      <c r="FP148" s="83">
        <f t="shared" si="376"/>
        <v>3698873.5672121299</v>
      </c>
      <c r="FQ148" s="84">
        <v>7696265.1195772504</v>
      </c>
      <c r="FR148" s="84">
        <v>298165963.91363502</v>
      </c>
      <c r="FS148" s="83">
        <f t="shared" si="377"/>
        <v>298165963.91363513</v>
      </c>
      <c r="FT148" s="83">
        <f t="shared" si="378"/>
        <v>0</v>
      </c>
      <c r="FU148" s="84">
        <v>303190940.67362899</v>
      </c>
      <c r="FV148" s="83">
        <f t="shared" si="312"/>
        <v>0</v>
      </c>
      <c r="FW148" s="83">
        <f t="shared" si="313"/>
        <v>0</v>
      </c>
      <c r="FX148" s="83">
        <f t="shared" si="314"/>
        <v>0</v>
      </c>
      <c r="FY148" s="84">
        <v>252701011.83000001</v>
      </c>
      <c r="FZ148" s="83">
        <f t="shared" si="315"/>
        <v>120835510.35653603</v>
      </c>
      <c r="GA148" s="83">
        <f t="shared" si="316"/>
        <v>-163317.86016499996</v>
      </c>
      <c r="GB148" s="83">
        <f t="shared" si="379"/>
        <v>0</v>
      </c>
      <c r="GC148" s="83">
        <f t="shared" si="380"/>
        <v>0</v>
      </c>
      <c r="GD148" s="83">
        <f t="shared" si="381"/>
        <v>0</v>
      </c>
      <c r="GE148" s="83">
        <f t="shared" si="382"/>
        <v>0</v>
      </c>
      <c r="GF148" s="83">
        <f t="shared" si="383"/>
        <v>0</v>
      </c>
      <c r="GG148" s="83">
        <f t="shared" si="384"/>
        <v>0</v>
      </c>
      <c r="GH148" s="83">
        <f t="shared" si="317"/>
        <v>0</v>
      </c>
      <c r="GI148" s="83">
        <f t="shared" si="318"/>
        <v>0</v>
      </c>
      <c r="GJ148" s="83">
        <f t="shared" si="385"/>
        <v>341927622.81346399</v>
      </c>
      <c r="GK148" s="83">
        <f t="shared" si="386"/>
        <v>0</v>
      </c>
      <c r="GL148" s="83">
        <f t="shared" si="387"/>
        <v>0</v>
      </c>
      <c r="GM148" s="83">
        <f t="shared" si="388"/>
        <v>341927622.81346399</v>
      </c>
      <c r="GN148" s="83">
        <f t="shared" si="389"/>
        <v>0</v>
      </c>
      <c r="GO148" s="83">
        <f t="shared" si="390"/>
        <v>0</v>
      </c>
      <c r="GP148" s="83">
        <f t="shared" si="319"/>
        <v>341927622.81346399</v>
      </c>
      <c r="GQ148" s="83">
        <f t="shared" si="320"/>
        <v>341927622.81346399</v>
      </c>
      <c r="GR148" s="83">
        <f t="shared" si="391"/>
        <v>0</v>
      </c>
      <c r="GS148" s="83">
        <f t="shared" si="392"/>
        <v>0</v>
      </c>
      <c r="GT148" s="83">
        <f t="shared" si="393"/>
        <v>0</v>
      </c>
      <c r="GU148" s="83">
        <f t="shared" si="394"/>
        <v>0</v>
      </c>
      <c r="GV148" s="83">
        <f t="shared" si="395"/>
        <v>0</v>
      </c>
      <c r="GW148" s="83">
        <f t="shared" si="396"/>
        <v>0</v>
      </c>
      <c r="GX148" s="83">
        <f t="shared" si="321"/>
        <v>0</v>
      </c>
      <c r="GY148" s="83">
        <f t="shared" si="322"/>
        <v>0</v>
      </c>
      <c r="GZ148" s="83">
        <f t="shared" si="397"/>
        <v>348079457.06986099</v>
      </c>
      <c r="HA148" s="83">
        <f t="shared" si="398"/>
        <v>0</v>
      </c>
      <c r="HB148" s="83">
        <f t="shared" si="399"/>
        <v>0</v>
      </c>
      <c r="HC148" s="83">
        <f t="shared" si="400"/>
        <v>343342694.67732</v>
      </c>
      <c r="HD148" s="83">
        <f t="shared" si="401"/>
        <v>0</v>
      </c>
      <c r="HE148" s="83">
        <f t="shared" si="402"/>
        <v>0</v>
      </c>
      <c r="HF148" s="83">
        <f t="shared" si="323"/>
        <v>345668267.994151</v>
      </c>
      <c r="HG148" s="83">
        <f t="shared" si="324"/>
        <v>342167900.83453202</v>
      </c>
      <c r="HH148" s="83">
        <f t="shared" si="325"/>
        <v>348079457.06986099</v>
      </c>
      <c r="HI148" s="83">
        <f t="shared" si="326"/>
        <v>0</v>
      </c>
      <c r="HJ148" s="83">
        <f t="shared" si="327"/>
        <v>0</v>
      </c>
      <c r="HK148" s="83">
        <f t="shared" si="328"/>
        <v>343486557.42032665</v>
      </c>
      <c r="HL148" s="83">
        <f t="shared" si="329"/>
        <v>0</v>
      </c>
      <c r="HM148" s="83">
        <f t="shared" si="330"/>
        <v>0</v>
      </c>
      <c r="HN148" s="83">
        <f t="shared" si="331"/>
        <v>345539461.15996224</v>
      </c>
      <c r="HO148" s="83">
        <f t="shared" si="332"/>
        <v>342167900.83453202</v>
      </c>
    </row>
    <row r="149" spans="1:223" x14ac:dyDescent="0.2">
      <c r="A149" s="63"/>
      <c r="K149" s="64" t="s">
        <v>469</v>
      </c>
      <c r="L149" s="102" t="e">
        <f>IF(VLOOKUP(K149,'[3]207 ul'!$H:$H,1,0)=K149,1,0)</f>
        <v>#N/A</v>
      </c>
      <c r="M149" s="84">
        <v>1</v>
      </c>
      <c r="N149" s="84">
        <v>1</v>
      </c>
      <c r="O149" s="84"/>
      <c r="P149" s="84"/>
      <c r="Q149" s="84"/>
      <c r="R149" s="84">
        <v>2</v>
      </c>
      <c r="S149" s="83">
        <f t="shared" si="338"/>
        <v>40</v>
      </c>
      <c r="T149" s="87">
        <f t="shared" si="339"/>
        <v>0</v>
      </c>
      <c r="U149" s="84"/>
      <c r="V149" s="84"/>
      <c r="W149" s="85">
        <v>1</v>
      </c>
      <c r="X149" s="85">
        <v>1</v>
      </c>
      <c r="Y149" s="85">
        <v>1</v>
      </c>
      <c r="Z149" s="85">
        <v>1</v>
      </c>
      <c r="AA149" s="85">
        <v>1</v>
      </c>
      <c r="AB149" s="85">
        <v>1</v>
      </c>
      <c r="AC149" s="85">
        <v>1</v>
      </c>
      <c r="AD149" s="85">
        <v>1</v>
      </c>
      <c r="AE149" s="85">
        <v>1</v>
      </c>
      <c r="AF149" s="84">
        <v>3018103.1337995599</v>
      </c>
      <c r="AG149" s="84">
        <v>3026742.98422421</v>
      </c>
      <c r="AH149" s="84">
        <v>3003541.12979563</v>
      </c>
      <c r="AI149" s="84">
        <v>3018103.1337995599</v>
      </c>
      <c r="AJ149" s="84">
        <v>3035162.0689395401</v>
      </c>
      <c r="AK149" s="84">
        <v>3001071.1732516498</v>
      </c>
      <c r="AL149" s="84">
        <v>2990463.5330111301</v>
      </c>
      <c r="AM149" s="84">
        <v>3067747.4406082602</v>
      </c>
      <c r="AN149" s="84">
        <v>3018509.6689752801</v>
      </c>
      <c r="AO149" s="84">
        <v>330000</v>
      </c>
      <c r="AP149" s="84"/>
      <c r="AQ149" s="84"/>
      <c r="AR149" s="84">
        <v>288750</v>
      </c>
      <c r="AS149" s="83">
        <f t="shared" si="340"/>
        <v>288750</v>
      </c>
      <c r="AT149" s="83">
        <f t="shared" si="242"/>
        <v>288750</v>
      </c>
      <c r="AU149" s="83">
        <f t="shared" si="341"/>
        <v>2990463.5330111301</v>
      </c>
      <c r="AV149" s="84">
        <v>2549002.4900000002</v>
      </c>
      <c r="AW149" s="84">
        <v>2549002.4900000002</v>
      </c>
      <c r="AX149" s="84"/>
      <c r="AY149" s="83">
        <f t="shared" si="243"/>
        <v>2549002.4900000002</v>
      </c>
      <c r="AZ149" s="83">
        <f t="shared" si="244"/>
        <v>0</v>
      </c>
      <c r="BA149" s="83">
        <f t="shared" si="245"/>
        <v>3348103.1337995599</v>
      </c>
      <c r="BB149" s="83">
        <f t="shared" si="246"/>
        <v>3348103.1337995599</v>
      </c>
      <c r="BC149" s="83">
        <f t="shared" si="247"/>
        <v>3348103.1337995599</v>
      </c>
      <c r="BD149" s="83">
        <f t="shared" si="248"/>
        <v>3348103.1337995599</v>
      </c>
      <c r="BE149" s="83">
        <f t="shared" si="249"/>
        <v>0</v>
      </c>
      <c r="BF149" s="83">
        <f t="shared" si="250"/>
        <v>0</v>
      </c>
      <c r="BG149" s="99">
        <f t="shared" si="251"/>
        <v>3348103.1337995599</v>
      </c>
      <c r="BH149" s="99">
        <f t="shared" si="252"/>
        <v>3356742.98422421</v>
      </c>
      <c r="BI149" s="83">
        <f t="shared" si="253"/>
        <v>3333541.12979563</v>
      </c>
      <c r="BJ149" s="83">
        <f t="shared" si="254"/>
        <v>3348103.1337995599</v>
      </c>
      <c r="BK149" s="83">
        <f t="shared" si="255"/>
        <v>3365162.0689395401</v>
      </c>
      <c r="BL149" s="83">
        <f t="shared" si="256"/>
        <v>3331071.1732516498</v>
      </c>
      <c r="BM149" s="83">
        <f t="shared" si="257"/>
        <v>3397747.4406082602</v>
      </c>
      <c r="BN149" s="83">
        <f t="shared" si="258"/>
        <v>3348509.6689752801</v>
      </c>
      <c r="BO149" s="83">
        <f t="shared" si="342"/>
        <v>2990463.5330111301</v>
      </c>
      <c r="BP149" s="83">
        <f t="shared" si="259"/>
        <v>0</v>
      </c>
      <c r="BQ149" s="83">
        <f t="shared" si="260"/>
        <v>3348103.1337995599</v>
      </c>
      <c r="BR149" s="83">
        <f t="shared" si="261"/>
        <v>3348103.1337995599</v>
      </c>
      <c r="BS149" s="83">
        <f t="shared" si="262"/>
        <v>3348103.1337995599</v>
      </c>
      <c r="BT149" s="83">
        <f t="shared" si="263"/>
        <v>3348103.1337995599</v>
      </c>
      <c r="BU149" s="83">
        <f t="shared" si="264"/>
        <v>3348103.1337995599</v>
      </c>
      <c r="BV149" s="83">
        <f t="shared" si="265"/>
        <v>3356742.98422421</v>
      </c>
      <c r="BW149" s="83">
        <f t="shared" si="266"/>
        <v>3333541.12979563</v>
      </c>
      <c r="BX149" s="83">
        <f t="shared" si="267"/>
        <v>3348103.1337995599</v>
      </c>
      <c r="BY149" s="83">
        <f t="shared" si="268"/>
        <v>3365162.0689395401</v>
      </c>
      <c r="BZ149" s="83">
        <f t="shared" si="269"/>
        <v>3331071.1732516498</v>
      </c>
      <c r="CA149" s="83">
        <f t="shared" si="270"/>
        <v>3397747.4406082602</v>
      </c>
      <c r="CB149" s="83">
        <f t="shared" si="271"/>
        <v>3348509.6689752801</v>
      </c>
      <c r="CC149" s="84"/>
      <c r="CD149" s="84"/>
      <c r="CE149" s="84"/>
      <c r="CF149" s="84"/>
      <c r="CG149" s="84"/>
      <c r="CH149" s="84"/>
      <c r="CI149" s="84"/>
      <c r="CJ149" s="84"/>
      <c r="CK149" s="84"/>
      <c r="CL149" s="83">
        <f t="shared" si="333"/>
        <v>8639.8504246501252</v>
      </c>
      <c r="CM149" s="83">
        <f t="shared" si="334"/>
        <v>0</v>
      </c>
      <c r="CN149" s="83">
        <f t="shared" si="335"/>
        <v>0</v>
      </c>
      <c r="CO149" s="83">
        <f t="shared" si="272"/>
        <v>17058.935139980167</v>
      </c>
      <c r="CP149" s="83">
        <f t="shared" si="273"/>
        <v>0</v>
      </c>
      <c r="CQ149" s="83">
        <f t="shared" si="274"/>
        <v>0</v>
      </c>
      <c r="CR149" s="83">
        <f t="shared" si="275"/>
        <v>0</v>
      </c>
      <c r="CS149" s="83">
        <f t="shared" si="276"/>
        <v>0</v>
      </c>
      <c r="CT149" s="83">
        <f t="shared" si="277"/>
        <v>0</v>
      </c>
      <c r="CU149" s="83">
        <f t="shared" si="278"/>
        <v>0</v>
      </c>
      <c r="CV149" s="99"/>
      <c r="CW149" s="83">
        <f t="shared" si="343"/>
        <v>17058.935139980167</v>
      </c>
      <c r="CX149" s="83">
        <f t="shared" si="279"/>
        <v>0</v>
      </c>
      <c r="CY149" s="83">
        <f t="shared" si="336"/>
        <v>49644.306808700319</v>
      </c>
      <c r="CZ149" s="83">
        <f t="shared" si="337"/>
        <v>406.53517572022974</v>
      </c>
      <c r="DA149" s="83">
        <f t="shared" si="344"/>
        <v>8639.8504246501252</v>
      </c>
      <c r="DB149" s="83">
        <f t="shared" si="345"/>
        <v>0</v>
      </c>
      <c r="DC149" s="83">
        <f t="shared" si="346"/>
        <v>0</v>
      </c>
      <c r="DD149" s="83">
        <f t="shared" si="280"/>
        <v>17058.935139980167</v>
      </c>
      <c r="DE149" s="83">
        <f t="shared" si="281"/>
        <v>0</v>
      </c>
      <c r="DF149" s="83">
        <f t="shared" si="282"/>
        <v>0</v>
      </c>
      <c r="DG149" s="83">
        <f t="shared" si="283"/>
        <v>0</v>
      </c>
      <c r="DH149" s="83">
        <f t="shared" si="284"/>
        <v>0</v>
      </c>
      <c r="DI149" s="83">
        <f t="shared" si="285"/>
        <v>0</v>
      </c>
      <c r="DJ149" s="83">
        <f t="shared" si="286"/>
        <v>0</v>
      </c>
      <c r="DK149" s="83">
        <f t="shared" si="347"/>
        <v>17058.935139980167</v>
      </c>
      <c r="DL149" s="83">
        <f t="shared" si="287"/>
        <v>0</v>
      </c>
      <c r="DM149" s="83">
        <f t="shared" si="348"/>
        <v>49644.306808700319</v>
      </c>
      <c r="DN149" s="83">
        <f t="shared" si="349"/>
        <v>406.53517572022974</v>
      </c>
      <c r="DO149" s="83">
        <f t="shared" si="288"/>
        <v>0</v>
      </c>
      <c r="DP149" s="83">
        <f t="shared" si="289"/>
        <v>0</v>
      </c>
      <c r="DQ149" s="83">
        <f t="shared" si="290"/>
        <v>0</v>
      </c>
      <c r="DR149" s="83">
        <f t="shared" si="291"/>
        <v>-1734.2901549341693</v>
      </c>
      <c r="DS149" s="83">
        <f t="shared" si="292"/>
        <v>0</v>
      </c>
      <c r="DT149" s="83">
        <f t="shared" si="293"/>
        <v>0</v>
      </c>
      <c r="DU149" s="83">
        <f t="shared" si="294"/>
        <v>0</v>
      </c>
      <c r="DV149" s="83">
        <f t="shared" si="295"/>
        <v>0</v>
      </c>
      <c r="DW149" s="83">
        <f t="shared" si="350"/>
        <v>1709.4714111186577</v>
      </c>
      <c r="DX149" s="83">
        <f t="shared" si="351"/>
        <v>0</v>
      </c>
      <c r="DY149" s="83">
        <f t="shared" si="352"/>
        <v>0</v>
      </c>
      <c r="DZ149" s="83">
        <f t="shared" si="353"/>
        <v>0</v>
      </c>
      <c r="EA149" s="83">
        <f t="shared" si="354"/>
        <v>0</v>
      </c>
      <c r="EB149" s="83">
        <f t="shared" si="355"/>
        <v>-1734.2901549341693</v>
      </c>
      <c r="EC149" s="83">
        <f t="shared" si="356"/>
        <v>0</v>
      </c>
      <c r="ED149" s="83">
        <f t="shared" si="357"/>
        <v>0</v>
      </c>
      <c r="EE149" s="83">
        <f t="shared" si="358"/>
        <v>0</v>
      </c>
      <c r="EF149" s="83">
        <f t="shared" si="359"/>
        <v>0</v>
      </c>
      <c r="EG149" s="83">
        <f t="shared" si="360"/>
        <v>1709.4714111186577</v>
      </c>
      <c r="EH149" s="83">
        <f t="shared" si="361"/>
        <v>0</v>
      </c>
      <c r="EI149" s="83">
        <f t="shared" si="296"/>
        <v>8639.8504246501252</v>
      </c>
      <c r="EJ149" s="83">
        <f t="shared" si="297"/>
        <v>0</v>
      </c>
      <c r="EK149" s="83">
        <f t="shared" si="298"/>
        <v>0</v>
      </c>
      <c r="EL149" s="83">
        <f t="shared" si="299"/>
        <v>18793.225294914337</v>
      </c>
      <c r="EM149" s="83">
        <f t="shared" si="300"/>
        <v>0</v>
      </c>
      <c r="EN149" s="83">
        <f t="shared" si="301"/>
        <v>0</v>
      </c>
      <c r="EO149" s="83">
        <f t="shared" si="302"/>
        <v>0</v>
      </c>
      <c r="EP149" s="83">
        <f t="shared" si="303"/>
        <v>0</v>
      </c>
      <c r="EQ149" s="83">
        <f t="shared" si="304"/>
        <v>0</v>
      </c>
      <c r="ER149" s="83">
        <f t="shared" si="305"/>
        <v>0</v>
      </c>
      <c r="ES149" s="83">
        <f t="shared" si="362"/>
        <v>18793.225294914337</v>
      </c>
      <c r="ET149" s="83">
        <f t="shared" si="306"/>
        <v>0</v>
      </c>
      <c r="EU149" s="83">
        <f t="shared" si="363"/>
        <v>47934.835397581664</v>
      </c>
      <c r="EV149" s="83">
        <f t="shared" si="364"/>
        <v>406.53517572022974</v>
      </c>
      <c r="EW149" s="83">
        <f t="shared" si="365"/>
        <v>8639.8504246501252</v>
      </c>
      <c r="EX149" s="83">
        <f t="shared" si="366"/>
        <v>0</v>
      </c>
      <c r="EY149" s="83">
        <f t="shared" si="367"/>
        <v>0</v>
      </c>
      <c r="EZ149" s="83">
        <f t="shared" si="368"/>
        <v>18793.225294914337</v>
      </c>
      <c r="FA149" s="83">
        <f t="shared" si="369"/>
        <v>0</v>
      </c>
      <c r="FB149" s="83">
        <f t="shared" si="370"/>
        <v>0</v>
      </c>
      <c r="FC149" s="83">
        <f t="shared" si="371"/>
        <v>0</v>
      </c>
      <c r="FD149" s="83">
        <f t="shared" si="372"/>
        <v>0</v>
      </c>
      <c r="FE149" s="83">
        <f t="shared" si="307"/>
        <v>0</v>
      </c>
      <c r="FF149" s="83">
        <f t="shared" si="308"/>
        <v>0</v>
      </c>
      <c r="FG149" s="83">
        <f t="shared" si="373"/>
        <v>18793.225294914337</v>
      </c>
      <c r="FH149" s="83">
        <f t="shared" si="309"/>
        <v>0</v>
      </c>
      <c r="FI149" s="83">
        <f t="shared" si="374"/>
        <v>47934.835397581664</v>
      </c>
      <c r="FJ149" s="83">
        <f t="shared" si="375"/>
        <v>406.53517572022974</v>
      </c>
      <c r="FK149" s="84">
        <v>244239.738413352</v>
      </c>
      <c r="FL149" s="84">
        <v>18996.695961752401</v>
      </c>
      <c r="FM149" s="84"/>
      <c r="FN149" s="83">
        <f t="shared" si="310"/>
        <v>0</v>
      </c>
      <c r="FO149" s="83">
        <f t="shared" si="311"/>
        <v>0</v>
      </c>
      <c r="FP149" s="83">
        <f t="shared" si="376"/>
        <v>18996.695961752401</v>
      </c>
      <c r="FQ149" s="84">
        <v>61831.054332749598</v>
      </c>
      <c r="FR149" s="84">
        <v>2817262.5191458398</v>
      </c>
      <c r="FS149" s="83">
        <f t="shared" si="377"/>
        <v>2817262.5191458352</v>
      </c>
      <c r="FT149" s="83">
        <f t="shared" si="378"/>
        <v>-4.6566128730773926E-9</v>
      </c>
      <c r="FU149" s="84">
        <v>3018667.8991881898</v>
      </c>
      <c r="FV149" s="83">
        <f t="shared" si="312"/>
        <v>0</v>
      </c>
      <c r="FW149" s="83">
        <f t="shared" si="313"/>
        <v>0</v>
      </c>
      <c r="FX149" s="83">
        <f t="shared" si="314"/>
        <v>0</v>
      </c>
      <c r="FY149" s="84">
        <v>738682.04</v>
      </c>
      <c r="FZ149" s="83">
        <f t="shared" si="315"/>
        <v>0</v>
      </c>
      <c r="GA149" s="83">
        <f t="shared" si="316"/>
        <v>-564.7653886298649</v>
      </c>
      <c r="GB149" s="83">
        <f t="shared" si="379"/>
        <v>0</v>
      </c>
      <c r="GC149" s="83">
        <f t="shared" si="380"/>
        <v>0</v>
      </c>
      <c r="GD149" s="83">
        <f t="shared" si="381"/>
        <v>0</v>
      </c>
      <c r="GE149" s="83">
        <f t="shared" si="382"/>
        <v>0</v>
      </c>
      <c r="GF149" s="83">
        <f t="shared" si="383"/>
        <v>0</v>
      </c>
      <c r="GG149" s="83">
        <f t="shared" si="384"/>
        <v>0</v>
      </c>
      <c r="GH149" s="83">
        <f t="shared" si="317"/>
        <v>0</v>
      </c>
      <c r="GI149" s="83">
        <f t="shared" si="318"/>
        <v>0</v>
      </c>
      <c r="GJ149" s="83">
        <f t="shared" si="385"/>
        <v>3348103.1337995599</v>
      </c>
      <c r="GK149" s="83">
        <f t="shared" si="386"/>
        <v>0</v>
      </c>
      <c r="GL149" s="83">
        <f t="shared" si="387"/>
        <v>0</v>
      </c>
      <c r="GM149" s="83">
        <f t="shared" si="388"/>
        <v>3348103.1337995599</v>
      </c>
      <c r="GN149" s="83">
        <f t="shared" si="389"/>
        <v>0</v>
      </c>
      <c r="GO149" s="83">
        <f t="shared" si="390"/>
        <v>0</v>
      </c>
      <c r="GP149" s="83">
        <f t="shared" si="319"/>
        <v>3348103.1337995599</v>
      </c>
      <c r="GQ149" s="83">
        <f t="shared" si="320"/>
        <v>3348103.1337995599</v>
      </c>
      <c r="GR149" s="83">
        <f t="shared" si="391"/>
        <v>0</v>
      </c>
      <c r="GS149" s="83">
        <f t="shared" si="392"/>
        <v>0</v>
      </c>
      <c r="GT149" s="83">
        <f t="shared" si="393"/>
        <v>0</v>
      </c>
      <c r="GU149" s="83">
        <f t="shared" si="394"/>
        <v>0</v>
      </c>
      <c r="GV149" s="83">
        <f t="shared" si="395"/>
        <v>0</v>
      </c>
      <c r="GW149" s="83">
        <f t="shared" si="396"/>
        <v>0</v>
      </c>
      <c r="GX149" s="83">
        <f t="shared" si="321"/>
        <v>0</v>
      </c>
      <c r="GY149" s="83">
        <f t="shared" si="322"/>
        <v>0</v>
      </c>
      <c r="GZ149" s="83">
        <f t="shared" si="397"/>
        <v>3356742.98422421</v>
      </c>
      <c r="HA149" s="83">
        <f t="shared" si="398"/>
        <v>0</v>
      </c>
      <c r="HB149" s="83">
        <f t="shared" si="399"/>
        <v>0</v>
      </c>
      <c r="HC149" s="83">
        <f t="shared" si="400"/>
        <v>3365162.0689395401</v>
      </c>
      <c r="HD149" s="83">
        <f t="shared" si="401"/>
        <v>0</v>
      </c>
      <c r="HE149" s="83">
        <f t="shared" si="402"/>
        <v>0</v>
      </c>
      <c r="HF149" s="83">
        <f t="shared" si="323"/>
        <v>3397747.4406082602</v>
      </c>
      <c r="HG149" s="83">
        <f t="shared" si="324"/>
        <v>3348509.6689752801</v>
      </c>
      <c r="HH149" s="83">
        <f t="shared" si="325"/>
        <v>3356742.98422421</v>
      </c>
      <c r="HI149" s="83">
        <f t="shared" si="326"/>
        <v>0</v>
      </c>
      <c r="HJ149" s="83">
        <f t="shared" si="327"/>
        <v>0</v>
      </c>
      <c r="HK149" s="83">
        <f t="shared" si="328"/>
        <v>3366896.3590944745</v>
      </c>
      <c r="HL149" s="83">
        <f t="shared" si="329"/>
        <v>0</v>
      </c>
      <c r="HM149" s="83">
        <f t="shared" si="330"/>
        <v>0</v>
      </c>
      <c r="HN149" s="83">
        <f t="shared" si="331"/>
        <v>3396037.9691971415</v>
      </c>
      <c r="HO149" s="83">
        <f t="shared" si="332"/>
        <v>3348509.6689752801</v>
      </c>
    </row>
    <row r="150" spans="1:223" x14ac:dyDescent="0.2">
      <c r="A150" s="63"/>
      <c r="K150" s="64" t="s">
        <v>470</v>
      </c>
      <c r="L150" s="102" t="e">
        <f>IF(VLOOKUP(K150,'[3]207 ul'!$H:$H,1,0)=K150,1,0)</f>
        <v>#N/A</v>
      </c>
      <c r="M150" s="84">
        <v>1</v>
      </c>
      <c r="N150" s="84">
        <v>1</v>
      </c>
      <c r="O150" s="84"/>
      <c r="P150" s="84"/>
      <c r="Q150" s="84"/>
      <c r="R150" s="84">
        <v>2</v>
      </c>
      <c r="S150" s="83">
        <f t="shared" si="338"/>
        <v>40</v>
      </c>
      <c r="T150" s="87">
        <f t="shared" si="339"/>
        <v>0</v>
      </c>
      <c r="U150" s="84"/>
      <c r="V150" s="84"/>
      <c r="W150" s="85">
        <v>1</v>
      </c>
      <c r="X150" s="85">
        <v>1</v>
      </c>
      <c r="Y150" s="85">
        <v>1</v>
      </c>
      <c r="Z150" s="85">
        <v>1</v>
      </c>
      <c r="AA150" s="85">
        <v>1</v>
      </c>
      <c r="AB150" s="85">
        <v>1</v>
      </c>
      <c r="AC150" s="85">
        <v>1</v>
      </c>
      <c r="AD150" s="85">
        <v>1</v>
      </c>
      <c r="AE150" s="85">
        <v>1</v>
      </c>
      <c r="AF150" s="84">
        <v>126668079.90746801</v>
      </c>
      <c r="AG150" s="84">
        <v>132492146.797805</v>
      </c>
      <c r="AH150" s="84">
        <v>117443070.53500199</v>
      </c>
      <c r="AI150" s="84">
        <v>126668079.90746801</v>
      </c>
      <c r="AJ150" s="84">
        <v>126800220.76007199</v>
      </c>
      <c r="AK150" s="84">
        <v>126549849.180176</v>
      </c>
      <c r="AL150" s="84">
        <v>135841369.47912699</v>
      </c>
      <c r="AM150" s="84">
        <v>130327110.961913</v>
      </c>
      <c r="AN150" s="84">
        <v>126934541.765723</v>
      </c>
      <c r="AO150" s="84"/>
      <c r="AP150" s="84"/>
      <c r="AQ150" s="84"/>
      <c r="AR150" s="84"/>
      <c r="AS150" s="83">
        <f t="shared" si="340"/>
        <v>0</v>
      </c>
      <c r="AT150" s="83">
        <f t="shared" si="242"/>
        <v>0</v>
      </c>
      <c r="AU150" s="83">
        <f t="shared" si="341"/>
        <v>135841369.47912699</v>
      </c>
      <c r="AV150" s="84">
        <v>102419036.95</v>
      </c>
      <c r="AW150" s="84">
        <v>102419036.95</v>
      </c>
      <c r="AX150" s="84"/>
      <c r="AY150" s="83">
        <f t="shared" si="243"/>
        <v>102419036.95</v>
      </c>
      <c r="AZ150" s="83">
        <f t="shared" si="244"/>
        <v>0</v>
      </c>
      <c r="BA150" s="83">
        <f t="shared" si="245"/>
        <v>126668079.90746801</v>
      </c>
      <c r="BB150" s="83">
        <f t="shared" si="246"/>
        <v>130337395.73613159</v>
      </c>
      <c r="BC150" s="83">
        <f t="shared" si="247"/>
        <v>130337395.73613159</v>
      </c>
      <c r="BD150" s="83">
        <f t="shared" si="248"/>
        <v>130337395.73613159</v>
      </c>
      <c r="BE150" s="83">
        <f t="shared" si="249"/>
        <v>0</v>
      </c>
      <c r="BF150" s="83">
        <f t="shared" si="250"/>
        <v>0</v>
      </c>
      <c r="BG150" s="99">
        <f t="shared" si="251"/>
        <v>126668079.90746801</v>
      </c>
      <c r="BH150" s="99">
        <f t="shared" si="252"/>
        <v>132492146.797805</v>
      </c>
      <c r="BI150" s="83">
        <f t="shared" si="253"/>
        <v>117443070.53500199</v>
      </c>
      <c r="BJ150" s="83">
        <f t="shared" si="254"/>
        <v>126668079.90746801</v>
      </c>
      <c r="BK150" s="83">
        <f t="shared" si="255"/>
        <v>126800220.76007199</v>
      </c>
      <c r="BL150" s="83">
        <f t="shared" si="256"/>
        <v>126549849.180176</v>
      </c>
      <c r="BM150" s="83">
        <f t="shared" si="257"/>
        <v>130327110.961913</v>
      </c>
      <c r="BN150" s="83">
        <f t="shared" si="258"/>
        <v>126934541.765723</v>
      </c>
      <c r="BO150" s="83">
        <f t="shared" si="342"/>
        <v>135841369.47912699</v>
      </c>
      <c r="BP150" s="83">
        <f t="shared" si="259"/>
        <v>0</v>
      </c>
      <c r="BQ150" s="83">
        <f t="shared" si="260"/>
        <v>126668079.90746801</v>
      </c>
      <c r="BR150" s="83">
        <f t="shared" si="261"/>
        <v>130337395.73613159</v>
      </c>
      <c r="BS150" s="83">
        <f t="shared" si="262"/>
        <v>130337395.73613159</v>
      </c>
      <c r="BT150" s="83">
        <f t="shared" si="263"/>
        <v>130337395.73613159</v>
      </c>
      <c r="BU150" s="83">
        <f t="shared" si="264"/>
        <v>126668079.90746801</v>
      </c>
      <c r="BV150" s="83">
        <f t="shared" si="265"/>
        <v>132492146.797805</v>
      </c>
      <c r="BW150" s="83">
        <f t="shared" si="266"/>
        <v>117443070.53500199</v>
      </c>
      <c r="BX150" s="83">
        <f t="shared" si="267"/>
        <v>126668079.90746801</v>
      </c>
      <c r="BY150" s="83">
        <f t="shared" si="268"/>
        <v>126800220.76007199</v>
      </c>
      <c r="BZ150" s="83">
        <f t="shared" si="269"/>
        <v>126549849.180176</v>
      </c>
      <c r="CA150" s="83">
        <f t="shared" si="270"/>
        <v>130327110.961913</v>
      </c>
      <c r="CB150" s="83">
        <f t="shared" si="271"/>
        <v>126934541.765723</v>
      </c>
      <c r="CC150" s="84"/>
      <c r="CD150" s="84"/>
      <c r="CE150" s="84"/>
      <c r="CF150" s="84"/>
      <c r="CG150" s="84"/>
      <c r="CH150" s="84"/>
      <c r="CI150" s="84"/>
      <c r="CJ150" s="84"/>
      <c r="CK150" s="84"/>
      <c r="CL150" s="83">
        <f t="shared" si="333"/>
        <v>5824066.8903369904</v>
      </c>
      <c r="CM150" s="83">
        <f t="shared" si="334"/>
        <v>0</v>
      </c>
      <c r="CN150" s="83">
        <f t="shared" si="335"/>
        <v>0</v>
      </c>
      <c r="CO150" s="83">
        <f t="shared" si="272"/>
        <v>132140.85260398686</v>
      </c>
      <c r="CP150" s="83">
        <f t="shared" si="273"/>
        <v>0</v>
      </c>
      <c r="CQ150" s="83">
        <f t="shared" si="274"/>
        <v>0</v>
      </c>
      <c r="CR150" s="83">
        <f t="shared" si="275"/>
        <v>3669315.8286635876</v>
      </c>
      <c r="CS150" s="83">
        <f t="shared" si="276"/>
        <v>3669315.8286635876</v>
      </c>
      <c r="CT150" s="83">
        <f t="shared" si="277"/>
        <v>3669315.8286635876</v>
      </c>
      <c r="CU150" s="83">
        <f t="shared" si="278"/>
        <v>3669315.8286635876</v>
      </c>
      <c r="CV150" s="99"/>
      <c r="CW150" s="83">
        <f t="shared" si="343"/>
        <v>3669315.8286635876</v>
      </c>
      <c r="CX150" s="83">
        <f t="shared" si="279"/>
        <v>3669315.8286635876</v>
      </c>
      <c r="CY150" s="83">
        <f t="shared" si="336"/>
        <v>3659031.0544449985</v>
      </c>
      <c r="CZ150" s="83">
        <f t="shared" si="337"/>
        <v>266461.85825499892</v>
      </c>
      <c r="DA150" s="83">
        <f t="shared" si="344"/>
        <v>5824066.8903369904</v>
      </c>
      <c r="DB150" s="83">
        <f t="shared" si="345"/>
        <v>0</v>
      </c>
      <c r="DC150" s="83">
        <f t="shared" si="346"/>
        <v>0</v>
      </c>
      <c r="DD150" s="83">
        <f t="shared" si="280"/>
        <v>132140.85260398686</v>
      </c>
      <c r="DE150" s="83">
        <f t="shared" si="281"/>
        <v>0</v>
      </c>
      <c r="DF150" s="83">
        <f t="shared" si="282"/>
        <v>0</v>
      </c>
      <c r="DG150" s="83">
        <f t="shared" si="283"/>
        <v>3669315.8286635876</v>
      </c>
      <c r="DH150" s="83">
        <f t="shared" si="284"/>
        <v>3669315.8286635876</v>
      </c>
      <c r="DI150" s="83">
        <f t="shared" si="285"/>
        <v>3669315.8286635876</v>
      </c>
      <c r="DJ150" s="83">
        <f t="shared" si="286"/>
        <v>3669315.8286635876</v>
      </c>
      <c r="DK150" s="83">
        <f t="shared" si="347"/>
        <v>3669315.8286635876</v>
      </c>
      <c r="DL150" s="83">
        <f t="shared" si="287"/>
        <v>3669315.8286635876</v>
      </c>
      <c r="DM150" s="83">
        <f t="shared" si="348"/>
        <v>3659031.0544449985</v>
      </c>
      <c r="DN150" s="83">
        <f t="shared" si="349"/>
        <v>266461.85825499892</v>
      </c>
      <c r="DO150" s="83">
        <f t="shared" si="288"/>
        <v>0</v>
      </c>
      <c r="DP150" s="83">
        <f t="shared" si="289"/>
        <v>0</v>
      </c>
      <c r="DQ150" s="83">
        <f t="shared" si="290"/>
        <v>0</v>
      </c>
      <c r="DR150" s="83">
        <f t="shared" si="291"/>
        <v>-13434.049537981187</v>
      </c>
      <c r="DS150" s="83">
        <f t="shared" si="292"/>
        <v>0</v>
      </c>
      <c r="DT150" s="83">
        <f t="shared" si="293"/>
        <v>0</v>
      </c>
      <c r="DU150" s="83">
        <f t="shared" si="294"/>
        <v>-126996.03487390674</v>
      </c>
      <c r="DV150" s="83">
        <f t="shared" si="295"/>
        <v>-126996.03487390674</v>
      </c>
      <c r="DW150" s="83">
        <f t="shared" si="350"/>
        <v>125996.5015539883</v>
      </c>
      <c r="DX150" s="83">
        <f t="shared" si="351"/>
        <v>0</v>
      </c>
      <c r="DY150" s="83">
        <f t="shared" si="352"/>
        <v>0</v>
      </c>
      <c r="DZ150" s="83">
        <f t="shared" si="353"/>
        <v>0</v>
      </c>
      <c r="EA150" s="83">
        <f t="shared" si="354"/>
        <v>0</v>
      </c>
      <c r="EB150" s="83">
        <f t="shared" si="355"/>
        <v>-13434.049537981187</v>
      </c>
      <c r="EC150" s="83">
        <f t="shared" si="356"/>
        <v>0</v>
      </c>
      <c r="ED150" s="83">
        <f t="shared" si="357"/>
        <v>0</v>
      </c>
      <c r="EE150" s="83">
        <f t="shared" si="358"/>
        <v>-126996.03487390674</v>
      </c>
      <c r="EF150" s="83">
        <f t="shared" si="359"/>
        <v>-126996.03487390674</v>
      </c>
      <c r="EG150" s="83">
        <f t="shared" si="360"/>
        <v>125996.5015539883</v>
      </c>
      <c r="EH150" s="83">
        <f t="shared" si="361"/>
        <v>0</v>
      </c>
      <c r="EI150" s="83">
        <f t="shared" si="296"/>
        <v>5824066.8903369904</v>
      </c>
      <c r="EJ150" s="83">
        <f t="shared" si="297"/>
        <v>0</v>
      </c>
      <c r="EK150" s="83">
        <f t="shared" si="298"/>
        <v>0</v>
      </c>
      <c r="EL150" s="83">
        <f t="shared" si="299"/>
        <v>145574.90214196805</v>
      </c>
      <c r="EM150" s="83">
        <f t="shared" si="300"/>
        <v>0</v>
      </c>
      <c r="EN150" s="83">
        <f t="shared" si="301"/>
        <v>0</v>
      </c>
      <c r="EO150" s="83">
        <f t="shared" si="302"/>
        <v>3796311.8635374941</v>
      </c>
      <c r="EP150" s="83">
        <f t="shared" si="303"/>
        <v>3796311.8635374941</v>
      </c>
      <c r="EQ150" s="83">
        <f t="shared" si="304"/>
        <v>3796311.8635374941</v>
      </c>
      <c r="ER150" s="83">
        <f t="shared" si="305"/>
        <v>3796311.8635374941</v>
      </c>
      <c r="ES150" s="83">
        <f t="shared" si="362"/>
        <v>3796311.8635374941</v>
      </c>
      <c r="ET150" s="83">
        <f t="shared" si="306"/>
        <v>3796311.8635374941</v>
      </c>
      <c r="EU150" s="83">
        <f t="shared" si="363"/>
        <v>3533034.5528910104</v>
      </c>
      <c r="EV150" s="83">
        <f t="shared" si="364"/>
        <v>266461.85825499892</v>
      </c>
      <c r="EW150" s="83">
        <f t="shared" si="365"/>
        <v>5824066.8903369904</v>
      </c>
      <c r="EX150" s="83">
        <f t="shared" si="366"/>
        <v>0</v>
      </c>
      <c r="EY150" s="83">
        <f t="shared" si="367"/>
        <v>0</v>
      </c>
      <c r="EZ150" s="83">
        <f t="shared" si="368"/>
        <v>145574.90214196805</v>
      </c>
      <c r="FA150" s="83">
        <f t="shared" si="369"/>
        <v>0</v>
      </c>
      <c r="FB150" s="83">
        <f t="shared" si="370"/>
        <v>0</v>
      </c>
      <c r="FC150" s="83">
        <f t="shared" si="371"/>
        <v>3796311.8635374941</v>
      </c>
      <c r="FD150" s="83">
        <f t="shared" si="372"/>
        <v>3796311.8635374941</v>
      </c>
      <c r="FE150" s="83">
        <f t="shared" si="307"/>
        <v>3796311.8635374941</v>
      </c>
      <c r="FF150" s="83">
        <f t="shared" si="308"/>
        <v>3796311.8635374941</v>
      </c>
      <c r="FG150" s="83">
        <f t="shared" si="373"/>
        <v>3796311.8635374941</v>
      </c>
      <c r="FH150" s="83">
        <f t="shared" si="309"/>
        <v>3796311.8635374941</v>
      </c>
      <c r="FI150" s="83">
        <f t="shared" si="374"/>
        <v>3533034.5528910104</v>
      </c>
      <c r="FJ150" s="83">
        <f t="shared" si="375"/>
        <v>266461.85825499892</v>
      </c>
      <c r="FK150" s="84">
        <v>12487478.525474699</v>
      </c>
      <c r="FL150" s="84">
        <v>3097685.2703942801</v>
      </c>
      <c r="FM150" s="84"/>
      <c r="FN150" s="83">
        <f t="shared" si="310"/>
        <v>0</v>
      </c>
      <c r="FO150" s="83">
        <f t="shared" si="311"/>
        <v>0</v>
      </c>
      <c r="FP150" s="83">
        <f t="shared" si="376"/>
        <v>3097685.2703942801</v>
      </c>
      <c r="FQ150" s="84">
        <v>111544498.87287</v>
      </c>
      <c r="FR150" s="84">
        <v>207872077.32242799</v>
      </c>
      <c r="FS150" s="83">
        <f t="shared" si="377"/>
        <v>207872077.32242802</v>
      </c>
      <c r="FT150" s="83">
        <f t="shared" si="378"/>
        <v>0</v>
      </c>
      <c r="FU150" s="84">
        <v>111912742.245427</v>
      </c>
      <c r="FV150" s="83">
        <f t="shared" si="312"/>
        <v>0</v>
      </c>
      <c r="FW150" s="83">
        <f t="shared" si="313"/>
        <v>0</v>
      </c>
      <c r="FX150" s="83">
        <f t="shared" si="314"/>
        <v>0</v>
      </c>
      <c r="FY150" s="84">
        <v>204957350.65000001</v>
      </c>
      <c r="FZ150" s="83">
        <f t="shared" si="315"/>
        <v>180708307.692532</v>
      </c>
      <c r="GA150" s="83">
        <f t="shared" si="316"/>
        <v>14755337.662041008</v>
      </c>
      <c r="GB150" s="83">
        <f t="shared" si="379"/>
        <v>0</v>
      </c>
      <c r="GC150" s="83">
        <f t="shared" si="380"/>
        <v>0</v>
      </c>
      <c r="GD150" s="83">
        <f t="shared" si="381"/>
        <v>0</v>
      </c>
      <c r="GE150" s="83">
        <f t="shared" si="382"/>
        <v>0</v>
      </c>
      <c r="GF150" s="83">
        <f t="shared" si="383"/>
        <v>0</v>
      </c>
      <c r="GG150" s="83">
        <f t="shared" si="384"/>
        <v>0</v>
      </c>
      <c r="GH150" s="83">
        <f t="shared" si="317"/>
        <v>0</v>
      </c>
      <c r="GI150" s="83">
        <f t="shared" si="318"/>
        <v>0</v>
      </c>
      <c r="GJ150" s="83">
        <f t="shared" si="385"/>
        <v>126668079.90746801</v>
      </c>
      <c r="GK150" s="83">
        <f t="shared" si="386"/>
        <v>0</v>
      </c>
      <c r="GL150" s="83">
        <f t="shared" si="387"/>
        <v>0</v>
      </c>
      <c r="GM150" s="83">
        <f t="shared" si="388"/>
        <v>126668079.90746801</v>
      </c>
      <c r="GN150" s="83">
        <f t="shared" si="389"/>
        <v>0</v>
      </c>
      <c r="GO150" s="83">
        <f t="shared" si="390"/>
        <v>126668079.90746801</v>
      </c>
      <c r="GP150" s="83">
        <f t="shared" si="319"/>
        <v>126668079.90746801</v>
      </c>
      <c r="GQ150" s="83">
        <f t="shared" si="320"/>
        <v>126668079.90746801</v>
      </c>
      <c r="GR150" s="83">
        <f t="shared" si="391"/>
        <v>0</v>
      </c>
      <c r="GS150" s="83">
        <f t="shared" si="392"/>
        <v>0</v>
      </c>
      <c r="GT150" s="83">
        <f t="shared" si="393"/>
        <v>0</v>
      </c>
      <c r="GU150" s="83">
        <f t="shared" si="394"/>
        <v>0</v>
      </c>
      <c r="GV150" s="83">
        <f t="shared" si="395"/>
        <v>0</v>
      </c>
      <c r="GW150" s="83">
        <f t="shared" si="396"/>
        <v>0</v>
      </c>
      <c r="GX150" s="83">
        <f t="shared" si="321"/>
        <v>0</v>
      </c>
      <c r="GY150" s="83">
        <f t="shared" si="322"/>
        <v>0</v>
      </c>
      <c r="GZ150" s="83">
        <f t="shared" si="397"/>
        <v>132492146.797805</v>
      </c>
      <c r="HA150" s="83">
        <f t="shared" si="398"/>
        <v>0</v>
      </c>
      <c r="HB150" s="83">
        <f t="shared" si="399"/>
        <v>0</v>
      </c>
      <c r="HC150" s="83">
        <f t="shared" si="400"/>
        <v>126800220.76007199</v>
      </c>
      <c r="HD150" s="83">
        <f t="shared" si="401"/>
        <v>0</v>
      </c>
      <c r="HE150" s="83">
        <f t="shared" si="402"/>
        <v>130337395.73613159</v>
      </c>
      <c r="HF150" s="83">
        <f t="shared" si="323"/>
        <v>130327110.961913</v>
      </c>
      <c r="HG150" s="83">
        <f t="shared" si="324"/>
        <v>126934541.765723</v>
      </c>
      <c r="HH150" s="83">
        <f t="shared" si="325"/>
        <v>132492146.797805</v>
      </c>
      <c r="HI150" s="83">
        <f t="shared" si="326"/>
        <v>0</v>
      </c>
      <c r="HJ150" s="83">
        <f t="shared" si="327"/>
        <v>0</v>
      </c>
      <c r="HK150" s="83">
        <f t="shared" si="328"/>
        <v>126813654.80960998</v>
      </c>
      <c r="HL150" s="83">
        <f t="shared" si="329"/>
        <v>0</v>
      </c>
      <c r="HM150" s="83">
        <f t="shared" si="330"/>
        <v>130464391.7710055</v>
      </c>
      <c r="HN150" s="83">
        <f t="shared" si="331"/>
        <v>130201114.46035902</v>
      </c>
      <c r="HO150" s="83">
        <f t="shared" si="332"/>
        <v>126934541.765723</v>
      </c>
    </row>
    <row r="151" spans="1:223" x14ac:dyDescent="0.2">
      <c r="A151" s="63"/>
      <c r="K151" s="64" t="s">
        <v>471</v>
      </c>
      <c r="L151" s="102" t="e">
        <f>IF(VLOOKUP(K151,'[3]207 ul'!$H:$H,1,0)=K151,1,0)</f>
        <v>#N/A</v>
      </c>
      <c r="M151" s="84">
        <v>1</v>
      </c>
      <c r="N151" s="84">
        <v>1</v>
      </c>
      <c r="O151" s="84"/>
      <c r="P151" s="84"/>
      <c r="Q151" s="84"/>
      <c r="R151" s="84">
        <v>2</v>
      </c>
      <c r="S151" s="83">
        <f t="shared" si="338"/>
        <v>40</v>
      </c>
      <c r="T151" s="87">
        <f t="shared" si="339"/>
        <v>0</v>
      </c>
      <c r="U151" s="84"/>
      <c r="V151" s="84"/>
      <c r="W151" s="85">
        <v>1</v>
      </c>
      <c r="X151" s="85">
        <v>1</v>
      </c>
      <c r="Y151" s="85">
        <v>1</v>
      </c>
      <c r="Z151" s="85">
        <v>1</v>
      </c>
      <c r="AA151" s="85">
        <v>1</v>
      </c>
      <c r="AB151" s="85">
        <v>1</v>
      </c>
      <c r="AC151" s="85">
        <v>1</v>
      </c>
      <c r="AD151" s="85">
        <v>1</v>
      </c>
      <c r="AE151" s="85">
        <v>1</v>
      </c>
      <c r="AF151" s="84">
        <v>21984256.884538401</v>
      </c>
      <c r="AG151" s="84">
        <v>22310189.621551901</v>
      </c>
      <c r="AH151" s="84">
        <v>21436925.715502799</v>
      </c>
      <c r="AI151" s="84">
        <v>21984256.884538401</v>
      </c>
      <c r="AJ151" s="84">
        <v>21982079.669311099</v>
      </c>
      <c r="AK151" s="84">
        <v>21986333.987976599</v>
      </c>
      <c r="AL151" s="84">
        <v>22148626.234782498</v>
      </c>
      <c r="AM151" s="84">
        <v>22261715.777297001</v>
      </c>
      <c r="AN151" s="84">
        <v>21990671.255079199</v>
      </c>
      <c r="AO151" s="84"/>
      <c r="AP151" s="84"/>
      <c r="AQ151" s="84"/>
      <c r="AR151" s="84"/>
      <c r="AS151" s="83">
        <f t="shared" si="340"/>
        <v>0</v>
      </c>
      <c r="AT151" s="83">
        <f t="shared" si="242"/>
        <v>0</v>
      </c>
      <c r="AU151" s="83">
        <f t="shared" si="341"/>
        <v>22148626.234782498</v>
      </c>
      <c r="AV151" s="84">
        <v>15505445.5</v>
      </c>
      <c r="AW151" s="84">
        <v>15505445.5</v>
      </c>
      <c r="AX151" s="84"/>
      <c r="AY151" s="83">
        <f t="shared" si="243"/>
        <v>15505445.5</v>
      </c>
      <c r="AZ151" s="83">
        <f t="shared" si="244"/>
        <v>0</v>
      </c>
      <c r="BA151" s="83">
        <f t="shared" si="245"/>
        <v>21984256.884538401</v>
      </c>
      <c r="BB151" s="83">
        <f t="shared" si="246"/>
        <v>22050004.624636039</v>
      </c>
      <c r="BC151" s="83">
        <f t="shared" si="247"/>
        <v>22050004.624636039</v>
      </c>
      <c r="BD151" s="83">
        <f t="shared" si="248"/>
        <v>22050004.624636039</v>
      </c>
      <c r="BE151" s="83">
        <f t="shared" si="249"/>
        <v>0</v>
      </c>
      <c r="BF151" s="83">
        <f t="shared" si="250"/>
        <v>0</v>
      </c>
      <c r="BG151" s="99">
        <f t="shared" si="251"/>
        <v>21984256.884538401</v>
      </c>
      <c r="BH151" s="99">
        <f t="shared" si="252"/>
        <v>22310189.621551901</v>
      </c>
      <c r="BI151" s="83">
        <f t="shared" si="253"/>
        <v>21436925.715502799</v>
      </c>
      <c r="BJ151" s="83">
        <f t="shared" si="254"/>
        <v>21984256.884538401</v>
      </c>
      <c r="BK151" s="83">
        <f t="shared" si="255"/>
        <v>21982079.669311099</v>
      </c>
      <c r="BL151" s="83">
        <f t="shared" si="256"/>
        <v>21986333.987976599</v>
      </c>
      <c r="BM151" s="83">
        <f t="shared" si="257"/>
        <v>22261715.777297001</v>
      </c>
      <c r="BN151" s="83">
        <f t="shared" si="258"/>
        <v>21990671.255079199</v>
      </c>
      <c r="BO151" s="83">
        <f t="shared" si="342"/>
        <v>22148626.234782498</v>
      </c>
      <c r="BP151" s="83">
        <f t="shared" si="259"/>
        <v>0</v>
      </c>
      <c r="BQ151" s="83">
        <f t="shared" si="260"/>
        <v>21984256.884538401</v>
      </c>
      <c r="BR151" s="83">
        <f t="shared" si="261"/>
        <v>22050004.624636039</v>
      </c>
      <c r="BS151" s="83">
        <f t="shared" si="262"/>
        <v>22050004.624636039</v>
      </c>
      <c r="BT151" s="83">
        <f t="shared" si="263"/>
        <v>22050004.624636039</v>
      </c>
      <c r="BU151" s="83">
        <f t="shared" si="264"/>
        <v>21984256.884538401</v>
      </c>
      <c r="BV151" s="83">
        <f t="shared" si="265"/>
        <v>22310189.621551901</v>
      </c>
      <c r="BW151" s="83">
        <f t="shared" si="266"/>
        <v>21436925.715502799</v>
      </c>
      <c r="BX151" s="83">
        <f t="shared" si="267"/>
        <v>21984256.884538401</v>
      </c>
      <c r="BY151" s="83">
        <f t="shared" si="268"/>
        <v>21982079.669311099</v>
      </c>
      <c r="BZ151" s="83">
        <f t="shared" si="269"/>
        <v>21986333.987976599</v>
      </c>
      <c r="CA151" s="83">
        <f t="shared" si="270"/>
        <v>22261715.777297001</v>
      </c>
      <c r="CB151" s="83">
        <f t="shared" si="271"/>
        <v>21990671.255079199</v>
      </c>
      <c r="CC151" s="84"/>
      <c r="CD151" s="84"/>
      <c r="CE151" s="84"/>
      <c r="CF151" s="84"/>
      <c r="CG151" s="84"/>
      <c r="CH151" s="84"/>
      <c r="CI151" s="84"/>
      <c r="CJ151" s="84"/>
      <c r="CK151" s="84"/>
      <c r="CL151" s="83">
        <f t="shared" si="333"/>
        <v>325932.73701350018</v>
      </c>
      <c r="CM151" s="83">
        <f t="shared" si="334"/>
        <v>0</v>
      </c>
      <c r="CN151" s="83">
        <f t="shared" si="335"/>
        <v>0</v>
      </c>
      <c r="CO151" s="83">
        <f t="shared" si="272"/>
        <v>0</v>
      </c>
      <c r="CP151" s="83">
        <f t="shared" si="273"/>
        <v>2077.1034381985664</v>
      </c>
      <c r="CQ151" s="83">
        <f t="shared" si="274"/>
        <v>0</v>
      </c>
      <c r="CR151" s="83">
        <f t="shared" si="275"/>
        <v>65747.74009763822</v>
      </c>
      <c r="CS151" s="83">
        <f t="shared" si="276"/>
        <v>65747.74009763822</v>
      </c>
      <c r="CT151" s="83">
        <f t="shared" si="277"/>
        <v>65747.74009763822</v>
      </c>
      <c r="CU151" s="83">
        <f t="shared" si="278"/>
        <v>65747.74009763822</v>
      </c>
      <c r="CV151" s="99"/>
      <c r="CW151" s="83">
        <f t="shared" si="343"/>
        <v>65747.74009763822</v>
      </c>
      <c r="CX151" s="83">
        <f t="shared" si="279"/>
        <v>65747.74009763822</v>
      </c>
      <c r="CY151" s="83">
        <f t="shared" si="336"/>
        <v>277458.89275860041</v>
      </c>
      <c r="CZ151" s="83">
        <f t="shared" si="337"/>
        <v>6414.3705407977104</v>
      </c>
      <c r="DA151" s="83">
        <f t="shared" si="344"/>
        <v>325932.73701350018</v>
      </c>
      <c r="DB151" s="83">
        <f t="shared" si="345"/>
        <v>0</v>
      </c>
      <c r="DC151" s="83">
        <f t="shared" si="346"/>
        <v>0</v>
      </c>
      <c r="DD151" s="83">
        <f t="shared" si="280"/>
        <v>0</v>
      </c>
      <c r="DE151" s="83">
        <f t="shared" si="281"/>
        <v>2077.1034381985664</v>
      </c>
      <c r="DF151" s="83">
        <f t="shared" si="282"/>
        <v>0</v>
      </c>
      <c r="DG151" s="83">
        <f t="shared" si="283"/>
        <v>65747.74009763822</v>
      </c>
      <c r="DH151" s="83">
        <f t="shared" si="284"/>
        <v>65747.74009763822</v>
      </c>
      <c r="DI151" s="83">
        <f t="shared" si="285"/>
        <v>65747.74009763822</v>
      </c>
      <c r="DJ151" s="83">
        <f t="shared" si="286"/>
        <v>65747.74009763822</v>
      </c>
      <c r="DK151" s="83">
        <f t="shared" si="347"/>
        <v>65747.74009763822</v>
      </c>
      <c r="DL151" s="83">
        <f t="shared" si="287"/>
        <v>65747.74009763822</v>
      </c>
      <c r="DM151" s="83">
        <f t="shared" si="348"/>
        <v>277458.89275860041</v>
      </c>
      <c r="DN151" s="83">
        <f t="shared" si="349"/>
        <v>6414.3705407977104</v>
      </c>
      <c r="DO151" s="83">
        <f t="shared" si="288"/>
        <v>0</v>
      </c>
      <c r="DP151" s="83">
        <f t="shared" si="289"/>
        <v>0</v>
      </c>
      <c r="DQ151" s="83">
        <f t="shared" si="290"/>
        <v>0</v>
      </c>
      <c r="DR151" s="83">
        <f t="shared" si="291"/>
        <v>0</v>
      </c>
      <c r="DS151" s="83">
        <f t="shared" si="292"/>
        <v>-256.79989560061733</v>
      </c>
      <c r="DT151" s="83">
        <f t="shared" si="293"/>
        <v>0</v>
      </c>
      <c r="DU151" s="83">
        <f t="shared" si="294"/>
        <v>-2275.5474546766636</v>
      </c>
      <c r="DV151" s="83">
        <f t="shared" si="295"/>
        <v>-2275.5474546766636</v>
      </c>
      <c r="DW151" s="83">
        <f t="shared" si="350"/>
        <v>9554.1276617914427</v>
      </c>
      <c r="DX151" s="83">
        <f t="shared" si="351"/>
        <v>0</v>
      </c>
      <c r="DY151" s="83">
        <f t="shared" si="352"/>
        <v>0</v>
      </c>
      <c r="DZ151" s="83">
        <f t="shared" si="353"/>
        <v>0</v>
      </c>
      <c r="EA151" s="83">
        <f t="shared" si="354"/>
        <v>0</v>
      </c>
      <c r="EB151" s="83">
        <f t="shared" si="355"/>
        <v>0</v>
      </c>
      <c r="EC151" s="83">
        <f t="shared" si="356"/>
        <v>-256.79989560061733</v>
      </c>
      <c r="ED151" s="83">
        <f t="shared" si="357"/>
        <v>0</v>
      </c>
      <c r="EE151" s="83">
        <f t="shared" si="358"/>
        <v>-2275.5474546766636</v>
      </c>
      <c r="EF151" s="83">
        <f t="shared" si="359"/>
        <v>-2275.5474546766636</v>
      </c>
      <c r="EG151" s="83">
        <f t="shared" si="360"/>
        <v>9554.1276617914427</v>
      </c>
      <c r="EH151" s="83">
        <f t="shared" si="361"/>
        <v>0</v>
      </c>
      <c r="EI151" s="83">
        <f t="shared" si="296"/>
        <v>325932.73701350018</v>
      </c>
      <c r="EJ151" s="83">
        <f t="shared" si="297"/>
        <v>0</v>
      </c>
      <c r="EK151" s="83">
        <f t="shared" si="298"/>
        <v>0</v>
      </c>
      <c r="EL151" s="83">
        <f t="shared" si="299"/>
        <v>0</v>
      </c>
      <c r="EM151" s="83">
        <f t="shared" si="300"/>
        <v>2333.9033337991837</v>
      </c>
      <c r="EN151" s="83">
        <f t="shared" si="301"/>
        <v>0</v>
      </c>
      <c r="EO151" s="83">
        <f t="shared" si="302"/>
        <v>68023.287552314883</v>
      </c>
      <c r="EP151" s="83">
        <f t="shared" si="303"/>
        <v>68023.287552314883</v>
      </c>
      <c r="EQ151" s="83">
        <f t="shared" si="304"/>
        <v>68023.287552314883</v>
      </c>
      <c r="ER151" s="83">
        <f t="shared" si="305"/>
        <v>68023.287552314883</v>
      </c>
      <c r="ES151" s="83">
        <f t="shared" si="362"/>
        <v>68023.287552314883</v>
      </c>
      <c r="ET151" s="83">
        <f t="shared" si="306"/>
        <v>68023.287552314883</v>
      </c>
      <c r="EU151" s="83">
        <f t="shared" si="363"/>
        <v>267904.76509680896</v>
      </c>
      <c r="EV151" s="83">
        <f t="shared" si="364"/>
        <v>6414.3705407977104</v>
      </c>
      <c r="EW151" s="83">
        <f t="shared" si="365"/>
        <v>325932.73701350018</v>
      </c>
      <c r="EX151" s="83">
        <f t="shared" si="366"/>
        <v>0</v>
      </c>
      <c r="EY151" s="83">
        <f t="shared" si="367"/>
        <v>0</v>
      </c>
      <c r="EZ151" s="83">
        <f t="shared" si="368"/>
        <v>0</v>
      </c>
      <c r="FA151" s="83">
        <f t="shared" si="369"/>
        <v>2333.9033337991837</v>
      </c>
      <c r="FB151" s="83">
        <f t="shared" si="370"/>
        <v>0</v>
      </c>
      <c r="FC151" s="83">
        <f t="shared" si="371"/>
        <v>68023.287552314883</v>
      </c>
      <c r="FD151" s="83">
        <f t="shared" si="372"/>
        <v>68023.287552314883</v>
      </c>
      <c r="FE151" s="83">
        <f t="shared" si="307"/>
        <v>68023.287552314883</v>
      </c>
      <c r="FF151" s="83">
        <f t="shared" si="308"/>
        <v>68023.287552314883</v>
      </c>
      <c r="FG151" s="83">
        <f t="shared" si="373"/>
        <v>68023.287552314883</v>
      </c>
      <c r="FH151" s="83">
        <f t="shared" si="309"/>
        <v>68023.287552314883</v>
      </c>
      <c r="FI151" s="83">
        <f t="shared" si="374"/>
        <v>267904.76509680896</v>
      </c>
      <c r="FJ151" s="83">
        <f t="shared" si="375"/>
        <v>6414.3705407977104</v>
      </c>
      <c r="FK151" s="84">
        <v>820244.89920328103</v>
      </c>
      <c r="FL151" s="84">
        <v>195794.249348724</v>
      </c>
      <c r="FM151" s="84"/>
      <c r="FN151" s="83">
        <f t="shared" si="310"/>
        <v>0</v>
      </c>
      <c r="FO151" s="83">
        <f t="shared" si="311"/>
        <v>0</v>
      </c>
      <c r="FP151" s="83">
        <f t="shared" si="376"/>
        <v>195794.249348724</v>
      </c>
      <c r="FQ151" s="84">
        <v>661841.72755760897</v>
      </c>
      <c r="FR151" s="84">
        <v>21336066.986008901</v>
      </c>
      <c r="FS151" s="83">
        <f t="shared" si="377"/>
        <v>21336066.986008901</v>
      </c>
      <c r="FT151" s="83">
        <f t="shared" si="378"/>
        <v>0</v>
      </c>
      <c r="FU151" s="84">
        <v>21690264.407003298</v>
      </c>
      <c r="FV151" s="83">
        <f t="shared" si="312"/>
        <v>0</v>
      </c>
      <c r="FW151" s="83">
        <f t="shared" si="313"/>
        <v>0</v>
      </c>
      <c r="FX151" s="83">
        <f t="shared" si="314"/>
        <v>0</v>
      </c>
      <c r="FY151" s="84">
        <v>10663314.16</v>
      </c>
      <c r="FZ151" s="83">
        <f t="shared" si="315"/>
        <v>4184502.7754615992</v>
      </c>
      <c r="GA151" s="83">
        <f t="shared" si="316"/>
        <v>293992.47753510252</v>
      </c>
      <c r="GB151" s="83">
        <f t="shared" si="379"/>
        <v>0</v>
      </c>
      <c r="GC151" s="83">
        <f t="shared" si="380"/>
        <v>0</v>
      </c>
      <c r="GD151" s="83">
        <f t="shared" si="381"/>
        <v>0</v>
      </c>
      <c r="GE151" s="83">
        <f t="shared" si="382"/>
        <v>0</v>
      </c>
      <c r="GF151" s="83">
        <f t="shared" si="383"/>
        <v>0</v>
      </c>
      <c r="GG151" s="83">
        <f t="shared" si="384"/>
        <v>0</v>
      </c>
      <c r="GH151" s="83">
        <f t="shared" si="317"/>
        <v>0</v>
      </c>
      <c r="GI151" s="83">
        <f t="shared" si="318"/>
        <v>0</v>
      </c>
      <c r="GJ151" s="83">
        <f t="shared" si="385"/>
        <v>21984256.884538401</v>
      </c>
      <c r="GK151" s="83">
        <f t="shared" si="386"/>
        <v>0</v>
      </c>
      <c r="GL151" s="83">
        <f t="shared" si="387"/>
        <v>0</v>
      </c>
      <c r="GM151" s="83">
        <f t="shared" si="388"/>
        <v>0</v>
      </c>
      <c r="GN151" s="83">
        <f t="shared" si="389"/>
        <v>21984256.884538401</v>
      </c>
      <c r="GO151" s="83">
        <f t="shared" si="390"/>
        <v>21984256.884538401</v>
      </c>
      <c r="GP151" s="83">
        <f t="shared" si="319"/>
        <v>21984256.884538401</v>
      </c>
      <c r="GQ151" s="83">
        <f t="shared" si="320"/>
        <v>21984256.884538401</v>
      </c>
      <c r="GR151" s="83">
        <f t="shared" si="391"/>
        <v>0</v>
      </c>
      <c r="GS151" s="83">
        <f t="shared" si="392"/>
        <v>0</v>
      </c>
      <c r="GT151" s="83">
        <f t="shared" si="393"/>
        <v>0</v>
      </c>
      <c r="GU151" s="83">
        <f t="shared" si="394"/>
        <v>0</v>
      </c>
      <c r="GV151" s="83">
        <f t="shared" si="395"/>
        <v>0</v>
      </c>
      <c r="GW151" s="83">
        <f t="shared" si="396"/>
        <v>0</v>
      </c>
      <c r="GX151" s="83">
        <f t="shared" si="321"/>
        <v>0</v>
      </c>
      <c r="GY151" s="83">
        <f t="shared" si="322"/>
        <v>0</v>
      </c>
      <c r="GZ151" s="83">
        <f t="shared" si="397"/>
        <v>22310189.621551901</v>
      </c>
      <c r="HA151" s="83">
        <f t="shared" si="398"/>
        <v>0</v>
      </c>
      <c r="HB151" s="83">
        <f t="shared" si="399"/>
        <v>0</v>
      </c>
      <c r="HC151" s="83">
        <f t="shared" si="400"/>
        <v>0</v>
      </c>
      <c r="HD151" s="83">
        <f t="shared" si="401"/>
        <v>21986333.987976599</v>
      </c>
      <c r="HE151" s="83">
        <f t="shared" si="402"/>
        <v>22050004.624636039</v>
      </c>
      <c r="HF151" s="83">
        <f t="shared" si="323"/>
        <v>22261715.777297001</v>
      </c>
      <c r="HG151" s="83">
        <f t="shared" si="324"/>
        <v>21990671.255079199</v>
      </c>
      <c r="HH151" s="83">
        <f t="shared" si="325"/>
        <v>22310189.621551901</v>
      </c>
      <c r="HI151" s="83">
        <f t="shared" si="326"/>
        <v>0</v>
      </c>
      <c r="HJ151" s="83">
        <f t="shared" si="327"/>
        <v>0</v>
      </c>
      <c r="HK151" s="83">
        <f t="shared" si="328"/>
        <v>0</v>
      </c>
      <c r="HL151" s="83">
        <f t="shared" si="329"/>
        <v>21986590.787872199</v>
      </c>
      <c r="HM151" s="83">
        <f t="shared" si="330"/>
        <v>22052280.172090717</v>
      </c>
      <c r="HN151" s="83">
        <f t="shared" si="331"/>
        <v>22252161.649635211</v>
      </c>
      <c r="HO151" s="83">
        <f t="shared" si="332"/>
        <v>21990671.255079199</v>
      </c>
    </row>
    <row r="152" spans="1:223" x14ac:dyDescent="0.2">
      <c r="A152" s="63"/>
      <c r="K152" s="64" t="s">
        <v>472</v>
      </c>
      <c r="L152" s="102" t="e">
        <f>IF(VLOOKUP(K152,'[3]207 ul'!$H:$H,1,0)=K152,1,0)</f>
        <v>#N/A</v>
      </c>
      <c r="M152" s="84">
        <v>1</v>
      </c>
      <c r="N152" s="84">
        <v>1</v>
      </c>
      <c r="O152" s="84"/>
      <c r="P152" s="84"/>
      <c r="Q152" s="84"/>
      <c r="R152" s="84">
        <v>2</v>
      </c>
      <c r="S152" s="83">
        <f t="shared" si="338"/>
        <v>40</v>
      </c>
      <c r="T152" s="87">
        <f t="shared" si="339"/>
        <v>0</v>
      </c>
      <c r="U152" s="84"/>
      <c r="V152" s="84"/>
      <c r="W152" s="85">
        <v>1</v>
      </c>
      <c r="X152" s="85">
        <v>1</v>
      </c>
      <c r="Y152" s="85">
        <v>1</v>
      </c>
      <c r="Z152" s="85">
        <v>1</v>
      </c>
      <c r="AA152" s="85">
        <v>1</v>
      </c>
      <c r="AB152" s="85">
        <v>1</v>
      </c>
      <c r="AC152" s="85">
        <v>1</v>
      </c>
      <c r="AD152" s="85">
        <v>1</v>
      </c>
      <c r="AE152" s="85">
        <v>1</v>
      </c>
      <c r="AF152" s="84">
        <v>365502747.26229203</v>
      </c>
      <c r="AG152" s="84">
        <v>371865653.859052</v>
      </c>
      <c r="AH152" s="84">
        <v>355012870.27578503</v>
      </c>
      <c r="AI152" s="84">
        <v>365502747.26229203</v>
      </c>
      <c r="AJ152" s="84">
        <v>365222953.42575198</v>
      </c>
      <c r="AK152" s="84">
        <v>365772675.40450102</v>
      </c>
      <c r="AL152" s="84">
        <v>359329774.87814403</v>
      </c>
      <c r="AM152" s="84">
        <v>373859604.47437799</v>
      </c>
      <c r="AN152" s="84">
        <v>365643587.25816202</v>
      </c>
      <c r="AO152" s="84"/>
      <c r="AP152" s="84"/>
      <c r="AQ152" s="84"/>
      <c r="AR152" s="84"/>
      <c r="AS152" s="83">
        <f t="shared" si="340"/>
        <v>0</v>
      </c>
      <c r="AT152" s="83">
        <f t="shared" si="242"/>
        <v>0</v>
      </c>
      <c r="AU152" s="83">
        <f t="shared" si="341"/>
        <v>359329774.87814403</v>
      </c>
      <c r="AV152" s="84">
        <v>570532293.09000003</v>
      </c>
      <c r="AW152" s="84">
        <v>570532293.09000003</v>
      </c>
      <c r="AX152" s="84"/>
      <c r="AY152" s="83">
        <f t="shared" si="243"/>
        <v>570532293.09000003</v>
      </c>
      <c r="AZ152" s="83">
        <f t="shared" si="244"/>
        <v>0</v>
      </c>
      <c r="BA152" s="83">
        <f t="shared" si="245"/>
        <v>365502747.26229203</v>
      </c>
      <c r="BB152" s="83">
        <f t="shared" si="246"/>
        <v>365502747.26229203</v>
      </c>
      <c r="BC152" s="83">
        <f t="shared" si="247"/>
        <v>365502747.26229203</v>
      </c>
      <c r="BD152" s="83">
        <f t="shared" si="248"/>
        <v>365502747.26229203</v>
      </c>
      <c r="BE152" s="83">
        <f t="shared" si="249"/>
        <v>0</v>
      </c>
      <c r="BF152" s="83">
        <f t="shared" si="250"/>
        <v>0</v>
      </c>
      <c r="BG152" s="99">
        <f t="shared" si="251"/>
        <v>365502747.26229203</v>
      </c>
      <c r="BH152" s="99">
        <f t="shared" si="252"/>
        <v>371865653.859052</v>
      </c>
      <c r="BI152" s="83">
        <f t="shared" si="253"/>
        <v>355012870.27578503</v>
      </c>
      <c r="BJ152" s="83">
        <f t="shared" si="254"/>
        <v>365502747.26229203</v>
      </c>
      <c r="BK152" s="83">
        <f t="shared" si="255"/>
        <v>365222953.42575198</v>
      </c>
      <c r="BL152" s="83">
        <f t="shared" si="256"/>
        <v>365772675.40450102</v>
      </c>
      <c r="BM152" s="83">
        <f t="shared" si="257"/>
        <v>373859604.47437799</v>
      </c>
      <c r="BN152" s="83">
        <f t="shared" si="258"/>
        <v>365643587.25816202</v>
      </c>
      <c r="BO152" s="83">
        <f t="shared" si="342"/>
        <v>359329774.87814403</v>
      </c>
      <c r="BP152" s="83">
        <f t="shared" si="259"/>
        <v>0</v>
      </c>
      <c r="BQ152" s="83">
        <f t="shared" si="260"/>
        <v>365502747.26229203</v>
      </c>
      <c r="BR152" s="83">
        <f t="shared" si="261"/>
        <v>365502747.26229203</v>
      </c>
      <c r="BS152" s="83">
        <f t="shared" si="262"/>
        <v>365502747.26229203</v>
      </c>
      <c r="BT152" s="83">
        <f t="shared" si="263"/>
        <v>365502747.26229203</v>
      </c>
      <c r="BU152" s="83">
        <f t="shared" si="264"/>
        <v>365502747.26229203</v>
      </c>
      <c r="BV152" s="83">
        <f t="shared" si="265"/>
        <v>371865653.859052</v>
      </c>
      <c r="BW152" s="83">
        <f t="shared" si="266"/>
        <v>355012870.27578503</v>
      </c>
      <c r="BX152" s="83">
        <f t="shared" si="267"/>
        <v>365502747.26229203</v>
      </c>
      <c r="BY152" s="83">
        <f t="shared" si="268"/>
        <v>365222953.42575198</v>
      </c>
      <c r="BZ152" s="83">
        <f t="shared" si="269"/>
        <v>365772675.40450102</v>
      </c>
      <c r="CA152" s="83">
        <f t="shared" si="270"/>
        <v>373859604.47437799</v>
      </c>
      <c r="CB152" s="83">
        <f t="shared" si="271"/>
        <v>365643587.25816202</v>
      </c>
      <c r="CC152" s="84"/>
      <c r="CD152" s="84"/>
      <c r="CE152" s="84"/>
      <c r="CF152" s="84"/>
      <c r="CG152" s="84"/>
      <c r="CH152" s="84"/>
      <c r="CI152" s="84"/>
      <c r="CJ152" s="84"/>
      <c r="CK152" s="84"/>
      <c r="CL152" s="83">
        <f t="shared" si="333"/>
        <v>6362906.596759975</v>
      </c>
      <c r="CM152" s="83">
        <f t="shared" si="334"/>
        <v>0</v>
      </c>
      <c r="CN152" s="83">
        <f t="shared" si="335"/>
        <v>0</v>
      </c>
      <c r="CO152" s="83">
        <f t="shared" si="272"/>
        <v>0</v>
      </c>
      <c r="CP152" s="83">
        <f t="shared" si="273"/>
        <v>269928.14220899343</v>
      </c>
      <c r="CQ152" s="83">
        <f t="shared" si="274"/>
        <v>0</v>
      </c>
      <c r="CR152" s="83">
        <f t="shared" si="275"/>
        <v>0</v>
      </c>
      <c r="CS152" s="83">
        <f t="shared" si="276"/>
        <v>0</v>
      </c>
      <c r="CT152" s="83">
        <f t="shared" si="277"/>
        <v>0</v>
      </c>
      <c r="CU152" s="83">
        <f t="shared" si="278"/>
        <v>0</v>
      </c>
      <c r="CV152" s="99"/>
      <c r="CW152" s="83">
        <f t="shared" si="343"/>
        <v>269928.14220899343</v>
      </c>
      <c r="CX152" s="83">
        <f t="shared" si="279"/>
        <v>0</v>
      </c>
      <c r="CY152" s="83">
        <f t="shared" si="336"/>
        <v>8356857.2120859623</v>
      </c>
      <c r="CZ152" s="83">
        <f t="shared" si="337"/>
        <v>140839.99586999416</v>
      </c>
      <c r="DA152" s="83">
        <f t="shared" si="344"/>
        <v>6362906.596759975</v>
      </c>
      <c r="DB152" s="83">
        <f t="shared" si="345"/>
        <v>0</v>
      </c>
      <c r="DC152" s="83">
        <f t="shared" si="346"/>
        <v>0</v>
      </c>
      <c r="DD152" s="83">
        <f t="shared" si="280"/>
        <v>0</v>
      </c>
      <c r="DE152" s="83">
        <f t="shared" si="281"/>
        <v>269928.14220899343</v>
      </c>
      <c r="DF152" s="83">
        <f t="shared" si="282"/>
        <v>0</v>
      </c>
      <c r="DG152" s="83">
        <f t="shared" si="283"/>
        <v>0</v>
      </c>
      <c r="DH152" s="83">
        <f t="shared" si="284"/>
        <v>0</v>
      </c>
      <c r="DI152" s="83">
        <f t="shared" si="285"/>
        <v>0</v>
      </c>
      <c r="DJ152" s="83">
        <f t="shared" si="286"/>
        <v>0</v>
      </c>
      <c r="DK152" s="83">
        <f t="shared" si="347"/>
        <v>269928.14220899343</v>
      </c>
      <c r="DL152" s="83">
        <f t="shared" si="287"/>
        <v>0</v>
      </c>
      <c r="DM152" s="83">
        <f t="shared" si="348"/>
        <v>8356857.2120859623</v>
      </c>
      <c r="DN152" s="83">
        <f t="shared" si="349"/>
        <v>140839.99586999416</v>
      </c>
      <c r="DO152" s="83">
        <f t="shared" si="288"/>
        <v>0</v>
      </c>
      <c r="DP152" s="83">
        <f t="shared" si="289"/>
        <v>0</v>
      </c>
      <c r="DQ152" s="83">
        <f t="shared" si="290"/>
        <v>0</v>
      </c>
      <c r="DR152" s="83">
        <f t="shared" si="291"/>
        <v>0</v>
      </c>
      <c r="DS152" s="83">
        <f t="shared" si="292"/>
        <v>-33372.20355239309</v>
      </c>
      <c r="DT152" s="83">
        <f t="shared" si="293"/>
        <v>0</v>
      </c>
      <c r="DU152" s="83">
        <f t="shared" si="294"/>
        <v>0</v>
      </c>
      <c r="DV152" s="83">
        <f t="shared" si="295"/>
        <v>0</v>
      </c>
      <c r="DW152" s="83">
        <f t="shared" si="350"/>
        <v>287763.27859528275</v>
      </c>
      <c r="DX152" s="83">
        <f t="shared" si="351"/>
        <v>0</v>
      </c>
      <c r="DY152" s="83">
        <f t="shared" si="352"/>
        <v>0</v>
      </c>
      <c r="DZ152" s="83">
        <f t="shared" si="353"/>
        <v>0</v>
      </c>
      <c r="EA152" s="83">
        <f t="shared" si="354"/>
        <v>0</v>
      </c>
      <c r="EB152" s="83">
        <f t="shared" si="355"/>
        <v>0</v>
      </c>
      <c r="EC152" s="83">
        <f t="shared" si="356"/>
        <v>-33372.20355239309</v>
      </c>
      <c r="ED152" s="83">
        <f t="shared" si="357"/>
        <v>0</v>
      </c>
      <c r="EE152" s="83">
        <f t="shared" si="358"/>
        <v>0</v>
      </c>
      <c r="EF152" s="83">
        <f t="shared" si="359"/>
        <v>0</v>
      </c>
      <c r="EG152" s="83">
        <f t="shared" si="360"/>
        <v>287763.27859528275</v>
      </c>
      <c r="EH152" s="83">
        <f t="shared" si="361"/>
        <v>0</v>
      </c>
      <c r="EI152" s="83">
        <f t="shared" si="296"/>
        <v>6362906.596759975</v>
      </c>
      <c r="EJ152" s="83">
        <f t="shared" si="297"/>
        <v>0</v>
      </c>
      <c r="EK152" s="83">
        <f t="shared" si="298"/>
        <v>0</v>
      </c>
      <c r="EL152" s="83">
        <f t="shared" si="299"/>
        <v>0</v>
      </c>
      <c r="EM152" s="83">
        <f t="shared" si="300"/>
        <v>303300.3457613865</v>
      </c>
      <c r="EN152" s="83">
        <f t="shared" si="301"/>
        <v>0</v>
      </c>
      <c r="EO152" s="83">
        <f t="shared" si="302"/>
        <v>0</v>
      </c>
      <c r="EP152" s="83">
        <f t="shared" si="303"/>
        <v>0</v>
      </c>
      <c r="EQ152" s="83">
        <f t="shared" si="304"/>
        <v>0</v>
      </c>
      <c r="ER152" s="83">
        <f t="shared" si="305"/>
        <v>0</v>
      </c>
      <c r="ES152" s="83">
        <f t="shared" si="362"/>
        <v>303300.3457613865</v>
      </c>
      <c r="ET152" s="83">
        <f t="shared" si="306"/>
        <v>0</v>
      </c>
      <c r="EU152" s="83">
        <f t="shared" si="363"/>
        <v>8069093.9334906796</v>
      </c>
      <c r="EV152" s="83">
        <f t="shared" si="364"/>
        <v>140839.99586999416</v>
      </c>
      <c r="EW152" s="83">
        <f t="shared" si="365"/>
        <v>6362906.596759975</v>
      </c>
      <c r="EX152" s="83">
        <f t="shared" si="366"/>
        <v>0</v>
      </c>
      <c r="EY152" s="83">
        <f t="shared" si="367"/>
        <v>0</v>
      </c>
      <c r="EZ152" s="83">
        <f t="shared" si="368"/>
        <v>0</v>
      </c>
      <c r="FA152" s="83">
        <f t="shared" si="369"/>
        <v>303300.3457613865</v>
      </c>
      <c r="FB152" s="83">
        <f t="shared" si="370"/>
        <v>0</v>
      </c>
      <c r="FC152" s="83">
        <f t="shared" si="371"/>
        <v>0</v>
      </c>
      <c r="FD152" s="83">
        <f t="shared" si="372"/>
        <v>0</v>
      </c>
      <c r="FE152" s="83">
        <f t="shared" si="307"/>
        <v>0</v>
      </c>
      <c r="FF152" s="83">
        <f t="shared" si="308"/>
        <v>0</v>
      </c>
      <c r="FG152" s="83">
        <f t="shared" si="373"/>
        <v>303300.3457613865</v>
      </c>
      <c r="FH152" s="83">
        <f t="shared" si="309"/>
        <v>0</v>
      </c>
      <c r="FI152" s="83">
        <f t="shared" si="374"/>
        <v>8069093.9334906796</v>
      </c>
      <c r="FJ152" s="83">
        <f t="shared" si="375"/>
        <v>140839.99586999416</v>
      </c>
      <c r="FK152" s="84">
        <v>24422749.050752699</v>
      </c>
      <c r="FL152" s="84">
        <v>6651853.7102049803</v>
      </c>
      <c r="FM152" s="84"/>
      <c r="FN152" s="83">
        <f t="shared" si="310"/>
        <v>0</v>
      </c>
      <c r="FO152" s="83">
        <f t="shared" si="311"/>
        <v>0</v>
      </c>
      <c r="FP152" s="83">
        <f t="shared" si="376"/>
        <v>6651853.7102049803</v>
      </c>
      <c r="FQ152" s="84">
        <v>57502443.2813247</v>
      </c>
      <c r="FR152" s="84">
        <v>392165002.66711903</v>
      </c>
      <c r="FS152" s="83">
        <f t="shared" si="377"/>
        <v>392165002.66711903</v>
      </c>
      <c r="FT152" s="83">
        <f t="shared" si="378"/>
        <v>0</v>
      </c>
      <c r="FU152" s="84">
        <v>365737162.146752</v>
      </c>
      <c r="FV152" s="83">
        <f t="shared" si="312"/>
        <v>0</v>
      </c>
      <c r="FW152" s="83">
        <f t="shared" si="313"/>
        <v>0</v>
      </c>
      <c r="FX152" s="83">
        <f t="shared" si="314"/>
        <v>0</v>
      </c>
      <c r="FY152" s="84">
        <v>223451599.28</v>
      </c>
      <c r="FZ152" s="83">
        <f t="shared" si="315"/>
        <v>428481145.10770798</v>
      </c>
      <c r="GA152" s="83">
        <f t="shared" si="316"/>
        <v>-234414.88445997238</v>
      </c>
      <c r="GB152" s="83">
        <f t="shared" si="379"/>
        <v>0</v>
      </c>
      <c r="GC152" s="83">
        <f t="shared" si="380"/>
        <v>0</v>
      </c>
      <c r="GD152" s="83">
        <f t="shared" si="381"/>
        <v>0</v>
      </c>
      <c r="GE152" s="83">
        <f t="shared" si="382"/>
        <v>0</v>
      </c>
      <c r="GF152" s="83">
        <f t="shared" si="383"/>
        <v>0</v>
      </c>
      <c r="GG152" s="83">
        <f t="shared" si="384"/>
        <v>0</v>
      </c>
      <c r="GH152" s="83">
        <f t="shared" si="317"/>
        <v>0</v>
      </c>
      <c r="GI152" s="83">
        <f t="shared" si="318"/>
        <v>0</v>
      </c>
      <c r="GJ152" s="83">
        <f t="shared" si="385"/>
        <v>365502747.26229203</v>
      </c>
      <c r="GK152" s="83">
        <f t="shared" si="386"/>
        <v>0</v>
      </c>
      <c r="GL152" s="83">
        <f t="shared" si="387"/>
        <v>0</v>
      </c>
      <c r="GM152" s="83">
        <f t="shared" si="388"/>
        <v>0</v>
      </c>
      <c r="GN152" s="83">
        <f t="shared" si="389"/>
        <v>365502747.26229203</v>
      </c>
      <c r="GO152" s="83">
        <f t="shared" si="390"/>
        <v>0</v>
      </c>
      <c r="GP152" s="83">
        <f t="shared" si="319"/>
        <v>365502747.26229203</v>
      </c>
      <c r="GQ152" s="83">
        <f t="shared" si="320"/>
        <v>365502747.26229203</v>
      </c>
      <c r="GR152" s="83">
        <f t="shared" si="391"/>
        <v>0</v>
      </c>
      <c r="GS152" s="83">
        <f t="shared" si="392"/>
        <v>0</v>
      </c>
      <c r="GT152" s="83">
        <f t="shared" si="393"/>
        <v>0</v>
      </c>
      <c r="GU152" s="83">
        <f t="shared" si="394"/>
        <v>0</v>
      </c>
      <c r="GV152" s="83">
        <f t="shared" si="395"/>
        <v>0</v>
      </c>
      <c r="GW152" s="83">
        <f t="shared" si="396"/>
        <v>0</v>
      </c>
      <c r="GX152" s="83">
        <f t="shared" si="321"/>
        <v>0</v>
      </c>
      <c r="GY152" s="83">
        <f t="shared" si="322"/>
        <v>0</v>
      </c>
      <c r="GZ152" s="83">
        <f t="shared" si="397"/>
        <v>371865653.859052</v>
      </c>
      <c r="HA152" s="83">
        <f t="shared" si="398"/>
        <v>0</v>
      </c>
      <c r="HB152" s="83">
        <f t="shared" si="399"/>
        <v>0</v>
      </c>
      <c r="HC152" s="83">
        <f t="shared" si="400"/>
        <v>0</v>
      </c>
      <c r="HD152" s="83">
        <f t="shared" si="401"/>
        <v>365772675.40450102</v>
      </c>
      <c r="HE152" s="83">
        <f t="shared" si="402"/>
        <v>0</v>
      </c>
      <c r="HF152" s="83">
        <f t="shared" si="323"/>
        <v>373859604.47437799</v>
      </c>
      <c r="HG152" s="83">
        <f t="shared" si="324"/>
        <v>365643587.25816202</v>
      </c>
      <c r="HH152" s="83">
        <f t="shared" si="325"/>
        <v>371865653.859052</v>
      </c>
      <c r="HI152" s="83">
        <f t="shared" si="326"/>
        <v>0</v>
      </c>
      <c r="HJ152" s="83">
        <f t="shared" si="327"/>
        <v>0</v>
      </c>
      <c r="HK152" s="83">
        <f t="shared" si="328"/>
        <v>0</v>
      </c>
      <c r="HL152" s="83">
        <f t="shared" si="329"/>
        <v>365806047.60805339</v>
      </c>
      <c r="HM152" s="83">
        <f t="shared" si="330"/>
        <v>0</v>
      </c>
      <c r="HN152" s="83">
        <f t="shared" si="331"/>
        <v>373571841.19578272</v>
      </c>
      <c r="HO152" s="83">
        <f t="shared" si="332"/>
        <v>365643587.25816202</v>
      </c>
    </row>
    <row r="153" spans="1:223" x14ac:dyDescent="0.2">
      <c r="A153" s="63"/>
      <c r="K153" s="64" t="s">
        <v>473</v>
      </c>
      <c r="L153" s="102" t="e">
        <f>IF(VLOOKUP(K153,'[3]207 ul'!$H:$H,1,0)=K153,1,0)</f>
        <v>#N/A</v>
      </c>
      <c r="M153" s="84">
        <v>1</v>
      </c>
      <c r="N153" s="84">
        <v>1</v>
      </c>
      <c r="O153" s="84"/>
      <c r="P153" s="84"/>
      <c r="Q153" s="84"/>
      <c r="R153" s="84">
        <v>2</v>
      </c>
      <c r="S153" s="83">
        <f t="shared" si="338"/>
        <v>40</v>
      </c>
      <c r="T153" s="87">
        <f t="shared" si="339"/>
        <v>0</v>
      </c>
      <c r="U153" s="84"/>
      <c r="V153" s="84"/>
      <c r="W153" s="85">
        <v>1</v>
      </c>
      <c r="X153" s="85">
        <v>1</v>
      </c>
      <c r="Y153" s="85">
        <v>1</v>
      </c>
      <c r="Z153" s="85">
        <v>1</v>
      </c>
      <c r="AA153" s="85">
        <v>1</v>
      </c>
      <c r="AB153" s="85">
        <v>1</v>
      </c>
      <c r="AC153" s="85">
        <v>1</v>
      </c>
      <c r="AD153" s="85">
        <v>1</v>
      </c>
      <c r="AE153" s="85">
        <v>1</v>
      </c>
      <c r="AF153" s="84">
        <v>52160714.672622502</v>
      </c>
      <c r="AG153" s="84">
        <v>53518738.853387401</v>
      </c>
      <c r="AH153" s="84">
        <v>50003751.3458068</v>
      </c>
      <c r="AI153" s="84">
        <v>52160714.672622502</v>
      </c>
      <c r="AJ153" s="84">
        <v>51615606.4804345</v>
      </c>
      <c r="AK153" s="84">
        <v>52636449.2432907</v>
      </c>
      <c r="AL153" s="84">
        <v>55866707.580139004</v>
      </c>
      <c r="AM153" s="84">
        <v>53434387.740478799</v>
      </c>
      <c r="AN153" s="84">
        <v>52235716.4956588</v>
      </c>
      <c r="AO153" s="84">
        <v>27000000</v>
      </c>
      <c r="AP153" s="84"/>
      <c r="AQ153" s="84"/>
      <c r="AR153" s="84">
        <v>23625000</v>
      </c>
      <c r="AS153" s="83">
        <f t="shared" si="340"/>
        <v>23625000</v>
      </c>
      <c r="AT153" s="83">
        <f t="shared" si="242"/>
        <v>23625000</v>
      </c>
      <c r="AU153" s="83">
        <f t="shared" si="341"/>
        <v>55866707.580139004</v>
      </c>
      <c r="AV153" s="84">
        <v>53462173.359999999</v>
      </c>
      <c r="AW153" s="84">
        <v>53462173.359999999</v>
      </c>
      <c r="AX153" s="84"/>
      <c r="AY153" s="83">
        <f t="shared" si="243"/>
        <v>53462173.359999999</v>
      </c>
      <c r="AZ153" s="83">
        <f t="shared" si="244"/>
        <v>0</v>
      </c>
      <c r="BA153" s="83">
        <f t="shared" si="245"/>
        <v>79160714.672622502</v>
      </c>
      <c r="BB153" s="83">
        <f t="shared" si="246"/>
        <v>79293111.835629106</v>
      </c>
      <c r="BC153" s="83">
        <f t="shared" si="247"/>
        <v>79293111.835629106</v>
      </c>
      <c r="BD153" s="83">
        <f t="shared" si="248"/>
        <v>79293111.835629106</v>
      </c>
      <c r="BE153" s="83">
        <f t="shared" si="249"/>
        <v>0</v>
      </c>
      <c r="BF153" s="83">
        <f t="shared" si="250"/>
        <v>0</v>
      </c>
      <c r="BG153" s="99">
        <f t="shared" si="251"/>
        <v>79160714.672622502</v>
      </c>
      <c r="BH153" s="99">
        <f t="shared" si="252"/>
        <v>80518738.853387401</v>
      </c>
      <c r="BI153" s="83">
        <f t="shared" si="253"/>
        <v>77003751.345806807</v>
      </c>
      <c r="BJ153" s="83">
        <f t="shared" si="254"/>
        <v>79160714.672622502</v>
      </c>
      <c r="BK153" s="83">
        <f t="shared" si="255"/>
        <v>78615606.480434507</v>
      </c>
      <c r="BL153" s="83">
        <f t="shared" si="256"/>
        <v>79636449.243290693</v>
      </c>
      <c r="BM153" s="83">
        <f t="shared" si="257"/>
        <v>80434387.740478799</v>
      </c>
      <c r="BN153" s="83">
        <f t="shared" si="258"/>
        <v>79235716.4956588</v>
      </c>
      <c r="BO153" s="83">
        <f t="shared" si="342"/>
        <v>55866707.580139004</v>
      </c>
      <c r="BP153" s="83">
        <f t="shared" si="259"/>
        <v>0</v>
      </c>
      <c r="BQ153" s="83">
        <f t="shared" si="260"/>
        <v>79160714.672622502</v>
      </c>
      <c r="BR153" s="83">
        <f t="shared" si="261"/>
        <v>79293111.835629106</v>
      </c>
      <c r="BS153" s="83">
        <f t="shared" si="262"/>
        <v>79293111.835629106</v>
      </c>
      <c r="BT153" s="83">
        <f t="shared" si="263"/>
        <v>79293111.835629106</v>
      </c>
      <c r="BU153" s="83">
        <f t="shared" si="264"/>
        <v>79160714.672622502</v>
      </c>
      <c r="BV153" s="83">
        <f t="shared" si="265"/>
        <v>80518738.853387401</v>
      </c>
      <c r="BW153" s="83">
        <f t="shared" si="266"/>
        <v>77003751.345806807</v>
      </c>
      <c r="BX153" s="83">
        <f t="shared" si="267"/>
        <v>79160714.672622502</v>
      </c>
      <c r="BY153" s="83">
        <f t="shared" si="268"/>
        <v>78615606.480434507</v>
      </c>
      <c r="BZ153" s="83">
        <f t="shared" si="269"/>
        <v>79636449.243290693</v>
      </c>
      <c r="CA153" s="83">
        <f t="shared" si="270"/>
        <v>80434387.740478799</v>
      </c>
      <c r="CB153" s="83">
        <f t="shared" si="271"/>
        <v>79235716.4956588</v>
      </c>
      <c r="CC153" s="84"/>
      <c r="CD153" s="84"/>
      <c r="CE153" s="84"/>
      <c r="CF153" s="84"/>
      <c r="CG153" s="84"/>
      <c r="CH153" s="84"/>
      <c r="CI153" s="84"/>
      <c r="CJ153" s="84"/>
      <c r="CK153" s="84"/>
      <c r="CL153" s="83">
        <f t="shared" si="333"/>
        <v>1358024.1807648987</v>
      </c>
      <c r="CM153" s="83">
        <f t="shared" si="334"/>
        <v>0</v>
      </c>
      <c r="CN153" s="83">
        <f t="shared" si="335"/>
        <v>0</v>
      </c>
      <c r="CO153" s="83">
        <f t="shared" si="272"/>
        <v>0</v>
      </c>
      <c r="CP153" s="83">
        <f t="shared" si="273"/>
        <v>475734.57066819072</v>
      </c>
      <c r="CQ153" s="83">
        <f t="shared" si="274"/>
        <v>0</v>
      </c>
      <c r="CR153" s="83">
        <f t="shared" si="275"/>
        <v>132397.16300660372</v>
      </c>
      <c r="CS153" s="83">
        <f t="shared" si="276"/>
        <v>132397.16300660372</v>
      </c>
      <c r="CT153" s="83">
        <f t="shared" si="277"/>
        <v>132397.16300660372</v>
      </c>
      <c r="CU153" s="83">
        <f t="shared" si="278"/>
        <v>132397.16300660372</v>
      </c>
      <c r="CV153" s="99"/>
      <c r="CW153" s="83">
        <f t="shared" si="343"/>
        <v>475734.57066819072</v>
      </c>
      <c r="CX153" s="83">
        <f t="shared" si="279"/>
        <v>132397.16300660372</v>
      </c>
      <c r="CY153" s="83">
        <f t="shared" si="336"/>
        <v>1273673.0678562969</v>
      </c>
      <c r="CZ153" s="83">
        <f t="shared" si="337"/>
        <v>75001.823036298156</v>
      </c>
      <c r="DA153" s="83">
        <f t="shared" si="344"/>
        <v>1358024.1807648987</v>
      </c>
      <c r="DB153" s="83">
        <f t="shared" si="345"/>
        <v>0</v>
      </c>
      <c r="DC153" s="83">
        <f t="shared" si="346"/>
        <v>0</v>
      </c>
      <c r="DD153" s="83">
        <f t="shared" si="280"/>
        <v>0</v>
      </c>
      <c r="DE153" s="83">
        <f t="shared" si="281"/>
        <v>475734.57066819072</v>
      </c>
      <c r="DF153" s="83">
        <f t="shared" si="282"/>
        <v>0</v>
      </c>
      <c r="DG153" s="83">
        <f t="shared" si="283"/>
        <v>132397.16300660372</v>
      </c>
      <c r="DH153" s="83">
        <f t="shared" si="284"/>
        <v>132397.16300660372</v>
      </c>
      <c r="DI153" s="83">
        <f t="shared" si="285"/>
        <v>132397.16300660372</v>
      </c>
      <c r="DJ153" s="83">
        <f t="shared" si="286"/>
        <v>132397.16300660372</v>
      </c>
      <c r="DK153" s="83">
        <f t="shared" si="347"/>
        <v>475734.57066819072</v>
      </c>
      <c r="DL153" s="83">
        <f t="shared" si="287"/>
        <v>132397.16300660372</v>
      </c>
      <c r="DM153" s="83">
        <f t="shared" si="348"/>
        <v>1273673.0678562969</v>
      </c>
      <c r="DN153" s="83">
        <f t="shared" si="349"/>
        <v>75001.823036298156</v>
      </c>
      <c r="DO153" s="83">
        <f t="shared" si="288"/>
        <v>0</v>
      </c>
      <c r="DP153" s="83">
        <f t="shared" si="289"/>
        <v>0</v>
      </c>
      <c r="DQ153" s="83">
        <f t="shared" si="290"/>
        <v>0</v>
      </c>
      <c r="DR153" s="83">
        <f t="shared" si="291"/>
        <v>0</v>
      </c>
      <c r="DS153" s="83">
        <f t="shared" si="292"/>
        <v>-58816.805092359988</v>
      </c>
      <c r="DT153" s="83">
        <f t="shared" si="293"/>
        <v>0</v>
      </c>
      <c r="DU153" s="83">
        <f t="shared" si="294"/>
        <v>-4582.3024006403957</v>
      </c>
      <c r="DV153" s="83">
        <f t="shared" si="295"/>
        <v>-4582.3024006403957</v>
      </c>
      <c r="DW153" s="83">
        <f t="shared" si="350"/>
        <v>43858.154873673324</v>
      </c>
      <c r="DX153" s="83">
        <f t="shared" si="351"/>
        <v>0</v>
      </c>
      <c r="DY153" s="83">
        <f t="shared" si="352"/>
        <v>0</v>
      </c>
      <c r="DZ153" s="83">
        <f t="shared" si="353"/>
        <v>0</v>
      </c>
      <c r="EA153" s="83">
        <f t="shared" si="354"/>
        <v>0</v>
      </c>
      <c r="EB153" s="83">
        <f t="shared" si="355"/>
        <v>0</v>
      </c>
      <c r="EC153" s="83">
        <f t="shared" si="356"/>
        <v>-58816.805092359988</v>
      </c>
      <c r="ED153" s="83">
        <f t="shared" si="357"/>
        <v>0</v>
      </c>
      <c r="EE153" s="83">
        <f t="shared" si="358"/>
        <v>-4582.3024006403957</v>
      </c>
      <c r="EF153" s="83">
        <f t="shared" si="359"/>
        <v>-4582.3024006403957</v>
      </c>
      <c r="EG153" s="83">
        <f t="shared" si="360"/>
        <v>43858.154873673324</v>
      </c>
      <c r="EH153" s="83">
        <f t="shared" si="361"/>
        <v>0</v>
      </c>
      <c r="EI153" s="83">
        <f t="shared" si="296"/>
        <v>1358024.1807648987</v>
      </c>
      <c r="EJ153" s="83">
        <f t="shared" si="297"/>
        <v>0</v>
      </c>
      <c r="EK153" s="83">
        <f t="shared" si="298"/>
        <v>0</v>
      </c>
      <c r="EL153" s="83">
        <f t="shared" si="299"/>
        <v>0</v>
      </c>
      <c r="EM153" s="83">
        <f t="shared" si="300"/>
        <v>534551.37576055073</v>
      </c>
      <c r="EN153" s="83">
        <f t="shared" si="301"/>
        <v>0</v>
      </c>
      <c r="EO153" s="83">
        <f t="shared" si="302"/>
        <v>136979.4654072441</v>
      </c>
      <c r="EP153" s="83">
        <f t="shared" si="303"/>
        <v>136979.4654072441</v>
      </c>
      <c r="EQ153" s="83">
        <f t="shared" si="304"/>
        <v>136979.4654072441</v>
      </c>
      <c r="ER153" s="83">
        <f t="shared" si="305"/>
        <v>136979.4654072441</v>
      </c>
      <c r="ES153" s="83">
        <f t="shared" si="362"/>
        <v>534551.37576055073</v>
      </c>
      <c r="ET153" s="83">
        <f t="shared" si="306"/>
        <v>136979.4654072441</v>
      </c>
      <c r="EU153" s="83">
        <f t="shared" si="363"/>
        <v>1229814.9129826236</v>
      </c>
      <c r="EV153" s="83">
        <f t="shared" si="364"/>
        <v>75001.823036298156</v>
      </c>
      <c r="EW153" s="83">
        <f t="shared" si="365"/>
        <v>1358024.1807648987</v>
      </c>
      <c r="EX153" s="83">
        <f t="shared" si="366"/>
        <v>0</v>
      </c>
      <c r="EY153" s="83">
        <f t="shared" si="367"/>
        <v>0</v>
      </c>
      <c r="EZ153" s="83">
        <f t="shared" si="368"/>
        <v>0</v>
      </c>
      <c r="FA153" s="83">
        <f t="shared" si="369"/>
        <v>534551.37576055073</v>
      </c>
      <c r="FB153" s="83">
        <f t="shared" si="370"/>
        <v>0</v>
      </c>
      <c r="FC153" s="83">
        <f t="shared" si="371"/>
        <v>136979.4654072441</v>
      </c>
      <c r="FD153" s="83">
        <f t="shared" si="372"/>
        <v>136979.4654072441</v>
      </c>
      <c r="FE153" s="83">
        <f t="shared" si="307"/>
        <v>136979.4654072441</v>
      </c>
      <c r="FF153" s="83">
        <f t="shared" si="308"/>
        <v>136979.4654072441</v>
      </c>
      <c r="FG153" s="83">
        <f t="shared" si="373"/>
        <v>534551.37576055073</v>
      </c>
      <c r="FH153" s="83">
        <f t="shared" si="309"/>
        <v>136979.4654072441</v>
      </c>
      <c r="FI153" s="83">
        <f t="shared" si="374"/>
        <v>1229814.9129826236</v>
      </c>
      <c r="FJ153" s="83">
        <f t="shared" si="375"/>
        <v>75001.823036298156</v>
      </c>
      <c r="FK153" s="84">
        <v>4068345.2211900698</v>
      </c>
      <c r="FL153" s="84">
        <v>938348.03675087902</v>
      </c>
      <c r="FM153" s="84"/>
      <c r="FN153" s="83">
        <f t="shared" si="310"/>
        <v>0</v>
      </c>
      <c r="FO153" s="83">
        <f t="shared" si="311"/>
        <v>0</v>
      </c>
      <c r="FP153" s="83">
        <f t="shared" si="376"/>
        <v>938348.03675087902</v>
      </c>
      <c r="FQ153" s="84">
        <v>18191026.790563099</v>
      </c>
      <c r="FR153" s="84">
        <v>65386626.4784569</v>
      </c>
      <c r="FS153" s="83">
        <f t="shared" si="377"/>
        <v>65386626.478456952</v>
      </c>
      <c r="FT153" s="83">
        <f t="shared" si="378"/>
        <v>0</v>
      </c>
      <c r="FU153" s="84">
        <v>52202292.945834801</v>
      </c>
      <c r="FV153" s="83">
        <f t="shared" si="312"/>
        <v>0</v>
      </c>
      <c r="FW153" s="83">
        <f t="shared" si="313"/>
        <v>0</v>
      </c>
      <c r="FX153" s="83">
        <f t="shared" si="314"/>
        <v>0</v>
      </c>
      <c r="FY153" s="84">
        <v>49442605.420000002</v>
      </c>
      <c r="FZ153" s="83">
        <f t="shared" si="315"/>
        <v>23744064.107377499</v>
      </c>
      <c r="GA153" s="83">
        <f t="shared" si="316"/>
        <v>-41578.273212298751</v>
      </c>
      <c r="GB153" s="83">
        <f t="shared" si="379"/>
        <v>0</v>
      </c>
      <c r="GC153" s="83">
        <f t="shared" si="380"/>
        <v>0</v>
      </c>
      <c r="GD153" s="83">
        <f t="shared" si="381"/>
        <v>0</v>
      </c>
      <c r="GE153" s="83">
        <f t="shared" si="382"/>
        <v>0</v>
      </c>
      <c r="GF153" s="83">
        <f t="shared" si="383"/>
        <v>0</v>
      </c>
      <c r="GG153" s="83">
        <f t="shared" si="384"/>
        <v>0</v>
      </c>
      <c r="GH153" s="83">
        <f t="shared" si="317"/>
        <v>0</v>
      </c>
      <c r="GI153" s="83">
        <f t="shared" si="318"/>
        <v>0</v>
      </c>
      <c r="GJ153" s="83">
        <f t="shared" si="385"/>
        <v>79160714.672622502</v>
      </c>
      <c r="GK153" s="83">
        <f t="shared" si="386"/>
        <v>0</v>
      </c>
      <c r="GL153" s="83">
        <f t="shared" si="387"/>
        <v>0</v>
      </c>
      <c r="GM153" s="83">
        <f t="shared" si="388"/>
        <v>0</v>
      </c>
      <c r="GN153" s="83">
        <f t="shared" si="389"/>
        <v>79160714.672622502</v>
      </c>
      <c r="GO153" s="83">
        <f t="shared" si="390"/>
        <v>79160714.672622502</v>
      </c>
      <c r="GP153" s="83">
        <f t="shared" si="319"/>
        <v>79160714.672622502</v>
      </c>
      <c r="GQ153" s="83">
        <f t="shared" si="320"/>
        <v>79160714.672622502</v>
      </c>
      <c r="GR153" s="83">
        <f t="shared" si="391"/>
        <v>0</v>
      </c>
      <c r="GS153" s="83">
        <f t="shared" si="392"/>
        <v>0</v>
      </c>
      <c r="GT153" s="83">
        <f t="shared" si="393"/>
        <v>0</v>
      </c>
      <c r="GU153" s="83">
        <f t="shared" si="394"/>
        <v>0</v>
      </c>
      <c r="GV153" s="83">
        <f t="shared" si="395"/>
        <v>0</v>
      </c>
      <c r="GW153" s="83">
        <f t="shared" si="396"/>
        <v>0</v>
      </c>
      <c r="GX153" s="83">
        <f t="shared" si="321"/>
        <v>0</v>
      </c>
      <c r="GY153" s="83">
        <f t="shared" si="322"/>
        <v>0</v>
      </c>
      <c r="GZ153" s="83">
        <f t="shared" si="397"/>
        <v>80518738.853387401</v>
      </c>
      <c r="HA153" s="83">
        <f t="shared" si="398"/>
        <v>0</v>
      </c>
      <c r="HB153" s="83">
        <f t="shared" si="399"/>
        <v>0</v>
      </c>
      <c r="HC153" s="83">
        <f t="shared" si="400"/>
        <v>0</v>
      </c>
      <c r="HD153" s="83">
        <f t="shared" si="401"/>
        <v>79636449.243290693</v>
      </c>
      <c r="HE153" s="83">
        <f t="shared" si="402"/>
        <v>79293111.835629106</v>
      </c>
      <c r="HF153" s="83">
        <f t="shared" si="323"/>
        <v>80434387.740478799</v>
      </c>
      <c r="HG153" s="83">
        <f t="shared" si="324"/>
        <v>79235716.4956588</v>
      </c>
      <c r="HH153" s="83">
        <f t="shared" si="325"/>
        <v>80518738.853387401</v>
      </c>
      <c r="HI153" s="83">
        <f t="shared" si="326"/>
        <v>0</v>
      </c>
      <c r="HJ153" s="83">
        <f t="shared" si="327"/>
        <v>0</v>
      </c>
      <c r="HK153" s="83">
        <f t="shared" si="328"/>
        <v>0</v>
      </c>
      <c r="HL153" s="83">
        <f t="shared" si="329"/>
        <v>79695266.048383057</v>
      </c>
      <c r="HM153" s="83">
        <f t="shared" si="330"/>
        <v>79297694.138029739</v>
      </c>
      <c r="HN153" s="83">
        <f t="shared" si="331"/>
        <v>80390529.58560513</v>
      </c>
      <c r="HO153" s="83">
        <f t="shared" si="332"/>
        <v>79235716.4956588</v>
      </c>
    </row>
    <row r="154" spans="1:223" x14ac:dyDescent="0.2">
      <c r="A154" s="63"/>
      <c r="K154" s="64" t="s">
        <v>474</v>
      </c>
      <c r="L154" s="102" t="e">
        <f>IF(VLOOKUP(K154,'[3]207 ul'!$H:$H,1,0)=K154,1,0)</f>
        <v>#N/A</v>
      </c>
      <c r="M154" s="84">
        <v>1</v>
      </c>
      <c r="N154" s="84">
        <v>1</v>
      </c>
      <c r="O154" s="84"/>
      <c r="P154" s="84"/>
      <c r="Q154" s="84"/>
      <c r="R154" s="84">
        <v>2</v>
      </c>
      <c r="S154" s="83">
        <f t="shared" si="338"/>
        <v>40</v>
      </c>
      <c r="T154" s="87">
        <f t="shared" si="339"/>
        <v>0</v>
      </c>
      <c r="U154" s="84"/>
      <c r="V154" s="84"/>
      <c r="W154" s="85">
        <v>1</v>
      </c>
      <c r="X154" s="85">
        <v>1</v>
      </c>
      <c r="Y154" s="85">
        <v>1</v>
      </c>
      <c r="Z154" s="85">
        <v>1</v>
      </c>
      <c r="AA154" s="85">
        <v>1</v>
      </c>
      <c r="AB154" s="85">
        <v>1</v>
      </c>
      <c r="AC154" s="85">
        <v>1</v>
      </c>
      <c r="AD154" s="85">
        <v>1</v>
      </c>
      <c r="AE154" s="85">
        <v>1</v>
      </c>
      <c r="AF154" s="84">
        <v>155746775.70086101</v>
      </c>
      <c r="AG154" s="84">
        <v>158793329.711382</v>
      </c>
      <c r="AH154" s="84">
        <v>150849155.25611401</v>
      </c>
      <c r="AI154" s="84">
        <v>155746775.70086101</v>
      </c>
      <c r="AJ154" s="84">
        <v>156667124.439228</v>
      </c>
      <c r="AK154" s="84">
        <v>154826098.963635</v>
      </c>
      <c r="AL154" s="84">
        <v>154125434.19764</v>
      </c>
      <c r="AM154" s="84">
        <v>158635481.306972</v>
      </c>
      <c r="AN154" s="84">
        <v>155866531.044788</v>
      </c>
      <c r="AO154" s="84"/>
      <c r="AP154" s="84"/>
      <c r="AQ154" s="84"/>
      <c r="AR154" s="84"/>
      <c r="AS154" s="83">
        <f t="shared" si="340"/>
        <v>0</v>
      </c>
      <c r="AT154" s="83">
        <f t="shared" si="242"/>
        <v>0</v>
      </c>
      <c r="AU154" s="83">
        <f t="shared" si="341"/>
        <v>154125434.19764</v>
      </c>
      <c r="AV154" s="84">
        <v>112103256.55</v>
      </c>
      <c r="AW154" s="84">
        <v>112103256.55</v>
      </c>
      <c r="AX154" s="84"/>
      <c r="AY154" s="83">
        <f t="shared" si="243"/>
        <v>112103256.55</v>
      </c>
      <c r="AZ154" s="83">
        <f t="shared" si="244"/>
        <v>0</v>
      </c>
      <c r="BA154" s="83">
        <f t="shared" si="245"/>
        <v>155746775.70086101</v>
      </c>
      <c r="BB154" s="83">
        <f t="shared" si="246"/>
        <v>155746775.70086101</v>
      </c>
      <c r="BC154" s="83">
        <f t="shared" si="247"/>
        <v>155746775.70086101</v>
      </c>
      <c r="BD154" s="83">
        <f t="shared" si="248"/>
        <v>155746775.70086101</v>
      </c>
      <c r="BE154" s="83">
        <f t="shared" si="249"/>
        <v>0</v>
      </c>
      <c r="BF154" s="83">
        <f t="shared" si="250"/>
        <v>0</v>
      </c>
      <c r="BG154" s="99">
        <f t="shared" si="251"/>
        <v>155746775.70086101</v>
      </c>
      <c r="BH154" s="99">
        <f t="shared" si="252"/>
        <v>158793329.711382</v>
      </c>
      <c r="BI154" s="83">
        <f t="shared" si="253"/>
        <v>150849155.25611401</v>
      </c>
      <c r="BJ154" s="83">
        <f t="shared" si="254"/>
        <v>155746775.70086101</v>
      </c>
      <c r="BK154" s="83">
        <f t="shared" si="255"/>
        <v>156667124.439228</v>
      </c>
      <c r="BL154" s="83">
        <f t="shared" si="256"/>
        <v>154826098.963635</v>
      </c>
      <c r="BM154" s="83">
        <f t="shared" si="257"/>
        <v>158635481.306972</v>
      </c>
      <c r="BN154" s="83">
        <f t="shared" si="258"/>
        <v>155866531.044788</v>
      </c>
      <c r="BO154" s="83">
        <f t="shared" si="342"/>
        <v>154125434.19764</v>
      </c>
      <c r="BP154" s="83">
        <f t="shared" si="259"/>
        <v>0</v>
      </c>
      <c r="BQ154" s="83">
        <f t="shared" si="260"/>
        <v>155746775.70086101</v>
      </c>
      <c r="BR154" s="83">
        <f t="shared" si="261"/>
        <v>155746775.70086101</v>
      </c>
      <c r="BS154" s="83">
        <f t="shared" si="262"/>
        <v>155746775.70086101</v>
      </c>
      <c r="BT154" s="83">
        <f t="shared" si="263"/>
        <v>155746775.70086101</v>
      </c>
      <c r="BU154" s="83">
        <f t="shared" si="264"/>
        <v>155746775.70086101</v>
      </c>
      <c r="BV154" s="83">
        <f t="shared" si="265"/>
        <v>158793329.711382</v>
      </c>
      <c r="BW154" s="83">
        <f t="shared" si="266"/>
        <v>150849155.25611401</v>
      </c>
      <c r="BX154" s="83">
        <f t="shared" si="267"/>
        <v>155746775.70086101</v>
      </c>
      <c r="BY154" s="83">
        <f t="shared" si="268"/>
        <v>156667124.439228</v>
      </c>
      <c r="BZ154" s="83">
        <f t="shared" si="269"/>
        <v>154826098.963635</v>
      </c>
      <c r="CA154" s="83">
        <f t="shared" si="270"/>
        <v>158635481.306972</v>
      </c>
      <c r="CB154" s="83">
        <f t="shared" si="271"/>
        <v>155866531.044788</v>
      </c>
      <c r="CC154" s="84"/>
      <c r="CD154" s="84"/>
      <c r="CE154" s="84"/>
      <c r="CF154" s="84"/>
      <c r="CG154" s="84"/>
      <c r="CH154" s="84"/>
      <c r="CI154" s="84"/>
      <c r="CJ154" s="84"/>
      <c r="CK154" s="84"/>
      <c r="CL154" s="83">
        <f t="shared" si="333"/>
        <v>3046554.0105209947</v>
      </c>
      <c r="CM154" s="83">
        <f t="shared" si="334"/>
        <v>0</v>
      </c>
      <c r="CN154" s="83">
        <f t="shared" si="335"/>
        <v>0</v>
      </c>
      <c r="CO154" s="83">
        <f t="shared" si="272"/>
        <v>920348.73836699128</v>
      </c>
      <c r="CP154" s="83">
        <f t="shared" si="273"/>
        <v>0</v>
      </c>
      <c r="CQ154" s="83">
        <f t="shared" si="274"/>
        <v>0</v>
      </c>
      <c r="CR154" s="83">
        <f t="shared" si="275"/>
        <v>0</v>
      </c>
      <c r="CS154" s="83">
        <f t="shared" si="276"/>
        <v>0</v>
      </c>
      <c r="CT154" s="83">
        <f t="shared" si="277"/>
        <v>0</v>
      </c>
      <c r="CU154" s="83">
        <f t="shared" si="278"/>
        <v>0</v>
      </c>
      <c r="CV154" s="99"/>
      <c r="CW154" s="83">
        <f t="shared" si="343"/>
        <v>920348.73836699128</v>
      </c>
      <c r="CX154" s="83">
        <f t="shared" si="279"/>
        <v>0</v>
      </c>
      <c r="CY154" s="83">
        <f t="shared" si="336"/>
        <v>2888705.60611099</v>
      </c>
      <c r="CZ154" s="83">
        <f t="shared" si="337"/>
        <v>119755.34392699599</v>
      </c>
      <c r="DA154" s="83">
        <f t="shared" si="344"/>
        <v>3046554.0105209947</v>
      </c>
      <c r="DB154" s="83">
        <f t="shared" si="345"/>
        <v>0</v>
      </c>
      <c r="DC154" s="83">
        <f t="shared" si="346"/>
        <v>0</v>
      </c>
      <c r="DD154" s="83">
        <f t="shared" si="280"/>
        <v>920348.73836699128</v>
      </c>
      <c r="DE154" s="83">
        <f t="shared" si="281"/>
        <v>0</v>
      </c>
      <c r="DF154" s="83">
        <f t="shared" si="282"/>
        <v>0</v>
      </c>
      <c r="DG154" s="83">
        <f t="shared" si="283"/>
        <v>0</v>
      </c>
      <c r="DH154" s="83">
        <f t="shared" si="284"/>
        <v>0</v>
      </c>
      <c r="DI154" s="83">
        <f t="shared" si="285"/>
        <v>0</v>
      </c>
      <c r="DJ154" s="83">
        <f t="shared" si="286"/>
        <v>0</v>
      </c>
      <c r="DK154" s="83">
        <f t="shared" si="347"/>
        <v>920348.73836699128</v>
      </c>
      <c r="DL154" s="83">
        <f t="shared" si="287"/>
        <v>0</v>
      </c>
      <c r="DM154" s="83">
        <f t="shared" si="348"/>
        <v>2888705.60611099</v>
      </c>
      <c r="DN154" s="83">
        <f t="shared" si="349"/>
        <v>119755.34392699599</v>
      </c>
      <c r="DO154" s="83">
        <f t="shared" si="288"/>
        <v>0</v>
      </c>
      <c r="DP154" s="83">
        <f t="shared" si="289"/>
        <v>0</v>
      </c>
      <c r="DQ154" s="83">
        <f t="shared" si="290"/>
        <v>0</v>
      </c>
      <c r="DR154" s="83">
        <f t="shared" si="291"/>
        <v>-93566.904555204979</v>
      </c>
      <c r="DS154" s="83">
        <f t="shared" si="292"/>
        <v>0</v>
      </c>
      <c r="DT154" s="83">
        <f t="shared" si="293"/>
        <v>0</v>
      </c>
      <c r="DU154" s="83">
        <f t="shared" si="294"/>
        <v>0</v>
      </c>
      <c r="DV154" s="83">
        <f t="shared" si="295"/>
        <v>0</v>
      </c>
      <c r="DW154" s="83">
        <f t="shared" si="350"/>
        <v>99470.81480689552</v>
      </c>
      <c r="DX154" s="83">
        <f t="shared" si="351"/>
        <v>0</v>
      </c>
      <c r="DY154" s="83">
        <f t="shared" si="352"/>
        <v>0</v>
      </c>
      <c r="DZ154" s="83">
        <f t="shared" si="353"/>
        <v>0</v>
      </c>
      <c r="EA154" s="83">
        <f t="shared" si="354"/>
        <v>0</v>
      </c>
      <c r="EB154" s="83">
        <f t="shared" si="355"/>
        <v>-93566.904555204979</v>
      </c>
      <c r="EC154" s="83">
        <f t="shared" si="356"/>
        <v>0</v>
      </c>
      <c r="ED154" s="83">
        <f t="shared" si="357"/>
        <v>0</v>
      </c>
      <c r="EE154" s="83">
        <f t="shared" si="358"/>
        <v>0</v>
      </c>
      <c r="EF154" s="83">
        <f t="shared" si="359"/>
        <v>0</v>
      </c>
      <c r="EG154" s="83">
        <f t="shared" si="360"/>
        <v>99470.81480689552</v>
      </c>
      <c r="EH154" s="83">
        <f t="shared" si="361"/>
        <v>0</v>
      </c>
      <c r="EI154" s="83">
        <f t="shared" si="296"/>
        <v>3046554.0105209947</v>
      </c>
      <c r="EJ154" s="83">
        <f t="shared" si="297"/>
        <v>0</v>
      </c>
      <c r="EK154" s="83">
        <f t="shared" si="298"/>
        <v>0</v>
      </c>
      <c r="EL154" s="83">
        <f t="shared" si="299"/>
        <v>1013915.6429221963</v>
      </c>
      <c r="EM154" s="83">
        <f t="shared" si="300"/>
        <v>0</v>
      </c>
      <c r="EN154" s="83">
        <f t="shared" si="301"/>
        <v>0</v>
      </c>
      <c r="EO154" s="83">
        <f t="shared" si="302"/>
        <v>0</v>
      </c>
      <c r="EP154" s="83">
        <f t="shared" si="303"/>
        <v>0</v>
      </c>
      <c r="EQ154" s="83">
        <f t="shared" si="304"/>
        <v>0</v>
      </c>
      <c r="ER154" s="83">
        <f t="shared" si="305"/>
        <v>0</v>
      </c>
      <c r="ES154" s="83">
        <f t="shared" si="362"/>
        <v>1013915.6429221963</v>
      </c>
      <c r="ET154" s="83">
        <f t="shared" si="306"/>
        <v>0</v>
      </c>
      <c r="EU154" s="83">
        <f t="shared" si="363"/>
        <v>2789234.7913040947</v>
      </c>
      <c r="EV154" s="83">
        <f t="shared" si="364"/>
        <v>119755.34392699599</v>
      </c>
      <c r="EW154" s="83">
        <f t="shared" si="365"/>
        <v>3046554.0105209947</v>
      </c>
      <c r="EX154" s="83">
        <f t="shared" si="366"/>
        <v>0</v>
      </c>
      <c r="EY154" s="83">
        <f t="shared" si="367"/>
        <v>0</v>
      </c>
      <c r="EZ154" s="83">
        <f t="shared" si="368"/>
        <v>1013915.6429221963</v>
      </c>
      <c r="FA154" s="83">
        <f t="shared" si="369"/>
        <v>0</v>
      </c>
      <c r="FB154" s="83">
        <f t="shared" si="370"/>
        <v>0</v>
      </c>
      <c r="FC154" s="83">
        <f t="shared" si="371"/>
        <v>0</v>
      </c>
      <c r="FD154" s="83">
        <f t="shared" si="372"/>
        <v>0</v>
      </c>
      <c r="FE154" s="83">
        <f t="shared" si="307"/>
        <v>0</v>
      </c>
      <c r="FF154" s="83">
        <f t="shared" si="308"/>
        <v>0</v>
      </c>
      <c r="FG154" s="83">
        <f t="shared" si="373"/>
        <v>1013915.6429221963</v>
      </c>
      <c r="FH154" s="83">
        <f t="shared" si="309"/>
        <v>0</v>
      </c>
      <c r="FI154" s="83">
        <f t="shared" si="374"/>
        <v>2789234.7913040947</v>
      </c>
      <c r="FJ154" s="83">
        <f t="shared" si="375"/>
        <v>119755.34392699599</v>
      </c>
      <c r="FK154" s="84">
        <v>8077213.9376146197</v>
      </c>
      <c r="FL154" s="84">
        <v>1877537.5321253401</v>
      </c>
      <c r="FM154" s="84"/>
      <c r="FN154" s="83">
        <f t="shared" si="310"/>
        <v>0</v>
      </c>
      <c r="FO154" s="83">
        <f t="shared" si="311"/>
        <v>0</v>
      </c>
      <c r="FP154" s="83">
        <f t="shared" si="376"/>
        <v>1877537.5321253401</v>
      </c>
      <c r="FQ154" s="84">
        <v>12068339.5606608</v>
      </c>
      <c r="FR154" s="84">
        <v>157940314.94881499</v>
      </c>
      <c r="FS154" s="83">
        <f t="shared" si="377"/>
        <v>157940314.94881484</v>
      </c>
      <c r="FT154" s="83">
        <f t="shared" si="378"/>
        <v>0</v>
      </c>
      <c r="FU154" s="84">
        <v>155826726.857894</v>
      </c>
      <c r="FV154" s="83">
        <f t="shared" si="312"/>
        <v>0</v>
      </c>
      <c r="FW154" s="83">
        <f t="shared" si="313"/>
        <v>0</v>
      </c>
      <c r="FX154" s="83">
        <f t="shared" si="314"/>
        <v>0</v>
      </c>
      <c r="FY154" s="84">
        <v>124067097.91</v>
      </c>
      <c r="FZ154" s="83">
        <f t="shared" si="315"/>
        <v>80423578.759138972</v>
      </c>
      <c r="GA154" s="83">
        <f t="shared" si="316"/>
        <v>-79951.157032996416</v>
      </c>
      <c r="GB154" s="83">
        <f t="shared" si="379"/>
        <v>0</v>
      </c>
      <c r="GC154" s="83">
        <f t="shared" si="380"/>
        <v>0</v>
      </c>
      <c r="GD154" s="83">
        <f t="shared" si="381"/>
        <v>0</v>
      </c>
      <c r="GE154" s="83">
        <f t="shared" si="382"/>
        <v>0</v>
      </c>
      <c r="GF154" s="83">
        <f t="shared" si="383"/>
        <v>0</v>
      </c>
      <c r="GG154" s="83">
        <f t="shared" si="384"/>
        <v>0</v>
      </c>
      <c r="GH154" s="83">
        <f t="shared" si="317"/>
        <v>0</v>
      </c>
      <c r="GI154" s="83">
        <f t="shared" si="318"/>
        <v>0</v>
      </c>
      <c r="GJ154" s="83">
        <f t="shared" si="385"/>
        <v>155746775.70086101</v>
      </c>
      <c r="GK154" s="83">
        <f t="shared" si="386"/>
        <v>0</v>
      </c>
      <c r="GL154" s="83">
        <f t="shared" si="387"/>
        <v>0</v>
      </c>
      <c r="GM154" s="83">
        <f t="shared" si="388"/>
        <v>155746775.70086101</v>
      </c>
      <c r="GN154" s="83">
        <f t="shared" si="389"/>
        <v>0</v>
      </c>
      <c r="GO154" s="83">
        <f t="shared" si="390"/>
        <v>0</v>
      </c>
      <c r="GP154" s="83">
        <f t="shared" si="319"/>
        <v>155746775.70086101</v>
      </c>
      <c r="GQ154" s="83">
        <f t="shared" si="320"/>
        <v>155746775.70086101</v>
      </c>
      <c r="GR154" s="83">
        <f t="shared" si="391"/>
        <v>0</v>
      </c>
      <c r="GS154" s="83">
        <f t="shared" si="392"/>
        <v>0</v>
      </c>
      <c r="GT154" s="83">
        <f t="shared" si="393"/>
        <v>0</v>
      </c>
      <c r="GU154" s="83">
        <f t="shared" si="394"/>
        <v>0</v>
      </c>
      <c r="GV154" s="83">
        <f t="shared" si="395"/>
        <v>0</v>
      </c>
      <c r="GW154" s="83">
        <f t="shared" si="396"/>
        <v>0</v>
      </c>
      <c r="GX154" s="83">
        <f t="shared" si="321"/>
        <v>0</v>
      </c>
      <c r="GY154" s="83">
        <f t="shared" si="322"/>
        <v>0</v>
      </c>
      <c r="GZ154" s="83">
        <f t="shared" si="397"/>
        <v>158793329.711382</v>
      </c>
      <c r="HA154" s="83">
        <f t="shared" si="398"/>
        <v>0</v>
      </c>
      <c r="HB154" s="83">
        <f t="shared" si="399"/>
        <v>0</v>
      </c>
      <c r="HC154" s="83">
        <f t="shared" si="400"/>
        <v>156667124.439228</v>
      </c>
      <c r="HD154" s="83">
        <f t="shared" si="401"/>
        <v>0</v>
      </c>
      <c r="HE154" s="83">
        <f t="shared" si="402"/>
        <v>0</v>
      </c>
      <c r="HF154" s="83">
        <f t="shared" si="323"/>
        <v>158635481.306972</v>
      </c>
      <c r="HG154" s="83">
        <f t="shared" si="324"/>
        <v>155866531.044788</v>
      </c>
      <c r="HH154" s="83">
        <f t="shared" si="325"/>
        <v>158793329.711382</v>
      </c>
      <c r="HI154" s="83">
        <f t="shared" si="326"/>
        <v>0</v>
      </c>
      <c r="HJ154" s="83">
        <f t="shared" si="327"/>
        <v>0</v>
      </c>
      <c r="HK154" s="83">
        <f t="shared" si="328"/>
        <v>156760691.3437832</v>
      </c>
      <c r="HL154" s="83">
        <f t="shared" si="329"/>
        <v>0</v>
      </c>
      <c r="HM154" s="83">
        <f t="shared" si="330"/>
        <v>0</v>
      </c>
      <c r="HN154" s="83">
        <f t="shared" si="331"/>
        <v>158536010.49216509</v>
      </c>
      <c r="HO154" s="83">
        <f t="shared" si="332"/>
        <v>155866531.044788</v>
      </c>
    </row>
    <row r="155" spans="1:223" x14ac:dyDescent="0.2">
      <c r="A155" s="63"/>
      <c r="K155" s="64" t="s">
        <v>475</v>
      </c>
      <c r="L155" s="102" t="e">
        <f>IF(VLOOKUP(K155,'[3]207 ul'!$H:$H,1,0)=K155,1,0)</f>
        <v>#N/A</v>
      </c>
      <c r="M155" s="84">
        <v>1</v>
      </c>
      <c r="N155" s="84">
        <v>1</v>
      </c>
      <c r="O155" s="84"/>
      <c r="P155" s="84"/>
      <c r="Q155" s="84">
        <v>1</v>
      </c>
      <c r="R155" s="84">
        <v>2</v>
      </c>
      <c r="S155" s="83">
        <f t="shared" si="338"/>
        <v>40</v>
      </c>
      <c r="T155" s="87">
        <f t="shared" si="339"/>
        <v>0</v>
      </c>
      <c r="U155" s="84"/>
      <c r="V155" s="84"/>
      <c r="W155" s="85">
        <v>1</v>
      </c>
      <c r="X155" s="85">
        <v>1</v>
      </c>
      <c r="Y155" s="85">
        <v>1</v>
      </c>
      <c r="Z155" s="85">
        <v>1</v>
      </c>
      <c r="AA155" s="85">
        <v>1</v>
      </c>
      <c r="AB155" s="85">
        <v>1</v>
      </c>
      <c r="AC155" s="85">
        <v>1</v>
      </c>
      <c r="AD155" s="85">
        <v>1</v>
      </c>
      <c r="AE155" s="85">
        <v>1</v>
      </c>
      <c r="AF155" s="84">
        <v>114360860.197844</v>
      </c>
      <c r="AG155" s="84">
        <v>116367008.76672401</v>
      </c>
      <c r="AH155" s="84">
        <v>111129552.982282</v>
      </c>
      <c r="AI155" s="84">
        <v>114360860.197844</v>
      </c>
      <c r="AJ155" s="84">
        <v>115961507.880916</v>
      </c>
      <c r="AK155" s="84">
        <v>112832534.23732799</v>
      </c>
      <c r="AL155" s="84">
        <v>92511973.600962505</v>
      </c>
      <c r="AM155" s="84">
        <v>116275271.28480899</v>
      </c>
      <c r="AN155" s="84">
        <v>114432496.652263</v>
      </c>
      <c r="AO155" s="84">
        <v>161610.674063271</v>
      </c>
      <c r="AP155" s="84"/>
      <c r="AQ155" s="84"/>
      <c r="AR155" s="84"/>
      <c r="AS155" s="83">
        <f t="shared" si="340"/>
        <v>0</v>
      </c>
      <c r="AT155" s="83">
        <f t="shared" si="242"/>
        <v>0</v>
      </c>
      <c r="AU155" s="83">
        <f t="shared" si="341"/>
        <v>92511973.600962505</v>
      </c>
      <c r="AV155" s="84">
        <v>69197812.329999998</v>
      </c>
      <c r="AW155" s="84">
        <v>69197812.329999998</v>
      </c>
      <c r="AX155" s="84"/>
      <c r="AY155" s="83">
        <f t="shared" si="243"/>
        <v>69197812.329999998</v>
      </c>
      <c r="AZ155" s="83">
        <f t="shared" si="244"/>
        <v>0</v>
      </c>
      <c r="BA155" s="83">
        <f t="shared" si="245"/>
        <v>114522470.87190726</v>
      </c>
      <c r="BB155" s="83">
        <f t="shared" si="246"/>
        <v>114522470.87190726</v>
      </c>
      <c r="BC155" s="83">
        <f t="shared" si="247"/>
        <v>114522470.87190726</v>
      </c>
      <c r="BD155" s="83">
        <f t="shared" si="248"/>
        <v>114522470.87190726</v>
      </c>
      <c r="BE155" s="83">
        <f t="shared" si="249"/>
        <v>0</v>
      </c>
      <c r="BF155" s="83">
        <f t="shared" si="250"/>
        <v>0</v>
      </c>
      <c r="BG155" s="99">
        <f t="shared" si="251"/>
        <v>114522470.87190726</v>
      </c>
      <c r="BH155" s="99">
        <f t="shared" si="252"/>
        <v>116528619.44078727</v>
      </c>
      <c r="BI155" s="83">
        <f t="shared" si="253"/>
        <v>111291163.65634526</v>
      </c>
      <c r="BJ155" s="83">
        <f t="shared" si="254"/>
        <v>114522470.87190726</v>
      </c>
      <c r="BK155" s="83">
        <f t="shared" si="255"/>
        <v>116123118.55497926</v>
      </c>
      <c r="BL155" s="83">
        <f t="shared" si="256"/>
        <v>112994144.91139126</v>
      </c>
      <c r="BM155" s="83">
        <f t="shared" si="257"/>
        <v>116436881.95887226</v>
      </c>
      <c r="BN155" s="83">
        <f t="shared" si="258"/>
        <v>114594107.32632627</v>
      </c>
      <c r="BO155" s="83">
        <f t="shared" si="342"/>
        <v>92511973.600962505</v>
      </c>
      <c r="BP155" s="83">
        <f t="shared" si="259"/>
        <v>0</v>
      </c>
      <c r="BQ155" s="83">
        <f t="shared" si="260"/>
        <v>114522470.87190726</v>
      </c>
      <c r="BR155" s="83">
        <f t="shared" si="261"/>
        <v>114522470.87190726</v>
      </c>
      <c r="BS155" s="83">
        <f t="shared" si="262"/>
        <v>114522470.87190726</v>
      </c>
      <c r="BT155" s="83">
        <f t="shared" si="263"/>
        <v>114522470.87190726</v>
      </c>
      <c r="BU155" s="83">
        <f t="shared" si="264"/>
        <v>114522470.87190726</v>
      </c>
      <c r="BV155" s="83">
        <f t="shared" si="265"/>
        <v>116528619.44078727</v>
      </c>
      <c r="BW155" s="83">
        <f t="shared" si="266"/>
        <v>111291163.65634526</v>
      </c>
      <c r="BX155" s="83">
        <f t="shared" si="267"/>
        <v>114522470.87190726</v>
      </c>
      <c r="BY155" s="83">
        <f t="shared" si="268"/>
        <v>116123118.55497926</v>
      </c>
      <c r="BZ155" s="83">
        <f t="shared" si="269"/>
        <v>112994144.91139126</v>
      </c>
      <c r="CA155" s="83">
        <f t="shared" si="270"/>
        <v>116436881.95887226</v>
      </c>
      <c r="CB155" s="83">
        <f t="shared" si="271"/>
        <v>114594107.32632627</v>
      </c>
      <c r="CC155" s="84"/>
      <c r="CD155" s="84"/>
      <c r="CE155" s="84"/>
      <c r="CF155" s="84"/>
      <c r="CG155" s="84"/>
      <c r="CH155" s="84"/>
      <c r="CI155" s="84"/>
      <c r="CJ155" s="84"/>
      <c r="CK155" s="84"/>
      <c r="CL155" s="83">
        <f t="shared" si="333"/>
        <v>2006148.5688800067</v>
      </c>
      <c r="CM155" s="83">
        <f t="shared" si="334"/>
        <v>0</v>
      </c>
      <c r="CN155" s="83">
        <f t="shared" si="335"/>
        <v>0</v>
      </c>
      <c r="CO155" s="83">
        <f t="shared" si="272"/>
        <v>1600647.6830720007</v>
      </c>
      <c r="CP155" s="83">
        <f t="shared" si="273"/>
        <v>0</v>
      </c>
      <c r="CQ155" s="83">
        <f t="shared" si="274"/>
        <v>0</v>
      </c>
      <c r="CR155" s="83">
        <f t="shared" si="275"/>
        <v>0</v>
      </c>
      <c r="CS155" s="83">
        <f t="shared" si="276"/>
        <v>0</v>
      </c>
      <c r="CT155" s="83">
        <f t="shared" si="277"/>
        <v>0</v>
      </c>
      <c r="CU155" s="83">
        <f t="shared" si="278"/>
        <v>0</v>
      </c>
      <c r="CV155" s="99"/>
      <c r="CW155" s="83">
        <f t="shared" si="343"/>
        <v>1600647.6830720007</v>
      </c>
      <c r="CX155" s="83">
        <f t="shared" si="279"/>
        <v>0</v>
      </c>
      <c r="CY155" s="83">
        <f t="shared" si="336"/>
        <v>1914411.0869649947</v>
      </c>
      <c r="CZ155" s="83">
        <f t="shared" si="337"/>
        <v>71636.454419001937</v>
      </c>
      <c r="DA155" s="83">
        <f t="shared" si="344"/>
        <v>2006148.5688800067</v>
      </c>
      <c r="DB155" s="83">
        <f t="shared" si="345"/>
        <v>0</v>
      </c>
      <c r="DC155" s="83">
        <f t="shared" si="346"/>
        <v>0</v>
      </c>
      <c r="DD155" s="83">
        <f t="shared" si="280"/>
        <v>1600647.6830720007</v>
      </c>
      <c r="DE155" s="83">
        <f t="shared" si="281"/>
        <v>0</v>
      </c>
      <c r="DF155" s="83">
        <f t="shared" si="282"/>
        <v>0</v>
      </c>
      <c r="DG155" s="83">
        <f t="shared" si="283"/>
        <v>0</v>
      </c>
      <c r="DH155" s="83">
        <f t="shared" si="284"/>
        <v>0</v>
      </c>
      <c r="DI155" s="83">
        <f t="shared" si="285"/>
        <v>0</v>
      </c>
      <c r="DJ155" s="83">
        <f t="shared" si="286"/>
        <v>0</v>
      </c>
      <c r="DK155" s="83">
        <f t="shared" si="347"/>
        <v>1600647.6830720007</v>
      </c>
      <c r="DL155" s="83">
        <f t="shared" si="287"/>
        <v>0</v>
      </c>
      <c r="DM155" s="83">
        <f t="shared" si="348"/>
        <v>1914411.0869649947</v>
      </c>
      <c r="DN155" s="83">
        <f t="shared" si="349"/>
        <v>71636.454419001937</v>
      </c>
      <c r="DO155" s="83">
        <f t="shared" si="288"/>
        <v>0</v>
      </c>
      <c r="DP155" s="83">
        <f t="shared" si="289"/>
        <v>0</v>
      </c>
      <c r="DQ155" s="83">
        <f t="shared" si="290"/>
        <v>0</v>
      </c>
      <c r="DR155" s="83">
        <f t="shared" si="291"/>
        <v>-162729.23810842197</v>
      </c>
      <c r="DS155" s="83">
        <f t="shared" si="292"/>
        <v>0</v>
      </c>
      <c r="DT155" s="83">
        <f t="shared" si="293"/>
        <v>0</v>
      </c>
      <c r="DU155" s="83">
        <f t="shared" si="294"/>
        <v>0</v>
      </c>
      <c r="DV155" s="83">
        <f t="shared" si="295"/>
        <v>0</v>
      </c>
      <c r="DW155" s="83">
        <f t="shared" si="350"/>
        <v>65921.57757194656</v>
      </c>
      <c r="DX155" s="83">
        <f t="shared" si="351"/>
        <v>0</v>
      </c>
      <c r="DY155" s="83">
        <f t="shared" si="352"/>
        <v>0</v>
      </c>
      <c r="DZ155" s="83">
        <f t="shared" si="353"/>
        <v>0</v>
      </c>
      <c r="EA155" s="83">
        <f t="shared" si="354"/>
        <v>0</v>
      </c>
      <c r="EB155" s="83">
        <f t="shared" si="355"/>
        <v>-162729.23810842197</v>
      </c>
      <c r="EC155" s="83">
        <f t="shared" si="356"/>
        <v>0</v>
      </c>
      <c r="ED155" s="83">
        <f t="shared" si="357"/>
        <v>0</v>
      </c>
      <c r="EE155" s="83">
        <f t="shared" si="358"/>
        <v>0</v>
      </c>
      <c r="EF155" s="83">
        <f t="shared" si="359"/>
        <v>0</v>
      </c>
      <c r="EG155" s="83">
        <f t="shared" si="360"/>
        <v>65921.57757194656</v>
      </c>
      <c r="EH155" s="83">
        <f t="shared" si="361"/>
        <v>0</v>
      </c>
      <c r="EI155" s="83">
        <f t="shared" si="296"/>
        <v>2006148.5688800067</v>
      </c>
      <c r="EJ155" s="83">
        <f t="shared" si="297"/>
        <v>0</v>
      </c>
      <c r="EK155" s="83">
        <f t="shared" si="298"/>
        <v>0</v>
      </c>
      <c r="EL155" s="83">
        <f t="shared" si="299"/>
        <v>1763376.9211804227</v>
      </c>
      <c r="EM155" s="83">
        <f t="shared" si="300"/>
        <v>0</v>
      </c>
      <c r="EN155" s="83">
        <f t="shared" si="301"/>
        <v>0</v>
      </c>
      <c r="EO155" s="83">
        <f t="shared" si="302"/>
        <v>0</v>
      </c>
      <c r="EP155" s="83">
        <f t="shared" si="303"/>
        <v>0</v>
      </c>
      <c r="EQ155" s="83">
        <f t="shared" si="304"/>
        <v>0</v>
      </c>
      <c r="ER155" s="83">
        <f t="shared" si="305"/>
        <v>0</v>
      </c>
      <c r="ES155" s="83">
        <f t="shared" si="362"/>
        <v>1763376.9211804227</v>
      </c>
      <c r="ET155" s="83">
        <f t="shared" si="306"/>
        <v>0</v>
      </c>
      <c r="EU155" s="83">
        <f t="shared" si="363"/>
        <v>1848489.509393048</v>
      </c>
      <c r="EV155" s="83">
        <f t="shared" si="364"/>
        <v>71636.454419001937</v>
      </c>
      <c r="EW155" s="83">
        <f t="shared" si="365"/>
        <v>2006148.5688800067</v>
      </c>
      <c r="EX155" s="83">
        <f t="shared" si="366"/>
        <v>0</v>
      </c>
      <c r="EY155" s="83">
        <f t="shared" si="367"/>
        <v>0</v>
      </c>
      <c r="EZ155" s="83">
        <f t="shared" si="368"/>
        <v>1763376.9211804227</v>
      </c>
      <c r="FA155" s="83">
        <f t="shared" si="369"/>
        <v>0</v>
      </c>
      <c r="FB155" s="83">
        <f t="shared" si="370"/>
        <v>0</v>
      </c>
      <c r="FC155" s="83">
        <f t="shared" si="371"/>
        <v>0</v>
      </c>
      <c r="FD155" s="83">
        <f t="shared" si="372"/>
        <v>0</v>
      </c>
      <c r="FE155" s="83">
        <f t="shared" si="307"/>
        <v>0</v>
      </c>
      <c r="FF155" s="83">
        <f t="shared" si="308"/>
        <v>0</v>
      </c>
      <c r="FG155" s="83">
        <f t="shared" si="373"/>
        <v>1763376.9211804227</v>
      </c>
      <c r="FH155" s="83">
        <f t="shared" si="309"/>
        <v>0</v>
      </c>
      <c r="FI155" s="83">
        <f t="shared" si="374"/>
        <v>1848489.509393048</v>
      </c>
      <c r="FJ155" s="83">
        <f t="shared" si="375"/>
        <v>71636.454419001937</v>
      </c>
      <c r="FK155" s="84">
        <v>5151752.9988669502</v>
      </c>
      <c r="FL155" s="84">
        <v>1566315.2041499901</v>
      </c>
      <c r="FM155" s="84"/>
      <c r="FN155" s="83">
        <f t="shared" si="310"/>
        <v>0</v>
      </c>
      <c r="FO155" s="83">
        <f t="shared" si="311"/>
        <v>0</v>
      </c>
      <c r="FP155" s="83">
        <f t="shared" si="376"/>
        <v>1566315.2041499901</v>
      </c>
      <c r="FQ155" s="84">
        <v>16777310.237557601</v>
      </c>
      <c r="FR155" s="84">
        <v>124484025.904054</v>
      </c>
      <c r="FS155" s="83">
        <f t="shared" si="377"/>
        <v>124484032.76967266</v>
      </c>
      <c r="FT155" s="83">
        <f t="shared" si="378"/>
        <v>6.8656186610460281</v>
      </c>
      <c r="FU155" s="84">
        <v>114424790.73513199</v>
      </c>
      <c r="FV155" s="83">
        <f t="shared" si="312"/>
        <v>114522470.87190726</v>
      </c>
      <c r="FW155" s="83">
        <f t="shared" si="313"/>
        <v>0</v>
      </c>
      <c r="FX155" s="83">
        <f t="shared" si="314"/>
        <v>0</v>
      </c>
      <c r="FY155" s="84">
        <v>93225207.170000002</v>
      </c>
      <c r="FZ155" s="83">
        <f t="shared" si="315"/>
        <v>47900548.628092736</v>
      </c>
      <c r="GA155" s="83">
        <f t="shared" si="316"/>
        <v>-63930.537287995219</v>
      </c>
      <c r="GB155" s="83">
        <f t="shared" si="379"/>
        <v>0</v>
      </c>
      <c r="GC155" s="83">
        <f t="shared" si="380"/>
        <v>0</v>
      </c>
      <c r="GD155" s="83">
        <f t="shared" si="381"/>
        <v>0</v>
      </c>
      <c r="GE155" s="83">
        <f t="shared" si="382"/>
        <v>0</v>
      </c>
      <c r="GF155" s="83">
        <f t="shared" si="383"/>
        <v>0</v>
      </c>
      <c r="GG155" s="83">
        <f t="shared" si="384"/>
        <v>0</v>
      </c>
      <c r="GH155" s="83">
        <f t="shared" si="317"/>
        <v>0</v>
      </c>
      <c r="GI155" s="83">
        <f t="shared" si="318"/>
        <v>0</v>
      </c>
      <c r="GJ155" s="83">
        <f t="shared" si="385"/>
        <v>114522470.87190726</v>
      </c>
      <c r="GK155" s="83">
        <f t="shared" si="386"/>
        <v>0</v>
      </c>
      <c r="GL155" s="83">
        <f t="shared" si="387"/>
        <v>0</v>
      </c>
      <c r="GM155" s="83">
        <f t="shared" si="388"/>
        <v>114522470.87190726</v>
      </c>
      <c r="GN155" s="83">
        <f t="shared" si="389"/>
        <v>0</v>
      </c>
      <c r="GO155" s="83">
        <f t="shared" si="390"/>
        <v>0</v>
      </c>
      <c r="GP155" s="83">
        <f t="shared" si="319"/>
        <v>114522470.87190726</v>
      </c>
      <c r="GQ155" s="83">
        <f t="shared" si="320"/>
        <v>114522470.87190726</v>
      </c>
      <c r="GR155" s="83">
        <f t="shared" si="391"/>
        <v>0</v>
      </c>
      <c r="GS155" s="83">
        <f t="shared" si="392"/>
        <v>0</v>
      </c>
      <c r="GT155" s="83">
        <f t="shared" si="393"/>
        <v>0</v>
      </c>
      <c r="GU155" s="83">
        <f t="shared" si="394"/>
        <v>0</v>
      </c>
      <c r="GV155" s="83">
        <f t="shared" si="395"/>
        <v>0</v>
      </c>
      <c r="GW155" s="83">
        <f t="shared" si="396"/>
        <v>0</v>
      </c>
      <c r="GX155" s="83">
        <f t="shared" si="321"/>
        <v>0</v>
      </c>
      <c r="GY155" s="83">
        <f t="shared" si="322"/>
        <v>0</v>
      </c>
      <c r="GZ155" s="83">
        <f t="shared" si="397"/>
        <v>116528619.44078727</v>
      </c>
      <c r="HA155" s="83">
        <f t="shared" si="398"/>
        <v>0</v>
      </c>
      <c r="HB155" s="83">
        <f t="shared" si="399"/>
        <v>0</v>
      </c>
      <c r="HC155" s="83">
        <f t="shared" si="400"/>
        <v>116123118.55497926</v>
      </c>
      <c r="HD155" s="83">
        <f t="shared" si="401"/>
        <v>0</v>
      </c>
      <c r="HE155" s="83">
        <f t="shared" si="402"/>
        <v>0</v>
      </c>
      <c r="HF155" s="83">
        <f t="shared" si="323"/>
        <v>116436881.95887226</v>
      </c>
      <c r="HG155" s="83">
        <f t="shared" si="324"/>
        <v>114594107.32632627</v>
      </c>
      <c r="HH155" s="83">
        <f t="shared" si="325"/>
        <v>116528619.44078727</v>
      </c>
      <c r="HI155" s="83">
        <f t="shared" si="326"/>
        <v>0</v>
      </c>
      <c r="HJ155" s="83">
        <f t="shared" si="327"/>
        <v>0</v>
      </c>
      <c r="HK155" s="83">
        <f t="shared" si="328"/>
        <v>116285847.79308769</v>
      </c>
      <c r="HL155" s="83">
        <f t="shared" si="329"/>
        <v>0</v>
      </c>
      <c r="HM155" s="83">
        <f t="shared" si="330"/>
        <v>0</v>
      </c>
      <c r="HN155" s="83">
        <f t="shared" si="331"/>
        <v>116370960.38130032</v>
      </c>
      <c r="HO155" s="83">
        <f t="shared" si="332"/>
        <v>114594107.32632627</v>
      </c>
    </row>
    <row r="156" spans="1:223" x14ac:dyDescent="0.2">
      <c r="A156" s="63"/>
      <c r="K156" s="64" t="s">
        <v>476</v>
      </c>
      <c r="L156" s="102" t="e">
        <f>IF(VLOOKUP(K156,'[3]207 ul'!$H:$H,1,0)=K156,1,0)</f>
        <v>#N/A</v>
      </c>
      <c r="M156" s="84">
        <v>1</v>
      </c>
      <c r="N156" s="84">
        <v>1</v>
      </c>
      <c r="O156" s="84"/>
      <c r="P156" s="84"/>
      <c r="Q156" s="84"/>
      <c r="R156" s="84">
        <v>2</v>
      </c>
      <c r="S156" s="83">
        <f t="shared" si="338"/>
        <v>40</v>
      </c>
      <c r="T156" s="87">
        <f t="shared" si="339"/>
        <v>0</v>
      </c>
      <c r="U156" s="84"/>
      <c r="V156" s="84"/>
      <c r="W156" s="85">
        <v>1</v>
      </c>
      <c r="X156" s="85">
        <v>1</v>
      </c>
      <c r="Y156" s="85">
        <v>1</v>
      </c>
      <c r="Z156" s="85">
        <v>1</v>
      </c>
      <c r="AA156" s="85">
        <v>1</v>
      </c>
      <c r="AB156" s="85">
        <v>1</v>
      </c>
      <c r="AC156" s="85">
        <v>1</v>
      </c>
      <c r="AD156" s="85">
        <v>1</v>
      </c>
      <c r="AE156" s="85">
        <v>1</v>
      </c>
      <c r="AF156" s="84">
        <v>556315617.53197205</v>
      </c>
      <c r="AG156" s="84">
        <v>574604524.82966495</v>
      </c>
      <c r="AH156" s="84">
        <v>527267904.901618</v>
      </c>
      <c r="AI156" s="84">
        <v>556315617.53197205</v>
      </c>
      <c r="AJ156" s="84">
        <v>555838370.08344996</v>
      </c>
      <c r="AK156" s="84">
        <v>556875398.27497196</v>
      </c>
      <c r="AL156" s="84">
        <v>522814775.143704</v>
      </c>
      <c r="AM156" s="84">
        <v>578738838.26326001</v>
      </c>
      <c r="AN156" s="84">
        <v>557185496.63763106</v>
      </c>
      <c r="AO156" s="84">
        <v>2895522.6849152301</v>
      </c>
      <c r="AP156" s="84"/>
      <c r="AQ156" s="84"/>
      <c r="AR156" s="84"/>
      <c r="AS156" s="83">
        <f t="shared" si="340"/>
        <v>0</v>
      </c>
      <c r="AT156" s="83">
        <f t="shared" si="242"/>
        <v>0</v>
      </c>
      <c r="AU156" s="83">
        <f t="shared" si="341"/>
        <v>522814775.143704</v>
      </c>
      <c r="AV156" s="84">
        <v>435488639.27999997</v>
      </c>
      <c r="AW156" s="84">
        <v>435488639.27999997</v>
      </c>
      <c r="AX156" s="84"/>
      <c r="AY156" s="83">
        <f t="shared" si="243"/>
        <v>435488639.27999997</v>
      </c>
      <c r="AZ156" s="83">
        <f t="shared" si="244"/>
        <v>0</v>
      </c>
      <c r="BA156" s="83">
        <f t="shared" si="245"/>
        <v>559211140.21688724</v>
      </c>
      <c r="BB156" s="83">
        <f t="shared" si="246"/>
        <v>559211140.21688724</v>
      </c>
      <c r="BC156" s="83">
        <f t="shared" si="247"/>
        <v>559211140.21688724</v>
      </c>
      <c r="BD156" s="83">
        <f t="shared" si="248"/>
        <v>559211140.21688724</v>
      </c>
      <c r="BE156" s="83">
        <f t="shared" si="249"/>
        <v>0</v>
      </c>
      <c r="BF156" s="83">
        <f t="shared" si="250"/>
        <v>0</v>
      </c>
      <c r="BG156" s="99">
        <f t="shared" si="251"/>
        <v>559211140.21688724</v>
      </c>
      <c r="BH156" s="99">
        <f t="shared" si="252"/>
        <v>577500047.51458013</v>
      </c>
      <c r="BI156" s="83">
        <f t="shared" si="253"/>
        <v>530163427.58653325</v>
      </c>
      <c r="BJ156" s="83">
        <f t="shared" si="254"/>
        <v>559211140.21688724</v>
      </c>
      <c r="BK156" s="83">
        <f t="shared" si="255"/>
        <v>558733892.76836514</v>
      </c>
      <c r="BL156" s="83">
        <f t="shared" si="256"/>
        <v>559770920.95988715</v>
      </c>
      <c r="BM156" s="83">
        <f t="shared" si="257"/>
        <v>581634360.94817519</v>
      </c>
      <c r="BN156" s="83">
        <f t="shared" si="258"/>
        <v>560081019.32254624</v>
      </c>
      <c r="BO156" s="83">
        <f t="shared" si="342"/>
        <v>522814775.143704</v>
      </c>
      <c r="BP156" s="83">
        <f t="shared" si="259"/>
        <v>0</v>
      </c>
      <c r="BQ156" s="83">
        <f t="shared" si="260"/>
        <v>559211140.21688724</v>
      </c>
      <c r="BR156" s="83">
        <f t="shared" si="261"/>
        <v>559211140.21688724</v>
      </c>
      <c r="BS156" s="83">
        <f t="shared" si="262"/>
        <v>559211140.21688724</v>
      </c>
      <c r="BT156" s="83">
        <f t="shared" si="263"/>
        <v>559211140.21688724</v>
      </c>
      <c r="BU156" s="83">
        <f t="shared" si="264"/>
        <v>559211140.21688724</v>
      </c>
      <c r="BV156" s="83">
        <f t="shared" si="265"/>
        <v>577500047.51458013</v>
      </c>
      <c r="BW156" s="83">
        <f t="shared" si="266"/>
        <v>530163427.58653325</v>
      </c>
      <c r="BX156" s="83">
        <f t="shared" si="267"/>
        <v>559211140.21688724</v>
      </c>
      <c r="BY156" s="83">
        <f t="shared" si="268"/>
        <v>558733892.76836514</v>
      </c>
      <c r="BZ156" s="83">
        <f t="shared" si="269"/>
        <v>559770920.95988715</v>
      </c>
      <c r="CA156" s="83">
        <f t="shared" si="270"/>
        <v>581634360.94817519</v>
      </c>
      <c r="CB156" s="83">
        <f t="shared" si="271"/>
        <v>560081019.32254624</v>
      </c>
      <c r="CC156" s="84"/>
      <c r="CD156" s="84"/>
      <c r="CE156" s="84"/>
      <c r="CF156" s="84"/>
      <c r="CG156" s="84"/>
      <c r="CH156" s="84"/>
      <c r="CI156" s="84"/>
      <c r="CJ156" s="84"/>
      <c r="CK156" s="84"/>
      <c r="CL156" s="83">
        <f t="shared" si="333"/>
        <v>18288907.297692895</v>
      </c>
      <c r="CM156" s="83">
        <f t="shared" si="334"/>
        <v>0</v>
      </c>
      <c r="CN156" s="83">
        <f t="shared" si="335"/>
        <v>0</v>
      </c>
      <c r="CO156" s="83">
        <f t="shared" si="272"/>
        <v>0</v>
      </c>
      <c r="CP156" s="83">
        <f t="shared" si="273"/>
        <v>559780.74299991131</v>
      </c>
      <c r="CQ156" s="83">
        <f t="shared" si="274"/>
        <v>0</v>
      </c>
      <c r="CR156" s="83">
        <f t="shared" si="275"/>
        <v>0</v>
      </c>
      <c r="CS156" s="83">
        <f t="shared" si="276"/>
        <v>0</v>
      </c>
      <c r="CT156" s="83">
        <f t="shared" si="277"/>
        <v>0</v>
      </c>
      <c r="CU156" s="83">
        <f t="shared" si="278"/>
        <v>0</v>
      </c>
      <c r="CV156" s="99"/>
      <c r="CW156" s="83">
        <f t="shared" si="343"/>
        <v>559780.74299991131</v>
      </c>
      <c r="CX156" s="83">
        <f t="shared" si="279"/>
        <v>0</v>
      </c>
      <c r="CY156" s="83">
        <f t="shared" si="336"/>
        <v>22423220.731287956</v>
      </c>
      <c r="CZ156" s="83">
        <f t="shared" si="337"/>
        <v>869879.10565900803</v>
      </c>
      <c r="DA156" s="83">
        <f t="shared" si="344"/>
        <v>18288907.297692895</v>
      </c>
      <c r="DB156" s="83">
        <f t="shared" si="345"/>
        <v>0</v>
      </c>
      <c r="DC156" s="83">
        <f t="shared" si="346"/>
        <v>0</v>
      </c>
      <c r="DD156" s="83">
        <f t="shared" si="280"/>
        <v>0</v>
      </c>
      <c r="DE156" s="83">
        <f t="shared" si="281"/>
        <v>559780.74299991131</v>
      </c>
      <c r="DF156" s="83">
        <f t="shared" si="282"/>
        <v>0</v>
      </c>
      <c r="DG156" s="83">
        <f t="shared" si="283"/>
        <v>0</v>
      </c>
      <c r="DH156" s="83">
        <f t="shared" si="284"/>
        <v>0</v>
      </c>
      <c r="DI156" s="83">
        <f t="shared" si="285"/>
        <v>0</v>
      </c>
      <c r="DJ156" s="83">
        <f t="shared" si="286"/>
        <v>0</v>
      </c>
      <c r="DK156" s="83">
        <f t="shared" si="347"/>
        <v>559780.74299991131</v>
      </c>
      <c r="DL156" s="83">
        <f t="shared" si="287"/>
        <v>0</v>
      </c>
      <c r="DM156" s="83">
        <f t="shared" si="348"/>
        <v>22423220.731287956</v>
      </c>
      <c r="DN156" s="83">
        <f t="shared" si="349"/>
        <v>869879.10565900803</v>
      </c>
      <c r="DO156" s="83">
        <f t="shared" si="288"/>
        <v>0</v>
      </c>
      <c r="DP156" s="83">
        <f t="shared" si="289"/>
        <v>0</v>
      </c>
      <c r="DQ156" s="83">
        <f t="shared" si="290"/>
        <v>0</v>
      </c>
      <c r="DR156" s="83">
        <f t="shared" si="291"/>
        <v>0</v>
      </c>
      <c r="DS156" s="83">
        <f t="shared" si="292"/>
        <v>-69207.740798063664</v>
      </c>
      <c r="DT156" s="83">
        <f t="shared" si="293"/>
        <v>0</v>
      </c>
      <c r="DU156" s="83">
        <f t="shared" si="294"/>
        <v>0</v>
      </c>
      <c r="DV156" s="83">
        <f t="shared" si="295"/>
        <v>0</v>
      </c>
      <c r="DW156" s="83">
        <f t="shared" si="350"/>
        <v>772129.92283381394</v>
      </c>
      <c r="DX156" s="83">
        <f t="shared" si="351"/>
        <v>0</v>
      </c>
      <c r="DY156" s="83">
        <f t="shared" si="352"/>
        <v>0</v>
      </c>
      <c r="DZ156" s="83">
        <f t="shared" si="353"/>
        <v>0</v>
      </c>
      <c r="EA156" s="83">
        <f t="shared" si="354"/>
        <v>0</v>
      </c>
      <c r="EB156" s="83">
        <f t="shared" si="355"/>
        <v>0</v>
      </c>
      <c r="EC156" s="83">
        <f t="shared" si="356"/>
        <v>-69207.740798063664</v>
      </c>
      <c r="ED156" s="83">
        <f t="shared" si="357"/>
        <v>0</v>
      </c>
      <c r="EE156" s="83">
        <f t="shared" si="358"/>
        <v>0</v>
      </c>
      <c r="EF156" s="83">
        <f t="shared" si="359"/>
        <v>0</v>
      </c>
      <c r="EG156" s="83">
        <f t="shared" si="360"/>
        <v>772129.92283381394</v>
      </c>
      <c r="EH156" s="83">
        <f t="shared" si="361"/>
        <v>0</v>
      </c>
      <c r="EI156" s="83">
        <f t="shared" si="296"/>
        <v>18288907.297692895</v>
      </c>
      <c r="EJ156" s="83">
        <f t="shared" si="297"/>
        <v>0</v>
      </c>
      <c r="EK156" s="83">
        <f t="shared" si="298"/>
        <v>0</v>
      </c>
      <c r="EL156" s="83">
        <f t="shared" si="299"/>
        <v>0</v>
      </c>
      <c r="EM156" s="83">
        <f t="shared" si="300"/>
        <v>628988.483797975</v>
      </c>
      <c r="EN156" s="83">
        <f t="shared" si="301"/>
        <v>0</v>
      </c>
      <c r="EO156" s="83">
        <f t="shared" si="302"/>
        <v>0</v>
      </c>
      <c r="EP156" s="83">
        <f t="shared" si="303"/>
        <v>0</v>
      </c>
      <c r="EQ156" s="83">
        <f t="shared" si="304"/>
        <v>0</v>
      </c>
      <c r="ER156" s="83">
        <f t="shared" si="305"/>
        <v>0</v>
      </c>
      <c r="ES156" s="83">
        <f t="shared" si="362"/>
        <v>628988.483797975</v>
      </c>
      <c r="ET156" s="83">
        <f t="shared" si="306"/>
        <v>0</v>
      </c>
      <c r="EU156" s="83">
        <f t="shared" si="363"/>
        <v>21651090.808454141</v>
      </c>
      <c r="EV156" s="83">
        <f t="shared" si="364"/>
        <v>869879.10565900803</v>
      </c>
      <c r="EW156" s="83">
        <f t="shared" si="365"/>
        <v>18288907.297692895</v>
      </c>
      <c r="EX156" s="83">
        <f t="shared" si="366"/>
        <v>0</v>
      </c>
      <c r="EY156" s="83">
        <f t="shared" si="367"/>
        <v>0</v>
      </c>
      <c r="EZ156" s="83">
        <f t="shared" si="368"/>
        <v>0</v>
      </c>
      <c r="FA156" s="83">
        <f t="shared" si="369"/>
        <v>628988.483797975</v>
      </c>
      <c r="FB156" s="83">
        <f t="shared" si="370"/>
        <v>0</v>
      </c>
      <c r="FC156" s="83">
        <f t="shared" si="371"/>
        <v>0</v>
      </c>
      <c r="FD156" s="83">
        <f t="shared" si="372"/>
        <v>0</v>
      </c>
      <c r="FE156" s="83">
        <f t="shared" si="307"/>
        <v>0</v>
      </c>
      <c r="FF156" s="83">
        <f t="shared" si="308"/>
        <v>0</v>
      </c>
      <c r="FG156" s="83">
        <f t="shared" si="373"/>
        <v>628988.483797975</v>
      </c>
      <c r="FH156" s="83">
        <f t="shared" si="309"/>
        <v>0</v>
      </c>
      <c r="FI156" s="83">
        <f t="shared" si="374"/>
        <v>21651090.808454141</v>
      </c>
      <c r="FJ156" s="83">
        <f t="shared" si="375"/>
        <v>869879.10565900803</v>
      </c>
      <c r="FK156" s="84">
        <v>83870947.290717304</v>
      </c>
      <c r="FL156" s="84">
        <v>9645021.2307004593</v>
      </c>
      <c r="FM156" s="84"/>
      <c r="FN156" s="83">
        <f t="shared" si="310"/>
        <v>0</v>
      </c>
      <c r="FO156" s="83">
        <f t="shared" si="311"/>
        <v>0</v>
      </c>
      <c r="FP156" s="83">
        <f t="shared" si="376"/>
        <v>9645021.2307004593</v>
      </c>
      <c r="FQ156" s="84">
        <v>448280788.618384</v>
      </c>
      <c r="FR156" s="84">
        <v>911473069.49231601</v>
      </c>
      <c r="FS156" s="83">
        <f t="shared" si="377"/>
        <v>911473235.13457429</v>
      </c>
      <c r="FT156" s="83">
        <f t="shared" si="378"/>
        <v>165.64225828647614</v>
      </c>
      <c r="FU156" s="84">
        <v>556708415.03760803</v>
      </c>
      <c r="FV156" s="83">
        <f t="shared" si="312"/>
        <v>0</v>
      </c>
      <c r="FW156" s="83">
        <f t="shared" si="313"/>
        <v>0</v>
      </c>
      <c r="FX156" s="83">
        <f t="shared" si="314"/>
        <v>0</v>
      </c>
      <c r="FY156" s="84">
        <v>693875179.53999996</v>
      </c>
      <c r="FZ156" s="83">
        <f t="shared" si="315"/>
        <v>570152678.6031127</v>
      </c>
      <c r="GA156" s="83">
        <f t="shared" si="316"/>
        <v>-392797.50563597679</v>
      </c>
      <c r="GB156" s="83">
        <f t="shared" si="379"/>
        <v>0</v>
      </c>
      <c r="GC156" s="83">
        <f t="shared" si="380"/>
        <v>0</v>
      </c>
      <c r="GD156" s="83">
        <f t="shared" si="381"/>
        <v>0</v>
      </c>
      <c r="GE156" s="83">
        <f t="shared" si="382"/>
        <v>0</v>
      </c>
      <c r="GF156" s="83">
        <f t="shared" si="383"/>
        <v>0</v>
      </c>
      <c r="GG156" s="83">
        <f t="shared" si="384"/>
        <v>0</v>
      </c>
      <c r="GH156" s="83">
        <f t="shared" si="317"/>
        <v>0</v>
      </c>
      <c r="GI156" s="83">
        <f t="shared" si="318"/>
        <v>0</v>
      </c>
      <c r="GJ156" s="83">
        <f t="shared" si="385"/>
        <v>559211140.21688724</v>
      </c>
      <c r="GK156" s="83">
        <f t="shared" si="386"/>
        <v>0</v>
      </c>
      <c r="GL156" s="83">
        <f t="shared" si="387"/>
        <v>0</v>
      </c>
      <c r="GM156" s="83">
        <f t="shared" si="388"/>
        <v>0</v>
      </c>
      <c r="GN156" s="83">
        <f t="shared" si="389"/>
        <v>559211140.21688724</v>
      </c>
      <c r="GO156" s="83">
        <f t="shared" si="390"/>
        <v>0</v>
      </c>
      <c r="GP156" s="83">
        <f t="shared" si="319"/>
        <v>559211140.21688724</v>
      </c>
      <c r="GQ156" s="83">
        <f t="shared" si="320"/>
        <v>559211140.21688724</v>
      </c>
      <c r="GR156" s="83">
        <f t="shared" si="391"/>
        <v>0</v>
      </c>
      <c r="GS156" s="83">
        <f t="shared" si="392"/>
        <v>0</v>
      </c>
      <c r="GT156" s="83">
        <f t="shared" si="393"/>
        <v>0</v>
      </c>
      <c r="GU156" s="83">
        <f t="shared" si="394"/>
        <v>0</v>
      </c>
      <c r="GV156" s="83">
        <f t="shared" si="395"/>
        <v>0</v>
      </c>
      <c r="GW156" s="83">
        <f t="shared" si="396"/>
        <v>0</v>
      </c>
      <c r="GX156" s="83">
        <f t="shared" si="321"/>
        <v>0</v>
      </c>
      <c r="GY156" s="83">
        <f t="shared" si="322"/>
        <v>0</v>
      </c>
      <c r="GZ156" s="83">
        <f t="shared" si="397"/>
        <v>577500047.51458013</v>
      </c>
      <c r="HA156" s="83">
        <f t="shared" si="398"/>
        <v>0</v>
      </c>
      <c r="HB156" s="83">
        <f t="shared" si="399"/>
        <v>0</v>
      </c>
      <c r="HC156" s="83">
        <f t="shared" si="400"/>
        <v>0</v>
      </c>
      <c r="HD156" s="83">
        <f t="shared" si="401"/>
        <v>559770920.95988715</v>
      </c>
      <c r="HE156" s="83">
        <f t="shared" si="402"/>
        <v>0</v>
      </c>
      <c r="HF156" s="83">
        <f t="shared" si="323"/>
        <v>581634360.94817519</v>
      </c>
      <c r="HG156" s="83">
        <f t="shared" si="324"/>
        <v>560081019.32254624</v>
      </c>
      <c r="HH156" s="83">
        <f t="shared" si="325"/>
        <v>577500047.51458013</v>
      </c>
      <c r="HI156" s="83">
        <f t="shared" si="326"/>
        <v>0</v>
      </c>
      <c r="HJ156" s="83">
        <f t="shared" si="327"/>
        <v>0</v>
      </c>
      <c r="HK156" s="83">
        <f t="shared" si="328"/>
        <v>0</v>
      </c>
      <c r="HL156" s="83">
        <f t="shared" si="329"/>
        <v>559840128.70068526</v>
      </c>
      <c r="HM156" s="83">
        <f t="shared" si="330"/>
        <v>0</v>
      </c>
      <c r="HN156" s="83">
        <f t="shared" si="331"/>
        <v>580862231.02534139</v>
      </c>
      <c r="HO156" s="83">
        <f t="shared" si="332"/>
        <v>560081019.32254624</v>
      </c>
    </row>
    <row r="157" spans="1:223" x14ac:dyDescent="0.2">
      <c r="A157" s="63"/>
      <c r="K157" s="64" t="s">
        <v>477</v>
      </c>
      <c r="L157" s="102">
        <f>IF(VLOOKUP(K157,'[3]207 ul'!$H:$H,1,0)=K157,1,0)</f>
        <v>1</v>
      </c>
      <c r="M157" s="84">
        <v>1</v>
      </c>
      <c r="N157" s="84">
        <v>2</v>
      </c>
      <c r="O157" s="84"/>
      <c r="P157" s="84"/>
      <c r="Q157" s="84">
        <v>1</v>
      </c>
      <c r="R157" s="84">
        <v>1</v>
      </c>
      <c r="S157" s="83">
        <f t="shared" si="338"/>
        <v>40</v>
      </c>
      <c r="T157" s="87">
        <f t="shared" si="339"/>
        <v>0</v>
      </c>
      <c r="U157" s="84"/>
      <c r="V157" s="84"/>
      <c r="W157" s="85">
        <v>1</v>
      </c>
      <c r="X157" s="85">
        <v>1</v>
      </c>
      <c r="Y157" s="85">
        <v>1</v>
      </c>
      <c r="Z157" s="85">
        <v>1</v>
      </c>
      <c r="AA157" s="85">
        <v>1</v>
      </c>
      <c r="AB157" s="85">
        <v>1</v>
      </c>
      <c r="AC157" s="85">
        <v>1</v>
      </c>
      <c r="AD157" s="85">
        <v>1</v>
      </c>
      <c r="AE157" s="85">
        <v>1</v>
      </c>
      <c r="AF157" s="84">
        <v>1257246.7898017101</v>
      </c>
      <c r="AG157" s="84">
        <v>1257353.69071717</v>
      </c>
      <c r="AH157" s="84">
        <v>1257096.2728329001</v>
      </c>
      <c r="AI157" s="84">
        <v>1257246.7898017101</v>
      </c>
      <c r="AJ157" s="84">
        <v>1257110.3986518399</v>
      </c>
      <c r="AK157" s="84">
        <v>1257374.50621813</v>
      </c>
      <c r="AL157" s="84">
        <v>1257246.7898017101</v>
      </c>
      <c r="AM157" s="84">
        <v>1262005.70710238</v>
      </c>
      <c r="AN157" s="84">
        <v>1257330.6848688801</v>
      </c>
      <c r="AO157" s="84">
        <v>-6810.6393279200001</v>
      </c>
      <c r="AP157" s="84"/>
      <c r="AQ157" s="84"/>
      <c r="AR157" s="84">
        <v>1260953.09719292</v>
      </c>
      <c r="AS157" s="83">
        <f t="shared" si="340"/>
        <v>1260953.09719292</v>
      </c>
      <c r="AT157" s="83">
        <f t="shared" si="242"/>
        <v>1260953.09719292</v>
      </c>
      <c r="AU157" s="83">
        <f t="shared" si="341"/>
        <v>0</v>
      </c>
      <c r="AV157" s="84">
        <v>1260953.1000000001</v>
      </c>
      <c r="AW157" s="84">
        <v>1260953.1000000001</v>
      </c>
      <c r="AX157" s="84"/>
      <c r="AY157" s="83">
        <f t="shared" si="243"/>
        <v>1260953.1000000001</v>
      </c>
      <c r="AZ157" s="83">
        <f t="shared" si="244"/>
        <v>0</v>
      </c>
      <c r="BA157" s="83">
        <f t="shared" si="245"/>
        <v>1250436.15047379</v>
      </c>
      <c r="BB157" s="83">
        <f t="shared" si="246"/>
        <v>1254642.929161442</v>
      </c>
      <c r="BC157" s="83">
        <f t="shared" si="247"/>
        <v>1254642.929161442</v>
      </c>
      <c r="BD157" s="83">
        <f t="shared" si="248"/>
        <v>1254642.929161442</v>
      </c>
      <c r="BE157" s="83">
        <f t="shared" si="249"/>
        <v>0</v>
      </c>
      <c r="BF157" s="83">
        <f t="shared" si="250"/>
        <v>0</v>
      </c>
      <c r="BG157" s="99">
        <f t="shared" si="251"/>
        <v>1250436.15047379</v>
      </c>
      <c r="BH157" s="99">
        <f t="shared" si="252"/>
        <v>1250543.05138925</v>
      </c>
      <c r="BI157" s="83">
        <f t="shared" si="253"/>
        <v>1250285.63350498</v>
      </c>
      <c r="BJ157" s="83">
        <f t="shared" si="254"/>
        <v>1250436.15047379</v>
      </c>
      <c r="BK157" s="83">
        <f t="shared" si="255"/>
        <v>1250299.7593239199</v>
      </c>
      <c r="BL157" s="83">
        <f t="shared" si="256"/>
        <v>1250563.86689021</v>
      </c>
      <c r="BM157" s="83">
        <f t="shared" si="257"/>
        <v>1255195.06777446</v>
      </c>
      <c r="BN157" s="83">
        <f t="shared" si="258"/>
        <v>1250520.04554096</v>
      </c>
      <c r="BO157" s="83">
        <f t="shared" si="342"/>
        <v>0</v>
      </c>
      <c r="BP157" s="83">
        <f t="shared" si="259"/>
        <v>0</v>
      </c>
      <c r="BQ157" s="83">
        <f t="shared" si="260"/>
        <v>1250436.15047379</v>
      </c>
      <c r="BR157" s="83">
        <f t="shared" si="261"/>
        <v>1254642.929161442</v>
      </c>
      <c r="BS157" s="83">
        <f t="shared" si="262"/>
        <v>1254642.929161442</v>
      </c>
      <c r="BT157" s="83">
        <f t="shared" si="263"/>
        <v>1254642.929161442</v>
      </c>
      <c r="BU157" s="83">
        <f t="shared" si="264"/>
        <v>1250436.15047379</v>
      </c>
      <c r="BV157" s="83">
        <f t="shared" si="265"/>
        <v>1250543.05138925</v>
      </c>
      <c r="BW157" s="83">
        <f t="shared" si="266"/>
        <v>1250285.63350498</v>
      </c>
      <c r="BX157" s="83">
        <f t="shared" si="267"/>
        <v>1250436.15047379</v>
      </c>
      <c r="BY157" s="83">
        <f t="shared" si="268"/>
        <v>1250299.7593239199</v>
      </c>
      <c r="BZ157" s="83">
        <f t="shared" si="269"/>
        <v>1250563.86689021</v>
      </c>
      <c r="CA157" s="83">
        <f t="shared" si="270"/>
        <v>1255195.06777446</v>
      </c>
      <c r="CB157" s="83">
        <f t="shared" si="271"/>
        <v>1250520.04554096</v>
      </c>
      <c r="CC157" s="84"/>
      <c r="CD157" s="84"/>
      <c r="CE157" s="84"/>
      <c r="CF157" s="84"/>
      <c r="CG157" s="84"/>
      <c r="CH157" s="84"/>
      <c r="CI157" s="84"/>
      <c r="CJ157" s="84"/>
      <c r="CK157" s="84"/>
      <c r="CL157" s="83">
        <f t="shared" si="333"/>
        <v>106.90091545996256</v>
      </c>
      <c r="CM157" s="83">
        <f t="shared" si="334"/>
        <v>0</v>
      </c>
      <c r="CN157" s="83">
        <f t="shared" si="335"/>
        <v>0</v>
      </c>
      <c r="CO157" s="83">
        <f t="shared" si="272"/>
        <v>0</v>
      </c>
      <c r="CP157" s="83">
        <f t="shared" si="273"/>
        <v>127.71641641994938</v>
      </c>
      <c r="CQ157" s="83">
        <f t="shared" si="274"/>
        <v>0</v>
      </c>
      <c r="CR157" s="83">
        <f t="shared" si="275"/>
        <v>4206.7786876519676</v>
      </c>
      <c r="CS157" s="83">
        <f t="shared" si="276"/>
        <v>4206.7786876519676</v>
      </c>
      <c r="CT157" s="83">
        <f t="shared" si="277"/>
        <v>4206.7786876519676</v>
      </c>
      <c r="CU157" s="83">
        <f t="shared" si="278"/>
        <v>4206.7786876519676</v>
      </c>
      <c r="CV157" s="99"/>
      <c r="CW157" s="83">
        <f t="shared" si="343"/>
        <v>4206.7786876519676</v>
      </c>
      <c r="CX157" s="83">
        <f t="shared" si="279"/>
        <v>4206.7786876519676</v>
      </c>
      <c r="CY157" s="83">
        <f t="shared" si="336"/>
        <v>4758.9173006699421</v>
      </c>
      <c r="CZ157" s="83">
        <f t="shared" si="337"/>
        <v>83.895067170029506</v>
      </c>
      <c r="DA157" s="83">
        <f t="shared" si="344"/>
        <v>106.90091545996256</v>
      </c>
      <c r="DB157" s="83">
        <f t="shared" si="345"/>
        <v>0</v>
      </c>
      <c r="DC157" s="83">
        <f t="shared" si="346"/>
        <v>0</v>
      </c>
      <c r="DD157" s="83">
        <f t="shared" si="280"/>
        <v>0</v>
      </c>
      <c r="DE157" s="83">
        <f t="shared" si="281"/>
        <v>127.71641641994938</v>
      </c>
      <c r="DF157" s="83">
        <f t="shared" si="282"/>
        <v>0</v>
      </c>
      <c r="DG157" s="83">
        <f t="shared" si="283"/>
        <v>4206.7786876519676</v>
      </c>
      <c r="DH157" s="83">
        <f t="shared" si="284"/>
        <v>4206.7786876519676</v>
      </c>
      <c r="DI157" s="83">
        <f t="shared" si="285"/>
        <v>4206.7786876519676</v>
      </c>
      <c r="DJ157" s="83">
        <f t="shared" si="286"/>
        <v>4206.7786876519676</v>
      </c>
      <c r="DK157" s="83">
        <f t="shared" si="347"/>
        <v>4206.7786876519676</v>
      </c>
      <c r="DL157" s="83">
        <f t="shared" si="287"/>
        <v>4206.7786876519676</v>
      </c>
      <c r="DM157" s="83">
        <f t="shared" si="348"/>
        <v>4758.9173006699421</v>
      </c>
      <c r="DN157" s="83">
        <f t="shared" si="349"/>
        <v>83.895067170029506</v>
      </c>
      <c r="DO157" s="83">
        <f t="shared" si="288"/>
        <v>0</v>
      </c>
      <c r="DP157" s="83">
        <f t="shared" si="289"/>
        <v>0</v>
      </c>
      <c r="DQ157" s="83">
        <f t="shared" si="290"/>
        <v>0</v>
      </c>
      <c r="DR157" s="83">
        <f t="shared" si="291"/>
        <v>0</v>
      </c>
      <c r="DS157" s="83">
        <f t="shared" si="292"/>
        <v>-15.790047717398558</v>
      </c>
      <c r="DT157" s="83">
        <f t="shared" si="293"/>
        <v>0</v>
      </c>
      <c r="DU157" s="83">
        <f t="shared" si="294"/>
        <v>-145.59777295552004</v>
      </c>
      <c r="DV157" s="83">
        <f t="shared" si="295"/>
        <v>-145.59777295552004</v>
      </c>
      <c r="DW157" s="83">
        <f t="shared" si="350"/>
        <v>163.87041327259533</v>
      </c>
      <c r="DX157" s="83">
        <f t="shared" si="351"/>
        <v>0</v>
      </c>
      <c r="DY157" s="83">
        <f t="shared" si="352"/>
        <v>0</v>
      </c>
      <c r="DZ157" s="83">
        <f t="shared" si="353"/>
        <v>0</v>
      </c>
      <c r="EA157" s="83">
        <f t="shared" si="354"/>
        <v>0</v>
      </c>
      <c r="EB157" s="83">
        <f t="shared" si="355"/>
        <v>0</v>
      </c>
      <c r="EC157" s="83">
        <f t="shared" si="356"/>
        <v>-15.790047717398558</v>
      </c>
      <c r="ED157" s="83">
        <f t="shared" si="357"/>
        <v>0</v>
      </c>
      <c r="EE157" s="83">
        <f t="shared" si="358"/>
        <v>-145.59777295552004</v>
      </c>
      <c r="EF157" s="83">
        <f t="shared" si="359"/>
        <v>-145.59777295552004</v>
      </c>
      <c r="EG157" s="83">
        <f t="shared" si="360"/>
        <v>163.87041327259533</v>
      </c>
      <c r="EH157" s="83">
        <f t="shared" si="361"/>
        <v>0</v>
      </c>
      <c r="EI157" s="83">
        <f t="shared" si="296"/>
        <v>106.90091545996256</v>
      </c>
      <c r="EJ157" s="83">
        <f t="shared" si="297"/>
        <v>0</v>
      </c>
      <c r="EK157" s="83">
        <f t="shared" si="298"/>
        <v>0</v>
      </c>
      <c r="EL157" s="83">
        <f t="shared" si="299"/>
        <v>0</v>
      </c>
      <c r="EM157" s="83">
        <f t="shared" si="300"/>
        <v>143.50646413734793</v>
      </c>
      <c r="EN157" s="83">
        <f t="shared" si="301"/>
        <v>0</v>
      </c>
      <c r="EO157" s="83">
        <f t="shared" si="302"/>
        <v>4352.3764606074874</v>
      </c>
      <c r="EP157" s="83">
        <f t="shared" si="303"/>
        <v>4352.3764606074874</v>
      </c>
      <c r="EQ157" s="83">
        <f t="shared" si="304"/>
        <v>4352.3764606074874</v>
      </c>
      <c r="ER157" s="83">
        <f t="shared" si="305"/>
        <v>4352.3764606074874</v>
      </c>
      <c r="ES157" s="83">
        <f t="shared" si="362"/>
        <v>4352.3764606074874</v>
      </c>
      <c r="ET157" s="83">
        <f t="shared" si="306"/>
        <v>4352.3764606074874</v>
      </c>
      <c r="EU157" s="83">
        <f t="shared" si="363"/>
        <v>4595.0468873973468</v>
      </c>
      <c r="EV157" s="83">
        <f t="shared" si="364"/>
        <v>83.895067170029506</v>
      </c>
      <c r="EW157" s="83">
        <f t="shared" si="365"/>
        <v>106.90091545996256</v>
      </c>
      <c r="EX157" s="83">
        <f t="shared" si="366"/>
        <v>0</v>
      </c>
      <c r="EY157" s="83">
        <f t="shared" si="367"/>
        <v>0</v>
      </c>
      <c r="EZ157" s="83">
        <f t="shared" si="368"/>
        <v>0</v>
      </c>
      <c r="FA157" s="83">
        <f t="shared" si="369"/>
        <v>143.50646413734793</v>
      </c>
      <c r="FB157" s="83">
        <f t="shared" si="370"/>
        <v>0</v>
      </c>
      <c r="FC157" s="83">
        <f t="shared" si="371"/>
        <v>4352.3764606074874</v>
      </c>
      <c r="FD157" s="83">
        <f t="shared" si="372"/>
        <v>4352.3764606074874</v>
      </c>
      <c r="FE157" s="83">
        <f t="shared" si="307"/>
        <v>4352.3764606074874</v>
      </c>
      <c r="FF157" s="83">
        <f t="shared" si="308"/>
        <v>4352.3764606074874</v>
      </c>
      <c r="FG157" s="83">
        <f t="shared" si="373"/>
        <v>4352.3764606074874</v>
      </c>
      <c r="FH157" s="83">
        <f t="shared" si="309"/>
        <v>4352.3764606074874</v>
      </c>
      <c r="FI157" s="83">
        <f t="shared" si="374"/>
        <v>4595.0468873973468</v>
      </c>
      <c r="FJ157" s="83">
        <f t="shared" si="375"/>
        <v>83.895067170029506</v>
      </c>
      <c r="FK157" s="84">
        <v>33052.175435597499</v>
      </c>
      <c r="FL157" s="84">
        <v>3142.9068614512398</v>
      </c>
      <c r="FM157" s="84"/>
      <c r="FN157" s="83">
        <f t="shared" si="310"/>
        <v>0</v>
      </c>
      <c r="FO157" s="83">
        <f t="shared" si="311"/>
        <v>0</v>
      </c>
      <c r="FP157" s="83">
        <f t="shared" si="376"/>
        <v>3142.9068614512398</v>
      </c>
      <c r="FQ157" s="84"/>
      <c r="FR157" s="84">
        <v>1221058.5471661601</v>
      </c>
      <c r="FS157" s="83">
        <f t="shared" si="377"/>
        <v>1221058.5471661512</v>
      </c>
      <c r="FT157" s="83">
        <f t="shared" si="378"/>
        <v>-8.8475644588470459E-9</v>
      </c>
      <c r="FU157" s="84">
        <v>1257253.6294632</v>
      </c>
      <c r="FV157" s="83">
        <f t="shared" si="312"/>
        <v>1250436.15047379</v>
      </c>
      <c r="FW157" s="83">
        <f t="shared" si="313"/>
        <v>0</v>
      </c>
      <c r="FX157" s="83">
        <f t="shared" si="314"/>
        <v>1260953.09719292</v>
      </c>
      <c r="FY157" s="84">
        <v>63240.21</v>
      </c>
      <c r="FZ157" s="83">
        <f t="shared" si="315"/>
        <v>73757.159526210045</v>
      </c>
      <c r="GA157" s="83">
        <f t="shared" si="316"/>
        <v>-6.8396614899393171</v>
      </c>
      <c r="GB157" s="83">
        <f t="shared" si="379"/>
        <v>0</v>
      </c>
      <c r="GC157" s="83">
        <f t="shared" si="380"/>
        <v>0</v>
      </c>
      <c r="GD157" s="83">
        <f t="shared" si="381"/>
        <v>0</v>
      </c>
      <c r="GE157" s="83">
        <f t="shared" si="382"/>
        <v>0</v>
      </c>
      <c r="GF157" s="83">
        <f t="shared" si="383"/>
        <v>0</v>
      </c>
      <c r="GG157" s="83">
        <f t="shared" si="384"/>
        <v>0</v>
      </c>
      <c r="GH157" s="83">
        <f t="shared" si="317"/>
        <v>0</v>
      </c>
      <c r="GI157" s="83">
        <f t="shared" si="318"/>
        <v>0</v>
      </c>
      <c r="GJ157" s="83">
        <f t="shared" si="385"/>
        <v>1250436.15047379</v>
      </c>
      <c r="GK157" s="83">
        <f t="shared" si="386"/>
        <v>0</v>
      </c>
      <c r="GL157" s="83">
        <f t="shared" si="387"/>
        <v>0</v>
      </c>
      <c r="GM157" s="83">
        <f t="shared" si="388"/>
        <v>0</v>
      </c>
      <c r="GN157" s="83">
        <f t="shared" si="389"/>
        <v>1250436.15047379</v>
      </c>
      <c r="GO157" s="83">
        <f t="shared" si="390"/>
        <v>1250436.15047379</v>
      </c>
      <c r="GP157" s="83">
        <f t="shared" si="319"/>
        <v>1250436.15047379</v>
      </c>
      <c r="GQ157" s="83">
        <f t="shared" si="320"/>
        <v>1250436.15047379</v>
      </c>
      <c r="GR157" s="83">
        <f t="shared" si="391"/>
        <v>0</v>
      </c>
      <c r="GS157" s="83">
        <f t="shared" si="392"/>
        <v>0</v>
      </c>
      <c r="GT157" s="83">
        <f t="shared" si="393"/>
        <v>0</v>
      </c>
      <c r="GU157" s="83">
        <f t="shared" si="394"/>
        <v>0</v>
      </c>
      <c r="GV157" s="83">
        <f t="shared" si="395"/>
        <v>0</v>
      </c>
      <c r="GW157" s="83">
        <f t="shared" si="396"/>
        <v>0</v>
      </c>
      <c r="GX157" s="83">
        <f t="shared" si="321"/>
        <v>0</v>
      </c>
      <c r="GY157" s="83">
        <f t="shared" si="322"/>
        <v>0</v>
      </c>
      <c r="GZ157" s="83">
        <f t="shared" si="397"/>
        <v>1250543.05138925</v>
      </c>
      <c r="HA157" s="83">
        <f t="shared" si="398"/>
        <v>0</v>
      </c>
      <c r="HB157" s="83">
        <f t="shared" si="399"/>
        <v>0</v>
      </c>
      <c r="HC157" s="83">
        <f t="shared" si="400"/>
        <v>0</v>
      </c>
      <c r="HD157" s="83">
        <f t="shared" si="401"/>
        <v>1250563.86689021</v>
      </c>
      <c r="HE157" s="83">
        <f t="shared" si="402"/>
        <v>1254642.929161442</v>
      </c>
      <c r="HF157" s="83">
        <f t="shared" si="323"/>
        <v>1255195.06777446</v>
      </c>
      <c r="HG157" s="83">
        <f t="shared" si="324"/>
        <v>1250520.04554096</v>
      </c>
      <c r="HH157" s="83">
        <f t="shared" si="325"/>
        <v>1250543.05138925</v>
      </c>
      <c r="HI157" s="83">
        <f t="shared" si="326"/>
        <v>0</v>
      </c>
      <c r="HJ157" s="83">
        <f t="shared" si="327"/>
        <v>0</v>
      </c>
      <c r="HK157" s="83">
        <f t="shared" si="328"/>
        <v>0</v>
      </c>
      <c r="HL157" s="83">
        <f t="shared" si="329"/>
        <v>1250579.6569379275</v>
      </c>
      <c r="HM157" s="83">
        <f t="shared" si="330"/>
        <v>1254788.5269343974</v>
      </c>
      <c r="HN157" s="83">
        <f t="shared" si="331"/>
        <v>1255031.1973611873</v>
      </c>
      <c r="HO157" s="83">
        <f t="shared" si="332"/>
        <v>1250520.04554096</v>
      </c>
    </row>
    <row r="158" spans="1:223" x14ac:dyDescent="0.2">
      <c r="A158" s="63"/>
      <c r="K158" s="64" t="s">
        <v>478</v>
      </c>
      <c r="L158" s="102" t="e">
        <f>IF(VLOOKUP(K158,'[3]207 ul'!$H:$H,1,0)=K158,1,0)</f>
        <v>#N/A</v>
      </c>
      <c r="M158" s="84">
        <v>1</v>
      </c>
      <c r="N158" s="84">
        <v>2</v>
      </c>
      <c r="O158" s="84"/>
      <c r="P158" s="84"/>
      <c r="Q158" s="84">
        <v>1</v>
      </c>
      <c r="R158" s="84">
        <v>1</v>
      </c>
      <c r="S158" s="83">
        <f t="shared" si="338"/>
        <v>40</v>
      </c>
      <c r="T158" s="87">
        <f t="shared" si="339"/>
        <v>0</v>
      </c>
      <c r="U158" s="84"/>
      <c r="V158" s="84"/>
      <c r="W158" s="85">
        <v>1</v>
      </c>
      <c r="X158" s="85">
        <v>1</v>
      </c>
      <c r="Y158" s="85">
        <v>1</v>
      </c>
      <c r="Z158" s="85">
        <v>1</v>
      </c>
      <c r="AA158" s="85">
        <v>1</v>
      </c>
      <c r="AB158" s="85">
        <v>1</v>
      </c>
      <c r="AC158" s="85">
        <v>1</v>
      </c>
      <c r="AD158" s="85">
        <v>1</v>
      </c>
      <c r="AE158" s="85">
        <v>1</v>
      </c>
      <c r="AF158" s="84">
        <v>3813783.7107004998</v>
      </c>
      <c r="AG158" s="84">
        <v>3846348.66010537</v>
      </c>
      <c r="AH158" s="84">
        <v>3770167.7165967501</v>
      </c>
      <c r="AI158" s="84">
        <v>3813869.0757523598</v>
      </c>
      <c r="AJ158" s="84">
        <v>3805877.4640823901</v>
      </c>
      <c r="AK158" s="84">
        <v>3821105.01922603</v>
      </c>
      <c r="AL158" s="84">
        <v>3813783.7107004998</v>
      </c>
      <c r="AM158" s="84">
        <v>3822463.27588666</v>
      </c>
      <c r="AN158" s="84">
        <v>3838313.23215811</v>
      </c>
      <c r="AO158" s="84"/>
      <c r="AP158" s="84"/>
      <c r="AQ158" s="84"/>
      <c r="AR158" s="84">
        <v>3679347.6834271899</v>
      </c>
      <c r="AS158" s="83">
        <f t="shared" si="340"/>
        <v>3679347.6834271899</v>
      </c>
      <c r="AT158" s="83">
        <f t="shared" si="242"/>
        <v>3679347.6834271899</v>
      </c>
      <c r="AU158" s="83">
        <f t="shared" si="341"/>
        <v>0</v>
      </c>
      <c r="AV158" s="84">
        <v>3701627.83</v>
      </c>
      <c r="AW158" s="84">
        <v>3701627.83</v>
      </c>
      <c r="AX158" s="84"/>
      <c r="AY158" s="83">
        <f t="shared" si="243"/>
        <v>3701627.83</v>
      </c>
      <c r="AZ158" s="83">
        <f t="shared" si="244"/>
        <v>0</v>
      </c>
      <c r="BA158" s="83">
        <f t="shared" si="245"/>
        <v>3813783.7107004998</v>
      </c>
      <c r="BB158" s="83">
        <f t="shared" si="246"/>
        <v>3813783.7107004998</v>
      </c>
      <c r="BC158" s="83">
        <f t="shared" si="247"/>
        <v>3813783.7107004998</v>
      </c>
      <c r="BD158" s="83">
        <f t="shared" si="248"/>
        <v>3813783.7107004998</v>
      </c>
      <c r="BE158" s="83">
        <f t="shared" si="249"/>
        <v>0</v>
      </c>
      <c r="BF158" s="83">
        <f t="shared" si="250"/>
        <v>0</v>
      </c>
      <c r="BG158" s="99">
        <f t="shared" si="251"/>
        <v>3813783.7107004998</v>
      </c>
      <c r="BH158" s="99">
        <f t="shared" si="252"/>
        <v>3846348.66010537</v>
      </c>
      <c r="BI158" s="83">
        <f t="shared" si="253"/>
        <v>3770167.7165967501</v>
      </c>
      <c r="BJ158" s="83">
        <f t="shared" si="254"/>
        <v>3813869.0757523598</v>
      </c>
      <c r="BK158" s="83">
        <f t="shared" si="255"/>
        <v>3805877.4640823901</v>
      </c>
      <c r="BL158" s="83">
        <f t="shared" si="256"/>
        <v>3821105.01922603</v>
      </c>
      <c r="BM158" s="83">
        <f t="shared" si="257"/>
        <v>3822463.27588666</v>
      </c>
      <c r="BN158" s="83">
        <f t="shared" si="258"/>
        <v>3838313.23215811</v>
      </c>
      <c r="BO158" s="83">
        <f t="shared" si="342"/>
        <v>0</v>
      </c>
      <c r="BP158" s="83">
        <f t="shared" si="259"/>
        <v>0</v>
      </c>
      <c r="BQ158" s="83">
        <f t="shared" si="260"/>
        <v>3813783.7107004998</v>
      </c>
      <c r="BR158" s="83">
        <f t="shared" si="261"/>
        <v>3813783.7107004998</v>
      </c>
      <c r="BS158" s="83">
        <f t="shared" si="262"/>
        <v>3813783.7107004998</v>
      </c>
      <c r="BT158" s="83">
        <f t="shared" si="263"/>
        <v>3813783.7107004998</v>
      </c>
      <c r="BU158" s="83">
        <f t="shared" si="264"/>
        <v>3813783.7107004998</v>
      </c>
      <c r="BV158" s="83">
        <f t="shared" si="265"/>
        <v>3846348.66010537</v>
      </c>
      <c r="BW158" s="83">
        <f t="shared" si="266"/>
        <v>3770167.7165967501</v>
      </c>
      <c r="BX158" s="83">
        <f t="shared" si="267"/>
        <v>3813869.0757523598</v>
      </c>
      <c r="BY158" s="83">
        <f t="shared" si="268"/>
        <v>3805877.4640823901</v>
      </c>
      <c r="BZ158" s="83">
        <f t="shared" si="269"/>
        <v>3821105.01922603</v>
      </c>
      <c r="CA158" s="83">
        <f t="shared" si="270"/>
        <v>3822463.27588666</v>
      </c>
      <c r="CB158" s="83">
        <f t="shared" si="271"/>
        <v>3838313.23215811</v>
      </c>
      <c r="CC158" s="84"/>
      <c r="CD158" s="84"/>
      <c r="CE158" s="84"/>
      <c r="CF158" s="84"/>
      <c r="CG158" s="84"/>
      <c r="CH158" s="84"/>
      <c r="CI158" s="84"/>
      <c r="CJ158" s="84"/>
      <c r="CK158" s="84"/>
      <c r="CL158" s="83">
        <f t="shared" si="333"/>
        <v>32564.94940487016</v>
      </c>
      <c r="CM158" s="83">
        <f t="shared" si="334"/>
        <v>0</v>
      </c>
      <c r="CN158" s="83">
        <f t="shared" si="335"/>
        <v>85.365051859989762</v>
      </c>
      <c r="CO158" s="83">
        <f t="shared" si="272"/>
        <v>0</v>
      </c>
      <c r="CP158" s="83">
        <f t="shared" si="273"/>
        <v>7321.3085255301557</v>
      </c>
      <c r="CQ158" s="83">
        <f t="shared" si="274"/>
        <v>0</v>
      </c>
      <c r="CR158" s="83">
        <f t="shared" si="275"/>
        <v>0</v>
      </c>
      <c r="CS158" s="83">
        <f t="shared" si="276"/>
        <v>0</v>
      </c>
      <c r="CT158" s="83">
        <f t="shared" si="277"/>
        <v>0</v>
      </c>
      <c r="CU158" s="83">
        <f t="shared" si="278"/>
        <v>0</v>
      </c>
      <c r="CV158" s="99"/>
      <c r="CW158" s="83">
        <f t="shared" si="343"/>
        <v>7321.3085255301557</v>
      </c>
      <c r="CX158" s="83">
        <f t="shared" si="279"/>
        <v>0</v>
      </c>
      <c r="CY158" s="83">
        <f t="shared" si="336"/>
        <v>8679.5651861601509</v>
      </c>
      <c r="CZ158" s="83">
        <f t="shared" si="337"/>
        <v>24529.521457610186</v>
      </c>
      <c r="DA158" s="83">
        <f t="shared" si="344"/>
        <v>32564.94940487016</v>
      </c>
      <c r="DB158" s="83">
        <f t="shared" si="345"/>
        <v>0</v>
      </c>
      <c r="DC158" s="83">
        <f t="shared" si="346"/>
        <v>85.365051859989762</v>
      </c>
      <c r="DD158" s="83">
        <f t="shared" si="280"/>
        <v>0</v>
      </c>
      <c r="DE158" s="83">
        <f t="shared" si="281"/>
        <v>7321.3085255301557</v>
      </c>
      <c r="DF158" s="83">
        <f t="shared" si="282"/>
        <v>0</v>
      </c>
      <c r="DG158" s="83">
        <f t="shared" si="283"/>
        <v>0</v>
      </c>
      <c r="DH158" s="83">
        <f t="shared" si="284"/>
        <v>0</v>
      </c>
      <c r="DI158" s="83">
        <f t="shared" si="285"/>
        <v>0</v>
      </c>
      <c r="DJ158" s="83">
        <f t="shared" si="286"/>
        <v>0</v>
      </c>
      <c r="DK158" s="83">
        <f t="shared" si="347"/>
        <v>7321.3085255301557</v>
      </c>
      <c r="DL158" s="83">
        <f t="shared" si="287"/>
        <v>0</v>
      </c>
      <c r="DM158" s="83">
        <f t="shared" si="348"/>
        <v>8679.5651861601509</v>
      </c>
      <c r="DN158" s="83">
        <f t="shared" si="349"/>
        <v>24529.521457610186</v>
      </c>
      <c r="DO158" s="83">
        <f t="shared" si="288"/>
        <v>0</v>
      </c>
      <c r="DP158" s="83">
        <f t="shared" si="289"/>
        <v>0</v>
      </c>
      <c r="DQ158" s="83">
        <f t="shared" si="290"/>
        <v>0</v>
      </c>
      <c r="DR158" s="83">
        <f t="shared" si="291"/>
        <v>0</v>
      </c>
      <c r="DS158" s="83">
        <f t="shared" si="292"/>
        <v>-905.16015256642174</v>
      </c>
      <c r="DT158" s="83">
        <f t="shared" si="293"/>
        <v>0</v>
      </c>
      <c r="DU158" s="83">
        <f t="shared" si="294"/>
        <v>0</v>
      </c>
      <c r="DV158" s="83">
        <f t="shared" si="295"/>
        <v>0</v>
      </c>
      <c r="DW158" s="83">
        <f t="shared" si="350"/>
        <v>298.87553076038228</v>
      </c>
      <c r="DX158" s="83">
        <f t="shared" si="351"/>
        <v>0</v>
      </c>
      <c r="DY158" s="83">
        <f t="shared" si="352"/>
        <v>0</v>
      </c>
      <c r="DZ158" s="83">
        <f t="shared" si="353"/>
        <v>0</v>
      </c>
      <c r="EA158" s="83">
        <f t="shared" si="354"/>
        <v>0</v>
      </c>
      <c r="EB158" s="83">
        <f t="shared" si="355"/>
        <v>0</v>
      </c>
      <c r="EC158" s="83">
        <f t="shared" si="356"/>
        <v>-905.16015256642174</v>
      </c>
      <c r="ED158" s="83">
        <f t="shared" si="357"/>
        <v>0</v>
      </c>
      <c r="EE158" s="83">
        <f t="shared" si="358"/>
        <v>0</v>
      </c>
      <c r="EF158" s="83">
        <f t="shared" si="359"/>
        <v>0</v>
      </c>
      <c r="EG158" s="83">
        <f t="shared" si="360"/>
        <v>298.87553076038228</v>
      </c>
      <c r="EH158" s="83">
        <f t="shared" si="361"/>
        <v>0</v>
      </c>
      <c r="EI158" s="83">
        <f t="shared" si="296"/>
        <v>32564.94940487016</v>
      </c>
      <c r="EJ158" s="83">
        <f t="shared" si="297"/>
        <v>0</v>
      </c>
      <c r="EK158" s="83">
        <f t="shared" si="298"/>
        <v>85.365051859989762</v>
      </c>
      <c r="EL158" s="83">
        <f t="shared" si="299"/>
        <v>0</v>
      </c>
      <c r="EM158" s="83">
        <f t="shared" si="300"/>
        <v>8226.4686780965767</v>
      </c>
      <c r="EN158" s="83">
        <f t="shared" si="301"/>
        <v>0</v>
      </c>
      <c r="EO158" s="83">
        <f t="shared" si="302"/>
        <v>0</v>
      </c>
      <c r="EP158" s="83">
        <f t="shared" si="303"/>
        <v>0</v>
      </c>
      <c r="EQ158" s="83">
        <f t="shared" si="304"/>
        <v>0</v>
      </c>
      <c r="ER158" s="83">
        <f t="shared" si="305"/>
        <v>0</v>
      </c>
      <c r="ES158" s="83">
        <f t="shared" si="362"/>
        <v>8226.4686780965767</v>
      </c>
      <c r="ET158" s="83">
        <f t="shared" si="306"/>
        <v>0</v>
      </c>
      <c r="EU158" s="83">
        <f t="shared" si="363"/>
        <v>8380.6896553997685</v>
      </c>
      <c r="EV158" s="83">
        <f t="shared" si="364"/>
        <v>24529.521457610186</v>
      </c>
      <c r="EW158" s="83">
        <f t="shared" si="365"/>
        <v>32564.94940487016</v>
      </c>
      <c r="EX158" s="83">
        <f t="shared" si="366"/>
        <v>0</v>
      </c>
      <c r="EY158" s="83">
        <f t="shared" si="367"/>
        <v>85.365051859989762</v>
      </c>
      <c r="EZ158" s="83">
        <f t="shared" si="368"/>
        <v>0</v>
      </c>
      <c r="FA158" s="83">
        <f t="shared" si="369"/>
        <v>8226.4686780965767</v>
      </c>
      <c r="FB158" s="83">
        <f t="shared" si="370"/>
        <v>0</v>
      </c>
      <c r="FC158" s="83">
        <f t="shared" si="371"/>
        <v>0</v>
      </c>
      <c r="FD158" s="83">
        <f t="shared" si="372"/>
        <v>0</v>
      </c>
      <c r="FE158" s="83">
        <f t="shared" si="307"/>
        <v>0</v>
      </c>
      <c r="FF158" s="83">
        <f t="shared" si="308"/>
        <v>0</v>
      </c>
      <c r="FG158" s="83">
        <f t="shared" si="373"/>
        <v>8226.4686780965767</v>
      </c>
      <c r="FH158" s="83">
        <f t="shared" si="309"/>
        <v>0</v>
      </c>
      <c r="FI158" s="83">
        <f t="shared" si="374"/>
        <v>8380.6896553997685</v>
      </c>
      <c r="FJ158" s="83">
        <f t="shared" si="375"/>
        <v>24529.521457610186</v>
      </c>
      <c r="FK158" s="84">
        <v>64033.726168375098</v>
      </c>
      <c r="FL158" s="84">
        <v>9454.0488999559693</v>
      </c>
      <c r="FM158" s="84"/>
      <c r="FN158" s="83">
        <f t="shared" si="310"/>
        <v>0</v>
      </c>
      <c r="FO158" s="83">
        <f t="shared" si="311"/>
        <v>0</v>
      </c>
      <c r="FP158" s="83">
        <f t="shared" si="376"/>
        <v>9454.0488999559693</v>
      </c>
      <c r="FQ158" s="84">
        <v>265617.24636183499</v>
      </c>
      <c r="FR158" s="84">
        <v>4005933.7001259602</v>
      </c>
      <c r="FS158" s="83">
        <f t="shared" si="377"/>
        <v>4005933.7001259639</v>
      </c>
      <c r="FT158" s="83">
        <f t="shared" si="378"/>
        <v>3.7252902984619141E-9</v>
      </c>
      <c r="FU158" s="84">
        <v>3813804.22883246</v>
      </c>
      <c r="FV158" s="83">
        <f t="shared" si="312"/>
        <v>3813783.7107004998</v>
      </c>
      <c r="FW158" s="83">
        <f t="shared" si="313"/>
        <v>0</v>
      </c>
      <c r="FX158" s="83">
        <f t="shared" si="314"/>
        <v>3679347.6834271899</v>
      </c>
      <c r="FY158" s="84">
        <v>13142853.85</v>
      </c>
      <c r="FZ158" s="83">
        <f t="shared" si="315"/>
        <v>13030697.969299499</v>
      </c>
      <c r="GA158" s="83">
        <f t="shared" si="316"/>
        <v>-20.518131960183382</v>
      </c>
      <c r="GB158" s="83">
        <f t="shared" si="379"/>
        <v>0</v>
      </c>
      <c r="GC158" s="83">
        <f t="shared" si="380"/>
        <v>0</v>
      </c>
      <c r="GD158" s="83">
        <f t="shared" si="381"/>
        <v>0</v>
      </c>
      <c r="GE158" s="83">
        <f t="shared" si="382"/>
        <v>0</v>
      </c>
      <c r="GF158" s="83">
        <f t="shared" si="383"/>
        <v>0</v>
      </c>
      <c r="GG158" s="83">
        <f t="shared" si="384"/>
        <v>0</v>
      </c>
      <c r="GH158" s="83">
        <f t="shared" si="317"/>
        <v>0</v>
      </c>
      <c r="GI158" s="83">
        <f t="shared" si="318"/>
        <v>0</v>
      </c>
      <c r="GJ158" s="83">
        <f t="shared" si="385"/>
        <v>3813783.7107004998</v>
      </c>
      <c r="GK158" s="83">
        <f t="shared" si="386"/>
        <v>0</v>
      </c>
      <c r="GL158" s="83">
        <f t="shared" si="387"/>
        <v>3813783.7107004998</v>
      </c>
      <c r="GM158" s="83">
        <f t="shared" si="388"/>
        <v>0</v>
      </c>
      <c r="GN158" s="83">
        <f t="shared" si="389"/>
        <v>3813783.7107004998</v>
      </c>
      <c r="GO158" s="83">
        <f t="shared" si="390"/>
        <v>0</v>
      </c>
      <c r="GP158" s="83">
        <f t="shared" si="319"/>
        <v>3813783.7107004998</v>
      </c>
      <c r="GQ158" s="83">
        <f t="shared" si="320"/>
        <v>3813783.7107004998</v>
      </c>
      <c r="GR158" s="83">
        <f t="shared" si="391"/>
        <v>0</v>
      </c>
      <c r="GS158" s="83">
        <f t="shared" si="392"/>
        <v>0</v>
      </c>
      <c r="GT158" s="83">
        <f t="shared" si="393"/>
        <v>0</v>
      </c>
      <c r="GU158" s="83">
        <f t="shared" si="394"/>
        <v>0</v>
      </c>
      <c r="GV158" s="83">
        <f t="shared" si="395"/>
        <v>0</v>
      </c>
      <c r="GW158" s="83">
        <f t="shared" si="396"/>
        <v>0</v>
      </c>
      <c r="GX158" s="83">
        <f t="shared" si="321"/>
        <v>0</v>
      </c>
      <c r="GY158" s="83">
        <f t="shared" si="322"/>
        <v>0</v>
      </c>
      <c r="GZ158" s="83">
        <f t="shared" si="397"/>
        <v>3846348.66010537</v>
      </c>
      <c r="HA158" s="83">
        <f t="shared" si="398"/>
        <v>0</v>
      </c>
      <c r="HB158" s="83">
        <f t="shared" si="399"/>
        <v>3813869.0757523598</v>
      </c>
      <c r="HC158" s="83">
        <f t="shared" si="400"/>
        <v>0</v>
      </c>
      <c r="HD158" s="83">
        <f t="shared" si="401"/>
        <v>3821105.01922603</v>
      </c>
      <c r="HE158" s="83">
        <f t="shared" si="402"/>
        <v>0</v>
      </c>
      <c r="HF158" s="83">
        <f t="shared" si="323"/>
        <v>3822463.27588666</v>
      </c>
      <c r="HG158" s="83">
        <f t="shared" si="324"/>
        <v>3838313.23215811</v>
      </c>
      <c r="HH158" s="83">
        <f t="shared" si="325"/>
        <v>3846348.66010537</v>
      </c>
      <c r="HI158" s="83">
        <f t="shared" si="326"/>
        <v>0</v>
      </c>
      <c r="HJ158" s="83">
        <f t="shared" si="327"/>
        <v>3813869.0757523598</v>
      </c>
      <c r="HK158" s="83">
        <f t="shared" si="328"/>
        <v>0</v>
      </c>
      <c r="HL158" s="83">
        <f t="shared" si="329"/>
        <v>3822010.1793785966</v>
      </c>
      <c r="HM158" s="83">
        <f t="shared" si="330"/>
        <v>0</v>
      </c>
      <c r="HN158" s="83">
        <f t="shared" si="331"/>
        <v>3822164.4003558997</v>
      </c>
      <c r="HO158" s="83">
        <f t="shared" si="332"/>
        <v>3838313.23215811</v>
      </c>
    </row>
    <row r="159" spans="1:223" x14ac:dyDescent="0.2">
      <c r="A159" s="63"/>
      <c r="K159" s="64" t="s">
        <v>479</v>
      </c>
      <c r="L159" s="102" t="e">
        <f>IF(VLOOKUP(K159,'[3]207 ul'!$H:$H,1,0)=K159,1,0)</f>
        <v>#N/A</v>
      </c>
      <c r="M159" s="84">
        <v>1</v>
      </c>
      <c r="N159" s="84">
        <v>2</v>
      </c>
      <c r="O159" s="84"/>
      <c r="P159" s="84"/>
      <c r="Q159" s="84">
        <v>1</v>
      </c>
      <c r="R159" s="84">
        <v>1</v>
      </c>
      <c r="S159" s="83">
        <f t="shared" si="338"/>
        <v>40</v>
      </c>
      <c r="T159" s="87">
        <f t="shared" si="339"/>
        <v>0</v>
      </c>
      <c r="U159" s="84"/>
      <c r="V159" s="84"/>
      <c r="W159" s="85">
        <v>1</v>
      </c>
      <c r="X159" s="85">
        <v>1</v>
      </c>
      <c r="Y159" s="85">
        <v>1</v>
      </c>
      <c r="Z159" s="85">
        <v>1</v>
      </c>
      <c r="AA159" s="85">
        <v>1</v>
      </c>
      <c r="AB159" s="85">
        <v>1</v>
      </c>
      <c r="AC159" s="85">
        <v>1</v>
      </c>
      <c r="AD159" s="85">
        <v>1</v>
      </c>
      <c r="AE159" s="85">
        <v>1</v>
      </c>
      <c r="AF159" s="84">
        <v>139428402.56344301</v>
      </c>
      <c r="AG159" s="84">
        <v>139470342.757541</v>
      </c>
      <c r="AH159" s="84">
        <v>139372214.134918</v>
      </c>
      <c r="AI159" s="84">
        <v>139434837.81052101</v>
      </c>
      <c r="AJ159" s="84">
        <v>140213792.78731501</v>
      </c>
      <c r="AK159" s="84">
        <v>138672871.93373001</v>
      </c>
      <c r="AL159" s="84">
        <v>139428402.56344301</v>
      </c>
      <c r="AM159" s="84">
        <v>139576668.926687</v>
      </c>
      <c r="AN159" s="84">
        <v>139463348.39222601</v>
      </c>
      <c r="AO159" s="84"/>
      <c r="AP159" s="84"/>
      <c r="AQ159" s="84"/>
      <c r="AR159" s="84">
        <v>117457369.978809</v>
      </c>
      <c r="AS159" s="83">
        <f t="shared" si="340"/>
        <v>117457369.978809</v>
      </c>
      <c r="AT159" s="83">
        <f t="shared" si="242"/>
        <v>139472832.19227558</v>
      </c>
      <c r="AU159" s="83">
        <f t="shared" si="341"/>
        <v>0</v>
      </c>
      <c r="AV159" s="84">
        <v>117457369.98</v>
      </c>
      <c r="AW159" s="84">
        <v>117457369.98</v>
      </c>
      <c r="AX159" s="84"/>
      <c r="AY159" s="83">
        <f t="shared" si="243"/>
        <v>117457369.98</v>
      </c>
      <c r="AZ159" s="83">
        <f t="shared" si="244"/>
        <v>0</v>
      </c>
      <c r="BA159" s="83">
        <f t="shared" si="245"/>
        <v>139428402.56344301</v>
      </c>
      <c r="BB159" s="83">
        <f t="shared" si="246"/>
        <v>139446174.41497603</v>
      </c>
      <c r="BC159" s="83">
        <f t="shared" si="247"/>
        <v>139428402.56344301</v>
      </c>
      <c r="BD159" s="83">
        <f t="shared" si="248"/>
        <v>139446174.41497603</v>
      </c>
      <c r="BE159" s="83">
        <f t="shared" si="249"/>
        <v>0</v>
      </c>
      <c r="BF159" s="83">
        <f t="shared" si="250"/>
        <v>0</v>
      </c>
      <c r="BG159" s="99">
        <f t="shared" si="251"/>
        <v>139428402.56344301</v>
      </c>
      <c r="BH159" s="99">
        <f t="shared" si="252"/>
        <v>139470342.757541</v>
      </c>
      <c r="BI159" s="83">
        <f t="shared" si="253"/>
        <v>139372214.134918</v>
      </c>
      <c r="BJ159" s="83">
        <f t="shared" si="254"/>
        <v>139434837.81052101</v>
      </c>
      <c r="BK159" s="83">
        <f t="shared" si="255"/>
        <v>140213792.78731501</v>
      </c>
      <c r="BL159" s="83">
        <f t="shared" si="256"/>
        <v>138672871.93373001</v>
      </c>
      <c r="BM159" s="83">
        <f t="shared" si="257"/>
        <v>139576668.926687</v>
      </c>
      <c r="BN159" s="83">
        <f t="shared" si="258"/>
        <v>139463348.39222601</v>
      </c>
      <c r="BO159" s="83">
        <f t="shared" si="342"/>
        <v>0</v>
      </c>
      <c r="BP159" s="83">
        <f t="shared" si="259"/>
        <v>0</v>
      </c>
      <c r="BQ159" s="83">
        <f t="shared" si="260"/>
        <v>139428402.56344301</v>
      </c>
      <c r="BR159" s="83">
        <f t="shared" si="261"/>
        <v>139446174.41497603</v>
      </c>
      <c r="BS159" s="83">
        <f t="shared" si="262"/>
        <v>139428402.56344301</v>
      </c>
      <c r="BT159" s="83">
        <f t="shared" si="263"/>
        <v>139446174.41497603</v>
      </c>
      <c r="BU159" s="83">
        <f t="shared" si="264"/>
        <v>139428402.56344301</v>
      </c>
      <c r="BV159" s="83">
        <f t="shared" si="265"/>
        <v>139470342.757541</v>
      </c>
      <c r="BW159" s="83">
        <f t="shared" si="266"/>
        <v>139372214.134918</v>
      </c>
      <c r="BX159" s="83">
        <f t="shared" si="267"/>
        <v>139434837.81052101</v>
      </c>
      <c r="BY159" s="83">
        <f t="shared" si="268"/>
        <v>140213792.78731501</v>
      </c>
      <c r="BZ159" s="83">
        <f t="shared" si="269"/>
        <v>138672871.93373001</v>
      </c>
      <c r="CA159" s="83">
        <f t="shared" si="270"/>
        <v>139576668.926687</v>
      </c>
      <c r="CB159" s="83">
        <f t="shared" si="271"/>
        <v>139463348.39222601</v>
      </c>
      <c r="CC159" s="84">
        <v>22015462.2134666</v>
      </c>
      <c r="CD159" s="84">
        <v>21962518.932724498</v>
      </c>
      <c r="CE159" s="84">
        <v>22086392.1790291</v>
      </c>
      <c r="CF159" s="84">
        <v>22015462.2134666</v>
      </c>
      <c r="CG159" s="84">
        <v>22797569.455099002</v>
      </c>
      <c r="CH159" s="84">
        <v>21263017.7991415</v>
      </c>
      <c r="CI159" s="84">
        <v>22015462.2134666</v>
      </c>
      <c r="CJ159" s="84">
        <v>22015462.2134666</v>
      </c>
      <c r="CK159" s="84">
        <v>21966639.832325801</v>
      </c>
      <c r="CL159" s="83">
        <f t="shared" si="333"/>
        <v>94883.474840097129</v>
      </c>
      <c r="CM159" s="83">
        <f t="shared" si="334"/>
        <v>0</v>
      </c>
      <c r="CN159" s="83">
        <f t="shared" si="335"/>
        <v>6435.2470780014992</v>
      </c>
      <c r="CO159" s="83">
        <f t="shared" si="272"/>
        <v>3282.9822396039963</v>
      </c>
      <c r="CP159" s="83">
        <f t="shared" si="273"/>
        <v>0</v>
      </c>
      <c r="CQ159" s="83">
        <f t="shared" si="274"/>
        <v>0</v>
      </c>
      <c r="CR159" s="83">
        <f t="shared" si="275"/>
        <v>17771.851533025503</v>
      </c>
      <c r="CS159" s="83">
        <f t="shared" si="276"/>
        <v>17771.851533025503</v>
      </c>
      <c r="CT159" s="83">
        <f t="shared" si="277"/>
        <v>17771.851533025503</v>
      </c>
      <c r="CU159" s="83">
        <f t="shared" si="278"/>
        <v>17771.851533025503</v>
      </c>
      <c r="CV159" s="99"/>
      <c r="CW159" s="83">
        <f t="shared" si="343"/>
        <v>17771.851533025503</v>
      </c>
      <c r="CX159" s="83">
        <f t="shared" si="279"/>
        <v>17771.851533025503</v>
      </c>
      <c r="CY159" s="83">
        <f t="shared" si="336"/>
        <v>148266.3632439971</v>
      </c>
      <c r="CZ159" s="83">
        <f t="shared" si="337"/>
        <v>83768.209923803806</v>
      </c>
      <c r="DA159" s="83">
        <f t="shared" si="344"/>
        <v>94883.474840097129</v>
      </c>
      <c r="DB159" s="83">
        <f t="shared" si="345"/>
        <v>0</v>
      </c>
      <c r="DC159" s="83">
        <f t="shared" si="346"/>
        <v>6435.2470780014992</v>
      </c>
      <c r="DD159" s="83">
        <f t="shared" si="280"/>
        <v>3282.9822396039963</v>
      </c>
      <c r="DE159" s="83">
        <f t="shared" si="281"/>
        <v>0</v>
      </c>
      <c r="DF159" s="83">
        <f t="shared" si="282"/>
        <v>0</v>
      </c>
      <c r="DG159" s="83">
        <f t="shared" si="283"/>
        <v>17771.851533025503</v>
      </c>
      <c r="DH159" s="83">
        <f t="shared" si="284"/>
        <v>17771.851533025503</v>
      </c>
      <c r="DI159" s="83">
        <f t="shared" si="285"/>
        <v>17771.851533025503</v>
      </c>
      <c r="DJ159" s="83">
        <f t="shared" si="286"/>
        <v>17771.851533025503</v>
      </c>
      <c r="DK159" s="83">
        <f t="shared" si="347"/>
        <v>17771.851533025503</v>
      </c>
      <c r="DL159" s="83">
        <f t="shared" si="287"/>
        <v>17771.851533025503</v>
      </c>
      <c r="DM159" s="83">
        <f t="shared" si="348"/>
        <v>148266.3632439971</v>
      </c>
      <c r="DN159" s="83">
        <f t="shared" si="349"/>
        <v>83768.209923803806</v>
      </c>
      <c r="DO159" s="83">
        <f t="shared" si="288"/>
        <v>0</v>
      </c>
      <c r="DP159" s="83">
        <f t="shared" si="289"/>
        <v>0</v>
      </c>
      <c r="DQ159" s="83">
        <f t="shared" si="290"/>
        <v>0</v>
      </c>
      <c r="DR159" s="83">
        <f t="shared" si="291"/>
        <v>-333.76314114853716</v>
      </c>
      <c r="DS159" s="83">
        <f t="shared" si="292"/>
        <v>0</v>
      </c>
      <c r="DT159" s="83">
        <f t="shared" si="293"/>
        <v>0</v>
      </c>
      <c r="DU159" s="83">
        <f t="shared" si="294"/>
        <v>-615.08869294688429</v>
      </c>
      <c r="DV159" s="83">
        <f t="shared" si="295"/>
        <v>-615.08869294688429</v>
      </c>
      <c r="DW159" s="83">
        <f t="shared" si="350"/>
        <v>5105.4617435352739</v>
      </c>
      <c r="DX159" s="83">
        <f t="shared" si="351"/>
        <v>0</v>
      </c>
      <c r="DY159" s="83">
        <f t="shared" si="352"/>
        <v>0</v>
      </c>
      <c r="DZ159" s="83">
        <f t="shared" si="353"/>
        <v>0</v>
      </c>
      <c r="EA159" s="83">
        <f t="shared" si="354"/>
        <v>0</v>
      </c>
      <c r="EB159" s="83">
        <f t="shared" si="355"/>
        <v>-333.76314114853716</v>
      </c>
      <c r="EC159" s="83">
        <f t="shared" si="356"/>
        <v>0</v>
      </c>
      <c r="ED159" s="83">
        <f t="shared" si="357"/>
        <v>0</v>
      </c>
      <c r="EE159" s="83">
        <f t="shared" si="358"/>
        <v>-615.08869294688429</v>
      </c>
      <c r="EF159" s="83">
        <f t="shared" si="359"/>
        <v>-615.08869294688429</v>
      </c>
      <c r="EG159" s="83">
        <f t="shared" si="360"/>
        <v>5105.4617435352739</v>
      </c>
      <c r="EH159" s="83">
        <f t="shared" si="361"/>
        <v>0</v>
      </c>
      <c r="EI159" s="83">
        <f t="shared" si="296"/>
        <v>94883.474840097129</v>
      </c>
      <c r="EJ159" s="83">
        <f t="shared" si="297"/>
        <v>0</v>
      </c>
      <c r="EK159" s="83">
        <f t="shared" si="298"/>
        <v>6435.2470780014992</v>
      </c>
      <c r="EL159" s="83">
        <f t="shared" si="299"/>
        <v>3616.7453807525335</v>
      </c>
      <c r="EM159" s="83">
        <f t="shared" si="300"/>
        <v>0</v>
      </c>
      <c r="EN159" s="83">
        <f t="shared" si="301"/>
        <v>0</v>
      </c>
      <c r="EO159" s="83">
        <f t="shared" si="302"/>
        <v>18386.940225972387</v>
      </c>
      <c r="EP159" s="83">
        <f t="shared" si="303"/>
        <v>18386.940225972387</v>
      </c>
      <c r="EQ159" s="83">
        <f t="shared" si="304"/>
        <v>18386.940225972387</v>
      </c>
      <c r="ER159" s="83">
        <f t="shared" si="305"/>
        <v>18386.940225972387</v>
      </c>
      <c r="ES159" s="83">
        <f t="shared" si="362"/>
        <v>18386.940225972387</v>
      </c>
      <c r="ET159" s="83">
        <f t="shared" si="306"/>
        <v>18386.940225972387</v>
      </c>
      <c r="EU159" s="83">
        <f t="shared" si="363"/>
        <v>143160.90150046183</v>
      </c>
      <c r="EV159" s="83">
        <f t="shared" si="364"/>
        <v>83768.209923803806</v>
      </c>
      <c r="EW159" s="83">
        <f t="shared" si="365"/>
        <v>94883.474840097129</v>
      </c>
      <c r="EX159" s="83">
        <f t="shared" si="366"/>
        <v>0</v>
      </c>
      <c r="EY159" s="83">
        <f t="shared" si="367"/>
        <v>6435.2470780014992</v>
      </c>
      <c r="EZ159" s="83">
        <f t="shared" si="368"/>
        <v>3616.7453807525335</v>
      </c>
      <c r="FA159" s="83">
        <f t="shared" si="369"/>
        <v>0</v>
      </c>
      <c r="FB159" s="83">
        <f t="shared" si="370"/>
        <v>0</v>
      </c>
      <c r="FC159" s="83">
        <f t="shared" si="371"/>
        <v>18386.940225972387</v>
      </c>
      <c r="FD159" s="83">
        <f t="shared" si="372"/>
        <v>18386.940225972387</v>
      </c>
      <c r="FE159" s="83">
        <f t="shared" si="307"/>
        <v>18386.940225972387</v>
      </c>
      <c r="FF159" s="83">
        <f t="shared" si="308"/>
        <v>18386.940225972387</v>
      </c>
      <c r="FG159" s="83">
        <f t="shared" si="373"/>
        <v>18386.940225972387</v>
      </c>
      <c r="FH159" s="83">
        <f t="shared" si="309"/>
        <v>18386.940225972387</v>
      </c>
      <c r="FI159" s="83">
        <f t="shared" si="374"/>
        <v>143160.90150046183</v>
      </c>
      <c r="FJ159" s="83">
        <f t="shared" si="375"/>
        <v>83768.209923803806</v>
      </c>
      <c r="FK159" s="84">
        <v>1679764.3318610301</v>
      </c>
      <c r="FL159" s="84">
        <v>32165.446332509498</v>
      </c>
      <c r="FM159" s="84"/>
      <c r="FN159" s="83">
        <f t="shared" si="310"/>
        <v>0</v>
      </c>
      <c r="FO159" s="83">
        <f t="shared" si="311"/>
        <v>0</v>
      </c>
      <c r="FP159" s="83">
        <f t="shared" si="376"/>
        <v>32165.446332509498</v>
      </c>
      <c r="FQ159" s="84">
        <v>20393036.533525702</v>
      </c>
      <c r="FR159" s="84">
        <v>158109530.754558</v>
      </c>
      <c r="FS159" s="83">
        <f t="shared" si="377"/>
        <v>158109530.75455818</v>
      </c>
      <c r="FT159" s="83">
        <f t="shared" si="378"/>
        <v>0</v>
      </c>
      <c r="FU159" s="84">
        <v>139428423.999226</v>
      </c>
      <c r="FV159" s="83">
        <f t="shared" si="312"/>
        <v>139428402.56344301</v>
      </c>
      <c r="FW159" s="83">
        <f t="shared" si="313"/>
        <v>0</v>
      </c>
      <c r="FX159" s="83">
        <f t="shared" si="314"/>
        <v>139472832.19227558</v>
      </c>
      <c r="FY159" s="84">
        <v>38666697.990000002</v>
      </c>
      <c r="FZ159" s="83">
        <f t="shared" si="315"/>
        <v>16695665.406556994</v>
      </c>
      <c r="GA159" s="83">
        <f t="shared" si="316"/>
        <v>-21.435782998800278</v>
      </c>
      <c r="GB159" s="83">
        <f t="shared" si="379"/>
        <v>139472832.1934666</v>
      </c>
      <c r="GC159" s="83">
        <f t="shared" si="380"/>
        <v>0</v>
      </c>
      <c r="GD159" s="83">
        <f t="shared" si="381"/>
        <v>139472832.1934666</v>
      </c>
      <c r="GE159" s="83">
        <f t="shared" si="382"/>
        <v>139472832.1934666</v>
      </c>
      <c r="GF159" s="83">
        <f t="shared" si="383"/>
        <v>0</v>
      </c>
      <c r="GG159" s="83">
        <f t="shared" si="384"/>
        <v>139472832.1934666</v>
      </c>
      <c r="GH159" s="83">
        <f t="shared" si="317"/>
        <v>139472832.1934666</v>
      </c>
      <c r="GI159" s="83">
        <f t="shared" si="318"/>
        <v>139472832.1934666</v>
      </c>
      <c r="GJ159" s="83">
        <f t="shared" si="385"/>
        <v>139428402.56344301</v>
      </c>
      <c r="GK159" s="83">
        <f t="shared" si="386"/>
        <v>0</v>
      </c>
      <c r="GL159" s="83">
        <f t="shared" si="387"/>
        <v>139428402.56344301</v>
      </c>
      <c r="GM159" s="83">
        <f t="shared" si="388"/>
        <v>139428402.56344301</v>
      </c>
      <c r="GN159" s="83">
        <f t="shared" si="389"/>
        <v>0</v>
      </c>
      <c r="GO159" s="83">
        <f t="shared" si="390"/>
        <v>139428402.56344301</v>
      </c>
      <c r="GP159" s="83">
        <f t="shared" si="319"/>
        <v>139428402.56344301</v>
      </c>
      <c r="GQ159" s="83">
        <f t="shared" si="320"/>
        <v>139428402.56344301</v>
      </c>
      <c r="GR159" s="83">
        <f t="shared" si="391"/>
        <v>139419888.91272449</v>
      </c>
      <c r="GS159" s="83">
        <f t="shared" si="392"/>
        <v>0</v>
      </c>
      <c r="GT159" s="83">
        <f t="shared" si="393"/>
        <v>139472832.1934666</v>
      </c>
      <c r="GU159" s="83">
        <f t="shared" si="394"/>
        <v>140254939.43509901</v>
      </c>
      <c r="GV159" s="83">
        <f t="shared" si="395"/>
        <v>0</v>
      </c>
      <c r="GW159" s="83">
        <f t="shared" si="396"/>
        <v>139455060.34193358</v>
      </c>
      <c r="GX159" s="83">
        <f t="shared" si="321"/>
        <v>139472832.1934666</v>
      </c>
      <c r="GY159" s="83">
        <f t="shared" si="322"/>
        <v>139424009.81232581</v>
      </c>
      <c r="GZ159" s="83">
        <f t="shared" si="397"/>
        <v>139470342.757541</v>
      </c>
      <c r="HA159" s="83">
        <f t="shared" si="398"/>
        <v>0</v>
      </c>
      <c r="HB159" s="83">
        <f t="shared" si="399"/>
        <v>139434837.81052101</v>
      </c>
      <c r="HC159" s="83">
        <f t="shared" si="400"/>
        <v>140213792.78731501</v>
      </c>
      <c r="HD159" s="83">
        <f t="shared" si="401"/>
        <v>0</v>
      </c>
      <c r="HE159" s="83">
        <f t="shared" si="402"/>
        <v>139428402.56344301</v>
      </c>
      <c r="HF159" s="83">
        <f t="shared" si="323"/>
        <v>139576668.926687</v>
      </c>
      <c r="HG159" s="83">
        <f t="shared" si="324"/>
        <v>139463348.39222601</v>
      </c>
      <c r="HH159" s="83">
        <f t="shared" si="325"/>
        <v>139470342.757541</v>
      </c>
      <c r="HI159" s="83">
        <f t="shared" si="326"/>
        <v>0</v>
      </c>
      <c r="HJ159" s="83">
        <f t="shared" si="327"/>
        <v>139434837.81052101</v>
      </c>
      <c r="HK159" s="83">
        <f t="shared" si="328"/>
        <v>140214126.55045617</v>
      </c>
      <c r="HL159" s="83">
        <f t="shared" si="329"/>
        <v>0</v>
      </c>
      <c r="HM159" s="83">
        <f t="shared" si="330"/>
        <v>139429017.65213594</v>
      </c>
      <c r="HN159" s="83">
        <f t="shared" si="331"/>
        <v>139571563.46494347</v>
      </c>
      <c r="HO159" s="83">
        <f t="shared" si="332"/>
        <v>139463348.39222601</v>
      </c>
    </row>
    <row r="160" spans="1:223" x14ac:dyDescent="0.2">
      <c r="A160" s="63"/>
      <c r="K160" s="64" t="s">
        <v>480</v>
      </c>
      <c r="L160" s="102" t="e">
        <f>IF(VLOOKUP(K160,'[3]207 ul'!$H:$H,1,0)=K160,1,0)</f>
        <v>#N/A</v>
      </c>
      <c r="M160" s="84">
        <v>1</v>
      </c>
      <c r="N160" s="84">
        <v>2</v>
      </c>
      <c r="O160" s="84"/>
      <c r="P160" s="84"/>
      <c r="Q160" s="84">
        <v>1</v>
      </c>
      <c r="R160" s="84">
        <v>1</v>
      </c>
      <c r="S160" s="83">
        <f t="shared" si="338"/>
        <v>40</v>
      </c>
      <c r="T160" s="87">
        <f t="shared" si="339"/>
        <v>0</v>
      </c>
      <c r="U160" s="84"/>
      <c r="V160" s="84"/>
      <c r="W160" s="85">
        <v>1</v>
      </c>
      <c r="X160" s="85">
        <v>1</v>
      </c>
      <c r="Y160" s="85">
        <v>1</v>
      </c>
      <c r="Z160" s="85">
        <v>1</v>
      </c>
      <c r="AA160" s="85">
        <v>1</v>
      </c>
      <c r="AB160" s="85">
        <v>1</v>
      </c>
      <c r="AC160" s="85">
        <v>1</v>
      </c>
      <c r="AD160" s="85">
        <v>1</v>
      </c>
      <c r="AE160" s="85">
        <v>1</v>
      </c>
      <c r="AF160" s="84">
        <v>51918709.760289602</v>
      </c>
      <c r="AG160" s="84">
        <v>51934816.1679672</v>
      </c>
      <c r="AH160" s="84">
        <v>51894212.115411699</v>
      </c>
      <c r="AI160" s="84">
        <v>51919609.477857798</v>
      </c>
      <c r="AJ160" s="84">
        <v>52441226.312229797</v>
      </c>
      <c r="AK160" s="84">
        <v>51446225.827876799</v>
      </c>
      <c r="AL160" s="84">
        <v>51918709.760289602</v>
      </c>
      <c r="AM160" s="84">
        <v>52133447.211637102</v>
      </c>
      <c r="AN160" s="84">
        <v>51917541.792581901</v>
      </c>
      <c r="AO160" s="84"/>
      <c r="AP160" s="84"/>
      <c r="AQ160" s="84"/>
      <c r="AR160" s="84">
        <v>41374292.491904996</v>
      </c>
      <c r="AS160" s="83">
        <f t="shared" si="340"/>
        <v>41374292.491904996</v>
      </c>
      <c r="AT160" s="83">
        <f t="shared" si="242"/>
        <v>41374292.491904996</v>
      </c>
      <c r="AU160" s="83">
        <f t="shared" si="341"/>
        <v>0</v>
      </c>
      <c r="AV160" s="84">
        <v>41387741.700000003</v>
      </c>
      <c r="AW160" s="84">
        <v>41387741.700000003</v>
      </c>
      <c r="AX160" s="84"/>
      <c r="AY160" s="83">
        <f t="shared" si="243"/>
        <v>41387741.700000003</v>
      </c>
      <c r="AZ160" s="83">
        <f t="shared" si="244"/>
        <v>0</v>
      </c>
      <c r="BA160" s="83">
        <f t="shared" si="245"/>
        <v>51918709.760289602</v>
      </c>
      <c r="BB160" s="83">
        <f t="shared" si="246"/>
        <v>51918709.760289602</v>
      </c>
      <c r="BC160" s="83">
        <f t="shared" si="247"/>
        <v>51918709.760289602</v>
      </c>
      <c r="BD160" s="83">
        <f t="shared" si="248"/>
        <v>51918709.760289602</v>
      </c>
      <c r="BE160" s="83">
        <f t="shared" si="249"/>
        <v>0</v>
      </c>
      <c r="BF160" s="83">
        <f t="shared" si="250"/>
        <v>0</v>
      </c>
      <c r="BG160" s="99">
        <f t="shared" si="251"/>
        <v>51918709.760289602</v>
      </c>
      <c r="BH160" s="99">
        <f t="shared" si="252"/>
        <v>51934816.1679672</v>
      </c>
      <c r="BI160" s="83">
        <f t="shared" si="253"/>
        <v>51894212.115411699</v>
      </c>
      <c r="BJ160" s="83">
        <f t="shared" si="254"/>
        <v>51919609.477857798</v>
      </c>
      <c r="BK160" s="83">
        <f t="shared" si="255"/>
        <v>52441226.312229797</v>
      </c>
      <c r="BL160" s="83">
        <f t="shared" si="256"/>
        <v>51446225.827876799</v>
      </c>
      <c r="BM160" s="83">
        <f t="shared" si="257"/>
        <v>52133447.211637102</v>
      </c>
      <c r="BN160" s="83">
        <f t="shared" si="258"/>
        <v>51917541.792581901</v>
      </c>
      <c r="BO160" s="83">
        <f t="shared" si="342"/>
        <v>0</v>
      </c>
      <c r="BP160" s="83">
        <f t="shared" si="259"/>
        <v>0</v>
      </c>
      <c r="BQ160" s="83">
        <f t="shared" si="260"/>
        <v>51918709.760289602</v>
      </c>
      <c r="BR160" s="83">
        <f t="shared" si="261"/>
        <v>51918709.760289602</v>
      </c>
      <c r="BS160" s="83">
        <f t="shared" si="262"/>
        <v>51918709.760289602</v>
      </c>
      <c r="BT160" s="83">
        <f t="shared" si="263"/>
        <v>51918709.760289602</v>
      </c>
      <c r="BU160" s="83">
        <f t="shared" si="264"/>
        <v>51918709.760289602</v>
      </c>
      <c r="BV160" s="83">
        <f t="shared" si="265"/>
        <v>51934816.1679672</v>
      </c>
      <c r="BW160" s="83">
        <f t="shared" si="266"/>
        <v>51894212.115411699</v>
      </c>
      <c r="BX160" s="83">
        <f t="shared" si="267"/>
        <v>51919609.477857798</v>
      </c>
      <c r="BY160" s="83">
        <f t="shared" si="268"/>
        <v>52441226.312229797</v>
      </c>
      <c r="BZ160" s="83">
        <f t="shared" si="269"/>
        <v>51446225.827876799</v>
      </c>
      <c r="CA160" s="83">
        <f t="shared" si="270"/>
        <v>52133447.211637102</v>
      </c>
      <c r="CB160" s="83">
        <f t="shared" si="271"/>
        <v>51917541.792581901</v>
      </c>
      <c r="CC160" s="84"/>
      <c r="CD160" s="84"/>
      <c r="CE160" s="84"/>
      <c r="CF160" s="84"/>
      <c r="CG160" s="84"/>
      <c r="CH160" s="84"/>
      <c r="CI160" s="84"/>
      <c r="CJ160" s="84"/>
      <c r="CK160" s="84"/>
      <c r="CL160" s="83">
        <f t="shared" si="333"/>
        <v>16106.407677598298</v>
      </c>
      <c r="CM160" s="83">
        <f t="shared" si="334"/>
        <v>0</v>
      </c>
      <c r="CN160" s="83">
        <f t="shared" si="335"/>
        <v>899.7175681963563</v>
      </c>
      <c r="CO160" s="83">
        <f t="shared" si="272"/>
        <v>522516.55194019526</v>
      </c>
      <c r="CP160" s="83">
        <f t="shared" si="273"/>
        <v>0</v>
      </c>
      <c r="CQ160" s="83">
        <f t="shared" si="274"/>
        <v>0</v>
      </c>
      <c r="CR160" s="83">
        <f t="shared" si="275"/>
        <v>0</v>
      </c>
      <c r="CS160" s="83">
        <f t="shared" si="276"/>
        <v>0</v>
      </c>
      <c r="CT160" s="83">
        <f t="shared" si="277"/>
        <v>0</v>
      </c>
      <c r="CU160" s="83">
        <f t="shared" si="278"/>
        <v>0</v>
      </c>
      <c r="CV160" s="99"/>
      <c r="CW160" s="83">
        <f t="shared" si="343"/>
        <v>522516.55194019526</v>
      </c>
      <c r="CX160" s="83">
        <f t="shared" si="279"/>
        <v>0</v>
      </c>
      <c r="CY160" s="83">
        <f t="shared" si="336"/>
        <v>214737.45134750009</v>
      </c>
      <c r="CZ160" s="83">
        <f t="shared" si="337"/>
        <v>0</v>
      </c>
      <c r="DA160" s="83">
        <f t="shared" si="344"/>
        <v>16106.407677598298</v>
      </c>
      <c r="DB160" s="83">
        <f t="shared" si="345"/>
        <v>0</v>
      </c>
      <c r="DC160" s="83">
        <f t="shared" si="346"/>
        <v>899.7175681963563</v>
      </c>
      <c r="DD160" s="83">
        <f t="shared" si="280"/>
        <v>522516.55194019526</v>
      </c>
      <c r="DE160" s="83">
        <f t="shared" si="281"/>
        <v>0</v>
      </c>
      <c r="DF160" s="83">
        <f t="shared" si="282"/>
        <v>0</v>
      </c>
      <c r="DG160" s="83">
        <f t="shared" si="283"/>
        <v>0</v>
      </c>
      <c r="DH160" s="83">
        <f t="shared" si="284"/>
        <v>0</v>
      </c>
      <c r="DI160" s="83">
        <f t="shared" si="285"/>
        <v>0</v>
      </c>
      <c r="DJ160" s="83">
        <f t="shared" si="286"/>
        <v>0</v>
      </c>
      <c r="DK160" s="83">
        <f t="shared" si="347"/>
        <v>522516.55194019526</v>
      </c>
      <c r="DL160" s="83">
        <f t="shared" si="287"/>
        <v>0</v>
      </c>
      <c r="DM160" s="83">
        <f t="shared" si="348"/>
        <v>214737.45134750009</v>
      </c>
      <c r="DN160" s="83">
        <f t="shared" si="349"/>
        <v>0</v>
      </c>
      <c r="DO160" s="83">
        <f t="shared" si="288"/>
        <v>0</v>
      </c>
      <c r="DP160" s="83">
        <f t="shared" si="289"/>
        <v>0</v>
      </c>
      <c r="DQ160" s="83">
        <f t="shared" si="290"/>
        <v>0</v>
      </c>
      <c r="DR160" s="83">
        <f t="shared" si="291"/>
        <v>-53121.446584096848</v>
      </c>
      <c r="DS160" s="83">
        <f t="shared" si="292"/>
        <v>0</v>
      </c>
      <c r="DT160" s="83">
        <f t="shared" si="293"/>
        <v>0</v>
      </c>
      <c r="DU160" s="83">
        <f t="shared" si="294"/>
        <v>0</v>
      </c>
      <c r="DV160" s="83">
        <f t="shared" si="295"/>
        <v>0</v>
      </c>
      <c r="DW160" s="83">
        <f t="shared" si="350"/>
        <v>7394.3531005392515</v>
      </c>
      <c r="DX160" s="83">
        <f t="shared" si="351"/>
        <v>0</v>
      </c>
      <c r="DY160" s="83">
        <f t="shared" si="352"/>
        <v>0</v>
      </c>
      <c r="DZ160" s="83">
        <f t="shared" si="353"/>
        <v>0</v>
      </c>
      <c r="EA160" s="83">
        <f t="shared" si="354"/>
        <v>0</v>
      </c>
      <c r="EB160" s="83">
        <f t="shared" si="355"/>
        <v>-53121.446584096848</v>
      </c>
      <c r="EC160" s="83">
        <f t="shared" si="356"/>
        <v>0</v>
      </c>
      <c r="ED160" s="83">
        <f t="shared" si="357"/>
        <v>0</v>
      </c>
      <c r="EE160" s="83">
        <f t="shared" si="358"/>
        <v>0</v>
      </c>
      <c r="EF160" s="83">
        <f t="shared" si="359"/>
        <v>0</v>
      </c>
      <c r="EG160" s="83">
        <f t="shared" si="360"/>
        <v>7394.3531005392515</v>
      </c>
      <c r="EH160" s="83">
        <f t="shared" si="361"/>
        <v>0</v>
      </c>
      <c r="EI160" s="83">
        <f t="shared" si="296"/>
        <v>16106.407677598298</v>
      </c>
      <c r="EJ160" s="83">
        <f t="shared" si="297"/>
        <v>0</v>
      </c>
      <c r="EK160" s="83">
        <f t="shared" si="298"/>
        <v>899.7175681963563</v>
      </c>
      <c r="EL160" s="83">
        <f t="shared" si="299"/>
        <v>575637.99852429214</v>
      </c>
      <c r="EM160" s="83">
        <f t="shared" si="300"/>
        <v>0</v>
      </c>
      <c r="EN160" s="83">
        <f t="shared" si="301"/>
        <v>0</v>
      </c>
      <c r="EO160" s="83">
        <f t="shared" si="302"/>
        <v>0</v>
      </c>
      <c r="EP160" s="83">
        <f t="shared" si="303"/>
        <v>0</v>
      </c>
      <c r="EQ160" s="83">
        <f t="shared" si="304"/>
        <v>0</v>
      </c>
      <c r="ER160" s="83">
        <f t="shared" si="305"/>
        <v>0</v>
      </c>
      <c r="ES160" s="83">
        <f t="shared" si="362"/>
        <v>575637.99852429214</v>
      </c>
      <c r="ET160" s="83">
        <f t="shared" si="306"/>
        <v>0</v>
      </c>
      <c r="EU160" s="83">
        <f t="shared" si="363"/>
        <v>207343.09824696084</v>
      </c>
      <c r="EV160" s="83">
        <f t="shared" si="364"/>
        <v>0</v>
      </c>
      <c r="EW160" s="83">
        <f t="shared" si="365"/>
        <v>16106.407677598298</v>
      </c>
      <c r="EX160" s="83">
        <f t="shared" si="366"/>
        <v>0</v>
      </c>
      <c r="EY160" s="83">
        <f t="shared" si="367"/>
        <v>899.7175681963563</v>
      </c>
      <c r="EZ160" s="83">
        <f t="shared" si="368"/>
        <v>575637.99852429214</v>
      </c>
      <c r="FA160" s="83">
        <f t="shared" si="369"/>
        <v>0</v>
      </c>
      <c r="FB160" s="83">
        <f t="shared" si="370"/>
        <v>0</v>
      </c>
      <c r="FC160" s="83">
        <f t="shared" si="371"/>
        <v>0</v>
      </c>
      <c r="FD160" s="83">
        <f t="shared" si="372"/>
        <v>0</v>
      </c>
      <c r="FE160" s="83">
        <f t="shared" si="307"/>
        <v>0</v>
      </c>
      <c r="FF160" s="83">
        <f t="shared" si="308"/>
        <v>0</v>
      </c>
      <c r="FG160" s="83">
        <f t="shared" si="373"/>
        <v>575637.99852429214</v>
      </c>
      <c r="FH160" s="83">
        <f t="shared" si="309"/>
        <v>0</v>
      </c>
      <c r="FI160" s="83">
        <f t="shared" si="374"/>
        <v>207343.09824696084</v>
      </c>
      <c r="FJ160" s="83">
        <f t="shared" si="375"/>
        <v>0</v>
      </c>
      <c r="FK160" s="84">
        <v>878838.54479860899</v>
      </c>
      <c r="FL160" s="84">
        <v>184606.340439508</v>
      </c>
      <c r="FM160" s="84"/>
      <c r="FN160" s="83">
        <f t="shared" si="310"/>
        <v>0</v>
      </c>
      <c r="FO160" s="83">
        <f t="shared" si="311"/>
        <v>0</v>
      </c>
      <c r="FP160" s="83">
        <f t="shared" si="376"/>
        <v>184606.340439508</v>
      </c>
      <c r="FQ160" s="84">
        <v>1652132.1798096099</v>
      </c>
      <c r="FR160" s="84">
        <v>52433322.742647499</v>
      </c>
      <c r="FS160" s="83">
        <f t="shared" si="377"/>
        <v>52433322.742647499</v>
      </c>
      <c r="FT160" s="83">
        <f t="shared" si="378"/>
        <v>0</v>
      </c>
      <c r="FU160" s="84">
        <v>51844635.448076002</v>
      </c>
      <c r="FV160" s="83">
        <f t="shared" si="312"/>
        <v>51918709.760289602</v>
      </c>
      <c r="FW160" s="83">
        <f t="shared" si="313"/>
        <v>0</v>
      </c>
      <c r="FX160" s="83">
        <f t="shared" si="314"/>
        <v>41374292.491904996</v>
      </c>
      <c r="FY160" s="84">
        <v>9259222.1300000008</v>
      </c>
      <c r="FZ160" s="83">
        <f t="shared" si="315"/>
        <v>0</v>
      </c>
      <c r="GA160" s="83">
        <f t="shared" si="316"/>
        <v>74074.312213599682</v>
      </c>
      <c r="GB160" s="83">
        <f t="shared" si="379"/>
        <v>0</v>
      </c>
      <c r="GC160" s="83">
        <f t="shared" si="380"/>
        <v>0</v>
      </c>
      <c r="GD160" s="83">
        <f t="shared" si="381"/>
        <v>0</v>
      </c>
      <c r="GE160" s="83">
        <f t="shared" si="382"/>
        <v>0</v>
      </c>
      <c r="GF160" s="83">
        <f t="shared" si="383"/>
        <v>0</v>
      </c>
      <c r="GG160" s="83">
        <f t="shared" si="384"/>
        <v>0</v>
      </c>
      <c r="GH160" s="83">
        <f t="shared" si="317"/>
        <v>0</v>
      </c>
      <c r="GI160" s="83">
        <f t="shared" si="318"/>
        <v>0</v>
      </c>
      <c r="GJ160" s="83">
        <f t="shared" si="385"/>
        <v>51918709.760289602</v>
      </c>
      <c r="GK160" s="83">
        <f t="shared" si="386"/>
        <v>0</v>
      </c>
      <c r="GL160" s="83">
        <f t="shared" si="387"/>
        <v>51918709.760289602</v>
      </c>
      <c r="GM160" s="83">
        <f t="shared" si="388"/>
        <v>51918709.760289602</v>
      </c>
      <c r="GN160" s="83">
        <f t="shared" si="389"/>
        <v>0</v>
      </c>
      <c r="GO160" s="83">
        <f t="shared" si="390"/>
        <v>0</v>
      </c>
      <c r="GP160" s="83">
        <f t="shared" si="319"/>
        <v>51918709.760289602</v>
      </c>
      <c r="GQ160" s="83">
        <f t="shared" si="320"/>
        <v>0</v>
      </c>
      <c r="GR160" s="83">
        <f t="shared" si="391"/>
        <v>0</v>
      </c>
      <c r="GS160" s="83">
        <f t="shared" si="392"/>
        <v>0</v>
      </c>
      <c r="GT160" s="83">
        <f t="shared" si="393"/>
        <v>0</v>
      </c>
      <c r="GU160" s="83">
        <f t="shared" si="394"/>
        <v>0</v>
      </c>
      <c r="GV160" s="83">
        <f t="shared" si="395"/>
        <v>0</v>
      </c>
      <c r="GW160" s="83">
        <f t="shared" si="396"/>
        <v>0</v>
      </c>
      <c r="GX160" s="83">
        <f t="shared" si="321"/>
        <v>0</v>
      </c>
      <c r="GY160" s="83">
        <f t="shared" si="322"/>
        <v>0</v>
      </c>
      <c r="GZ160" s="83">
        <f t="shared" si="397"/>
        <v>51934816.1679672</v>
      </c>
      <c r="HA160" s="83">
        <f t="shared" si="398"/>
        <v>0</v>
      </c>
      <c r="HB160" s="83">
        <f t="shared" si="399"/>
        <v>51919609.477857798</v>
      </c>
      <c r="HC160" s="83">
        <f t="shared" si="400"/>
        <v>52441226.312229797</v>
      </c>
      <c r="HD160" s="83">
        <f t="shared" si="401"/>
        <v>0</v>
      </c>
      <c r="HE160" s="83">
        <f t="shared" si="402"/>
        <v>0</v>
      </c>
      <c r="HF160" s="83">
        <f t="shared" si="323"/>
        <v>52133447.211637102</v>
      </c>
      <c r="HG160" s="83">
        <f t="shared" si="324"/>
        <v>0</v>
      </c>
      <c r="HH160" s="83">
        <f t="shared" si="325"/>
        <v>51934816.1679672</v>
      </c>
      <c r="HI160" s="83">
        <f t="shared" si="326"/>
        <v>0</v>
      </c>
      <c r="HJ160" s="83">
        <f t="shared" si="327"/>
        <v>51919609.477857798</v>
      </c>
      <c r="HK160" s="83">
        <f t="shared" si="328"/>
        <v>52494347.758813895</v>
      </c>
      <c r="HL160" s="83">
        <f t="shared" si="329"/>
        <v>0</v>
      </c>
      <c r="HM160" s="83">
        <f t="shared" si="330"/>
        <v>0</v>
      </c>
      <c r="HN160" s="83">
        <f t="shared" si="331"/>
        <v>52126052.858536564</v>
      </c>
      <c r="HO160" s="83">
        <f t="shared" si="332"/>
        <v>0</v>
      </c>
    </row>
    <row r="161" spans="1:223" x14ac:dyDescent="0.2">
      <c r="A161" s="63"/>
      <c r="K161" s="64" t="s">
        <v>481</v>
      </c>
      <c r="L161" s="102">
        <f>IF(VLOOKUP(K161,'[3]207 ul'!$H:$H,1,0)=K161,1,0)</f>
        <v>1</v>
      </c>
      <c r="M161" s="84">
        <v>1</v>
      </c>
      <c r="N161" s="84">
        <v>2</v>
      </c>
      <c r="O161" s="84"/>
      <c r="P161" s="84">
        <v>1</v>
      </c>
      <c r="Q161" s="84">
        <v>1</v>
      </c>
      <c r="R161" s="84">
        <v>1</v>
      </c>
      <c r="S161" s="83">
        <f t="shared" si="338"/>
        <v>40</v>
      </c>
      <c r="T161" s="87">
        <f t="shared" si="339"/>
        <v>0</v>
      </c>
      <c r="U161" s="84"/>
      <c r="V161" s="84"/>
      <c r="W161" s="85">
        <v>1</v>
      </c>
      <c r="X161" s="85">
        <v>1</v>
      </c>
      <c r="Y161" s="85">
        <v>1</v>
      </c>
      <c r="Z161" s="85">
        <v>1</v>
      </c>
      <c r="AA161" s="85">
        <v>1</v>
      </c>
      <c r="AB161" s="85">
        <v>1</v>
      </c>
      <c r="AC161" s="85">
        <v>1</v>
      </c>
      <c r="AD161" s="85">
        <v>1</v>
      </c>
      <c r="AE161" s="85">
        <v>1</v>
      </c>
      <c r="AF161" s="84">
        <v>185026.92242734399</v>
      </c>
      <c r="AG161" s="84">
        <v>185026.92242734399</v>
      </c>
      <c r="AH161" s="84">
        <v>185026.92242734399</v>
      </c>
      <c r="AI161" s="84">
        <v>185026.92242734399</v>
      </c>
      <c r="AJ161" s="84">
        <v>185026.92242734399</v>
      </c>
      <c r="AK161" s="84">
        <v>185026.92242734399</v>
      </c>
      <c r="AL161" s="84">
        <v>185026.92242734399</v>
      </c>
      <c r="AM161" s="84">
        <v>203611.175876194</v>
      </c>
      <c r="AN161" s="84">
        <v>185026.92242734399</v>
      </c>
      <c r="AO161" s="84"/>
      <c r="AP161" s="84"/>
      <c r="AQ161" s="84"/>
      <c r="AR161" s="84"/>
      <c r="AS161" s="83">
        <f t="shared" si="340"/>
        <v>0</v>
      </c>
      <c r="AT161" s="83">
        <f t="shared" si="242"/>
        <v>0</v>
      </c>
      <c r="AU161" s="83">
        <f t="shared" si="341"/>
        <v>0</v>
      </c>
      <c r="AV161" s="84">
        <v>49711385.93</v>
      </c>
      <c r="AW161" s="84">
        <v>49711385.93</v>
      </c>
      <c r="AX161" s="84"/>
      <c r="AY161" s="83">
        <f t="shared" si="243"/>
        <v>49711385.93</v>
      </c>
      <c r="AZ161" s="83">
        <f t="shared" si="244"/>
        <v>0</v>
      </c>
      <c r="BA161" s="83">
        <f t="shared" si="245"/>
        <v>185026.92242734399</v>
      </c>
      <c r="BB161" s="83">
        <f t="shared" si="246"/>
        <v>185026.92242734399</v>
      </c>
      <c r="BC161" s="83">
        <f t="shared" si="247"/>
        <v>185026.92242734399</v>
      </c>
      <c r="BD161" s="83">
        <f t="shared" si="248"/>
        <v>185026.92242734399</v>
      </c>
      <c r="BE161" s="83">
        <f t="shared" si="249"/>
        <v>0</v>
      </c>
      <c r="BF161" s="83">
        <f t="shared" si="250"/>
        <v>0</v>
      </c>
      <c r="BG161" s="99">
        <f t="shared" si="251"/>
        <v>185026.92242734399</v>
      </c>
      <c r="BH161" s="99">
        <f t="shared" si="252"/>
        <v>185026.92242734399</v>
      </c>
      <c r="BI161" s="83">
        <f t="shared" si="253"/>
        <v>185026.92242734399</v>
      </c>
      <c r="BJ161" s="83">
        <f t="shared" si="254"/>
        <v>185026.92242734399</v>
      </c>
      <c r="BK161" s="83">
        <f t="shared" si="255"/>
        <v>185026.92242734399</v>
      </c>
      <c r="BL161" s="83">
        <f t="shared" si="256"/>
        <v>185026.92242734399</v>
      </c>
      <c r="BM161" s="83">
        <f t="shared" si="257"/>
        <v>203611.175876194</v>
      </c>
      <c r="BN161" s="83">
        <f t="shared" si="258"/>
        <v>185026.92242734399</v>
      </c>
      <c r="BO161" s="83">
        <f t="shared" si="342"/>
        <v>0</v>
      </c>
      <c r="BP161" s="83">
        <f t="shared" si="259"/>
        <v>0</v>
      </c>
      <c r="BQ161" s="83">
        <f t="shared" si="260"/>
        <v>185026.92242734399</v>
      </c>
      <c r="BR161" s="83">
        <f t="shared" si="261"/>
        <v>185026.92242734399</v>
      </c>
      <c r="BS161" s="83">
        <f t="shared" si="262"/>
        <v>185026.92242734399</v>
      </c>
      <c r="BT161" s="83">
        <f t="shared" si="263"/>
        <v>185026.92242734399</v>
      </c>
      <c r="BU161" s="83">
        <f t="shared" si="264"/>
        <v>185026.92242734399</v>
      </c>
      <c r="BV161" s="83">
        <f t="shared" si="265"/>
        <v>185026.92242734399</v>
      </c>
      <c r="BW161" s="83">
        <f t="shared" si="266"/>
        <v>185026.92242734399</v>
      </c>
      <c r="BX161" s="83">
        <f t="shared" si="267"/>
        <v>185026.92242734399</v>
      </c>
      <c r="BY161" s="83">
        <f t="shared" si="268"/>
        <v>185026.92242734399</v>
      </c>
      <c r="BZ161" s="83">
        <f t="shared" si="269"/>
        <v>185026.92242734399</v>
      </c>
      <c r="CA161" s="83">
        <f t="shared" si="270"/>
        <v>203611.175876194</v>
      </c>
      <c r="CB161" s="83">
        <f t="shared" si="271"/>
        <v>185026.92242734399</v>
      </c>
      <c r="CC161" s="84"/>
      <c r="CD161" s="84"/>
      <c r="CE161" s="84"/>
      <c r="CF161" s="84"/>
      <c r="CG161" s="84"/>
      <c r="CH161" s="84"/>
      <c r="CI161" s="84"/>
      <c r="CJ161" s="84"/>
      <c r="CK161" s="84"/>
      <c r="CL161" s="83">
        <f t="shared" si="333"/>
        <v>0</v>
      </c>
      <c r="CM161" s="83">
        <f t="shared" si="334"/>
        <v>0</v>
      </c>
      <c r="CN161" s="83">
        <f t="shared" si="335"/>
        <v>0</v>
      </c>
      <c r="CO161" s="83">
        <f t="shared" si="272"/>
        <v>0</v>
      </c>
      <c r="CP161" s="83">
        <f t="shared" si="273"/>
        <v>0</v>
      </c>
      <c r="CQ161" s="83">
        <f t="shared" si="274"/>
        <v>0</v>
      </c>
      <c r="CR161" s="83">
        <f t="shared" si="275"/>
        <v>0</v>
      </c>
      <c r="CS161" s="83">
        <f t="shared" si="276"/>
        <v>0</v>
      </c>
      <c r="CT161" s="83">
        <f t="shared" si="277"/>
        <v>0</v>
      </c>
      <c r="CU161" s="83">
        <f t="shared" si="278"/>
        <v>0</v>
      </c>
      <c r="CV161" s="99"/>
      <c r="CW161" s="83">
        <f t="shared" si="343"/>
        <v>0</v>
      </c>
      <c r="CX161" s="83">
        <f t="shared" si="279"/>
        <v>0</v>
      </c>
      <c r="CY161" s="83">
        <f t="shared" si="336"/>
        <v>18584.25344885001</v>
      </c>
      <c r="CZ161" s="83">
        <f t="shared" si="337"/>
        <v>0</v>
      </c>
      <c r="DA161" s="83">
        <f t="shared" si="344"/>
        <v>0</v>
      </c>
      <c r="DB161" s="83">
        <f t="shared" si="345"/>
        <v>0</v>
      </c>
      <c r="DC161" s="83">
        <f t="shared" si="346"/>
        <v>0</v>
      </c>
      <c r="DD161" s="83">
        <f t="shared" si="280"/>
        <v>0</v>
      </c>
      <c r="DE161" s="83">
        <f t="shared" si="281"/>
        <v>0</v>
      </c>
      <c r="DF161" s="83">
        <f t="shared" si="282"/>
        <v>0</v>
      </c>
      <c r="DG161" s="83">
        <f t="shared" si="283"/>
        <v>0</v>
      </c>
      <c r="DH161" s="83">
        <f t="shared" si="284"/>
        <v>0</v>
      </c>
      <c r="DI161" s="83">
        <f t="shared" si="285"/>
        <v>0</v>
      </c>
      <c r="DJ161" s="83">
        <f t="shared" si="286"/>
        <v>0</v>
      </c>
      <c r="DK161" s="83">
        <f t="shared" si="347"/>
        <v>0</v>
      </c>
      <c r="DL161" s="83">
        <f t="shared" si="287"/>
        <v>0</v>
      </c>
      <c r="DM161" s="83">
        <f t="shared" si="348"/>
        <v>18584.25344885001</v>
      </c>
      <c r="DN161" s="83">
        <f t="shared" si="349"/>
        <v>0</v>
      </c>
      <c r="DO161" s="83">
        <f t="shared" si="288"/>
        <v>0</v>
      </c>
      <c r="DP161" s="83">
        <f t="shared" si="289"/>
        <v>0</v>
      </c>
      <c r="DQ161" s="83">
        <f t="shared" si="290"/>
        <v>0</v>
      </c>
      <c r="DR161" s="83">
        <f t="shared" si="291"/>
        <v>0</v>
      </c>
      <c r="DS161" s="83">
        <f t="shared" si="292"/>
        <v>0</v>
      </c>
      <c r="DT161" s="83">
        <f t="shared" si="293"/>
        <v>0</v>
      </c>
      <c r="DU161" s="83">
        <f t="shared" si="294"/>
        <v>0</v>
      </c>
      <c r="DV161" s="83">
        <f t="shared" si="295"/>
        <v>0</v>
      </c>
      <c r="DW161" s="83">
        <f t="shared" si="350"/>
        <v>639.93742706917499</v>
      </c>
      <c r="DX161" s="83">
        <f t="shared" si="351"/>
        <v>0</v>
      </c>
      <c r="DY161" s="83">
        <f t="shared" si="352"/>
        <v>0</v>
      </c>
      <c r="DZ161" s="83">
        <f t="shared" si="353"/>
        <v>0</v>
      </c>
      <c r="EA161" s="83">
        <f t="shared" si="354"/>
        <v>0</v>
      </c>
      <c r="EB161" s="83">
        <f t="shared" si="355"/>
        <v>0</v>
      </c>
      <c r="EC161" s="83">
        <f t="shared" si="356"/>
        <v>0</v>
      </c>
      <c r="ED161" s="83">
        <f t="shared" si="357"/>
        <v>0</v>
      </c>
      <c r="EE161" s="83">
        <f t="shared" si="358"/>
        <v>0</v>
      </c>
      <c r="EF161" s="83">
        <f t="shared" si="359"/>
        <v>0</v>
      </c>
      <c r="EG161" s="83">
        <f t="shared" si="360"/>
        <v>639.93742706917499</v>
      </c>
      <c r="EH161" s="83">
        <f t="shared" si="361"/>
        <v>0</v>
      </c>
      <c r="EI161" s="83">
        <f t="shared" si="296"/>
        <v>0</v>
      </c>
      <c r="EJ161" s="83">
        <f t="shared" si="297"/>
        <v>0</v>
      </c>
      <c r="EK161" s="83">
        <f t="shared" si="298"/>
        <v>0</v>
      </c>
      <c r="EL161" s="83">
        <f t="shared" si="299"/>
        <v>0</v>
      </c>
      <c r="EM161" s="83">
        <f t="shared" si="300"/>
        <v>0</v>
      </c>
      <c r="EN161" s="83">
        <f t="shared" si="301"/>
        <v>0</v>
      </c>
      <c r="EO161" s="83">
        <f t="shared" si="302"/>
        <v>0</v>
      </c>
      <c r="EP161" s="83">
        <f t="shared" si="303"/>
        <v>0</v>
      </c>
      <c r="EQ161" s="83">
        <f t="shared" si="304"/>
        <v>0</v>
      </c>
      <c r="ER161" s="83">
        <f t="shared" si="305"/>
        <v>0</v>
      </c>
      <c r="ES161" s="83">
        <f t="shared" si="362"/>
        <v>0</v>
      </c>
      <c r="ET161" s="83">
        <f t="shared" si="306"/>
        <v>0</v>
      </c>
      <c r="EU161" s="83">
        <f t="shared" si="363"/>
        <v>17944.316021780836</v>
      </c>
      <c r="EV161" s="83">
        <f t="shared" si="364"/>
        <v>0</v>
      </c>
      <c r="EW161" s="83">
        <f t="shared" si="365"/>
        <v>0</v>
      </c>
      <c r="EX161" s="83">
        <f t="shared" si="366"/>
        <v>0</v>
      </c>
      <c r="EY161" s="83">
        <f t="shared" si="367"/>
        <v>0</v>
      </c>
      <c r="EZ161" s="83">
        <f t="shared" si="368"/>
        <v>0</v>
      </c>
      <c r="FA161" s="83">
        <f t="shared" si="369"/>
        <v>0</v>
      </c>
      <c r="FB161" s="83">
        <f t="shared" si="370"/>
        <v>0</v>
      </c>
      <c r="FC161" s="83">
        <f t="shared" si="371"/>
        <v>0</v>
      </c>
      <c r="FD161" s="83">
        <f t="shared" si="372"/>
        <v>0</v>
      </c>
      <c r="FE161" s="83">
        <f t="shared" si="307"/>
        <v>0</v>
      </c>
      <c r="FF161" s="83">
        <f t="shared" si="308"/>
        <v>0</v>
      </c>
      <c r="FG161" s="83">
        <f t="shared" si="373"/>
        <v>0</v>
      </c>
      <c r="FH161" s="83">
        <f t="shared" si="309"/>
        <v>0</v>
      </c>
      <c r="FI161" s="83">
        <f t="shared" si="374"/>
        <v>17944.316021780836</v>
      </c>
      <c r="FJ161" s="83">
        <f t="shared" si="375"/>
        <v>0</v>
      </c>
      <c r="FK161" s="84"/>
      <c r="FL161" s="84">
        <v>185842.534488501</v>
      </c>
      <c r="FM161" s="84"/>
      <c r="FN161" s="83">
        <f t="shared" si="310"/>
        <v>0</v>
      </c>
      <c r="FO161" s="83">
        <f t="shared" si="311"/>
        <v>0</v>
      </c>
      <c r="FP161" s="83">
        <f t="shared" si="376"/>
        <v>185842.534488501</v>
      </c>
      <c r="FQ161" s="84"/>
      <c r="FR161" s="84"/>
      <c r="FS161" s="83">
        <f t="shared" si="377"/>
        <v>0</v>
      </c>
      <c r="FT161" s="83">
        <f t="shared" si="378"/>
        <v>0</v>
      </c>
      <c r="FU161" s="84">
        <v>185842.534488501</v>
      </c>
      <c r="FV161" s="83">
        <f t="shared" si="312"/>
        <v>185026.92242734399</v>
      </c>
      <c r="FW161" s="83">
        <f t="shared" si="313"/>
        <v>185026.92242734399</v>
      </c>
      <c r="FX161" s="83">
        <f t="shared" si="314"/>
        <v>0</v>
      </c>
      <c r="FY161" s="84"/>
      <c r="FZ161" s="83">
        <f t="shared" si="315"/>
        <v>49526359.007572658</v>
      </c>
      <c r="GA161" s="83">
        <f t="shared" si="316"/>
        <v>-815.6120611570077</v>
      </c>
      <c r="GB161" s="83">
        <f t="shared" si="379"/>
        <v>0</v>
      </c>
      <c r="GC161" s="83">
        <f t="shared" si="380"/>
        <v>0</v>
      </c>
      <c r="GD161" s="83">
        <f t="shared" si="381"/>
        <v>0</v>
      </c>
      <c r="GE161" s="83">
        <f t="shared" si="382"/>
        <v>0</v>
      </c>
      <c r="GF161" s="83">
        <f t="shared" si="383"/>
        <v>0</v>
      </c>
      <c r="GG161" s="83">
        <f t="shared" si="384"/>
        <v>0</v>
      </c>
      <c r="GH161" s="83">
        <f t="shared" si="317"/>
        <v>0</v>
      </c>
      <c r="GI161" s="83">
        <f t="shared" si="318"/>
        <v>0</v>
      </c>
      <c r="GJ161" s="83">
        <f t="shared" si="385"/>
        <v>0</v>
      </c>
      <c r="GK161" s="83">
        <f t="shared" si="386"/>
        <v>0</v>
      </c>
      <c r="GL161" s="83">
        <f t="shared" si="387"/>
        <v>0</v>
      </c>
      <c r="GM161" s="83">
        <f t="shared" si="388"/>
        <v>0</v>
      </c>
      <c r="GN161" s="83">
        <f t="shared" si="389"/>
        <v>0</v>
      </c>
      <c r="GO161" s="83">
        <f t="shared" si="390"/>
        <v>0</v>
      </c>
      <c r="GP161" s="83">
        <f t="shared" si="319"/>
        <v>185026.92242734399</v>
      </c>
      <c r="GQ161" s="83">
        <f t="shared" si="320"/>
        <v>0</v>
      </c>
      <c r="GR161" s="83">
        <f t="shared" si="391"/>
        <v>0</v>
      </c>
      <c r="GS161" s="83">
        <f t="shared" si="392"/>
        <v>0</v>
      </c>
      <c r="GT161" s="83">
        <f t="shared" si="393"/>
        <v>0</v>
      </c>
      <c r="GU161" s="83">
        <f t="shared" si="394"/>
        <v>0</v>
      </c>
      <c r="GV161" s="83">
        <f t="shared" si="395"/>
        <v>0</v>
      </c>
      <c r="GW161" s="83">
        <f t="shared" si="396"/>
        <v>0</v>
      </c>
      <c r="GX161" s="83">
        <f t="shared" si="321"/>
        <v>0</v>
      </c>
      <c r="GY161" s="83">
        <f t="shared" si="322"/>
        <v>0</v>
      </c>
      <c r="GZ161" s="83">
        <f t="shared" si="397"/>
        <v>0</v>
      </c>
      <c r="HA161" s="83">
        <f t="shared" si="398"/>
        <v>0</v>
      </c>
      <c r="HB161" s="83">
        <f t="shared" si="399"/>
        <v>0</v>
      </c>
      <c r="HC161" s="83">
        <f t="shared" si="400"/>
        <v>0</v>
      </c>
      <c r="HD161" s="83">
        <f t="shared" si="401"/>
        <v>0</v>
      </c>
      <c r="HE161" s="83">
        <f t="shared" si="402"/>
        <v>0</v>
      </c>
      <c r="HF161" s="83">
        <f t="shared" si="323"/>
        <v>203611.175876194</v>
      </c>
      <c r="HG161" s="83">
        <f t="shared" si="324"/>
        <v>0</v>
      </c>
      <c r="HH161" s="83">
        <f t="shared" si="325"/>
        <v>0</v>
      </c>
      <c r="HI161" s="83">
        <f t="shared" si="326"/>
        <v>0</v>
      </c>
      <c r="HJ161" s="83">
        <f t="shared" si="327"/>
        <v>0</v>
      </c>
      <c r="HK161" s="83">
        <f t="shared" si="328"/>
        <v>0</v>
      </c>
      <c r="HL161" s="83">
        <f t="shared" si="329"/>
        <v>0</v>
      </c>
      <c r="HM161" s="83">
        <f t="shared" si="330"/>
        <v>0</v>
      </c>
      <c r="HN161" s="83">
        <f t="shared" si="331"/>
        <v>202971.23844912482</v>
      </c>
      <c r="HO161" s="83">
        <f t="shared" si="332"/>
        <v>0</v>
      </c>
    </row>
    <row r="162" spans="1:223" x14ac:dyDescent="0.2">
      <c r="A162" s="63"/>
      <c r="K162" s="64" t="s">
        <v>482</v>
      </c>
      <c r="L162" s="102" t="e">
        <f>IF(VLOOKUP(K162,'[3]207 ul'!$H:$H,1,0)=K162,1,0)</f>
        <v>#N/A</v>
      </c>
      <c r="M162" s="84">
        <v>1</v>
      </c>
      <c r="N162" s="84">
        <v>2</v>
      </c>
      <c r="O162" s="84"/>
      <c r="P162" s="84"/>
      <c r="Q162" s="84"/>
      <c r="R162" s="84">
        <v>3</v>
      </c>
      <c r="S162" s="83">
        <f t="shared" si="338"/>
        <v>40</v>
      </c>
      <c r="T162" s="87">
        <f t="shared" si="339"/>
        <v>0</v>
      </c>
      <c r="U162" s="84"/>
      <c r="V162" s="84"/>
      <c r="W162" s="85">
        <v>1</v>
      </c>
      <c r="X162" s="85">
        <v>1</v>
      </c>
      <c r="Y162" s="85">
        <v>1</v>
      </c>
      <c r="Z162" s="85">
        <v>1</v>
      </c>
      <c r="AA162" s="85">
        <v>1</v>
      </c>
      <c r="AB162" s="85">
        <v>1</v>
      </c>
      <c r="AC162" s="85">
        <v>1</v>
      </c>
      <c r="AD162" s="85">
        <v>1</v>
      </c>
      <c r="AE162" s="85">
        <v>1</v>
      </c>
      <c r="AF162" s="84">
        <v>7970137.2933180695</v>
      </c>
      <c r="AG162" s="84">
        <v>7854566.5818470903</v>
      </c>
      <c r="AH162" s="84">
        <v>8149158.9874767698</v>
      </c>
      <c r="AI162" s="84">
        <v>7970137.2933180695</v>
      </c>
      <c r="AJ162" s="84">
        <v>7970137.2933180695</v>
      </c>
      <c r="AK162" s="84">
        <v>7970137.2933180695</v>
      </c>
      <c r="AL162" s="84">
        <v>7970137.2933180695</v>
      </c>
      <c r="AM162" s="84">
        <v>7982966.7545619598</v>
      </c>
      <c r="AN162" s="84">
        <v>7959082.94186527</v>
      </c>
      <c r="AO162" s="84"/>
      <c r="AP162" s="84"/>
      <c r="AQ162" s="84"/>
      <c r="AR162" s="84"/>
      <c r="AS162" s="83">
        <f t="shared" si="340"/>
        <v>0</v>
      </c>
      <c r="AT162" s="83">
        <f t="shared" si="242"/>
        <v>0</v>
      </c>
      <c r="AU162" s="83">
        <f t="shared" si="341"/>
        <v>0</v>
      </c>
      <c r="AV162" s="84">
        <v>6540814.9000000004</v>
      </c>
      <c r="AW162" s="84">
        <v>6540814.9000000004</v>
      </c>
      <c r="AX162" s="84"/>
      <c r="AY162" s="83">
        <f t="shared" si="243"/>
        <v>6540814.9000000004</v>
      </c>
      <c r="AZ162" s="83">
        <f t="shared" si="244"/>
        <v>7970137.2933180695</v>
      </c>
      <c r="BA162" s="83">
        <f t="shared" si="245"/>
        <v>7970137.2933180695</v>
      </c>
      <c r="BB162" s="83">
        <f t="shared" si="246"/>
        <v>7970137.2933180695</v>
      </c>
      <c r="BC162" s="83">
        <f t="shared" si="247"/>
        <v>7970137.2933180695</v>
      </c>
      <c r="BD162" s="83">
        <f t="shared" si="248"/>
        <v>7970137.2933180695</v>
      </c>
      <c r="BE162" s="83">
        <f t="shared" si="249"/>
        <v>0</v>
      </c>
      <c r="BF162" s="83">
        <f t="shared" si="250"/>
        <v>0</v>
      </c>
      <c r="BG162" s="99">
        <f t="shared" si="251"/>
        <v>7970137.2933180695</v>
      </c>
      <c r="BH162" s="99">
        <f t="shared" si="252"/>
        <v>7854566.5818470903</v>
      </c>
      <c r="BI162" s="83">
        <f t="shared" si="253"/>
        <v>8149158.9874767698</v>
      </c>
      <c r="BJ162" s="83">
        <f t="shared" si="254"/>
        <v>7970137.2933180695</v>
      </c>
      <c r="BK162" s="83">
        <f t="shared" si="255"/>
        <v>7970137.2933180695</v>
      </c>
      <c r="BL162" s="83">
        <f t="shared" si="256"/>
        <v>7970137.2933180695</v>
      </c>
      <c r="BM162" s="83">
        <f t="shared" si="257"/>
        <v>7982966.7545619598</v>
      </c>
      <c r="BN162" s="83">
        <f t="shared" si="258"/>
        <v>7959082.94186527</v>
      </c>
      <c r="BO162" s="83">
        <f t="shared" si="342"/>
        <v>0</v>
      </c>
      <c r="BP162" s="83">
        <f t="shared" si="259"/>
        <v>7970137.2933180695</v>
      </c>
      <c r="BQ162" s="83">
        <f t="shared" si="260"/>
        <v>7970137.2933180695</v>
      </c>
      <c r="BR162" s="83">
        <f t="shared" si="261"/>
        <v>7970137.2933180695</v>
      </c>
      <c r="BS162" s="83">
        <f t="shared" si="262"/>
        <v>7970137.2933180695</v>
      </c>
      <c r="BT162" s="83">
        <f t="shared" si="263"/>
        <v>7970137.2933180695</v>
      </c>
      <c r="BU162" s="83">
        <f t="shared" si="264"/>
        <v>7970137.2933180695</v>
      </c>
      <c r="BV162" s="83">
        <f t="shared" si="265"/>
        <v>7854566.5818470903</v>
      </c>
      <c r="BW162" s="83">
        <f t="shared" si="266"/>
        <v>8149158.9874767698</v>
      </c>
      <c r="BX162" s="83">
        <f t="shared" si="267"/>
        <v>7970137.2933180695</v>
      </c>
      <c r="BY162" s="83">
        <f t="shared" si="268"/>
        <v>7970137.2933180695</v>
      </c>
      <c r="BZ162" s="83">
        <f t="shared" si="269"/>
        <v>7970137.2933180695</v>
      </c>
      <c r="CA162" s="83">
        <f t="shared" si="270"/>
        <v>7982966.7545619598</v>
      </c>
      <c r="CB162" s="83">
        <f t="shared" si="271"/>
        <v>7959082.94186527</v>
      </c>
      <c r="CC162" s="84"/>
      <c r="CD162" s="84"/>
      <c r="CE162" s="84"/>
      <c r="CF162" s="84"/>
      <c r="CG162" s="84"/>
      <c r="CH162" s="84"/>
      <c r="CI162" s="84"/>
      <c r="CJ162" s="84"/>
      <c r="CK162" s="84"/>
      <c r="CL162" s="83">
        <f t="shared" si="333"/>
        <v>0</v>
      </c>
      <c r="CM162" s="83">
        <f t="shared" si="334"/>
        <v>179021.69415870029</v>
      </c>
      <c r="CN162" s="83">
        <f t="shared" si="335"/>
        <v>0</v>
      </c>
      <c r="CO162" s="83">
        <f t="shared" si="272"/>
        <v>0</v>
      </c>
      <c r="CP162" s="83">
        <f t="shared" si="273"/>
        <v>0</v>
      </c>
      <c r="CQ162" s="83">
        <f t="shared" si="274"/>
        <v>0</v>
      </c>
      <c r="CR162" s="83">
        <f t="shared" si="275"/>
        <v>0</v>
      </c>
      <c r="CS162" s="83">
        <f t="shared" si="276"/>
        <v>0</v>
      </c>
      <c r="CT162" s="83">
        <f t="shared" si="277"/>
        <v>0</v>
      </c>
      <c r="CU162" s="83">
        <f t="shared" si="278"/>
        <v>0</v>
      </c>
      <c r="CV162" s="99"/>
      <c r="CW162" s="83">
        <f t="shared" si="343"/>
        <v>0</v>
      </c>
      <c r="CX162" s="83">
        <f t="shared" si="279"/>
        <v>0</v>
      </c>
      <c r="CY162" s="83">
        <f t="shared" si="336"/>
        <v>12829.461243890226</v>
      </c>
      <c r="CZ162" s="83">
        <f t="shared" si="337"/>
        <v>0</v>
      </c>
      <c r="DA162" s="83">
        <f t="shared" si="344"/>
        <v>0</v>
      </c>
      <c r="DB162" s="83">
        <f t="shared" si="345"/>
        <v>179021.69415870029</v>
      </c>
      <c r="DC162" s="83">
        <f t="shared" si="346"/>
        <v>0</v>
      </c>
      <c r="DD162" s="83">
        <f t="shared" si="280"/>
        <v>0</v>
      </c>
      <c r="DE162" s="83">
        <f t="shared" si="281"/>
        <v>0</v>
      </c>
      <c r="DF162" s="83">
        <f t="shared" si="282"/>
        <v>0</v>
      </c>
      <c r="DG162" s="83">
        <f t="shared" si="283"/>
        <v>0</v>
      </c>
      <c r="DH162" s="83">
        <f t="shared" si="284"/>
        <v>0</v>
      </c>
      <c r="DI162" s="83">
        <f t="shared" si="285"/>
        <v>0</v>
      </c>
      <c r="DJ162" s="83">
        <f t="shared" si="286"/>
        <v>0</v>
      </c>
      <c r="DK162" s="83">
        <f t="shared" si="347"/>
        <v>0</v>
      </c>
      <c r="DL162" s="83">
        <f t="shared" si="287"/>
        <v>0</v>
      </c>
      <c r="DM162" s="83">
        <f t="shared" si="348"/>
        <v>12829.461243890226</v>
      </c>
      <c r="DN162" s="83">
        <f t="shared" si="349"/>
        <v>0</v>
      </c>
      <c r="DO162" s="83">
        <f t="shared" si="288"/>
        <v>0</v>
      </c>
      <c r="DP162" s="83">
        <f t="shared" si="289"/>
        <v>10178.092538810011</v>
      </c>
      <c r="DQ162" s="83">
        <f t="shared" si="290"/>
        <v>0</v>
      </c>
      <c r="DR162" s="83">
        <f t="shared" si="291"/>
        <v>0</v>
      </c>
      <c r="DS162" s="83">
        <f t="shared" si="292"/>
        <v>0</v>
      </c>
      <c r="DT162" s="83">
        <f t="shared" si="293"/>
        <v>0</v>
      </c>
      <c r="DU162" s="83">
        <f t="shared" si="294"/>
        <v>0</v>
      </c>
      <c r="DV162" s="83">
        <f t="shared" si="295"/>
        <v>0</v>
      </c>
      <c r="DW162" s="83">
        <f t="shared" si="350"/>
        <v>441.77466916793719</v>
      </c>
      <c r="DX162" s="83">
        <f t="shared" si="351"/>
        <v>0</v>
      </c>
      <c r="DY162" s="83">
        <f t="shared" si="352"/>
        <v>0</v>
      </c>
      <c r="DZ162" s="83">
        <f t="shared" si="353"/>
        <v>10178.092538810011</v>
      </c>
      <c r="EA162" s="83">
        <f t="shared" si="354"/>
        <v>0</v>
      </c>
      <c r="EB162" s="83">
        <f t="shared" si="355"/>
        <v>0</v>
      </c>
      <c r="EC162" s="83">
        <f t="shared" si="356"/>
        <v>0</v>
      </c>
      <c r="ED162" s="83">
        <f t="shared" si="357"/>
        <v>0</v>
      </c>
      <c r="EE162" s="83">
        <f t="shared" si="358"/>
        <v>0</v>
      </c>
      <c r="EF162" s="83">
        <f t="shared" si="359"/>
        <v>0</v>
      </c>
      <c r="EG162" s="83">
        <f t="shared" si="360"/>
        <v>441.77466916793719</v>
      </c>
      <c r="EH162" s="83">
        <f t="shared" si="361"/>
        <v>0</v>
      </c>
      <c r="EI162" s="83">
        <f t="shared" si="296"/>
        <v>0</v>
      </c>
      <c r="EJ162" s="83">
        <f t="shared" si="297"/>
        <v>168843.60161989028</v>
      </c>
      <c r="EK162" s="83">
        <f t="shared" si="298"/>
        <v>0</v>
      </c>
      <c r="EL162" s="83">
        <f t="shared" si="299"/>
        <v>0</v>
      </c>
      <c r="EM162" s="83">
        <f t="shared" si="300"/>
        <v>0</v>
      </c>
      <c r="EN162" s="83">
        <f t="shared" si="301"/>
        <v>0</v>
      </c>
      <c r="EO162" s="83">
        <f t="shared" si="302"/>
        <v>0</v>
      </c>
      <c r="EP162" s="83">
        <f t="shared" si="303"/>
        <v>0</v>
      </c>
      <c r="EQ162" s="83">
        <f t="shared" si="304"/>
        <v>0</v>
      </c>
      <c r="ER162" s="83">
        <f t="shared" si="305"/>
        <v>0</v>
      </c>
      <c r="ES162" s="83">
        <f t="shared" si="362"/>
        <v>0</v>
      </c>
      <c r="ET162" s="83">
        <f t="shared" si="306"/>
        <v>0</v>
      </c>
      <c r="EU162" s="83">
        <f t="shared" si="363"/>
        <v>12387.686574722289</v>
      </c>
      <c r="EV162" s="83">
        <f t="shared" si="364"/>
        <v>0</v>
      </c>
      <c r="EW162" s="83">
        <f t="shared" si="365"/>
        <v>0</v>
      </c>
      <c r="EX162" s="83">
        <f t="shared" si="366"/>
        <v>168843.60161989028</v>
      </c>
      <c r="EY162" s="83">
        <f t="shared" si="367"/>
        <v>0</v>
      </c>
      <c r="EZ162" s="83">
        <f t="shared" si="368"/>
        <v>0</v>
      </c>
      <c r="FA162" s="83">
        <f t="shared" si="369"/>
        <v>0</v>
      </c>
      <c r="FB162" s="83">
        <f t="shared" si="370"/>
        <v>0</v>
      </c>
      <c r="FC162" s="83">
        <f t="shared" si="371"/>
        <v>0</v>
      </c>
      <c r="FD162" s="83">
        <f t="shared" si="372"/>
        <v>0</v>
      </c>
      <c r="FE162" s="83">
        <f t="shared" si="307"/>
        <v>0</v>
      </c>
      <c r="FF162" s="83">
        <f t="shared" si="308"/>
        <v>0</v>
      </c>
      <c r="FG162" s="83">
        <f t="shared" si="373"/>
        <v>0</v>
      </c>
      <c r="FH162" s="83">
        <f t="shared" si="309"/>
        <v>0</v>
      </c>
      <c r="FI162" s="83">
        <f t="shared" si="374"/>
        <v>12387.686574722289</v>
      </c>
      <c r="FJ162" s="83">
        <f t="shared" si="375"/>
        <v>0</v>
      </c>
      <c r="FK162" s="84">
        <v>36223.5077948119</v>
      </c>
      <c r="FL162" s="84">
        <v>38854.906302147698</v>
      </c>
      <c r="FM162" s="84"/>
      <c r="FN162" s="83">
        <f t="shared" si="310"/>
        <v>0</v>
      </c>
      <c r="FO162" s="83">
        <f t="shared" si="311"/>
        <v>0</v>
      </c>
      <c r="FP162" s="83">
        <f t="shared" si="376"/>
        <v>38854.906302147698</v>
      </c>
      <c r="FQ162" s="84"/>
      <c r="FR162" s="84">
        <v>7895729.0330821797</v>
      </c>
      <c r="FS162" s="83">
        <f t="shared" si="377"/>
        <v>7895729.0330821797</v>
      </c>
      <c r="FT162" s="83">
        <f t="shared" si="378"/>
        <v>0</v>
      </c>
      <c r="FU162" s="84">
        <v>7970807.4471791396</v>
      </c>
      <c r="FV162" s="83">
        <f t="shared" si="312"/>
        <v>0</v>
      </c>
      <c r="FW162" s="83">
        <f t="shared" si="313"/>
        <v>0</v>
      </c>
      <c r="FX162" s="83">
        <f t="shared" si="314"/>
        <v>0</v>
      </c>
      <c r="FY162" s="84">
        <v>-6273375.8300000001</v>
      </c>
      <c r="FZ162" s="83">
        <f t="shared" si="315"/>
        <v>0</v>
      </c>
      <c r="GA162" s="83">
        <f t="shared" si="316"/>
        <v>-670.15386107005179</v>
      </c>
      <c r="GB162" s="83">
        <f t="shared" si="379"/>
        <v>0</v>
      </c>
      <c r="GC162" s="83">
        <f t="shared" si="380"/>
        <v>0</v>
      </c>
      <c r="GD162" s="83">
        <f t="shared" si="381"/>
        <v>0</v>
      </c>
      <c r="GE162" s="83">
        <f t="shared" si="382"/>
        <v>0</v>
      </c>
      <c r="GF162" s="83">
        <f t="shared" si="383"/>
        <v>0</v>
      </c>
      <c r="GG162" s="83">
        <f t="shared" si="384"/>
        <v>0</v>
      </c>
      <c r="GH162" s="83">
        <f t="shared" si="317"/>
        <v>0</v>
      </c>
      <c r="GI162" s="83">
        <f t="shared" si="318"/>
        <v>0</v>
      </c>
      <c r="GJ162" s="83">
        <f t="shared" si="385"/>
        <v>0</v>
      </c>
      <c r="GK162" s="83">
        <f t="shared" si="386"/>
        <v>7970137.2933180695</v>
      </c>
      <c r="GL162" s="83">
        <f t="shared" si="387"/>
        <v>0</v>
      </c>
      <c r="GM162" s="83">
        <f t="shared" si="388"/>
        <v>0</v>
      </c>
      <c r="GN162" s="83">
        <f t="shared" si="389"/>
        <v>0</v>
      </c>
      <c r="GO162" s="83">
        <f t="shared" si="390"/>
        <v>0</v>
      </c>
      <c r="GP162" s="83">
        <f t="shared" si="319"/>
        <v>7970137.2933180695</v>
      </c>
      <c r="GQ162" s="83">
        <f t="shared" si="320"/>
        <v>0</v>
      </c>
      <c r="GR162" s="83">
        <f t="shared" si="391"/>
        <v>0</v>
      </c>
      <c r="GS162" s="83">
        <f t="shared" si="392"/>
        <v>0</v>
      </c>
      <c r="GT162" s="83">
        <f t="shared" si="393"/>
        <v>0</v>
      </c>
      <c r="GU162" s="83">
        <f t="shared" si="394"/>
        <v>0</v>
      </c>
      <c r="GV162" s="83">
        <f t="shared" si="395"/>
        <v>0</v>
      </c>
      <c r="GW162" s="83">
        <f t="shared" si="396"/>
        <v>0</v>
      </c>
      <c r="GX162" s="83">
        <f t="shared" si="321"/>
        <v>0</v>
      </c>
      <c r="GY162" s="83">
        <f t="shared" si="322"/>
        <v>0</v>
      </c>
      <c r="GZ162" s="83">
        <f t="shared" si="397"/>
        <v>0</v>
      </c>
      <c r="HA162" s="83">
        <f t="shared" si="398"/>
        <v>8149158.9874767698</v>
      </c>
      <c r="HB162" s="83">
        <f t="shared" si="399"/>
        <v>0</v>
      </c>
      <c r="HC162" s="83">
        <f t="shared" si="400"/>
        <v>0</v>
      </c>
      <c r="HD162" s="83">
        <f t="shared" si="401"/>
        <v>0</v>
      </c>
      <c r="HE162" s="83">
        <f t="shared" si="402"/>
        <v>0</v>
      </c>
      <c r="HF162" s="83">
        <f t="shared" si="323"/>
        <v>7982966.7545619598</v>
      </c>
      <c r="HG162" s="83">
        <f t="shared" si="324"/>
        <v>0</v>
      </c>
      <c r="HH162" s="83">
        <f t="shared" si="325"/>
        <v>0</v>
      </c>
      <c r="HI162" s="83">
        <f t="shared" si="326"/>
        <v>8138980.8949379595</v>
      </c>
      <c r="HJ162" s="83">
        <f t="shared" si="327"/>
        <v>0</v>
      </c>
      <c r="HK162" s="83">
        <f t="shared" si="328"/>
        <v>0</v>
      </c>
      <c r="HL162" s="83">
        <f t="shared" si="329"/>
        <v>0</v>
      </c>
      <c r="HM162" s="83">
        <f t="shared" si="330"/>
        <v>0</v>
      </c>
      <c r="HN162" s="83">
        <f t="shared" si="331"/>
        <v>7982524.9798927922</v>
      </c>
      <c r="HO162" s="83">
        <f t="shared" si="332"/>
        <v>0</v>
      </c>
    </row>
    <row r="163" spans="1:223" x14ac:dyDescent="0.2">
      <c r="A163" s="63"/>
      <c r="K163" s="64" t="s">
        <v>483</v>
      </c>
      <c r="L163" s="102" t="e">
        <f>IF(VLOOKUP(K163,'[3]207 ul'!$H:$H,1,0)=K163,1,0)</f>
        <v>#N/A</v>
      </c>
      <c r="M163" s="84">
        <v>1</v>
      </c>
      <c r="N163" s="84">
        <v>2</v>
      </c>
      <c r="O163" s="84"/>
      <c r="P163" s="84"/>
      <c r="Q163" s="84">
        <v>1</v>
      </c>
      <c r="R163" s="84">
        <v>1</v>
      </c>
      <c r="S163" s="83">
        <f t="shared" si="338"/>
        <v>40</v>
      </c>
      <c r="T163" s="87">
        <f t="shared" si="339"/>
        <v>0</v>
      </c>
      <c r="U163" s="84"/>
      <c r="V163" s="84"/>
      <c r="W163" s="85">
        <v>1</v>
      </c>
      <c r="X163" s="85">
        <v>1</v>
      </c>
      <c r="Y163" s="85">
        <v>1</v>
      </c>
      <c r="Z163" s="85">
        <v>1</v>
      </c>
      <c r="AA163" s="85">
        <v>1</v>
      </c>
      <c r="AB163" s="85">
        <v>1</v>
      </c>
      <c r="AC163" s="85">
        <v>1</v>
      </c>
      <c r="AD163" s="85">
        <v>1</v>
      </c>
      <c r="AE163" s="85">
        <v>1</v>
      </c>
      <c r="AF163" s="84">
        <v>79303113.431973293</v>
      </c>
      <c r="AG163" s="84">
        <v>113815320.41708</v>
      </c>
      <c r="AH163" s="84">
        <v>32706185.272174701</v>
      </c>
      <c r="AI163" s="84">
        <v>79303113.431973293</v>
      </c>
      <c r="AJ163" s="84">
        <v>99023508.267465904</v>
      </c>
      <c r="AK163" s="84">
        <v>65426215.0969593</v>
      </c>
      <c r="AL163" s="84">
        <v>79303113.431973293</v>
      </c>
      <c r="AM163" s="84">
        <v>84835305.890920907</v>
      </c>
      <c r="AN163" s="84">
        <v>97535063.527625695</v>
      </c>
      <c r="AO163" s="84"/>
      <c r="AP163" s="84"/>
      <c r="AQ163" s="84"/>
      <c r="AR163" s="84">
        <v>25964835.703444701</v>
      </c>
      <c r="AS163" s="83">
        <f t="shared" si="340"/>
        <v>25964835.703444701</v>
      </c>
      <c r="AT163" s="83">
        <f t="shared" si="242"/>
        <v>25964835.703444701</v>
      </c>
      <c r="AU163" s="83">
        <f t="shared" si="341"/>
        <v>0</v>
      </c>
      <c r="AV163" s="84">
        <v>42410651.719999999</v>
      </c>
      <c r="AW163" s="84">
        <v>42410651.719999999</v>
      </c>
      <c r="AX163" s="84"/>
      <c r="AY163" s="83">
        <f t="shared" si="243"/>
        <v>42410651.719999999</v>
      </c>
      <c r="AZ163" s="83">
        <f t="shared" si="244"/>
        <v>0</v>
      </c>
      <c r="BA163" s="83">
        <f t="shared" si="245"/>
        <v>79303113.431973293</v>
      </c>
      <c r="BB163" s="83">
        <f t="shared" si="246"/>
        <v>79303113.431973293</v>
      </c>
      <c r="BC163" s="83">
        <f t="shared" si="247"/>
        <v>79303113.431973293</v>
      </c>
      <c r="BD163" s="83">
        <f t="shared" si="248"/>
        <v>79303113.431973293</v>
      </c>
      <c r="BE163" s="83">
        <f t="shared" si="249"/>
        <v>0</v>
      </c>
      <c r="BF163" s="83">
        <f t="shared" si="250"/>
        <v>0</v>
      </c>
      <c r="BG163" s="99">
        <f t="shared" si="251"/>
        <v>79303113.431973293</v>
      </c>
      <c r="BH163" s="99">
        <f t="shared" si="252"/>
        <v>113815320.41708</v>
      </c>
      <c r="BI163" s="83">
        <f t="shared" si="253"/>
        <v>32706185.272174701</v>
      </c>
      <c r="BJ163" s="83">
        <f t="shared" si="254"/>
        <v>79303113.431973293</v>
      </c>
      <c r="BK163" s="83">
        <f t="shared" si="255"/>
        <v>99023508.267465904</v>
      </c>
      <c r="BL163" s="83">
        <f t="shared" si="256"/>
        <v>65426215.0969593</v>
      </c>
      <c r="BM163" s="83">
        <f t="shared" si="257"/>
        <v>84835305.890920907</v>
      </c>
      <c r="BN163" s="83">
        <f t="shared" si="258"/>
        <v>97535063.527625695</v>
      </c>
      <c r="BO163" s="83">
        <f t="shared" si="342"/>
        <v>0</v>
      </c>
      <c r="BP163" s="83">
        <f t="shared" si="259"/>
        <v>0</v>
      </c>
      <c r="BQ163" s="83">
        <f t="shared" si="260"/>
        <v>79303113.431973293</v>
      </c>
      <c r="BR163" s="83">
        <f t="shared" si="261"/>
        <v>79303113.431973293</v>
      </c>
      <c r="BS163" s="83">
        <f t="shared" si="262"/>
        <v>79303113.431973293</v>
      </c>
      <c r="BT163" s="83">
        <f t="shared" si="263"/>
        <v>79303113.431973293</v>
      </c>
      <c r="BU163" s="83">
        <f t="shared" si="264"/>
        <v>79303113.431973293</v>
      </c>
      <c r="BV163" s="83">
        <f t="shared" si="265"/>
        <v>113815320.41708</v>
      </c>
      <c r="BW163" s="83">
        <f t="shared" si="266"/>
        <v>32706185.272174701</v>
      </c>
      <c r="BX163" s="83">
        <f t="shared" si="267"/>
        <v>79303113.431973293</v>
      </c>
      <c r="BY163" s="83">
        <f t="shared" si="268"/>
        <v>99023508.267465904</v>
      </c>
      <c r="BZ163" s="83">
        <f t="shared" si="269"/>
        <v>65426215.0969593</v>
      </c>
      <c r="CA163" s="83">
        <f t="shared" si="270"/>
        <v>84835305.890920907</v>
      </c>
      <c r="CB163" s="83">
        <f t="shared" si="271"/>
        <v>97535063.527625695</v>
      </c>
      <c r="CC163" s="84"/>
      <c r="CD163" s="84"/>
      <c r="CE163" s="84"/>
      <c r="CF163" s="84"/>
      <c r="CG163" s="84"/>
      <c r="CH163" s="84"/>
      <c r="CI163" s="84"/>
      <c r="CJ163" s="84"/>
      <c r="CK163" s="84"/>
      <c r="CL163" s="83">
        <f t="shared" si="333"/>
        <v>34512206.985106707</v>
      </c>
      <c r="CM163" s="83">
        <f t="shared" si="334"/>
        <v>0</v>
      </c>
      <c r="CN163" s="83">
        <f t="shared" si="335"/>
        <v>0</v>
      </c>
      <c r="CO163" s="83">
        <f t="shared" si="272"/>
        <v>19720394.835492611</v>
      </c>
      <c r="CP163" s="83">
        <f t="shared" si="273"/>
        <v>0</v>
      </c>
      <c r="CQ163" s="83">
        <f t="shared" si="274"/>
        <v>0</v>
      </c>
      <c r="CR163" s="83">
        <f t="shared" si="275"/>
        <v>0</v>
      </c>
      <c r="CS163" s="83">
        <f t="shared" si="276"/>
        <v>0</v>
      </c>
      <c r="CT163" s="83">
        <f t="shared" si="277"/>
        <v>0</v>
      </c>
      <c r="CU163" s="83">
        <f t="shared" si="278"/>
        <v>0</v>
      </c>
      <c r="CV163" s="99"/>
      <c r="CW163" s="83">
        <f t="shared" si="343"/>
        <v>19720394.835492611</v>
      </c>
      <c r="CX163" s="83">
        <f t="shared" si="279"/>
        <v>0</v>
      </c>
      <c r="CY163" s="83">
        <f t="shared" si="336"/>
        <v>5532192.4589476138</v>
      </c>
      <c r="CZ163" s="83">
        <f t="shared" si="337"/>
        <v>18231950.095652401</v>
      </c>
      <c r="DA163" s="83">
        <f t="shared" si="344"/>
        <v>34512206.985106707</v>
      </c>
      <c r="DB163" s="83">
        <f t="shared" si="345"/>
        <v>0</v>
      </c>
      <c r="DC163" s="83">
        <f t="shared" si="346"/>
        <v>0</v>
      </c>
      <c r="DD163" s="83">
        <f t="shared" si="280"/>
        <v>19720394.835492611</v>
      </c>
      <c r="DE163" s="83">
        <f t="shared" si="281"/>
        <v>0</v>
      </c>
      <c r="DF163" s="83">
        <f t="shared" si="282"/>
        <v>0</v>
      </c>
      <c r="DG163" s="83">
        <f t="shared" si="283"/>
        <v>0</v>
      </c>
      <c r="DH163" s="83">
        <f t="shared" si="284"/>
        <v>0</v>
      </c>
      <c r="DI163" s="83">
        <f t="shared" si="285"/>
        <v>0</v>
      </c>
      <c r="DJ163" s="83">
        <f t="shared" si="286"/>
        <v>0</v>
      </c>
      <c r="DK163" s="83">
        <f t="shared" si="347"/>
        <v>19720394.835492611</v>
      </c>
      <c r="DL163" s="83">
        <f t="shared" si="287"/>
        <v>0</v>
      </c>
      <c r="DM163" s="83">
        <f t="shared" si="348"/>
        <v>5532192.4589476138</v>
      </c>
      <c r="DN163" s="83">
        <f t="shared" si="349"/>
        <v>18231950.095652401</v>
      </c>
      <c r="DO163" s="83">
        <f t="shared" si="288"/>
        <v>0</v>
      </c>
      <c r="DP163" s="83">
        <f t="shared" si="289"/>
        <v>0</v>
      </c>
      <c r="DQ163" s="83">
        <f t="shared" si="290"/>
        <v>0</v>
      </c>
      <c r="DR163" s="83">
        <f t="shared" si="291"/>
        <v>-2004866.4429501568</v>
      </c>
      <c r="DS163" s="83">
        <f t="shared" si="292"/>
        <v>0</v>
      </c>
      <c r="DT163" s="83">
        <f t="shared" si="293"/>
        <v>0</v>
      </c>
      <c r="DU163" s="83">
        <f t="shared" si="294"/>
        <v>0</v>
      </c>
      <c r="DV163" s="83">
        <f t="shared" si="295"/>
        <v>0</v>
      </c>
      <c r="DW163" s="83">
        <f t="shared" si="350"/>
        <v>190497.67148163269</v>
      </c>
      <c r="DX163" s="83">
        <f t="shared" si="351"/>
        <v>0</v>
      </c>
      <c r="DY163" s="83">
        <f t="shared" si="352"/>
        <v>0</v>
      </c>
      <c r="DZ163" s="83">
        <f t="shared" si="353"/>
        <v>0</v>
      </c>
      <c r="EA163" s="83">
        <f t="shared" si="354"/>
        <v>0</v>
      </c>
      <c r="EB163" s="83">
        <f t="shared" si="355"/>
        <v>-2004866.4429501568</v>
      </c>
      <c r="EC163" s="83">
        <f t="shared" si="356"/>
        <v>0</v>
      </c>
      <c r="ED163" s="83">
        <f t="shared" si="357"/>
        <v>0</v>
      </c>
      <c r="EE163" s="83">
        <f t="shared" si="358"/>
        <v>0</v>
      </c>
      <c r="EF163" s="83">
        <f t="shared" si="359"/>
        <v>0</v>
      </c>
      <c r="EG163" s="83">
        <f t="shared" si="360"/>
        <v>190497.67148163269</v>
      </c>
      <c r="EH163" s="83">
        <f t="shared" si="361"/>
        <v>0</v>
      </c>
      <c r="EI163" s="83">
        <f t="shared" si="296"/>
        <v>34512206.985106707</v>
      </c>
      <c r="EJ163" s="83">
        <f t="shared" si="297"/>
        <v>0</v>
      </c>
      <c r="EK163" s="83">
        <f t="shared" si="298"/>
        <v>0</v>
      </c>
      <c r="EL163" s="83">
        <f t="shared" si="299"/>
        <v>21725261.278442767</v>
      </c>
      <c r="EM163" s="83">
        <f t="shared" si="300"/>
        <v>0</v>
      </c>
      <c r="EN163" s="83">
        <f t="shared" si="301"/>
        <v>0</v>
      </c>
      <c r="EO163" s="83">
        <f t="shared" si="302"/>
        <v>0</v>
      </c>
      <c r="EP163" s="83">
        <f t="shared" si="303"/>
        <v>0</v>
      </c>
      <c r="EQ163" s="83">
        <f t="shared" si="304"/>
        <v>0</v>
      </c>
      <c r="ER163" s="83">
        <f t="shared" si="305"/>
        <v>0</v>
      </c>
      <c r="ES163" s="83">
        <f t="shared" si="362"/>
        <v>21725261.278442767</v>
      </c>
      <c r="ET163" s="83">
        <f t="shared" si="306"/>
        <v>0</v>
      </c>
      <c r="EU163" s="83">
        <f t="shared" si="363"/>
        <v>5341694.7874659812</v>
      </c>
      <c r="EV163" s="83">
        <f t="shared" si="364"/>
        <v>18231950.095652401</v>
      </c>
      <c r="EW163" s="83">
        <f t="shared" si="365"/>
        <v>34512206.985106707</v>
      </c>
      <c r="EX163" s="83">
        <f t="shared" si="366"/>
        <v>0</v>
      </c>
      <c r="EY163" s="83">
        <f t="shared" si="367"/>
        <v>0</v>
      </c>
      <c r="EZ163" s="83">
        <f t="shared" si="368"/>
        <v>21725261.278442767</v>
      </c>
      <c r="FA163" s="83">
        <f t="shared" si="369"/>
        <v>0</v>
      </c>
      <c r="FB163" s="83">
        <f t="shared" si="370"/>
        <v>0</v>
      </c>
      <c r="FC163" s="83">
        <f t="shared" si="371"/>
        <v>0</v>
      </c>
      <c r="FD163" s="83">
        <f t="shared" si="372"/>
        <v>0</v>
      </c>
      <c r="FE163" s="83">
        <f t="shared" si="307"/>
        <v>0</v>
      </c>
      <c r="FF163" s="83">
        <f t="shared" si="308"/>
        <v>0</v>
      </c>
      <c r="FG163" s="83">
        <f t="shared" si="373"/>
        <v>21725261.278442767</v>
      </c>
      <c r="FH163" s="83">
        <f t="shared" si="309"/>
        <v>0</v>
      </c>
      <c r="FI163" s="83">
        <f t="shared" si="374"/>
        <v>5341694.7874659812</v>
      </c>
      <c r="FJ163" s="83">
        <f t="shared" si="375"/>
        <v>18231950.095652401</v>
      </c>
      <c r="FK163" s="84">
        <v>26047645.253109202</v>
      </c>
      <c r="FL163" s="84">
        <v>338875.95143436303</v>
      </c>
      <c r="FM163" s="84"/>
      <c r="FN163" s="83">
        <f t="shared" si="310"/>
        <v>0</v>
      </c>
      <c r="FO163" s="83">
        <f t="shared" si="311"/>
        <v>0</v>
      </c>
      <c r="FP163" s="83">
        <f t="shared" si="376"/>
        <v>338875.95143436303</v>
      </c>
      <c r="FQ163" s="84">
        <v>195261565.742742</v>
      </c>
      <c r="FR163" s="84">
        <v>248182878.04598001</v>
      </c>
      <c r="FS163" s="83">
        <f t="shared" si="377"/>
        <v>248182878.04597986</v>
      </c>
      <c r="FT163" s="83">
        <f t="shared" si="378"/>
        <v>0</v>
      </c>
      <c r="FU163" s="84">
        <v>79307833.507781401</v>
      </c>
      <c r="FV163" s="83">
        <f t="shared" si="312"/>
        <v>79303113.431973293</v>
      </c>
      <c r="FW163" s="83">
        <f t="shared" si="313"/>
        <v>0</v>
      </c>
      <c r="FX163" s="83">
        <f t="shared" si="314"/>
        <v>25964835.703444701</v>
      </c>
      <c r="FY163" s="84">
        <v>8357980698.75</v>
      </c>
      <c r="FZ163" s="83">
        <f t="shared" si="315"/>
        <v>8321088237.0380268</v>
      </c>
      <c r="GA163" s="83">
        <f t="shared" si="316"/>
        <v>-4720.0758081078529</v>
      </c>
      <c r="GB163" s="83">
        <f t="shared" si="379"/>
        <v>0</v>
      </c>
      <c r="GC163" s="83">
        <f t="shared" si="380"/>
        <v>0</v>
      </c>
      <c r="GD163" s="83">
        <f t="shared" si="381"/>
        <v>0</v>
      </c>
      <c r="GE163" s="83">
        <f t="shared" si="382"/>
        <v>0</v>
      </c>
      <c r="GF163" s="83">
        <f t="shared" si="383"/>
        <v>0</v>
      </c>
      <c r="GG163" s="83">
        <f t="shared" si="384"/>
        <v>0</v>
      </c>
      <c r="GH163" s="83">
        <f t="shared" si="317"/>
        <v>0</v>
      </c>
      <c r="GI163" s="83">
        <f t="shared" si="318"/>
        <v>0</v>
      </c>
      <c r="GJ163" s="83">
        <f t="shared" si="385"/>
        <v>79303113.431973293</v>
      </c>
      <c r="GK163" s="83">
        <f t="shared" si="386"/>
        <v>0</v>
      </c>
      <c r="GL163" s="83">
        <f t="shared" si="387"/>
        <v>0</v>
      </c>
      <c r="GM163" s="83">
        <f t="shared" si="388"/>
        <v>79303113.431973293</v>
      </c>
      <c r="GN163" s="83">
        <f t="shared" si="389"/>
        <v>0</v>
      </c>
      <c r="GO163" s="83">
        <f t="shared" si="390"/>
        <v>0</v>
      </c>
      <c r="GP163" s="83">
        <f t="shared" si="319"/>
        <v>79303113.431973293</v>
      </c>
      <c r="GQ163" s="83">
        <f t="shared" si="320"/>
        <v>79303113.431973293</v>
      </c>
      <c r="GR163" s="83">
        <f t="shared" si="391"/>
        <v>0</v>
      </c>
      <c r="GS163" s="83">
        <f t="shared" si="392"/>
        <v>0</v>
      </c>
      <c r="GT163" s="83">
        <f t="shared" si="393"/>
        <v>0</v>
      </c>
      <c r="GU163" s="83">
        <f t="shared" si="394"/>
        <v>0</v>
      </c>
      <c r="GV163" s="83">
        <f t="shared" si="395"/>
        <v>0</v>
      </c>
      <c r="GW163" s="83">
        <f t="shared" si="396"/>
        <v>0</v>
      </c>
      <c r="GX163" s="83">
        <f t="shared" si="321"/>
        <v>0</v>
      </c>
      <c r="GY163" s="83">
        <f t="shared" si="322"/>
        <v>0</v>
      </c>
      <c r="GZ163" s="83">
        <f t="shared" si="397"/>
        <v>113815320.41708</v>
      </c>
      <c r="HA163" s="83">
        <f t="shared" si="398"/>
        <v>0</v>
      </c>
      <c r="HB163" s="83">
        <f t="shared" si="399"/>
        <v>0</v>
      </c>
      <c r="HC163" s="83">
        <f t="shared" si="400"/>
        <v>99023508.267465904</v>
      </c>
      <c r="HD163" s="83">
        <f t="shared" si="401"/>
        <v>0</v>
      </c>
      <c r="HE163" s="83">
        <f t="shared" si="402"/>
        <v>0</v>
      </c>
      <c r="HF163" s="83">
        <f t="shared" si="323"/>
        <v>84835305.890920907</v>
      </c>
      <c r="HG163" s="83">
        <f t="shared" si="324"/>
        <v>97535063.527625695</v>
      </c>
      <c r="HH163" s="83">
        <f t="shared" si="325"/>
        <v>113815320.41708</v>
      </c>
      <c r="HI163" s="83">
        <f t="shared" si="326"/>
        <v>0</v>
      </c>
      <c r="HJ163" s="83">
        <f t="shared" si="327"/>
        <v>0</v>
      </c>
      <c r="HK163" s="83">
        <f t="shared" si="328"/>
        <v>101028374.71041606</v>
      </c>
      <c r="HL163" s="83">
        <f t="shared" si="329"/>
        <v>0</v>
      </c>
      <c r="HM163" s="83">
        <f t="shared" si="330"/>
        <v>0</v>
      </c>
      <c r="HN163" s="83">
        <f t="shared" si="331"/>
        <v>84644808.219439268</v>
      </c>
      <c r="HO163" s="83">
        <f t="shared" si="332"/>
        <v>97535063.527625695</v>
      </c>
    </row>
    <row r="164" spans="1:223" x14ac:dyDescent="0.2">
      <c r="A164" s="63"/>
      <c r="K164" s="64" t="s">
        <v>484</v>
      </c>
      <c r="L164" s="102">
        <f>IF(VLOOKUP(K164,'[3]207 ul'!$H:$H,1,0)=K164,1,0)</f>
        <v>1</v>
      </c>
      <c r="M164" s="84">
        <v>1</v>
      </c>
      <c r="N164" s="84">
        <v>2</v>
      </c>
      <c r="O164" s="84"/>
      <c r="P164" s="84">
        <v>1</v>
      </c>
      <c r="Q164" s="84">
        <v>1</v>
      </c>
      <c r="R164" s="84">
        <v>1</v>
      </c>
      <c r="S164" s="83">
        <f t="shared" si="338"/>
        <v>40</v>
      </c>
      <c r="T164" s="87">
        <f t="shared" si="339"/>
        <v>0</v>
      </c>
      <c r="U164" s="84"/>
      <c r="V164" s="84"/>
      <c r="W164" s="85">
        <v>1</v>
      </c>
      <c r="X164" s="85">
        <v>1</v>
      </c>
      <c r="Y164" s="85">
        <v>1</v>
      </c>
      <c r="Z164" s="85">
        <v>1</v>
      </c>
      <c r="AA164" s="85">
        <v>1</v>
      </c>
      <c r="AB164" s="85">
        <v>1</v>
      </c>
      <c r="AC164" s="85">
        <v>1</v>
      </c>
      <c r="AD164" s="85">
        <v>1</v>
      </c>
      <c r="AE164" s="85">
        <v>1</v>
      </c>
      <c r="AF164" s="84">
        <v>7.2544165293488396E-4</v>
      </c>
      <c r="AG164" s="84">
        <v>7.2544165293488396E-4</v>
      </c>
      <c r="AH164" s="84">
        <v>7.2544165293488396E-4</v>
      </c>
      <c r="AI164" s="84">
        <v>7.2544165293488396E-4</v>
      </c>
      <c r="AJ164" s="84">
        <v>7.2544165293488396E-4</v>
      </c>
      <c r="AK164" s="84">
        <v>7.2544165293488396E-4</v>
      </c>
      <c r="AL164" s="84">
        <v>7.2544165293488396E-4</v>
      </c>
      <c r="AM164" s="84">
        <v>7.9798574623143501E-4</v>
      </c>
      <c r="AN164" s="84">
        <v>7.2544165293488396E-4</v>
      </c>
      <c r="AO164" s="84"/>
      <c r="AP164" s="84"/>
      <c r="AQ164" s="84"/>
      <c r="AR164" s="84"/>
      <c r="AS164" s="83">
        <f t="shared" si="340"/>
        <v>0</v>
      </c>
      <c r="AT164" s="83">
        <f t="shared" si="242"/>
        <v>0</v>
      </c>
      <c r="AU164" s="83">
        <f t="shared" si="341"/>
        <v>0</v>
      </c>
      <c r="AV164" s="84">
        <v>1</v>
      </c>
      <c r="AW164" s="84">
        <v>1</v>
      </c>
      <c r="AX164" s="84"/>
      <c r="AY164" s="83">
        <f t="shared" si="243"/>
        <v>1</v>
      </c>
      <c r="AZ164" s="83">
        <f t="shared" si="244"/>
        <v>0</v>
      </c>
      <c r="BA164" s="83">
        <f t="shared" si="245"/>
        <v>7.2544165293488396E-4</v>
      </c>
      <c r="BB164" s="83">
        <f t="shared" si="246"/>
        <v>7.2544165293488396E-4</v>
      </c>
      <c r="BC164" s="83">
        <f t="shared" si="247"/>
        <v>7.2544165293488396E-4</v>
      </c>
      <c r="BD164" s="83">
        <f t="shared" si="248"/>
        <v>7.2544165293488396E-4</v>
      </c>
      <c r="BE164" s="83">
        <f t="shared" si="249"/>
        <v>0</v>
      </c>
      <c r="BF164" s="83">
        <f t="shared" si="250"/>
        <v>0</v>
      </c>
      <c r="BG164" s="99">
        <f t="shared" si="251"/>
        <v>7.2544165293488396E-4</v>
      </c>
      <c r="BH164" s="99">
        <f t="shared" si="252"/>
        <v>7.2544165293488396E-4</v>
      </c>
      <c r="BI164" s="83">
        <f t="shared" si="253"/>
        <v>7.2544165293488396E-4</v>
      </c>
      <c r="BJ164" s="83">
        <f t="shared" si="254"/>
        <v>7.2544165293488396E-4</v>
      </c>
      <c r="BK164" s="83">
        <f t="shared" si="255"/>
        <v>7.2544165293488396E-4</v>
      </c>
      <c r="BL164" s="83">
        <f t="shared" si="256"/>
        <v>7.2544165293488396E-4</v>
      </c>
      <c r="BM164" s="83">
        <f t="shared" si="257"/>
        <v>7.9798574623143501E-4</v>
      </c>
      <c r="BN164" s="83">
        <f t="shared" si="258"/>
        <v>7.2544165293488396E-4</v>
      </c>
      <c r="BO164" s="83">
        <f t="shared" si="342"/>
        <v>0</v>
      </c>
      <c r="BP164" s="83">
        <f t="shared" si="259"/>
        <v>0</v>
      </c>
      <c r="BQ164" s="83">
        <f t="shared" si="260"/>
        <v>7.2544165293488396E-4</v>
      </c>
      <c r="BR164" s="83">
        <f t="shared" si="261"/>
        <v>7.2544165293488396E-4</v>
      </c>
      <c r="BS164" s="83">
        <f t="shared" si="262"/>
        <v>7.2544165293488396E-4</v>
      </c>
      <c r="BT164" s="83">
        <f t="shared" si="263"/>
        <v>7.2544165293488396E-4</v>
      </c>
      <c r="BU164" s="83">
        <f t="shared" si="264"/>
        <v>7.2544165293488396E-4</v>
      </c>
      <c r="BV164" s="83">
        <f t="shared" si="265"/>
        <v>7.2544165293488396E-4</v>
      </c>
      <c r="BW164" s="83">
        <f t="shared" si="266"/>
        <v>7.2544165293488396E-4</v>
      </c>
      <c r="BX164" s="83">
        <f t="shared" si="267"/>
        <v>7.2544165293488396E-4</v>
      </c>
      <c r="BY164" s="83">
        <f t="shared" si="268"/>
        <v>7.2544165293488396E-4</v>
      </c>
      <c r="BZ164" s="83">
        <f t="shared" si="269"/>
        <v>7.2544165293488396E-4</v>
      </c>
      <c r="CA164" s="83">
        <f t="shared" si="270"/>
        <v>7.9798574623143501E-4</v>
      </c>
      <c r="CB164" s="83">
        <f t="shared" si="271"/>
        <v>7.2544165293488396E-4</v>
      </c>
      <c r="CC164" s="84"/>
      <c r="CD164" s="84"/>
      <c r="CE164" s="84"/>
      <c r="CF164" s="84"/>
      <c r="CG164" s="84"/>
      <c r="CH164" s="84"/>
      <c r="CI164" s="84"/>
      <c r="CJ164" s="84"/>
      <c r="CK164" s="84"/>
      <c r="CL164" s="83">
        <f t="shared" si="333"/>
        <v>0</v>
      </c>
      <c r="CM164" s="83">
        <f t="shared" si="334"/>
        <v>0</v>
      </c>
      <c r="CN164" s="83">
        <f t="shared" si="335"/>
        <v>0</v>
      </c>
      <c r="CO164" s="83">
        <f t="shared" si="272"/>
        <v>0</v>
      </c>
      <c r="CP164" s="83">
        <f t="shared" si="273"/>
        <v>0</v>
      </c>
      <c r="CQ164" s="83">
        <f t="shared" si="274"/>
        <v>0</v>
      </c>
      <c r="CR164" s="83">
        <f t="shared" si="275"/>
        <v>0</v>
      </c>
      <c r="CS164" s="83">
        <f t="shared" si="276"/>
        <v>0</v>
      </c>
      <c r="CT164" s="83">
        <f t="shared" si="277"/>
        <v>0</v>
      </c>
      <c r="CU164" s="83">
        <f t="shared" si="278"/>
        <v>0</v>
      </c>
      <c r="CV164" s="99"/>
      <c r="CW164" s="83">
        <f t="shared" si="343"/>
        <v>0</v>
      </c>
      <c r="CX164" s="83">
        <f t="shared" si="279"/>
        <v>0</v>
      </c>
      <c r="CY164" s="83">
        <f t="shared" si="336"/>
        <v>7.2544093296551056E-5</v>
      </c>
      <c r="CZ164" s="83">
        <f t="shared" si="337"/>
        <v>0</v>
      </c>
      <c r="DA164" s="83">
        <f t="shared" si="344"/>
        <v>0</v>
      </c>
      <c r="DB164" s="83">
        <f t="shared" si="345"/>
        <v>0</v>
      </c>
      <c r="DC164" s="83">
        <f t="shared" si="346"/>
        <v>0</v>
      </c>
      <c r="DD164" s="83">
        <f t="shared" si="280"/>
        <v>0</v>
      </c>
      <c r="DE164" s="83">
        <f t="shared" si="281"/>
        <v>0</v>
      </c>
      <c r="DF164" s="83">
        <f t="shared" si="282"/>
        <v>0</v>
      </c>
      <c r="DG164" s="83">
        <f t="shared" si="283"/>
        <v>0</v>
      </c>
      <c r="DH164" s="83">
        <f t="shared" si="284"/>
        <v>0</v>
      </c>
      <c r="DI164" s="83">
        <f t="shared" si="285"/>
        <v>0</v>
      </c>
      <c r="DJ164" s="83">
        <f t="shared" si="286"/>
        <v>0</v>
      </c>
      <c r="DK164" s="83">
        <f t="shared" si="347"/>
        <v>0</v>
      </c>
      <c r="DL164" s="83">
        <f t="shared" si="287"/>
        <v>0</v>
      </c>
      <c r="DM164" s="83">
        <f t="shared" si="348"/>
        <v>7.2544093296551056E-5</v>
      </c>
      <c r="DN164" s="83">
        <f t="shared" si="349"/>
        <v>0</v>
      </c>
      <c r="DO164" s="83">
        <f t="shared" si="288"/>
        <v>0</v>
      </c>
      <c r="DP164" s="83">
        <f t="shared" si="289"/>
        <v>0</v>
      </c>
      <c r="DQ164" s="83">
        <f t="shared" si="290"/>
        <v>0</v>
      </c>
      <c r="DR164" s="83">
        <f t="shared" si="291"/>
        <v>0</v>
      </c>
      <c r="DS164" s="83">
        <f t="shared" si="292"/>
        <v>0</v>
      </c>
      <c r="DT164" s="83">
        <f t="shared" si="293"/>
        <v>0</v>
      </c>
      <c r="DU164" s="83">
        <f t="shared" si="294"/>
        <v>0</v>
      </c>
      <c r="DV164" s="83">
        <f t="shared" si="295"/>
        <v>0</v>
      </c>
      <c r="DW164" s="83">
        <f t="shared" si="350"/>
        <v>2.4980115849708104E-6</v>
      </c>
      <c r="DX164" s="83">
        <f t="shared" si="351"/>
        <v>0</v>
      </c>
      <c r="DY164" s="83">
        <f t="shared" si="352"/>
        <v>0</v>
      </c>
      <c r="DZ164" s="83">
        <f t="shared" si="353"/>
        <v>0</v>
      </c>
      <c r="EA164" s="83">
        <f t="shared" si="354"/>
        <v>0</v>
      </c>
      <c r="EB164" s="83">
        <f t="shared" si="355"/>
        <v>0</v>
      </c>
      <c r="EC164" s="83">
        <f t="shared" si="356"/>
        <v>0</v>
      </c>
      <c r="ED164" s="83">
        <f t="shared" si="357"/>
        <v>0</v>
      </c>
      <c r="EE164" s="83">
        <f t="shared" si="358"/>
        <v>0</v>
      </c>
      <c r="EF164" s="83">
        <f t="shared" si="359"/>
        <v>0</v>
      </c>
      <c r="EG164" s="83">
        <f t="shared" si="360"/>
        <v>2.4980115849708104E-6</v>
      </c>
      <c r="EH164" s="83">
        <f t="shared" si="361"/>
        <v>0</v>
      </c>
      <c r="EI164" s="83">
        <f t="shared" si="296"/>
        <v>0</v>
      </c>
      <c r="EJ164" s="83">
        <f t="shared" si="297"/>
        <v>0</v>
      </c>
      <c r="EK164" s="83">
        <f t="shared" si="298"/>
        <v>0</v>
      </c>
      <c r="EL164" s="83">
        <f t="shared" si="299"/>
        <v>0</v>
      </c>
      <c r="EM164" s="83">
        <f t="shared" si="300"/>
        <v>0</v>
      </c>
      <c r="EN164" s="83">
        <f t="shared" si="301"/>
        <v>0</v>
      </c>
      <c r="EO164" s="83">
        <f t="shared" si="302"/>
        <v>0</v>
      </c>
      <c r="EP164" s="83">
        <f t="shared" si="303"/>
        <v>0</v>
      </c>
      <c r="EQ164" s="83">
        <f t="shared" si="304"/>
        <v>0</v>
      </c>
      <c r="ER164" s="83">
        <f t="shared" si="305"/>
        <v>0</v>
      </c>
      <c r="ES164" s="83">
        <f t="shared" si="362"/>
        <v>0</v>
      </c>
      <c r="ET164" s="83">
        <f t="shared" si="306"/>
        <v>0</v>
      </c>
      <c r="EU164" s="83">
        <f t="shared" si="363"/>
        <v>7.0046081711580251E-5</v>
      </c>
      <c r="EV164" s="83">
        <f t="shared" si="364"/>
        <v>0</v>
      </c>
      <c r="EW164" s="83">
        <f t="shared" si="365"/>
        <v>0</v>
      </c>
      <c r="EX164" s="83">
        <f t="shared" si="366"/>
        <v>0</v>
      </c>
      <c r="EY164" s="83">
        <f t="shared" si="367"/>
        <v>0</v>
      </c>
      <c r="EZ164" s="83">
        <f t="shared" si="368"/>
        <v>0</v>
      </c>
      <c r="FA164" s="83">
        <f t="shared" si="369"/>
        <v>0</v>
      </c>
      <c r="FB164" s="83">
        <f t="shared" si="370"/>
        <v>0</v>
      </c>
      <c r="FC164" s="83">
        <f t="shared" si="371"/>
        <v>0</v>
      </c>
      <c r="FD164" s="83">
        <f t="shared" si="372"/>
        <v>0</v>
      </c>
      <c r="FE164" s="83">
        <f t="shared" si="307"/>
        <v>0</v>
      </c>
      <c r="FF164" s="83">
        <f t="shared" si="308"/>
        <v>0</v>
      </c>
      <c r="FG164" s="83">
        <f t="shared" si="373"/>
        <v>0</v>
      </c>
      <c r="FH164" s="83">
        <f t="shared" si="309"/>
        <v>0</v>
      </c>
      <c r="FI164" s="83">
        <f t="shared" si="374"/>
        <v>7.0046081711580251E-5</v>
      </c>
      <c r="FJ164" s="83">
        <f t="shared" si="375"/>
        <v>0</v>
      </c>
      <c r="FK164" s="84"/>
      <c r="FL164" s="84">
        <v>7.2544093296551197E-4</v>
      </c>
      <c r="FM164" s="84"/>
      <c r="FN164" s="83">
        <f t="shared" si="310"/>
        <v>0</v>
      </c>
      <c r="FO164" s="83">
        <f t="shared" si="311"/>
        <v>0</v>
      </c>
      <c r="FP164" s="83">
        <f t="shared" si="376"/>
        <v>7.2544093296551197E-4</v>
      </c>
      <c r="FQ164" s="84"/>
      <c r="FR164" s="84"/>
      <c r="FS164" s="83">
        <f t="shared" si="377"/>
        <v>0</v>
      </c>
      <c r="FT164" s="83">
        <f t="shared" si="378"/>
        <v>0</v>
      </c>
      <c r="FU164" s="84">
        <v>7.2544093296551197E-4</v>
      </c>
      <c r="FV164" s="83">
        <f t="shared" si="312"/>
        <v>7.2544165293488396E-4</v>
      </c>
      <c r="FW164" s="83">
        <f t="shared" si="313"/>
        <v>7.2544165293488396E-4</v>
      </c>
      <c r="FX164" s="83">
        <f t="shared" si="314"/>
        <v>0</v>
      </c>
      <c r="FY164" s="84"/>
      <c r="FZ164" s="83">
        <f t="shared" si="315"/>
        <v>0.99927455834706513</v>
      </c>
      <c r="GA164" s="83">
        <f t="shared" si="316"/>
        <v>7.1996937198951644E-10</v>
      </c>
      <c r="GB164" s="83">
        <f t="shared" si="379"/>
        <v>0</v>
      </c>
      <c r="GC164" s="83">
        <f t="shared" si="380"/>
        <v>0</v>
      </c>
      <c r="GD164" s="83">
        <f t="shared" si="381"/>
        <v>0</v>
      </c>
      <c r="GE164" s="83">
        <f t="shared" si="382"/>
        <v>0</v>
      </c>
      <c r="GF164" s="83">
        <f t="shared" si="383"/>
        <v>0</v>
      </c>
      <c r="GG164" s="83">
        <f t="shared" si="384"/>
        <v>0</v>
      </c>
      <c r="GH164" s="83">
        <f t="shared" si="317"/>
        <v>0</v>
      </c>
      <c r="GI164" s="83">
        <f t="shared" si="318"/>
        <v>0</v>
      </c>
      <c r="GJ164" s="83">
        <f t="shared" si="385"/>
        <v>0</v>
      </c>
      <c r="GK164" s="83">
        <f t="shared" si="386"/>
        <v>0</v>
      </c>
      <c r="GL164" s="83">
        <f t="shared" si="387"/>
        <v>0</v>
      </c>
      <c r="GM164" s="83">
        <f t="shared" si="388"/>
        <v>0</v>
      </c>
      <c r="GN164" s="83">
        <f t="shared" si="389"/>
        <v>0</v>
      </c>
      <c r="GO164" s="83">
        <f t="shared" si="390"/>
        <v>0</v>
      </c>
      <c r="GP164" s="83">
        <f t="shared" si="319"/>
        <v>7.2544165293488396E-4</v>
      </c>
      <c r="GQ164" s="83">
        <f t="shared" si="320"/>
        <v>0</v>
      </c>
      <c r="GR164" s="83">
        <f t="shared" si="391"/>
        <v>0</v>
      </c>
      <c r="GS164" s="83">
        <f t="shared" si="392"/>
        <v>0</v>
      </c>
      <c r="GT164" s="83">
        <f t="shared" si="393"/>
        <v>0</v>
      </c>
      <c r="GU164" s="83">
        <f t="shared" si="394"/>
        <v>0</v>
      </c>
      <c r="GV164" s="83">
        <f t="shared" si="395"/>
        <v>0</v>
      </c>
      <c r="GW164" s="83">
        <f t="shared" si="396"/>
        <v>0</v>
      </c>
      <c r="GX164" s="83">
        <f t="shared" si="321"/>
        <v>0</v>
      </c>
      <c r="GY164" s="83">
        <f t="shared" si="322"/>
        <v>0</v>
      </c>
      <c r="GZ164" s="83">
        <f t="shared" si="397"/>
        <v>0</v>
      </c>
      <c r="HA164" s="83">
        <f t="shared" si="398"/>
        <v>0</v>
      </c>
      <c r="HB164" s="83">
        <f t="shared" si="399"/>
        <v>0</v>
      </c>
      <c r="HC164" s="83">
        <f t="shared" si="400"/>
        <v>0</v>
      </c>
      <c r="HD164" s="83">
        <f t="shared" si="401"/>
        <v>0</v>
      </c>
      <c r="HE164" s="83">
        <f t="shared" si="402"/>
        <v>0</v>
      </c>
      <c r="HF164" s="83">
        <f t="shared" si="323"/>
        <v>7.9798574623143501E-4</v>
      </c>
      <c r="HG164" s="83">
        <f t="shared" si="324"/>
        <v>0</v>
      </c>
      <c r="HH164" s="83">
        <f t="shared" si="325"/>
        <v>0</v>
      </c>
      <c r="HI164" s="83">
        <f t="shared" si="326"/>
        <v>0</v>
      </c>
      <c r="HJ164" s="83">
        <f t="shared" si="327"/>
        <v>0</v>
      </c>
      <c r="HK164" s="83">
        <f t="shared" si="328"/>
        <v>0</v>
      </c>
      <c r="HL164" s="83">
        <f t="shared" si="329"/>
        <v>0</v>
      </c>
      <c r="HM164" s="83">
        <f t="shared" si="330"/>
        <v>0</v>
      </c>
      <c r="HN164" s="83">
        <f t="shared" si="331"/>
        <v>7.9548773464646421E-4</v>
      </c>
      <c r="HO164" s="83">
        <f t="shared" si="332"/>
        <v>0</v>
      </c>
    </row>
    <row r="165" spans="1:223" x14ac:dyDescent="0.2">
      <c r="A165" s="63"/>
      <c r="K165" s="64" t="s">
        <v>485</v>
      </c>
      <c r="L165" s="102">
        <f>IF(VLOOKUP(K165,'[3]207 ul'!$H:$H,1,0)=K165,1,0)</f>
        <v>1</v>
      </c>
      <c r="M165" s="84">
        <v>1</v>
      </c>
      <c r="N165" s="84">
        <v>2</v>
      </c>
      <c r="O165" s="84"/>
      <c r="P165" s="84"/>
      <c r="Q165" s="84">
        <v>1</v>
      </c>
      <c r="R165" s="84">
        <v>1</v>
      </c>
      <c r="S165" s="83">
        <f t="shared" si="338"/>
        <v>40</v>
      </c>
      <c r="T165" s="87">
        <f t="shared" si="339"/>
        <v>0</v>
      </c>
      <c r="U165" s="84"/>
      <c r="V165" s="84"/>
      <c r="W165" s="85">
        <v>1</v>
      </c>
      <c r="X165" s="85">
        <v>1</v>
      </c>
      <c r="Y165" s="85">
        <v>1</v>
      </c>
      <c r="Z165" s="85">
        <v>1</v>
      </c>
      <c r="AA165" s="85">
        <v>1</v>
      </c>
      <c r="AB165" s="85">
        <v>1</v>
      </c>
      <c r="AC165" s="85">
        <v>1</v>
      </c>
      <c r="AD165" s="85">
        <v>1</v>
      </c>
      <c r="AE165" s="85">
        <v>1</v>
      </c>
      <c r="AF165" s="84">
        <v>7.2544165293488396E-4</v>
      </c>
      <c r="AG165" s="84">
        <v>7.2544165293488396E-4</v>
      </c>
      <c r="AH165" s="84">
        <v>7.2544165293488396E-4</v>
      </c>
      <c r="AI165" s="84">
        <v>7.2544165293488396E-4</v>
      </c>
      <c r="AJ165" s="84">
        <v>7.2544165293488396E-4</v>
      </c>
      <c r="AK165" s="84">
        <v>7.2544165293488396E-4</v>
      </c>
      <c r="AL165" s="84">
        <v>7.2544165293488396E-4</v>
      </c>
      <c r="AM165" s="84">
        <v>7.9798574623143501E-4</v>
      </c>
      <c r="AN165" s="84">
        <v>7.2544165293488396E-4</v>
      </c>
      <c r="AO165" s="84"/>
      <c r="AP165" s="84"/>
      <c r="AQ165" s="84"/>
      <c r="AR165" s="84"/>
      <c r="AS165" s="83">
        <f t="shared" si="340"/>
        <v>0</v>
      </c>
      <c r="AT165" s="83">
        <f t="shared" si="242"/>
        <v>0</v>
      </c>
      <c r="AU165" s="83">
        <f t="shared" si="341"/>
        <v>0</v>
      </c>
      <c r="AV165" s="84">
        <v>1</v>
      </c>
      <c r="AW165" s="84">
        <v>1</v>
      </c>
      <c r="AX165" s="84"/>
      <c r="AY165" s="83">
        <f t="shared" si="243"/>
        <v>1</v>
      </c>
      <c r="AZ165" s="83">
        <f t="shared" si="244"/>
        <v>0</v>
      </c>
      <c r="BA165" s="83">
        <f t="shared" si="245"/>
        <v>7.2544165293488396E-4</v>
      </c>
      <c r="BB165" s="83">
        <f t="shared" si="246"/>
        <v>7.2544165293488396E-4</v>
      </c>
      <c r="BC165" s="83">
        <f t="shared" si="247"/>
        <v>7.2544165293488396E-4</v>
      </c>
      <c r="BD165" s="83">
        <f t="shared" si="248"/>
        <v>7.2544165293488396E-4</v>
      </c>
      <c r="BE165" s="83">
        <f t="shared" si="249"/>
        <v>0</v>
      </c>
      <c r="BF165" s="83">
        <f t="shared" si="250"/>
        <v>0</v>
      </c>
      <c r="BG165" s="99">
        <f t="shared" si="251"/>
        <v>7.2544165293488396E-4</v>
      </c>
      <c r="BH165" s="99">
        <f t="shared" si="252"/>
        <v>7.2544165293488396E-4</v>
      </c>
      <c r="BI165" s="83">
        <f t="shared" si="253"/>
        <v>7.2544165293488396E-4</v>
      </c>
      <c r="BJ165" s="83">
        <f t="shared" si="254"/>
        <v>7.2544165293488396E-4</v>
      </c>
      <c r="BK165" s="83">
        <f t="shared" si="255"/>
        <v>7.2544165293488396E-4</v>
      </c>
      <c r="BL165" s="83">
        <f t="shared" si="256"/>
        <v>7.2544165293488396E-4</v>
      </c>
      <c r="BM165" s="83">
        <f t="shared" si="257"/>
        <v>7.9798574623143501E-4</v>
      </c>
      <c r="BN165" s="83">
        <f t="shared" si="258"/>
        <v>7.2544165293488396E-4</v>
      </c>
      <c r="BO165" s="83">
        <f t="shared" si="342"/>
        <v>0</v>
      </c>
      <c r="BP165" s="83">
        <f t="shared" si="259"/>
        <v>0</v>
      </c>
      <c r="BQ165" s="83">
        <f t="shared" si="260"/>
        <v>7.2544165293488396E-4</v>
      </c>
      <c r="BR165" s="83">
        <f t="shared" si="261"/>
        <v>7.2544165293488396E-4</v>
      </c>
      <c r="BS165" s="83">
        <f t="shared" si="262"/>
        <v>7.2544165293488396E-4</v>
      </c>
      <c r="BT165" s="83">
        <f t="shared" si="263"/>
        <v>7.2544165293488396E-4</v>
      </c>
      <c r="BU165" s="83">
        <f t="shared" si="264"/>
        <v>7.2544165293488396E-4</v>
      </c>
      <c r="BV165" s="83">
        <f t="shared" si="265"/>
        <v>7.2544165293488396E-4</v>
      </c>
      <c r="BW165" s="83">
        <f t="shared" si="266"/>
        <v>7.2544165293488396E-4</v>
      </c>
      <c r="BX165" s="83">
        <f t="shared" si="267"/>
        <v>7.2544165293488396E-4</v>
      </c>
      <c r="BY165" s="83">
        <f t="shared" si="268"/>
        <v>7.2544165293488396E-4</v>
      </c>
      <c r="BZ165" s="83">
        <f t="shared" si="269"/>
        <v>7.2544165293488396E-4</v>
      </c>
      <c r="CA165" s="83">
        <f t="shared" si="270"/>
        <v>7.9798574623143501E-4</v>
      </c>
      <c r="CB165" s="83">
        <f t="shared" si="271"/>
        <v>7.2544165293488396E-4</v>
      </c>
      <c r="CC165" s="84"/>
      <c r="CD165" s="84"/>
      <c r="CE165" s="84"/>
      <c r="CF165" s="84"/>
      <c r="CG165" s="84"/>
      <c r="CH165" s="84"/>
      <c r="CI165" s="84"/>
      <c r="CJ165" s="84"/>
      <c r="CK165" s="84"/>
      <c r="CL165" s="83">
        <f t="shared" si="333"/>
        <v>0</v>
      </c>
      <c r="CM165" s="83">
        <f t="shared" si="334"/>
        <v>0</v>
      </c>
      <c r="CN165" s="83">
        <f t="shared" si="335"/>
        <v>0</v>
      </c>
      <c r="CO165" s="83">
        <f t="shared" si="272"/>
        <v>0</v>
      </c>
      <c r="CP165" s="83">
        <f t="shared" si="273"/>
        <v>0</v>
      </c>
      <c r="CQ165" s="83">
        <f t="shared" si="274"/>
        <v>0</v>
      </c>
      <c r="CR165" s="83">
        <f t="shared" si="275"/>
        <v>0</v>
      </c>
      <c r="CS165" s="83">
        <f t="shared" si="276"/>
        <v>0</v>
      </c>
      <c r="CT165" s="83">
        <f t="shared" si="277"/>
        <v>0</v>
      </c>
      <c r="CU165" s="83">
        <f t="shared" si="278"/>
        <v>0</v>
      </c>
      <c r="CV165" s="99"/>
      <c r="CW165" s="83">
        <f t="shared" si="343"/>
        <v>0</v>
      </c>
      <c r="CX165" s="83">
        <f t="shared" si="279"/>
        <v>0</v>
      </c>
      <c r="CY165" s="83">
        <f t="shared" si="336"/>
        <v>7.2544093296551056E-5</v>
      </c>
      <c r="CZ165" s="83">
        <f t="shared" si="337"/>
        <v>0</v>
      </c>
      <c r="DA165" s="83">
        <f t="shared" si="344"/>
        <v>0</v>
      </c>
      <c r="DB165" s="83">
        <f t="shared" si="345"/>
        <v>0</v>
      </c>
      <c r="DC165" s="83">
        <f t="shared" si="346"/>
        <v>0</v>
      </c>
      <c r="DD165" s="83">
        <f t="shared" si="280"/>
        <v>0</v>
      </c>
      <c r="DE165" s="83">
        <f t="shared" si="281"/>
        <v>0</v>
      </c>
      <c r="DF165" s="83">
        <f t="shared" si="282"/>
        <v>0</v>
      </c>
      <c r="DG165" s="83">
        <f t="shared" si="283"/>
        <v>0</v>
      </c>
      <c r="DH165" s="83">
        <f t="shared" si="284"/>
        <v>0</v>
      </c>
      <c r="DI165" s="83">
        <f t="shared" si="285"/>
        <v>0</v>
      </c>
      <c r="DJ165" s="83">
        <f t="shared" si="286"/>
        <v>0</v>
      </c>
      <c r="DK165" s="83">
        <f t="shared" si="347"/>
        <v>0</v>
      </c>
      <c r="DL165" s="83">
        <f t="shared" si="287"/>
        <v>0</v>
      </c>
      <c r="DM165" s="83">
        <f t="shared" si="348"/>
        <v>7.2544093296551056E-5</v>
      </c>
      <c r="DN165" s="83">
        <f t="shared" si="349"/>
        <v>0</v>
      </c>
      <c r="DO165" s="83">
        <f t="shared" si="288"/>
        <v>0</v>
      </c>
      <c r="DP165" s="83">
        <f t="shared" si="289"/>
        <v>0</v>
      </c>
      <c r="DQ165" s="83">
        <f t="shared" si="290"/>
        <v>0</v>
      </c>
      <c r="DR165" s="83">
        <f t="shared" si="291"/>
        <v>0</v>
      </c>
      <c r="DS165" s="83">
        <f t="shared" si="292"/>
        <v>0</v>
      </c>
      <c r="DT165" s="83">
        <f t="shared" si="293"/>
        <v>0</v>
      </c>
      <c r="DU165" s="83">
        <f t="shared" si="294"/>
        <v>0</v>
      </c>
      <c r="DV165" s="83">
        <f t="shared" si="295"/>
        <v>0</v>
      </c>
      <c r="DW165" s="83">
        <f t="shared" si="350"/>
        <v>2.4980115849708104E-6</v>
      </c>
      <c r="DX165" s="83">
        <f t="shared" si="351"/>
        <v>0</v>
      </c>
      <c r="DY165" s="83">
        <f t="shared" si="352"/>
        <v>0</v>
      </c>
      <c r="DZ165" s="83">
        <f t="shared" si="353"/>
        <v>0</v>
      </c>
      <c r="EA165" s="83">
        <f t="shared" si="354"/>
        <v>0</v>
      </c>
      <c r="EB165" s="83">
        <f t="shared" si="355"/>
        <v>0</v>
      </c>
      <c r="EC165" s="83">
        <f t="shared" si="356"/>
        <v>0</v>
      </c>
      <c r="ED165" s="83">
        <f t="shared" si="357"/>
        <v>0</v>
      </c>
      <c r="EE165" s="83">
        <f t="shared" si="358"/>
        <v>0</v>
      </c>
      <c r="EF165" s="83">
        <f t="shared" si="359"/>
        <v>0</v>
      </c>
      <c r="EG165" s="83">
        <f t="shared" si="360"/>
        <v>2.4980115849708104E-6</v>
      </c>
      <c r="EH165" s="83">
        <f t="shared" si="361"/>
        <v>0</v>
      </c>
      <c r="EI165" s="83">
        <f t="shared" si="296"/>
        <v>0</v>
      </c>
      <c r="EJ165" s="83">
        <f t="shared" si="297"/>
        <v>0</v>
      </c>
      <c r="EK165" s="83">
        <f t="shared" si="298"/>
        <v>0</v>
      </c>
      <c r="EL165" s="83">
        <f t="shared" si="299"/>
        <v>0</v>
      </c>
      <c r="EM165" s="83">
        <f t="shared" si="300"/>
        <v>0</v>
      </c>
      <c r="EN165" s="83">
        <f t="shared" si="301"/>
        <v>0</v>
      </c>
      <c r="EO165" s="83">
        <f t="shared" si="302"/>
        <v>0</v>
      </c>
      <c r="EP165" s="83">
        <f t="shared" si="303"/>
        <v>0</v>
      </c>
      <c r="EQ165" s="83">
        <f t="shared" si="304"/>
        <v>0</v>
      </c>
      <c r="ER165" s="83">
        <f t="shared" si="305"/>
        <v>0</v>
      </c>
      <c r="ES165" s="83">
        <f t="shared" si="362"/>
        <v>0</v>
      </c>
      <c r="ET165" s="83">
        <f t="shared" si="306"/>
        <v>0</v>
      </c>
      <c r="EU165" s="83">
        <f t="shared" si="363"/>
        <v>7.0046081711580251E-5</v>
      </c>
      <c r="EV165" s="83">
        <f t="shared" si="364"/>
        <v>0</v>
      </c>
      <c r="EW165" s="83">
        <f t="shared" si="365"/>
        <v>0</v>
      </c>
      <c r="EX165" s="83">
        <f t="shared" si="366"/>
        <v>0</v>
      </c>
      <c r="EY165" s="83">
        <f t="shared" si="367"/>
        <v>0</v>
      </c>
      <c r="EZ165" s="83">
        <f t="shared" si="368"/>
        <v>0</v>
      </c>
      <c r="FA165" s="83">
        <f t="shared" si="369"/>
        <v>0</v>
      </c>
      <c r="FB165" s="83">
        <f t="shared" si="370"/>
        <v>0</v>
      </c>
      <c r="FC165" s="83">
        <f t="shared" si="371"/>
        <v>0</v>
      </c>
      <c r="FD165" s="83">
        <f t="shared" si="372"/>
        <v>0</v>
      </c>
      <c r="FE165" s="83">
        <f t="shared" si="307"/>
        <v>0</v>
      </c>
      <c r="FF165" s="83">
        <f t="shared" si="308"/>
        <v>0</v>
      </c>
      <c r="FG165" s="83">
        <f t="shared" si="373"/>
        <v>0</v>
      </c>
      <c r="FH165" s="83">
        <f t="shared" si="309"/>
        <v>0</v>
      </c>
      <c r="FI165" s="83">
        <f t="shared" si="374"/>
        <v>7.0046081711580251E-5</v>
      </c>
      <c r="FJ165" s="83">
        <f t="shared" si="375"/>
        <v>0</v>
      </c>
      <c r="FK165" s="84"/>
      <c r="FL165" s="84">
        <v>7.2544093296551197E-4</v>
      </c>
      <c r="FM165" s="84"/>
      <c r="FN165" s="83">
        <f t="shared" si="310"/>
        <v>0</v>
      </c>
      <c r="FO165" s="83">
        <f t="shared" si="311"/>
        <v>0</v>
      </c>
      <c r="FP165" s="83">
        <f t="shared" si="376"/>
        <v>7.2544093296551197E-4</v>
      </c>
      <c r="FQ165" s="84"/>
      <c r="FR165" s="84"/>
      <c r="FS165" s="83">
        <f t="shared" si="377"/>
        <v>0</v>
      </c>
      <c r="FT165" s="83">
        <f t="shared" si="378"/>
        <v>0</v>
      </c>
      <c r="FU165" s="84">
        <v>7.2544093296551197E-4</v>
      </c>
      <c r="FV165" s="83">
        <f t="shared" si="312"/>
        <v>7.2544165293488396E-4</v>
      </c>
      <c r="FW165" s="83">
        <f t="shared" si="313"/>
        <v>0</v>
      </c>
      <c r="FX165" s="83">
        <f t="shared" si="314"/>
        <v>0</v>
      </c>
      <c r="FY165" s="84"/>
      <c r="FZ165" s="83">
        <f t="shared" si="315"/>
        <v>0.99927455834706513</v>
      </c>
      <c r="GA165" s="83">
        <f t="shared" si="316"/>
        <v>7.1996937198951644E-10</v>
      </c>
      <c r="GB165" s="83">
        <f t="shared" si="379"/>
        <v>0</v>
      </c>
      <c r="GC165" s="83">
        <f t="shared" si="380"/>
        <v>0</v>
      </c>
      <c r="GD165" s="83">
        <f t="shared" si="381"/>
        <v>0</v>
      </c>
      <c r="GE165" s="83">
        <f t="shared" si="382"/>
        <v>0</v>
      </c>
      <c r="GF165" s="83">
        <f t="shared" si="383"/>
        <v>0</v>
      </c>
      <c r="GG165" s="83">
        <f t="shared" si="384"/>
        <v>0</v>
      </c>
      <c r="GH165" s="83">
        <f t="shared" si="317"/>
        <v>0</v>
      </c>
      <c r="GI165" s="83">
        <f t="shared" si="318"/>
        <v>0</v>
      </c>
      <c r="GJ165" s="83">
        <f t="shared" si="385"/>
        <v>0</v>
      </c>
      <c r="GK165" s="83">
        <f t="shared" si="386"/>
        <v>0</v>
      </c>
      <c r="GL165" s="83">
        <f t="shared" si="387"/>
        <v>0</v>
      </c>
      <c r="GM165" s="83">
        <f t="shared" si="388"/>
        <v>0</v>
      </c>
      <c r="GN165" s="83">
        <f t="shared" si="389"/>
        <v>0</v>
      </c>
      <c r="GO165" s="83">
        <f t="shared" si="390"/>
        <v>0</v>
      </c>
      <c r="GP165" s="83">
        <f t="shared" si="319"/>
        <v>7.2544165293488396E-4</v>
      </c>
      <c r="GQ165" s="83">
        <f t="shared" si="320"/>
        <v>0</v>
      </c>
      <c r="GR165" s="83">
        <f t="shared" si="391"/>
        <v>0</v>
      </c>
      <c r="GS165" s="83">
        <f t="shared" si="392"/>
        <v>0</v>
      </c>
      <c r="GT165" s="83">
        <f t="shared" si="393"/>
        <v>0</v>
      </c>
      <c r="GU165" s="83">
        <f t="shared" si="394"/>
        <v>0</v>
      </c>
      <c r="GV165" s="83">
        <f t="shared" si="395"/>
        <v>0</v>
      </c>
      <c r="GW165" s="83">
        <f t="shared" si="396"/>
        <v>0</v>
      </c>
      <c r="GX165" s="83">
        <f t="shared" si="321"/>
        <v>0</v>
      </c>
      <c r="GY165" s="83">
        <f t="shared" si="322"/>
        <v>0</v>
      </c>
      <c r="GZ165" s="83">
        <f t="shared" si="397"/>
        <v>0</v>
      </c>
      <c r="HA165" s="83">
        <f t="shared" si="398"/>
        <v>0</v>
      </c>
      <c r="HB165" s="83">
        <f t="shared" si="399"/>
        <v>0</v>
      </c>
      <c r="HC165" s="83">
        <f t="shared" si="400"/>
        <v>0</v>
      </c>
      <c r="HD165" s="83">
        <f t="shared" si="401"/>
        <v>0</v>
      </c>
      <c r="HE165" s="83">
        <f t="shared" si="402"/>
        <v>0</v>
      </c>
      <c r="HF165" s="83">
        <f t="shared" si="323"/>
        <v>7.9798574623143501E-4</v>
      </c>
      <c r="HG165" s="83">
        <f t="shared" si="324"/>
        <v>0</v>
      </c>
      <c r="HH165" s="83">
        <f t="shared" si="325"/>
        <v>0</v>
      </c>
      <c r="HI165" s="83">
        <f t="shared" si="326"/>
        <v>0</v>
      </c>
      <c r="HJ165" s="83">
        <f t="shared" si="327"/>
        <v>0</v>
      </c>
      <c r="HK165" s="83">
        <f t="shared" si="328"/>
        <v>0</v>
      </c>
      <c r="HL165" s="83">
        <f t="shared" si="329"/>
        <v>0</v>
      </c>
      <c r="HM165" s="83">
        <f t="shared" si="330"/>
        <v>0</v>
      </c>
      <c r="HN165" s="83">
        <f t="shared" si="331"/>
        <v>7.9548773464646421E-4</v>
      </c>
      <c r="HO165" s="83">
        <f t="shared" si="332"/>
        <v>0</v>
      </c>
    </row>
    <row r="166" spans="1:223" x14ac:dyDescent="0.2">
      <c r="A166" s="63"/>
      <c r="K166" s="64" t="s">
        <v>486</v>
      </c>
      <c r="L166" s="102">
        <f>IF(VLOOKUP(K166,'[3]207 ul'!$H:$H,1,0)=K166,1,0)</f>
        <v>1</v>
      </c>
      <c r="M166" s="84">
        <v>1</v>
      </c>
      <c r="N166" s="84">
        <v>2</v>
      </c>
      <c r="O166" s="84"/>
      <c r="P166" s="84"/>
      <c r="Q166" s="84">
        <v>1</v>
      </c>
      <c r="R166" s="84">
        <v>1</v>
      </c>
      <c r="S166" s="83">
        <f t="shared" si="338"/>
        <v>40</v>
      </c>
      <c r="T166" s="87">
        <f t="shared" si="339"/>
        <v>0</v>
      </c>
      <c r="U166" s="84"/>
      <c r="V166" s="84"/>
      <c r="W166" s="85">
        <v>1</v>
      </c>
      <c r="X166" s="85">
        <v>1</v>
      </c>
      <c r="Y166" s="85">
        <v>1</v>
      </c>
      <c r="Z166" s="85">
        <v>1</v>
      </c>
      <c r="AA166" s="85">
        <v>1</v>
      </c>
      <c r="AB166" s="85">
        <v>1</v>
      </c>
      <c r="AC166" s="85">
        <v>1</v>
      </c>
      <c r="AD166" s="85">
        <v>1</v>
      </c>
      <c r="AE166" s="85">
        <v>1</v>
      </c>
      <c r="AF166" s="84">
        <v>7.2544165293488396E-4</v>
      </c>
      <c r="AG166" s="84">
        <v>7.2544165293488396E-4</v>
      </c>
      <c r="AH166" s="84">
        <v>7.2544165293488396E-4</v>
      </c>
      <c r="AI166" s="84">
        <v>7.2544165293488396E-4</v>
      </c>
      <c r="AJ166" s="84">
        <v>7.2544165293488396E-4</v>
      </c>
      <c r="AK166" s="84">
        <v>7.2544165293488396E-4</v>
      </c>
      <c r="AL166" s="84">
        <v>7.2544165293488396E-4</v>
      </c>
      <c r="AM166" s="84">
        <v>7.9798574623143501E-4</v>
      </c>
      <c r="AN166" s="84">
        <v>7.2544165293488396E-4</v>
      </c>
      <c r="AO166" s="84"/>
      <c r="AP166" s="84"/>
      <c r="AQ166" s="84"/>
      <c r="AR166" s="84"/>
      <c r="AS166" s="83">
        <f t="shared" si="340"/>
        <v>0</v>
      </c>
      <c r="AT166" s="83">
        <f t="shared" si="242"/>
        <v>0</v>
      </c>
      <c r="AU166" s="83">
        <f t="shared" si="341"/>
        <v>0</v>
      </c>
      <c r="AV166" s="84">
        <v>1</v>
      </c>
      <c r="AW166" s="84">
        <v>1</v>
      </c>
      <c r="AX166" s="84"/>
      <c r="AY166" s="83">
        <f t="shared" si="243"/>
        <v>1</v>
      </c>
      <c r="AZ166" s="83">
        <f t="shared" si="244"/>
        <v>0</v>
      </c>
      <c r="BA166" s="83">
        <f t="shared" si="245"/>
        <v>7.2544165293488396E-4</v>
      </c>
      <c r="BB166" s="83">
        <f t="shared" si="246"/>
        <v>7.2544165293488396E-4</v>
      </c>
      <c r="BC166" s="83">
        <f t="shared" si="247"/>
        <v>7.2544165293488396E-4</v>
      </c>
      <c r="BD166" s="83">
        <f t="shared" si="248"/>
        <v>7.2544165293488396E-4</v>
      </c>
      <c r="BE166" s="83">
        <f t="shared" si="249"/>
        <v>0</v>
      </c>
      <c r="BF166" s="83">
        <f t="shared" si="250"/>
        <v>0</v>
      </c>
      <c r="BG166" s="99">
        <f t="shared" si="251"/>
        <v>7.2544165293488396E-4</v>
      </c>
      <c r="BH166" s="99">
        <f t="shared" si="252"/>
        <v>7.2544165293488396E-4</v>
      </c>
      <c r="BI166" s="83">
        <f t="shared" si="253"/>
        <v>7.2544165293488396E-4</v>
      </c>
      <c r="BJ166" s="83">
        <f t="shared" si="254"/>
        <v>7.2544165293488396E-4</v>
      </c>
      <c r="BK166" s="83">
        <f t="shared" si="255"/>
        <v>7.2544165293488396E-4</v>
      </c>
      <c r="BL166" s="83">
        <f t="shared" si="256"/>
        <v>7.2544165293488396E-4</v>
      </c>
      <c r="BM166" s="83">
        <f t="shared" si="257"/>
        <v>7.9798574623143501E-4</v>
      </c>
      <c r="BN166" s="83">
        <f t="shared" si="258"/>
        <v>7.2544165293488396E-4</v>
      </c>
      <c r="BO166" s="83">
        <f t="shared" si="342"/>
        <v>0</v>
      </c>
      <c r="BP166" s="83">
        <f t="shared" si="259"/>
        <v>0</v>
      </c>
      <c r="BQ166" s="83">
        <f t="shared" si="260"/>
        <v>7.2544165293488396E-4</v>
      </c>
      <c r="BR166" s="83">
        <f t="shared" si="261"/>
        <v>7.2544165293488396E-4</v>
      </c>
      <c r="BS166" s="83">
        <f t="shared" si="262"/>
        <v>7.2544165293488396E-4</v>
      </c>
      <c r="BT166" s="83">
        <f t="shared" si="263"/>
        <v>7.2544165293488396E-4</v>
      </c>
      <c r="BU166" s="83">
        <f t="shared" si="264"/>
        <v>7.2544165293488396E-4</v>
      </c>
      <c r="BV166" s="83">
        <f t="shared" si="265"/>
        <v>7.2544165293488396E-4</v>
      </c>
      <c r="BW166" s="83">
        <f t="shared" si="266"/>
        <v>7.2544165293488396E-4</v>
      </c>
      <c r="BX166" s="83">
        <f t="shared" si="267"/>
        <v>7.2544165293488396E-4</v>
      </c>
      <c r="BY166" s="83">
        <f t="shared" si="268"/>
        <v>7.2544165293488396E-4</v>
      </c>
      <c r="BZ166" s="83">
        <f t="shared" si="269"/>
        <v>7.2544165293488396E-4</v>
      </c>
      <c r="CA166" s="83">
        <f t="shared" si="270"/>
        <v>7.9798574623143501E-4</v>
      </c>
      <c r="CB166" s="83">
        <f t="shared" si="271"/>
        <v>7.2544165293488396E-4</v>
      </c>
      <c r="CC166" s="84"/>
      <c r="CD166" s="84"/>
      <c r="CE166" s="84"/>
      <c r="CF166" s="84"/>
      <c r="CG166" s="84"/>
      <c r="CH166" s="84"/>
      <c r="CI166" s="84"/>
      <c r="CJ166" s="84"/>
      <c r="CK166" s="84"/>
      <c r="CL166" s="83">
        <f t="shared" si="333"/>
        <v>0</v>
      </c>
      <c r="CM166" s="83">
        <f t="shared" si="334"/>
        <v>0</v>
      </c>
      <c r="CN166" s="83">
        <f t="shared" si="335"/>
        <v>0</v>
      </c>
      <c r="CO166" s="83">
        <f t="shared" si="272"/>
        <v>0</v>
      </c>
      <c r="CP166" s="83">
        <f t="shared" si="273"/>
        <v>0</v>
      </c>
      <c r="CQ166" s="83">
        <f t="shared" si="274"/>
        <v>0</v>
      </c>
      <c r="CR166" s="83">
        <f t="shared" si="275"/>
        <v>0</v>
      </c>
      <c r="CS166" s="83">
        <f t="shared" si="276"/>
        <v>0</v>
      </c>
      <c r="CT166" s="83">
        <f t="shared" si="277"/>
        <v>0</v>
      </c>
      <c r="CU166" s="83">
        <f t="shared" si="278"/>
        <v>0</v>
      </c>
      <c r="CV166" s="99"/>
      <c r="CW166" s="83">
        <f t="shared" si="343"/>
        <v>0</v>
      </c>
      <c r="CX166" s="83">
        <f t="shared" si="279"/>
        <v>0</v>
      </c>
      <c r="CY166" s="83">
        <f t="shared" si="336"/>
        <v>7.2544093296551056E-5</v>
      </c>
      <c r="CZ166" s="83">
        <f t="shared" si="337"/>
        <v>0</v>
      </c>
      <c r="DA166" s="83">
        <f t="shared" si="344"/>
        <v>0</v>
      </c>
      <c r="DB166" s="83">
        <f t="shared" si="345"/>
        <v>0</v>
      </c>
      <c r="DC166" s="83">
        <f t="shared" si="346"/>
        <v>0</v>
      </c>
      <c r="DD166" s="83">
        <f t="shared" si="280"/>
        <v>0</v>
      </c>
      <c r="DE166" s="83">
        <f t="shared" si="281"/>
        <v>0</v>
      </c>
      <c r="DF166" s="83">
        <f t="shared" si="282"/>
        <v>0</v>
      </c>
      <c r="DG166" s="83">
        <f t="shared" si="283"/>
        <v>0</v>
      </c>
      <c r="DH166" s="83">
        <f t="shared" si="284"/>
        <v>0</v>
      </c>
      <c r="DI166" s="83">
        <f t="shared" si="285"/>
        <v>0</v>
      </c>
      <c r="DJ166" s="83">
        <f t="shared" si="286"/>
        <v>0</v>
      </c>
      <c r="DK166" s="83">
        <f t="shared" si="347"/>
        <v>0</v>
      </c>
      <c r="DL166" s="83">
        <f t="shared" si="287"/>
        <v>0</v>
      </c>
      <c r="DM166" s="83">
        <f t="shared" si="348"/>
        <v>7.2544093296551056E-5</v>
      </c>
      <c r="DN166" s="83">
        <f t="shared" si="349"/>
        <v>0</v>
      </c>
      <c r="DO166" s="83">
        <f t="shared" si="288"/>
        <v>0</v>
      </c>
      <c r="DP166" s="83">
        <f t="shared" si="289"/>
        <v>0</v>
      </c>
      <c r="DQ166" s="83">
        <f t="shared" si="290"/>
        <v>0</v>
      </c>
      <c r="DR166" s="83">
        <f t="shared" si="291"/>
        <v>0</v>
      </c>
      <c r="DS166" s="83">
        <f t="shared" si="292"/>
        <v>0</v>
      </c>
      <c r="DT166" s="83">
        <f t="shared" si="293"/>
        <v>0</v>
      </c>
      <c r="DU166" s="83">
        <f t="shared" si="294"/>
        <v>0</v>
      </c>
      <c r="DV166" s="83">
        <f t="shared" si="295"/>
        <v>0</v>
      </c>
      <c r="DW166" s="83">
        <f t="shared" si="350"/>
        <v>2.4980115849708104E-6</v>
      </c>
      <c r="DX166" s="83">
        <f t="shared" si="351"/>
        <v>0</v>
      </c>
      <c r="DY166" s="83">
        <f t="shared" si="352"/>
        <v>0</v>
      </c>
      <c r="DZ166" s="83">
        <f t="shared" si="353"/>
        <v>0</v>
      </c>
      <c r="EA166" s="83">
        <f t="shared" si="354"/>
        <v>0</v>
      </c>
      <c r="EB166" s="83">
        <f t="shared" si="355"/>
        <v>0</v>
      </c>
      <c r="EC166" s="83">
        <f t="shared" si="356"/>
        <v>0</v>
      </c>
      <c r="ED166" s="83">
        <f t="shared" si="357"/>
        <v>0</v>
      </c>
      <c r="EE166" s="83">
        <f t="shared" si="358"/>
        <v>0</v>
      </c>
      <c r="EF166" s="83">
        <f t="shared" si="359"/>
        <v>0</v>
      </c>
      <c r="EG166" s="83">
        <f t="shared" si="360"/>
        <v>2.4980115849708104E-6</v>
      </c>
      <c r="EH166" s="83">
        <f t="shared" si="361"/>
        <v>0</v>
      </c>
      <c r="EI166" s="83">
        <f t="shared" si="296"/>
        <v>0</v>
      </c>
      <c r="EJ166" s="83">
        <f t="shared" si="297"/>
        <v>0</v>
      </c>
      <c r="EK166" s="83">
        <f t="shared" si="298"/>
        <v>0</v>
      </c>
      <c r="EL166" s="83">
        <f t="shared" si="299"/>
        <v>0</v>
      </c>
      <c r="EM166" s="83">
        <f t="shared" si="300"/>
        <v>0</v>
      </c>
      <c r="EN166" s="83">
        <f t="shared" si="301"/>
        <v>0</v>
      </c>
      <c r="EO166" s="83">
        <f t="shared" si="302"/>
        <v>0</v>
      </c>
      <c r="EP166" s="83">
        <f t="shared" si="303"/>
        <v>0</v>
      </c>
      <c r="EQ166" s="83">
        <f t="shared" si="304"/>
        <v>0</v>
      </c>
      <c r="ER166" s="83">
        <f t="shared" si="305"/>
        <v>0</v>
      </c>
      <c r="ES166" s="83">
        <f t="shared" si="362"/>
        <v>0</v>
      </c>
      <c r="ET166" s="83">
        <f t="shared" si="306"/>
        <v>0</v>
      </c>
      <c r="EU166" s="83">
        <f t="shared" si="363"/>
        <v>7.0046081711580251E-5</v>
      </c>
      <c r="EV166" s="83">
        <f t="shared" si="364"/>
        <v>0</v>
      </c>
      <c r="EW166" s="83">
        <f t="shared" si="365"/>
        <v>0</v>
      </c>
      <c r="EX166" s="83">
        <f t="shared" si="366"/>
        <v>0</v>
      </c>
      <c r="EY166" s="83">
        <f t="shared" si="367"/>
        <v>0</v>
      </c>
      <c r="EZ166" s="83">
        <f t="shared" si="368"/>
        <v>0</v>
      </c>
      <c r="FA166" s="83">
        <f t="shared" si="369"/>
        <v>0</v>
      </c>
      <c r="FB166" s="83">
        <f t="shared" si="370"/>
        <v>0</v>
      </c>
      <c r="FC166" s="83">
        <f t="shared" si="371"/>
        <v>0</v>
      </c>
      <c r="FD166" s="83">
        <f t="shared" si="372"/>
        <v>0</v>
      </c>
      <c r="FE166" s="83">
        <f t="shared" si="307"/>
        <v>0</v>
      </c>
      <c r="FF166" s="83">
        <f t="shared" si="308"/>
        <v>0</v>
      </c>
      <c r="FG166" s="83">
        <f t="shared" si="373"/>
        <v>0</v>
      </c>
      <c r="FH166" s="83">
        <f t="shared" si="309"/>
        <v>0</v>
      </c>
      <c r="FI166" s="83">
        <f t="shared" si="374"/>
        <v>7.0046081711580251E-5</v>
      </c>
      <c r="FJ166" s="83">
        <f t="shared" si="375"/>
        <v>0</v>
      </c>
      <c r="FK166" s="84"/>
      <c r="FL166" s="84">
        <v>7.2544093296551197E-4</v>
      </c>
      <c r="FM166" s="84"/>
      <c r="FN166" s="83">
        <f t="shared" si="310"/>
        <v>0</v>
      </c>
      <c r="FO166" s="83">
        <f t="shared" si="311"/>
        <v>0</v>
      </c>
      <c r="FP166" s="83">
        <f t="shared" si="376"/>
        <v>7.2544093296551197E-4</v>
      </c>
      <c r="FQ166" s="84"/>
      <c r="FR166" s="84"/>
      <c r="FS166" s="83">
        <f t="shared" si="377"/>
        <v>0</v>
      </c>
      <c r="FT166" s="83">
        <f t="shared" si="378"/>
        <v>0</v>
      </c>
      <c r="FU166" s="84">
        <v>7.2544093296551197E-4</v>
      </c>
      <c r="FV166" s="83">
        <f t="shared" si="312"/>
        <v>7.2544165293488396E-4</v>
      </c>
      <c r="FW166" s="83">
        <f t="shared" si="313"/>
        <v>0</v>
      </c>
      <c r="FX166" s="83">
        <f t="shared" si="314"/>
        <v>0</v>
      </c>
      <c r="FY166" s="84"/>
      <c r="FZ166" s="83">
        <f t="shared" si="315"/>
        <v>0.99927455834706513</v>
      </c>
      <c r="GA166" s="83">
        <f t="shared" si="316"/>
        <v>7.1996937198951644E-10</v>
      </c>
      <c r="GB166" s="83">
        <f t="shared" si="379"/>
        <v>0</v>
      </c>
      <c r="GC166" s="83">
        <f t="shared" si="380"/>
        <v>0</v>
      </c>
      <c r="GD166" s="83">
        <f t="shared" si="381"/>
        <v>0</v>
      </c>
      <c r="GE166" s="83">
        <f t="shared" si="382"/>
        <v>0</v>
      </c>
      <c r="GF166" s="83">
        <f t="shared" si="383"/>
        <v>0</v>
      </c>
      <c r="GG166" s="83">
        <f t="shared" si="384"/>
        <v>0</v>
      </c>
      <c r="GH166" s="83">
        <f t="shared" si="317"/>
        <v>0</v>
      </c>
      <c r="GI166" s="83">
        <f t="shared" si="318"/>
        <v>0</v>
      </c>
      <c r="GJ166" s="83">
        <f t="shared" si="385"/>
        <v>0</v>
      </c>
      <c r="GK166" s="83">
        <f t="shared" si="386"/>
        <v>0</v>
      </c>
      <c r="GL166" s="83">
        <f t="shared" si="387"/>
        <v>0</v>
      </c>
      <c r="GM166" s="83">
        <f t="shared" si="388"/>
        <v>0</v>
      </c>
      <c r="GN166" s="83">
        <f t="shared" si="389"/>
        <v>0</v>
      </c>
      <c r="GO166" s="83">
        <f t="shared" si="390"/>
        <v>0</v>
      </c>
      <c r="GP166" s="83">
        <f t="shared" si="319"/>
        <v>7.2544165293488396E-4</v>
      </c>
      <c r="GQ166" s="83">
        <f t="shared" si="320"/>
        <v>0</v>
      </c>
      <c r="GR166" s="83">
        <f t="shared" si="391"/>
        <v>0</v>
      </c>
      <c r="GS166" s="83">
        <f t="shared" si="392"/>
        <v>0</v>
      </c>
      <c r="GT166" s="83">
        <f t="shared" si="393"/>
        <v>0</v>
      </c>
      <c r="GU166" s="83">
        <f t="shared" si="394"/>
        <v>0</v>
      </c>
      <c r="GV166" s="83">
        <f t="shared" si="395"/>
        <v>0</v>
      </c>
      <c r="GW166" s="83">
        <f t="shared" si="396"/>
        <v>0</v>
      </c>
      <c r="GX166" s="83">
        <f t="shared" si="321"/>
        <v>0</v>
      </c>
      <c r="GY166" s="83">
        <f t="shared" si="322"/>
        <v>0</v>
      </c>
      <c r="GZ166" s="83">
        <f t="shared" si="397"/>
        <v>0</v>
      </c>
      <c r="HA166" s="83">
        <f t="shared" si="398"/>
        <v>0</v>
      </c>
      <c r="HB166" s="83">
        <f t="shared" si="399"/>
        <v>0</v>
      </c>
      <c r="HC166" s="83">
        <f t="shared" si="400"/>
        <v>0</v>
      </c>
      <c r="HD166" s="83">
        <f t="shared" si="401"/>
        <v>0</v>
      </c>
      <c r="HE166" s="83">
        <f t="shared" si="402"/>
        <v>0</v>
      </c>
      <c r="HF166" s="83">
        <f t="shared" si="323"/>
        <v>7.9798574623143501E-4</v>
      </c>
      <c r="HG166" s="83">
        <f t="shared" si="324"/>
        <v>0</v>
      </c>
      <c r="HH166" s="83">
        <f t="shared" si="325"/>
        <v>0</v>
      </c>
      <c r="HI166" s="83">
        <f t="shared" si="326"/>
        <v>0</v>
      </c>
      <c r="HJ166" s="83">
        <f t="shared" si="327"/>
        <v>0</v>
      </c>
      <c r="HK166" s="83">
        <f t="shared" si="328"/>
        <v>0</v>
      </c>
      <c r="HL166" s="83">
        <f t="shared" si="329"/>
        <v>0</v>
      </c>
      <c r="HM166" s="83">
        <f t="shared" si="330"/>
        <v>0</v>
      </c>
      <c r="HN166" s="83">
        <f t="shared" si="331"/>
        <v>7.9548773464646421E-4</v>
      </c>
      <c r="HO166" s="83">
        <f t="shared" si="332"/>
        <v>0</v>
      </c>
    </row>
    <row r="167" spans="1:223" x14ac:dyDescent="0.2">
      <c r="A167" s="63"/>
      <c r="K167" s="64" t="s">
        <v>487</v>
      </c>
      <c r="L167" s="102" t="e">
        <f>IF(VLOOKUP(K167,'[3]207 ul'!$H:$H,1,0)=K167,1,0)</f>
        <v>#N/A</v>
      </c>
      <c r="M167" s="84">
        <v>1</v>
      </c>
      <c r="N167" s="84">
        <v>2</v>
      </c>
      <c r="O167" s="84"/>
      <c r="P167" s="84"/>
      <c r="Q167" s="84"/>
      <c r="R167" s="84">
        <v>3</v>
      </c>
      <c r="S167" s="83">
        <f t="shared" si="338"/>
        <v>40</v>
      </c>
      <c r="T167" s="87">
        <f t="shared" si="339"/>
        <v>0</v>
      </c>
      <c r="U167" s="84"/>
      <c r="V167" s="84"/>
      <c r="W167" s="85">
        <v>1</v>
      </c>
      <c r="X167" s="85">
        <v>1</v>
      </c>
      <c r="Y167" s="85">
        <v>1</v>
      </c>
      <c r="Z167" s="85">
        <v>1</v>
      </c>
      <c r="AA167" s="85">
        <v>1</v>
      </c>
      <c r="AB167" s="85">
        <v>1</v>
      </c>
      <c r="AC167" s="85">
        <v>1</v>
      </c>
      <c r="AD167" s="85">
        <v>1</v>
      </c>
      <c r="AE167" s="85">
        <v>1</v>
      </c>
      <c r="AF167" s="84">
        <v>7.2544165293488396E-4</v>
      </c>
      <c r="AG167" s="84">
        <v>7.2544165293488396E-4</v>
      </c>
      <c r="AH167" s="84">
        <v>7.2544165293488396E-4</v>
      </c>
      <c r="AI167" s="84">
        <v>7.2544165293488396E-4</v>
      </c>
      <c r="AJ167" s="84">
        <v>7.2544165293488396E-4</v>
      </c>
      <c r="AK167" s="84">
        <v>7.2544165293488396E-4</v>
      </c>
      <c r="AL167" s="84">
        <v>7.2544165293488396E-4</v>
      </c>
      <c r="AM167" s="84">
        <v>7.9798574623143501E-4</v>
      </c>
      <c r="AN167" s="84">
        <v>7.2544165293488396E-4</v>
      </c>
      <c r="AO167" s="84"/>
      <c r="AP167" s="84"/>
      <c r="AQ167" s="84"/>
      <c r="AR167" s="84"/>
      <c r="AS167" s="83">
        <f t="shared" si="340"/>
        <v>0</v>
      </c>
      <c r="AT167" s="83">
        <f t="shared" si="242"/>
        <v>0</v>
      </c>
      <c r="AU167" s="83">
        <f t="shared" si="341"/>
        <v>0</v>
      </c>
      <c r="AV167" s="84">
        <v>1</v>
      </c>
      <c r="AW167" s="84">
        <v>1</v>
      </c>
      <c r="AX167" s="84"/>
      <c r="AY167" s="83">
        <f t="shared" si="243"/>
        <v>1</v>
      </c>
      <c r="AZ167" s="83">
        <f t="shared" si="244"/>
        <v>7.2544165293488396E-4</v>
      </c>
      <c r="BA167" s="83">
        <f t="shared" si="245"/>
        <v>7.2544165293488396E-4</v>
      </c>
      <c r="BB167" s="83">
        <f t="shared" si="246"/>
        <v>7.2544165293488396E-4</v>
      </c>
      <c r="BC167" s="83">
        <f t="shared" si="247"/>
        <v>7.2544165293488396E-4</v>
      </c>
      <c r="BD167" s="83">
        <f t="shared" si="248"/>
        <v>7.2544165293488396E-4</v>
      </c>
      <c r="BE167" s="83">
        <f t="shared" si="249"/>
        <v>0</v>
      </c>
      <c r="BF167" s="83">
        <f t="shared" si="250"/>
        <v>0</v>
      </c>
      <c r="BG167" s="99">
        <f t="shared" si="251"/>
        <v>7.2544165293488396E-4</v>
      </c>
      <c r="BH167" s="99">
        <f t="shared" si="252"/>
        <v>7.2544165293488396E-4</v>
      </c>
      <c r="BI167" s="83">
        <f t="shared" si="253"/>
        <v>7.2544165293488396E-4</v>
      </c>
      <c r="BJ167" s="83">
        <f t="shared" si="254"/>
        <v>7.2544165293488396E-4</v>
      </c>
      <c r="BK167" s="83">
        <f t="shared" si="255"/>
        <v>7.2544165293488396E-4</v>
      </c>
      <c r="BL167" s="83">
        <f t="shared" si="256"/>
        <v>7.2544165293488396E-4</v>
      </c>
      <c r="BM167" s="83">
        <f t="shared" si="257"/>
        <v>7.9798574623143501E-4</v>
      </c>
      <c r="BN167" s="83">
        <f t="shared" si="258"/>
        <v>7.2544165293488396E-4</v>
      </c>
      <c r="BO167" s="83">
        <f t="shared" si="342"/>
        <v>0</v>
      </c>
      <c r="BP167" s="83">
        <f t="shared" si="259"/>
        <v>7.2544165293488396E-4</v>
      </c>
      <c r="BQ167" s="83">
        <f t="shared" si="260"/>
        <v>7.2544165293488396E-4</v>
      </c>
      <c r="BR167" s="83">
        <f t="shared" si="261"/>
        <v>7.2544165293488396E-4</v>
      </c>
      <c r="BS167" s="83">
        <f t="shared" si="262"/>
        <v>7.2544165293488396E-4</v>
      </c>
      <c r="BT167" s="83">
        <f t="shared" si="263"/>
        <v>7.2544165293488396E-4</v>
      </c>
      <c r="BU167" s="83">
        <f t="shared" si="264"/>
        <v>7.2544165293488396E-4</v>
      </c>
      <c r="BV167" s="83">
        <f t="shared" si="265"/>
        <v>7.2544165293488396E-4</v>
      </c>
      <c r="BW167" s="83">
        <f t="shared" si="266"/>
        <v>7.2544165293488396E-4</v>
      </c>
      <c r="BX167" s="83">
        <f t="shared" si="267"/>
        <v>7.2544165293488396E-4</v>
      </c>
      <c r="BY167" s="83">
        <f t="shared" si="268"/>
        <v>7.2544165293488396E-4</v>
      </c>
      <c r="BZ167" s="83">
        <f t="shared" si="269"/>
        <v>7.2544165293488396E-4</v>
      </c>
      <c r="CA167" s="83">
        <f t="shared" si="270"/>
        <v>7.9798574623143501E-4</v>
      </c>
      <c r="CB167" s="83">
        <f t="shared" si="271"/>
        <v>7.2544165293488396E-4</v>
      </c>
      <c r="CC167" s="84"/>
      <c r="CD167" s="84"/>
      <c r="CE167" s="84"/>
      <c r="CF167" s="84"/>
      <c r="CG167" s="84"/>
      <c r="CH167" s="84"/>
      <c r="CI167" s="84"/>
      <c r="CJ167" s="84"/>
      <c r="CK167" s="84"/>
      <c r="CL167" s="83">
        <f t="shared" si="333"/>
        <v>0</v>
      </c>
      <c r="CM167" s="83">
        <f t="shared" si="334"/>
        <v>0</v>
      </c>
      <c r="CN167" s="83">
        <f t="shared" si="335"/>
        <v>0</v>
      </c>
      <c r="CO167" s="83">
        <f t="shared" si="272"/>
        <v>0</v>
      </c>
      <c r="CP167" s="83">
        <f t="shared" si="273"/>
        <v>0</v>
      </c>
      <c r="CQ167" s="83">
        <f t="shared" si="274"/>
        <v>0</v>
      </c>
      <c r="CR167" s="83">
        <f t="shared" si="275"/>
        <v>0</v>
      </c>
      <c r="CS167" s="83">
        <f t="shared" si="276"/>
        <v>0</v>
      </c>
      <c r="CT167" s="83">
        <f t="shared" si="277"/>
        <v>0</v>
      </c>
      <c r="CU167" s="83">
        <f t="shared" si="278"/>
        <v>0</v>
      </c>
      <c r="CV167" s="99"/>
      <c r="CW167" s="83">
        <f t="shared" si="343"/>
        <v>0</v>
      </c>
      <c r="CX167" s="83">
        <f t="shared" si="279"/>
        <v>0</v>
      </c>
      <c r="CY167" s="83">
        <f t="shared" si="336"/>
        <v>7.2544093296551056E-5</v>
      </c>
      <c r="CZ167" s="83">
        <f t="shared" si="337"/>
        <v>0</v>
      </c>
      <c r="DA167" s="83">
        <f t="shared" si="344"/>
        <v>0</v>
      </c>
      <c r="DB167" s="83">
        <f t="shared" si="345"/>
        <v>0</v>
      </c>
      <c r="DC167" s="83">
        <f t="shared" si="346"/>
        <v>0</v>
      </c>
      <c r="DD167" s="83">
        <f t="shared" si="280"/>
        <v>0</v>
      </c>
      <c r="DE167" s="83">
        <f t="shared" si="281"/>
        <v>0</v>
      </c>
      <c r="DF167" s="83">
        <f t="shared" si="282"/>
        <v>0</v>
      </c>
      <c r="DG167" s="83">
        <f t="shared" si="283"/>
        <v>0</v>
      </c>
      <c r="DH167" s="83">
        <f t="shared" si="284"/>
        <v>0</v>
      </c>
      <c r="DI167" s="83">
        <f t="shared" si="285"/>
        <v>0</v>
      </c>
      <c r="DJ167" s="83">
        <f t="shared" si="286"/>
        <v>0</v>
      </c>
      <c r="DK167" s="83">
        <f t="shared" si="347"/>
        <v>0</v>
      </c>
      <c r="DL167" s="83">
        <f t="shared" si="287"/>
        <v>0</v>
      </c>
      <c r="DM167" s="83">
        <f t="shared" si="348"/>
        <v>7.2544093296551056E-5</v>
      </c>
      <c r="DN167" s="83">
        <f t="shared" si="349"/>
        <v>0</v>
      </c>
      <c r="DO167" s="83">
        <f t="shared" si="288"/>
        <v>0</v>
      </c>
      <c r="DP167" s="83">
        <f t="shared" si="289"/>
        <v>0</v>
      </c>
      <c r="DQ167" s="83">
        <f t="shared" si="290"/>
        <v>0</v>
      </c>
      <c r="DR167" s="83">
        <f t="shared" si="291"/>
        <v>0</v>
      </c>
      <c r="DS167" s="83">
        <f t="shared" si="292"/>
        <v>0</v>
      </c>
      <c r="DT167" s="83">
        <f t="shared" si="293"/>
        <v>0</v>
      </c>
      <c r="DU167" s="83">
        <f t="shared" si="294"/>
        <v>0</v>
      </c>
      <c r="DV167" s="83">
        <f t="shared" si="295"/>
        <v>0</v>
      </c>
      <c r="DW167" s="83">
        <f t="shared" si="350"/>
        <v>2.4980115849708104E-6</v>
      </c>
      <c r="DX167" s="83">
        <f t="shared" si="351"/>
        <v>0</v>
      </c>
      <c r="DY167" s="83">
        <f t="shared" si="352"/>
        <v>0</v>
      </c>
      <c r="DZ167" s="83">
        <f t="shared" si="353"/>
        <v>0</v>
      </c>
      <c r="EA167" s="83">
        <f t="shared" si="354"/>
        <v>0</v>
      </c>
      <c r="EB167" s="83">
        <f t="shared" si="355"/>
        <v>0</v>
      </c>
      <c r="EC167" s="83">
        <f t="shared" si="356"/>
        <v>0</v>
      </c>
      <c r="ED167" s="83">
        <f t="shared" si="357"/>
        <v>0</v>
      </c>
      <c r="EE167" s="83">
        <f t="shared" si="358"/>
        <v>0</v>
      </c>
      <c r="EF167" s="83">
        <f t="shared" si="359"/>
        <v>0</v>
      </c>
      <c r="EG167" s="83">
        <f t="shared" si="360"/>
        <v>2.4980115849708104E-6</v>
      </c>
      <c r="EH167" s="83">
        <f t="shared" si="361"/>
        <v>0</v>
      </c>
      <c r="EI167" s="83">
        <f t="shared" si="296"/>
        <v>0</v>
      </c>
      <c r="EJ167" s="83">
        <f t="shared" si="297"/>
        <v>0</v>
      </c>
      <c r="EK167" s="83">
        <f t="shared" si="298"/>
        <v>0</v>
      </c>
      <c r="EL167" s="83">
        <f t="shared" si="299"/>
        <v>0</v>
      </c>
      <c r="EM167" s="83">
        <f t="shared" si="300"/>
        <v>0</v>
      </c>
      <c r="EN167" s="83">
        <f t="shared" si="301"/>
        <v>0</v>
      </c>
      <c r="EO167" s="83">
        <f t="shared" si="302"/>
        <v>0</v>
      </c>
      <c r="EP167" s="83">
        <f t="shared" si="303"/>
        <v>0</v>
      </c>
      <c r="EQ167" s="83">
        <f t="shared" si="304"/>
        <v>0</v>
      </c>
      <c r="ER167" s="83">
        <f t="shared" si="305"/>
        <v>0</v>
      </c>
      <c r="ES167" s="83">
        <f t="shared" si="362"/>
        <v>0</v>
      </c>
      <c r="ET167" s="83">
        <f t="shared" si="306"/>
        <v>0</v>
      </c>
      <c r="EU167" s="83">
        <f t="shared" si="363"/>
        <v>7.0046081711580251E-5</v>
      </c>
      <c r="EV167" s="83">
        <f t="shared" si="364"/>
        <v>0</v>
      </c>
      <c r="EW167" s="83">
        <f t="shared" si="365"/>
        <v>0</v>
      </c>
      <c r="EX167" s="83">
        <f t="shared" si="366"/>
        <v>0</v>
      </c>
      <c r="EY167" s="83">
        <f t="shared" si="367"/>
        <v>0</v>
      </c>
      <c r="EZ167" s="83">
        <f t="shared" si="368"/>
        <v>0</v>
      </c>
      <c r="FA167" s="83">
        <f t="shared" si="369"/>
        <v>0</v>
      </c>
      <c r="FB167" s="83">
        <f t="shared" si="370"/>
        <v>0</v>
      </c>
      <c r="FC167" s="83">
        <f t="shared" si="371"/>
        <v>0</v>
      </c>
      <c r="FD167" s="83">
        <f t="shared" si="372"/>
        <v>0</v>
      </c>
      <c r="FE167" s="83">
        <f t="shared" si="307"/>
        <v>0</v>
      </c>
      <c r="FF167" s="83">
        <f t="shared" si="308"/>
        <v>0</v>
      </c>
      <c r="FG167" s="83">
        <f t="shared" si="373"/>
        <v>0</v>
      </c>
      <c r="FH167" s="83">
        <f t="shared" si="309"/>
        <v>0</v>
      </c>
      <c r="FI167" s="83">
        <f t="shared" si="374"/>
        <v>7.0046081711580251E-5</v>
      </c>
      <c r="FJ167" s="83">
        <f t="shared" si="375"/>
        <v>0</v>
      </c>
      <c r="FK167" s="84"/>
      <c r="FL167" s="84">
        <v>7.2544093296551197E-4</v>
      </c>
      <c r="FM167" s="84"/>
      <c r="FN167" s="83">
        <f t="shared" si="310"/>
        <v>0</v>
      </c>
      <c r="FO167" s="83">
        <f t="shared" si="311"/>
        <v>0</v>
      </c>
      <c r="FP167" s="83">
        <f t="shared" si="376"/>
        <v>7.2544093296551197E-4</v>
      </c>
      <c r="FQ167" s="84"/>
      <c r="FR167" s="84"/>
      <c r="FS167" s="83">
        <f t="shared" si="377"/>
        <v>0</v>
      </c>
      <c r="FT167" s="83">
        <f t="shared" si="378"/>
        <v>0</v>
      </c>
      <c r="FU167" s="84">
        <v>7.2544093296551197E-4</v>
      </c>
      <c r="FV167" s="83">
        <f t="shared" si="312"/>
        <v>0</v>
      </c>
      <c r="FW167" s="83">
        <f t="shared" si="313"/>
        <v>0</v>
      </c>
      <c r="FX167" s="83">
        <f t="shared" si="314"/>
        <v>0</v>
      </c>
      <c r="FY167" s="84"/>
      <c r="FZ167" s="83">
        <f t="shared" si="315"/>
        <v>0.99927455834706513</v>
      </c>
      <c r="GA167" s="83">
        <f t="shared" si="316"/>
        <v>7.1996937198951644E-10</v>
      </c>
      <c r="GB167" s="83">
        <f t="shared" si="379"/>
        <v>0</v>
      </c>
      <c r="GC167" s="83">
        <f t="shared" si="380"/>
        <v>0</v>
      </c>
      <c r="GD167" s="83">
        <f t="shared" si="381"/>
        <v>0</v>
      </c>
      <c r="GE167" s="83">
        <f t="shared" si="382"/>
        <v>0</v>
      </c>
      <c r="GF167" s="83">
        <f t="shared" si="383"/>
        <v>0</v>
      </c>
      <c r="GG167" s="83">
        <f t="shared" si="384"/>
        <v>0</v>
      </c>
      <c r="GH167" s="83">
        <f t="shared" si="317"/>
        <v>0</v>
      </c>
      <c r="GI167" s="83">
        <f t="shared" si="318"/>
        <v>0</v>
      </c>
      <c r="GJ167" s="83">
        <f t="shared" si="385"/>
        <v>0</v>
      </c>
      <c r="GK167" s="83">
        <f t="shared" si="386"/>
        <v>0</v>
      </c>
      <c r="GL167" s="83">
        <f t="shared" si="387"/>
        <v>0</v>
      </c>
      <c r="GM167" s="83">
        <f t="shared" si="388"/>
        <v>0</v>
      </c>
      <c r="GN167" s="83">
        <f t="shared" si="389"/>
        <v>0</v>
      </c>
      <c r="GO167" s="83">
        <f t="shared" si="390"/>
        <v>0</v>
      </c>
      <c r="GP167" s="83">
        <f t="shared" si="319"/>
        <v>7.2544165293488396E-4</v>
      </c>
      <c r="GQ167" s="83">
        <f t="shared" si="320"/>
        <v>0</v>
      </c>
      <c r="GR167" s="83">
        <f t="shared" si="391"/>
        <v>0</v>
      </c>
      <c r="GS167" s="83">
        <f t="shared" si="392"/>
        <v>0</v>
      </c>
      <c r="GT167" s="83">
        <f t="shared" si="393"/>
        <v>0</v>
      </c>
      <c r="GU167" s="83">
        <f t="shared" si="394"/>
        <v>0</v>
      </c>
      <c r="GV167" s="83">
        <f t="shared" si="395"/>
        <v>0</v>
      </c>
      <c r="GW167" s="83">
        <f t="shared" si="396"/>
        <v>0</v>
      </c>
      <c r="GX167" s="83">
        <f t="shared" si="321"/>
        <v>0</v>
      </c>
      <c r="GY167" s="83">
        <f t="shared" si="322"/>
        <v>0</v>
      </c>
      <c r="GZ167" s="83">
        <f t="shared" si="397"/>
        <v>0</v>
      </c>
      <c r="HA167" s="83">
        <f t="shared" si="398"/>
        <v>0</v>
      </c>
      <c r="HB167" s="83">
        <f t="shared" si="399"/>
        <v>0</v>
      </c>
      <c r="HC167" s="83">
        <f t="shared" si="400"/>
        <v>0</v>
      </c>
      <c r="HD167" s="83">
        <f t="shared" si="401"/>
        <v>0</v>
      </c>
      <c r="HE167" s="83">
        <f t="shared" si="402"/>
        <v>0</v>
      </c>
      <c r="HF167" s="83">
        <f t="shared" si="323"/>
        <v>7.9798574623143501E-4</v>
      </c>
      <c r="HG167" s="83">
        <f t="shared" si="324"/>
        <v>0</v>
      </c>
      <c r="HH167" s="83">
        <f t="shared" si="325"/>
        <v>0</v>
      </c>
      <c r="HI167" s="83">
        <f t="shared" si="326"/>
        <v>0</v>
      </c>
      <c r="HJ167" s="83">
        <f t="shared" si="327"/>
        <v>0</v>
      </c>
      <c r="HK167" s="83">
        <f t="shared" si="328"/>
        <v>0</v>
      </c>
      <c r="HL167" s="83">
        <f t="shared" si="329"/>
        <v>0</v>
      </c>
      <c r="HM167" s="83">
        <f t="shared" si="330"/>
        <v>0</v>
      </c>
      <c r="HN167" s="83">
        <f t="shared" si="331"/>
        <v>7.9548773464646421E-4</v>
      </c>
      <c r="HO167" s="83">
        <f t="shared" si="332"/>
        <v>0</v>
      </c>
    </row>
    <row r="168" spans="1:223" x14ac:dyDescent="0.2">
      <c r="A168" s="63"/>
      <c r="K168" s="64" t="s">
        <v>488</v>
      </c>
      <c r="L168" s="102" t="e">
        <f>IF(VLOOKUP(K168,'[3]207 ul'!$H:$H,1,0)=K168,1,0)</f>
        <v>#N/A</v>
      </c>
      <c r="M168" s="84">
        <v>1</v>
      </c>
      <c r="N168" s="84">
        <v>2</v>
      </c>
      <c r="O168" s="84"/>
      <c r="P168" s="84"/>
      <c r="Q168" s="84"/>
      <c r="R168" s="84">
        <v>3</v>
      </c>
      <c r="S168" s="83">
        <f t="shared" si="338"/>
        <v>40</v>
      </c>
      <c r="T168" s="87">
        <f t="shared" si="339"/>
        <v>0</v>
      </c>
      <c r="U168" s="84"/>
      <c r="V168" s="84"/>
      <c r="W168" s="85">
        <v>1</v>
      </c>
      <c r="X168" s="85">
        <v>1</v>
      </c>
      <c r="Y168" s="85">
        <v>1</v>
      </c>
      <c r="Z168" s="85">
        <v>1</v>
      </c>
      <c r="AA168" s="85">
        <v>1</v>
      </c>
      <c r="AB168" s="85">
        <v>1</v>
      </c>
      <c r="AC168" s="85">
        <v>1</v>
      </c>
      <c r="AD168" s="85">
        <v>1</v>
      </c>
      <c r="AE168" s="85">
        <v>1</v>
      </c>
      <c r="AF168" s="84">
        <v>605111740.45471001</v>
      </c>
      <c r="AG168" s="84">
        <v>578959128.00846899</v>
      </c>
      <c r="AH168" s="84">
        <v>647808182.83212304</v>
      </c>
      <c r="AI168" s="84">
        <v>605111740.45471001</v>
      </c>
      <c r="AJ168" s="84">
        <v>605111740.45471001</v>
      </c>
      <c r="AK168" s="84">
        <v>605111740.45471001</v>
      </c>
      <c r="AL168" s="84">
        <v>605111740.45471001</v>
      </c>
      <c r="AM168" s="84">
        <v>607500180.40096903</v>
      </c>
      <c r="AN168" s="84">
        <v>604509861.23743606</v>
      </c>
      <c r="AO168" s="84">
        <v>23243636</v>
      </c>
      <c r="AP168" s="84"/>
      <c r="AQ168" s="84">
        <v>6253678.9000000004</v>
      </c>
      <c r="AR168" s="84"/>
      <c r="AS168" s="83">
        <f t="shared" si="340"/>
        <v>0</v>
      </c>
      <c r="AT168" s="83">
        <f t="shared" si="242"/>
        <v>0</v>
      </c>
      <c r="AU168" s="83">
        <f t="shared" si="341"/>
        <v>0</v>
      </c>
      <c r="AV168" s="84">
        <v>437876717.72000003</v>
      </c>
      <c r="AW168" s="84">
        <v>437876717.72000003</v>
      </c>
      <c r="AX168" s="84"/>
      <c r="AY168" s="83">
        <f t="shared" si="243"/>
        <v>444130396.62</v>
      </c>
      <c r="AZ168" s="83">
        <f t="shared" si="244"/>
        <v>628355376.45471001</v>
      </c>
      <c r="BA168" s="83">
        <f t="shared" si="245"/>
        <v>628355376.45471001</v>
      </c>
      <c r="BB168" s="83">
        <f t="shared" si="246"/>
        <v>628355376.45471001</v>
      </c>
      <c r="BC168" s="83">
        <f t="shared" si="247"/>
        <v>628355376.45471001</v>
      </c>
      <c r="BD168" s="83">
        <f t="shared" si="248"/>
        <v>628355376.45471001</v>
      </c>
      <c r="BE168" s="83">
        <f t="shared" si="249"/>
        <v>0</v>
      </c>
      <c r="BF168" s="83">
        <f t="shared" si="250"/>
        <v>0</v>
      </c>
      <c r="BG168" s="99">
        <f t="shared" si="251"/>
        <v>628355376.45471001</v>
      </c>
      <c r="BH168" s="99">
        <f t="shared" si="252"/>
        <v>602202764.00846899</v>
      </c>
      <c r="BI168" s="83">
        <f t="shared" si="253"/>
        <v>671051818.83212304</v>
      </c>
      <c r="BJ168" s="83">
        <f t="shared" si="254"/>
        <v>628355376.45471001</v>
      </c>
      <c r="BK168" s="83">
        <f t="shared" si="255"/>
        <v>628355376.45471001</v>
      </c>
      <c r="BL168" s="83">
        <f t="shared" si="256"/>
        <v>628355376.45471001</v>
      </c>
      <c r="BM168" s="83">
        <f t="shared" si="257"/>
        <v>630743816.40096903</v>
      </c>
      <c r="BN168" s="83">
        <f t="shared" si="258"/>
        <v>627753497.23743606</v>
      </c>
      <c r="BO168" s="83">
        <f t="shared" si="342"/>
        <v>0</v>
      </c>
      <c r="BP168" s="83">
        <f t="shared" si="259"/>
        <v>628355376.45471001</v>
      </c>
      <c r="BQ168" s="83">
        <f t="shared" si="260"/>
        <v>628355376.45471001</v>
      </c>
      <c r="BR168" s="83">
        <f t="shared" si="261"/>
        <v>628355376.45471001</v>
      </c>
      <c r="BS168" s="83">
        <f t="shared" si="262"/>
        <v>628355376.45471001</v>
      </c>
      <c r="BT168" s="83">
        <f t="shared" si="263"/>
        <v>628355376.45471001</v>
      </c>
      <c r="BU168" s="83">
        <f t="shared" si="264"/>
        <v>628355376.45471001</v>
      </c>
      <c r="BV168" s="83">
        <f t="shared" si="265"/>
        <v>602202764.00846899</v>
      </c>
      <c r="BW168" s="83">
        <f t="shared" si="266"/>
        <v>671051818.83212304</v>
      </c>
      <c r="BX168" s="83">
        <f t="shared" si="267"/>
        <v>628355376.45471001</v>
      </c>
      <c r="BY168" s="83">
        <f t="shared" si="268"/>
        <v>628355376.45471001</v>
      </c>
      <c r="BZ168" s="83">
        <f t="shared" si="269"/>
        <v>628355376.45471001</v>
      </c>
      <c r="CA168" s="83">
        <f t="shared" si="270"/>
        <v>630743816.40096903</v>
      </c>
      <c r="CB168" s="83">
        <f t="shared" si="271"/>
        <v>627753497.23743606</v>
      </c>
      <c r="CC168" s="84"/>
      <c r="CD168" s="84"/>
      <c r="CE168" s="84"/>
      <c r="CF168" s="84"/>
      <c r="CG168" s="84"/>
      <c r="CH168" s="84"/>
      <c r="CI168" s="84"/>
      <c r="CJ168" s="84"/>
      <c r="CK168" s="84"/>
      <c r="CL168" s="83">
        <f t="shared" si="333"/>
        <v>0</v>
      </c>
      <c r="CM168" s="83">
        <f t="shared" si="334"/>
        <v>42696442.377413034</v>
      </c>
      <c r="CN168" s="83">
        <f t="shared" si="335"/>
        <v>0</v>
      </c>
      <c r="CO168" s="83">
        <f t="shared" si="272"/>
        <v>0</v>
      </c>
      <c r="CP168" s="83">
        <f t="shared" si="273"/>
        <v>0</v>
      </c>
      <c r="CQ168" s="83">
        <f t="shared" si="274"/>
        <v>0</v>
      </c>
      <c r="CR168" s="83">
        <f t="shared" si="275"/>
        <v>0</v>
      </c>
      <c r="CS168" s="83">
        <f t="shared" si="276"/>
        <v>0</v>
      </c>
      <c r="CT168" s="83">
        <f t="shared" si="277"/>
        <v>0</v>
      </c>
      <c r="CU168" s="83">
        <f t="shared" si="278"/>
        <v>0</v>
      </c>
      <c r="CV168" s="99"/>
      <c r="CW168" s="83">
        <f t="shared" si="343"/>
        <v>0</v>
      </c>
      <c r="CX168" s="83">
        <f t="shared" si="279"/>
        <v>0</v>
      </c>
      <c r="CY168" s="83">
        <f t="shared" si="336"/>
        <v>2388439.9462590218</v>
      </c>
      <c r="CZ168" s="83">
        <f t="shared" si="337"/>
        <v>0</v>
      </c>
      <c r="DA168" s="83">
        <f t="shared" si="344"/>
        <v>0</v>
      </c>
      <c r="DB168" s="83">
        <f t="shared" si="345"/>
        <v>42696442.377413034</v>
      </c>
      <c r="DC168" s="83">
        <f t="shared" si="346"/>
        <v>0</v>
      </c>
      <c r="DD168" s="83">
        <f t="shared" si="280"/>
        <v>0</v>
      </c>
      <c r="DE168" s="83">
        <f t="shared" si="281"/>
        <v>0</v>
      </c>
      <c r="DF168" s="83">
        <f t="shared" si="282"/>
        <v>0</v>
      </c>
      <c r="DG168" s="83">
        <f t="shared" si="283"/>
        <v>0</v>
      </c>
      <c r="DH168" s="83">
        <f t="shared" si="284"/>
        <v>0</v>
      </c>
      <c r="DI168" s="83">
        <f t="shared" si="285"/>
        <v>0</v>
      </c>
      <c r="DJ168" s="83">
        <f t="shared" si="286"/>
        <v>0</v>
      </c>
      <c r="DK168" s="83">
        <f t="shared" si="347"/>
        <v>0</v>
      </c>
      <c r="DL168" s="83">
        <f t="shared" si="287"/>
        <v>0</v>
      </c>
      <c r="DM168" s="83">
        <f t="shared" si="348"/>
        <v>2388439.9462590218</v>
      </c>
      <c r="DN168" s="83">
        <f t="shared" si="349"/>
        <v>0</v>
      </c>
      <c r="DO168" s="83">
        <f t="shared" si="288"/>
        <v>0</v>
      </c>
      <c r="DP168" s="83">
        <f t="shared" si="289"/>
        <v>2427461.8986123563</v>
      </c>
      <c r="DQ168" s="83">
        <f t="shared" si="290"/>
        <v>0</v>
      </c>
      <c r="DR168" s="83">
        <f t="shared" si="291"/>
        <v>0</v>
      </c>
      <c r="DS168" s="83">
        <f t="shared" si="292"/>
        <v>0</v>
      </c>
      <c r="DT168" s="83">
        <f t="shared" si="293"/>
        <v>0</v>
      </c>
      <c r="DU168" s="83">
        <f t="shared" si="294"/>
        <v>0</v>
      </c>
      <c r="DV168" s="83">
        <f t="shared" si="295"/>
        <v>0</v>
      </c>
      <c r="DW168" s="83">
        <f t="shared" si="350"/>
        <v>82244.472080895852</v>
      </c>
      <c r="DX168" s="83">
        <f t="shared" si="351"/>
        <v>0</v>
      </c>
      <c r="DY168" s="83">
        <f t="shared" si="352"/>
        <v>0</v>
      </c>
      <c r="DZ168" s="83">
        <f t="shared" si="353"/>
        <v>2427461.8986123563</v>
      </c>
      <c r="EA168" s="83">
        <f t="shared" si="354"/>
        <v>0</v>
      </c>
      <c r="EB168" s="83">
        <f t="shared" si="355"/>
        <v>0</v>
      </c>
      <c r="EC168" s="83">
        <f t="shared" si="356"/>
        <v>0</v>
      </c>
      <c r="ED168" s="83">
        <f t="shared" si="357"/>
        <v>0</v>
      </c>
      <c r="EE168" s="83">
        <f t="shared" si="358"/>
        <v>0</v>
      </c>
      <c r="EF168" s="83">
        <f t="shared" si="359"/>
        <v>0</v>
      </c>
      <c r="EG168" s="83">
        <f t="shared" si="360"/>
        <v>82244.472080895852</v>
      </c>
      <c r="EH168" s="83">
        <f t="shared" si="361"/>
        <v>0</v>
      </c>
      <c r="EI168" s="83">
        <f t="shared" si="296"/>
        <v>0</v>
      </c>
      <c r="EJ168" s="83">
        <f t="shared" si="297"/>
        <v>40268980.478800677</v>
      </c>
      <c r="EK168" s="83">
        <f t="shared" si="298"/>
        <v>0</v>
      </c>
      <c r="EL168" s="83">
        <f t="shared" si="299"/>
        <v>0</v>
      </c>
      <c r="EM168" s="83">
        <f t="shared" si="300"/>
        <v>0</v>
      </c>
      <c r="EN168" s="83">
        <f t="shared" si="301"/>
        <v>0</v>
      </c>
      <c r="EO168" s="83">
        <f t="shared" si="302"/>
        <v>0</v>
      </c>
      <c r="EP168" s="83">
        <f t="shared" si="303"/>
        <v>0</v>
      </c>
      <c r="EQ168" s="83">
        <f t="shared" si="304"/>
        <v>0</v>
      </c>
      <c r="ER168" s="83">
        <f t="shared" si="305"/>
        <v>0</v>
      </c>
      <c r="ES168" s="83">
        <f t="shared" si="362"/>
        <v>0</v>
      </c>
      <c r="ET168" s="83">
        <f t="shared" si="306"/>
        <v>0</v>
      </c>
      <c r="EU168" s="83">
        <f t="shared" si="363"/>
        <v>2306195.4741781261</v>
      </c>
      <c r="EV168" s="83">
        <f t="shared" si="364"/>
        <v>0</v>
      </c>
      <c r="EW168" s="83">
        <f t="shared" si="365"/>
        <v>0</v>
      </c>
      <c r="EX168" s="83">
        <f t="shared" si="366"/>
        <v>40268980.478800677</v>
      </c>
      <c r="EY168" s="83">
        <f t="shared" si="367"/>
        <v>0</v>
      </c>
      <c r="EZ168" s="83">
        <f t="shared" si="368"/>
        <v>0</v>
      </c>
      <c r="FA168" s="83">
        <f t="shared" si="369"/>
        <v>0</v>
      </c>
      <c r="FB168" s="83">
        <f t="shared" si="370"/>
        <v>0</v>
      </c>
      <c r="FC168" s="83">
        <f t="shared" si="371"/>
        <v>0</v>
      </c>
      <c r="FD168" s="83">
        <f t="shared" si="372"/>
        <v>0</v>
      </c>
      <c r="FE168" s="83">
        <f t="shared" si="307"/>
        <v>0</v>
      </c>
      <c r="FF168" s="83">
        <f t="shared" si="308"/>
        <v>0</v>
      </c>
      <c r="FG168" s="83">
        <f t="shared" si="373"/>
        <v>0</v>
      </c>
      <c r="FH168" s="83">
        <f t="shared" si="309"/>
        <v>0</v>
      </c>
      <c r="FI168" s="83">
        <f t="shared" si="374"/>
        <v>2306195.4741781261</v>
      </c>
      <c r="FJ168" s="83">
        <f t="shared" si="375"/>
        <v>0</v>
      </c>
      <c r="FK168" s="84">
        <v>8476296.8259214796</v>
      </c>
      <c r="FL168" s="84">
        <v>2493966.2724743299</v>
      </c>
      <c r="FM168" s="84"/>
      <c r="FN168" s="83">
        <f t="shared" si="310"/>
        <v>0</v>
      </c>
      <c r="FO168" s="83">
        <f t="shared" si="311"/>
        <v>0</v>
      </c>
      <c r="FP168" s="83">
        <f t="shared" si="376"/>
        <v>2493966.2724743299</v>
      </c>
      <c r="FQ168" s="84"/>
      <c r="FR168" s="84">
        <v>594172732.55922604</v>
      </c>
      <c r="FS168" s="83">
        <f t="shared" si="377"/>
        <v>594172732.55922616</v>
      </c>
      <c r="FT168" s="83">
        <f t="shared" si="378"/>
        <v>0</v>
      </c>
      <c r="FU168" s="84">
        <v>605142995.65762198</v>
      </c>
      <c r="FV168" s="83">
        <f t="shared" si="312"/>
        <v>0</v>
      </c>
      <c r="FW168" s="83">
        <f t="shared" si="313"/>
        <v>0</v>
      </c>
      <c r="FX168" s="83">
        <f t="shared" si="314"/>
        <v>0</v>
      </c>
      <c r="FY168" s="84">
        <v>-193730367.08000001</v>
      </c>
      <c r="FZ168" s="83">
        <f t="shared" si="315"/>
        <v>0</v>
      </c>
      <c r="GA168" s="83">
        <f t="shared" si="316"/>
        <v>-31255.202911973</v>
      </c>
      <c r="GB168" s="83">
        <f t="shared" si="379"/>
        <v>0</v>
      </c>
      <c r="GC168" s="83">
        <f t="shared" si="380"/>
        <v>0</v>
      </c>
      <c r="GD168" s="83">
        <f t="shared" si="381"/>
        <v>0</v>
      </c>
      <c r="GE168" s="83">
        <f t="shared" si="382"/>
        <v>0</v>
      </c>
      <c r="GF168" s="83">
        <f t="shared" si="383"/>
        <v>0</v>
      </c>
      <c r="GG168" s="83">
        <f t="shared" si="384"/>
        <v>0</v>
      </c>
      <c r="GH168" s="83">
        <f t="shared" si="317"/>
        <v>0</v>
      </c>
      <c r="GI168" s="83">
        <f t="shared" si="318"/>
        <v>0</v>
      </c>
      <c r="GJ168" s="83">
        <f t="shared" si="385"/>
        <v>0</v>
      </c>
      <c r="GK168" s="83">
        <f t="shared" si="386"/>
        <v>628355376.45471001</v>
      </c>
      <c r="GL168" s="83">
        <f t="shared" si="387"/>
        <v>0</v>
      </c>
      <c r="GM168" s="83">
        <f t="shared" si="388"/>
        <v>0</v>
      </c>
      <c r="GN168" s="83">
        <f t="shared" si="389"/>
        <v>0</v>
      </c>
      <c r="GO168" s="83">
        <f t="shared" si="390"/>
        <v>0</v>
      </c>
      <c r="GP168" s="83">
        <f t="shared" si="319"/>
        <v>628355376.45471001</v>
      </c>
      <c r="GQ168" s="83">
        <f t="shared" si="320"/>
        <v>0</v>
      </c>
      <c r="GR168" s="83">
        <f t="shared" si="391"/>
        <v>0</v>
      </c>
      <c r="GS168" s="83">
        <f t="shared" si="392"/>
        <v>0</v>
      </c>
      <c r="GT168" s="83">
        <f t="shared" si="393"/>
        <v>0</v>
      </c>
      <c r="GU168" s="83">
        <f t="shared" si="394"/>
        <v>0</v>
      </c>
      <c r="GV168" s="83">
        <f t="shared" si="395"/>
        <v>0</v>
      </c>
      <c r="GW168" s="83">
        <f t="shared" si="396"/>
        <v>0</v>
      </c>
      <c r="GX168" s="83">
        <f t="shared" si="321"/>
        <v>0</v>
      </c>
      <c r="GY168" s="83">
        <f t="shared" si="322"/>
        <v>0</v>
      </c>
      <c r="GZ168" s="83">
        <f t="shared" si="397"/>
        <v>0</v>
      </c>
      <c r="HA168" s="83">
        <f t="shared" si="398"/>
        <v>671051818.83212304</v>
      </c>
      <c r="HB168" s="83">
        <f t="shared" si="399"/>
        <v>0</v>
      </c>
      <c r="HC168" s="83">
        <f t="shared" si="400"/>
        <v>0</v>
      </c>
      <c r="HD168" s="83">
        <f t="shared" si="401"/>
        <v>0</v>
      </c>
      <c r="HE168" s="83">
        <f t="shared" si="402"/>
        <v>0</v>
      </c>
      <c r="HF168" s="83">
        <f t="shared" si="323"/>
        <v>630743816.40096903</v>
      </c>
      <c r="HG168" s="83">
        <f t="shared" si="324"/>
        <v>0</v>
      </c>
      <c r="HH168" s="83">
        <f t="shared" si="325"/>
        <v>0</v>
      </c>
      <c r="HI168" s="83">
        <f t="shared" si="326"/>
        <v>668624356.93351066</v>
      </c>
      <c r="HJ168" s="83">
        <f t="shared" si="327"/>
        <v>0</v>
      </c>
      <c r="HK168" s="83">
        <f t="shared" si="328"/>
        <v>0</v>
      </c>
      <c r="HL168" s="83">
        <f t="shared" si="329"/>
        <v>0</v>
      </c>
      <c r="HM168" s="83">
        <f t="shared" si="330"/>
        <v>0</v>
      </c>
      <c r="HN168" s="83">
        <f t="shared" si="331"/>
        <v>630661571.92888808</v>
      </c>
      <c r="HO168" s="83">
        <f t="shared" si="332"/>
        <v>0</v>
      </c>
    </row>
    <row r="169" spans="1:223" x14ac:dyDescent="0.2">
      <c r="A169" s="63"/>
      <c r="K169" s="64" t="s">
        <v>605</v>
      </c>
      <c r="L169" s="102" t="e">
        <f>IF(VLOOKUP(K169,'[3]207 ul'!$H:$H,1,0)=K169,1,0)</f>
        <v>#N/A</v>
      </c>
      <c r="M169" s="84">
        <v>1</v>
      </c>
      <c r="N169" s="84">
        <v>2</v>
      </c>
      <c r="O169" s="84"/>
      <c r="P169" s="84"/>
      <c r="Q169" s="84">
        <v>1</v>
      </c>
      <c r="R169" s="84">
        <v>1</v>
      </c>
      <c r="S169" s="83">
        <f t="shared" si="338"/>
        <v>40</v>
      </c>
      <c r="T169" s="87">
        <f t="shared" si="339"/>
        <v>0</v>
      </c>
      <c r="U169" s="84"/>
      <c r="V169" s="84"/>
      <c r="W169" s="85">
        <v>1</v>
      </c>
      <c r="X169" s="85">
        <v>1</v>
      </c>
      <c r="Y169" s="85">
        <v>1</v>
      </c>
      <c r="Z169" s="85">
        <v>1</v>
      </c>
      <c r="AA169" s="85">
        <v>1</v>
      </c>
      <c r="AB169" s="85">
        <v>1</v>
      </c>
      <c r="AC169" s="85">
        <v>1</v>
      </c>
      <c r="AD169" s="85">
        <v>1</v>
      </c>
      <c r="AE169" s="85">
        <v>1</v>
      </c>
      <c r="AF169" s="84">
        <v>5584103.4738622103</v>
      </c>
      <c r="AG169" s="84">
        <v>5581756.8057965003</v>
      </c>
      <c r="AH169" s="84">
        <v>5587245.0264076497</v>
      </c>
      <c r="AI169" s="84">
        <v>5584103.4738622103</v>
      </c>
      <c r="AJ169" s="84">
        <v>5584103.4738622103</v>
      </c>
      <c r="AK169" s="84">
        <v>5584103.4738622103</v>
      </c>
      <c r="AL169" s="84">
        <v>5584103.4738622103</v>
      </c>
      <c r="AM169" s="84">
        <v>5607234.2878961703</v>
      </c>
      <c r="AN169" s="84">
        <v>5582629.3157409104</v>
      </c>
      <c r="AO169" s="84"/>
      <c r="AP169" s="84"/>
      <c r="AQ169" s="84"/>
      <c r="AR169" s="84">
        <v>5339314.324213</v>
      </c>
      <c r="AS169" s="83">
        <f t="shared" si="340"/>
        <v>5339314.324213</v>
      </c>
      <c r="AT169" s="83">
        <f t="shared" si="242"/>
        <v>5339314.324213</v>
      </c>
      <c r="AU169" s="83">
        <f t="shared" si="341"/>
        <v>0</v>
      </c>
      <c r="AV169" s="84">
        <v>5384616.1200000001</v>
      </c>
      <c r="AW169" s="84">
        <v>5384616.1200000001</v>
      </c>
      <c r="AX169" s="84"/>
      <c r="AY169" s="83">
        <f t="shared" si="243"/>
        <v>5384616.1200000001</v>
      </c>
      <c r="AZ169" s="83">
        <f t="shared" si="244"/>
        <v>0</v>
      </c>
      <c r="BA169" s="83">
        <f t="shared" si="245"/>
        <v>5584103.4738622103</v>
      </c>
      <c r="BB169" s="83">
        <f t="shared" si="246"/>
        <v>5584103.4738622103</v>
      </c>
      <c r="BC169" s="83">
        <f t="shared" si="247"/>
        <v>5584103.4738622103</v>
      </c>
      <c r="BD169" s="83">
        <f t="shared" si="248"/>
        <v>5584103.4738622103</v>
      </c>
      <c r="BE169" s="83">
        <f t="shared" si="249"/>
        <v>0</v>
      </c>
      <c r="BF169" s="83">
        <f t="shared" si="250"/>
        <v>0</v>
      </c>
      <c r="BG169" s="99">
        <f t="shared" si="251"/>
        <v>5584103.4738622103</v>
      </c>
      <c r="BH169" s="99">
        <f t="shared" si="252"/>
        <v>5581756.8057965003</v>
      </c>
      <c r="BI169" s="83">
        <f t="shared" si="253"/>
        <v>5587245.0264076497</v>
      </c>
      <c r="BJ169" s="83">
        <f t="shared" si="254"/>
        <v>5584103.4738622103</v>
      </c>
      <c r="BK169" s="83">
        <f t="shared" si="255"/>
        <v>5584103.4738622103</v>
      </c>
      <c r="BL169" s="83">
        <f t="shared" si="256"/>
        <v>5584103.4738622103</v>
      </c>
      <c r="BM169" s="83">
        <f t="shared" si="257"/>
        <v>5607234.2878961703</v>
      </c>
      <c r="BN169" s="83">
        <f t="shared" si="258"/>
        <v>5582629.3157409104</v>
      </c>
      <c r="BO169" s="83">
        <f t="shared" si="342"/>
        <v>0</v>
      </c>
      <c r="BP169" s="83">
        <f t="shared" si="259"/>
        <v>0</v>
      </c>
      <c r="BQ169" s="83">
        <f t="shared" si="260"/>
        <v>5584103.4738622103</v>
      </c>
      <c r="BR169" s="83">
        <f t="shared" si="261"/>
        <v>5584103.4738622103</v>
      </c>
      <c r="BS169" s="83">
        <f t="shared" si="262"/>
        <v>5584103.4738622103</v>
      </c>
      <c r="BT169" s="83">
        <f t="shared" si="263"/>
        <v>5584103.4738622103</v>
      </c>
      <c r="BU169" s="83">
        <f t="shared" si="264"/>
        <v>5584103.4738622103</v>
      </c>
      <c r="BV169" s="83">
        <f t="shared" si="265"/>
        <v>5581756.8057965003</v>
      </c>
      <c r="BW169" s="83">
        <f t="shared" si="266"/>
        <v>5587245.0264076497</v>
      </c>
      <c r="BX169" s="83">
        <f t="shared" si="267"/>
        <v>5584103.4738622103</v>
      </c>
      <c r="BY169" s="83">
        <f t="shared" si="268"/>
        <v>5584103.4738622103</v>
      </c>
      <c r="BZ169" s="83">
        <f t="shared" si="269"/>
        <v>5584103.4738622103</v>
      </c>
      <c r="CA169" s="83">
        <f t="shared" si="270"/>
        <v>5607234.2878961703</v>
      </c>
      <c r="CB169" s="83">
        <f t="shared" si="271"/>
        <v>5582629.3157409104</v>
      </c>
      <c r="CC169" s="84"/>
      <c r="CD169" s="84"/>
      <c r="CE169" s="84"/>
      <c r="CF169" s="84"/>
      <c r="CG169" s="84"/>
      <c r="CH169" s="84"/>
      <c r="CI169" s="84"/>
      <c r="CJ169" s="84"/>
      <c r="CK169" s="84"/>
      <c r="CL169" s="83">
        <f t="shared" si="333"/>
        <v>0</v>
      </c>
      <c r="CM169" s="83">
        <f t="shared" si="334"/>
        <v>3141.5525454394519</v>
      </c>
      <c r="CN169" s="83">
        <f t="shared" si="335"/>
        <v>0</v>
      </c>
      <c r="CO169" s="83">
        <f t="shared" si="272"/>
        <v>0</v>
      </c>
      <c r="CP169" s="83">
        <f t="shared" si="273"/>
        <v>0</v>
      </c>
      <c r="CQ169" s="83">
        <f t="shared" si="274"/>
        <v>0</v>
      </c>
      <c r="CR169" s="83">
        <f t="shared" si="275"/>
        <v>0</v>
      </c>
      <c r="CS169" s="83">
        <f t="shared" si="276"/>
        <v>0</v>
      </c>
      <c r="CT169" s="83">
        <f t="shared" si="277"/>
        <v>0</v>
      </c>
      <c r="CU169" s="83">
        <f t="shared" si="278"/>
        <v>0</v>
      </c>
      <c r="CV169" s="99"/>
      <c r="CW169" s="83">
        <f t="shared" si="343"/>
        <v>0</v>
      </c>
      <c r="CX169" s="83">
        <f t="shared" si="279"/>
        <v>0</v>
      </c>
      <c r="CY169" s="83">
        <f t="shared" si="336"/>
        <v>23130.814033959992</v>
      </c>
      <c r="CZ169" s="83">
        <f t="shared" si="337"/>
        <v>0</v>
      </c>
      <c r="DA169" s="83">
        <f t="shared" si="344"/>
        <v>0</v>
      </c>
      <c r="DB169" s="83">
        <f t="shared" si="345"/>
        <v>3141.5525454394519</v>
      </c>
      <c r="DC169" s="83">
        <f t="shared" si="346"/>
        <v>0</v>
      </c>
      <c r="DD169" s="83">
        <f t="shared" si="280"/>
        <v>0</v>
      </c>
      <c r="DE169" s="83">
        <f t="shared" si="281"/>
        <v>0</v>
      </c>
      <c r="DF169" s="83">
        <f t="shared" si="282"/>
        <v>0</v>
      </c>
      <c r="DG169" s="83">
        <f t="shared" si="283"/>
        <v>0</v>
      </c>
      <c r="DH169" s="83">
        <f t="shared" si="284"/>
        <v>0</v>
      </c>
      <c r="DI169" s="83">
        <f t="shared" si="285"/>
        <v>0</v>
      </c>
      <c r="DJ169" s="83">
        <f t="shared" si="286"/>
        <v>0</v>
      </c>
      <c r="DK169" s="83">
        <f t="shared" si="347"/>
        <v>0</v>
      </c>
      <c r="DL169" s="83">
        <f t="shared" si="287"/>
        <v>0</v>
      </c>
      <c r="DM169" s="83">
        <f t="shared" si="348"/>
        <v>23130.814033959992</v>
      </c>
      <c r="DN169" s="83">
        <f t="shared" si="349"/>
        <v>0</v>
      </c>
      <c r="DO169" s="83">
        <f t="shared" si="288"/>
        <v>0</v>
      </c>
      <c r="DP169" s="83">
        <f t="shared" si="289"/>
        <v>178.60970802047865</v>
      </c>
      <c r="DQ169" s="83">
        <f t="shared" si="290"/>
        <v>0</v>
      </c>
      <c r="DR169" s="83">
        <f t="shared" si="291"/>
        <v>0</v>
      </c>
      <c r="DS169" s="83">
        <f t="shared" si="292"/>
        <v>0</v>
      </c>
      <c r="DT169" s="83">
        <f t="shared" si="293"/>
        <v>0</v>
      </c>
      <c r="DU169" s="83">
        <f t="shared" si="294"/>
        <v>0</v>
      </c>
      <c r="DV169" s="83">
        <f t="shared" si="295"/>
        <v>0</v>
      </c>
      <c r="DW169" s="83">
        <f t="shared" si="350"/>
        <v>796.49546642530765</v>
      </c>
      <c r="DX169" s="83">
        <f t="shared" si="351"/>
        <v>0</v>
      </c>
      <c r="DY169" s="83">
        <f t="shared" si="352"/>
        <v>0</v>
      </c>
      <c r="DZ169" s="83">
        <f t="shared" si="353"/>
        <v>178.60970802047865</v>
      </c>
      <c r="EA169" s="83">
        <f t="shared" si="354"/>
        <v>0</v>
      </c>
      <c r="EB169" s="83">
        <f t="shared" si="355"/>
        <v>0</v>
      </c>
      <c r="EC169" s="83">
        <f t="shared" si="356"/>
        <v>0</v>
      </c>
      <c r="ED169" s="83">
        <f t="shared" si="357"/>
        <v>0</v>
      </c>
      <c r="EE169" s="83">
        <f t="shared" si="358"/>
        <v>0</v>
      </c>
      <c r="EF169" s="83">
        <f t="shared" si="359"/>
        <v>0</v>
      </c>
      <c r="EG169" s="83">
        <f t="shared" si="360"/>
        <v>796.49546642530765</v>
      </c>
      <c r="EH169" s="83">
        <f t="shared" si="361"/>
        <v>0</v>
      </c>
      <c r="EI169" s="83">
        <f t="shared" si="296"/>
        <v>0</v>
      </c>
      <c r="EJ169" s="83">
        <f t="shared" si="297"/>
        <v>2962.9428374189733</v>
      </c>
      <c r="EK169" s="83">
        <f t="shared" si="298"/>
        <v>0</v>
      </c>
      <c r="EL169" s="83">
        <f t="shared" si="299"/>
        <v>0</v>
      </c>
      <c r="EM169" s="83">
        <f t="shared" si="300"/>
        <v>0</v>
      </c>
      <c r="EN169" s="83">
        <f t="shared" si="301"/>
        <v>0</v>
      </c>
      <c r="EO169" s="83">
        <f t="shared" si="302"/>
        <v>0</v>
      </c>
      <c r="EP169" s="83">
        <f t="shared" si="303"/>
        <v>0</v>
      </c>
      <c r="EQ169" s="83">
        <f t="shared" si="304"/>
        <v>0</v>
      </c>
      <c r="ER169" s="83">
        <f t="shared" si="305"/>
        <v>0</v>
      </c>
      <c r="ES169" s="83">
        <f t="shared" si="362"/>
        <v>0</v>
      </c>
      <c r="ET169" s="83">
        <f t="shared" si="306"/>
        <v>0</v>
      </c>
      <c r="EU169" s="83">
        <f t="shared" si="363"/>
        <v>22334.318567534683</v>
      </c>
      <c r="EV169" s="83">
        <f t="shared" si="364"/>
        <v>0</v>
      </c>
      <c r="EW169" s="83">
        <f t="shared" si="365"/>
        <v>0</v>
      </c>
      <c r="EX169" s="83">
        <f t="shared" si="366"/>
        <v>2962.9428374189733</v>
      </c>
      <c r="EY169" s="83">
        <f t="shared" si="367"/>
        <v>0</v>
      </c>
      <c r="EZ169" s="83">
        <f t="shared" si="368"/>
        <v>0</v>
      </c>
      <c r="FA169" s="83">
        <f t="shared" si="369"/>
        <v>0</v>
      </c>
      <c r="FB169" s="83">
        <f t="shared" si="370"/>
        <v>0</v>
      </c>
      <c r="FC169" s="83">
        <f t="shared" si="371"/>
        <v>0</v>
      </c>
      <c r="FD169" s="83">
        <f t="shared" si="372"/>
        <v>0</v>
      </c>
      <c r="FE169" s="83">
        <f t="shared" si="307"/>
        <v>0</v>
      </c>
      <c r="FF169" s="83">
        <f t="shared" si="308"/>
        <v>0</v>
      </c>
      <c r="FG169" s="83">
        <f t="shared" si="373"/>
        <v>0</v>
      </c>
      <c r="FH169" s="83">
        <f t="shared" si="309"/>
        <v>0</v>
      </c>
      <c r="FI169" s="83">
        <f t="shared" si="374"/>
        <v>22334.318567534683</v>
      </c>
      <c r="FJ169" s="83">
        <f t="shared" si="375"/>
        <v>0</v>
      </c>
      <c r="FK169" s="84">
        <v>128345.11735763001</v>
      </c>
      <c r="FL169" s="84">
        <v>16568.613700199901</v>
      </c>
      <c r="FM169" s="84"/>
      <c r="FN169" s="83">
        <f t="shared" si="310"/>
        <v>0</v>
      </c>
      <c r="FO169" s="83">
        <f t="shared" si="311"/>
        <v>0</v>
      </c>
      <c r="FP169" s="83">
        <f t="shared" si="376"/>
        <v>16568.613700199901</v>
      </c>
      <c r="FQ169" s="84"/>
      <c r="FR169" s="84">
        <v>5439283.2667342797</v>
      </c>
      <c r="FS169" s="83">
        <f t="shared" si="377"/>
        <v>5439283.2667342797</v>
      </c>
      <c r="FT169" s="83">
        <f t="shared" si="378"/>
        <v>0</v>
      </c>
      <c r="FU169" s="84">
        <v>5584196.9977921098</v>
      </c>
      <c r="FV169" s="83">
        <f t="shared" si="312"/>
        <v>5584103.4738622103</v>
      </c>
      <c r="FW169" s="83">
        <f t="shared" si="313"/>
        <v>0</v>
      </c>
      <c r="FX169" s="83">
        <f t="shared" si="314"/>
        <v>5339314.324213</v>
      </c>
      <c r="FY169" s="84">
        <v>-886935.01</v>
      </c>
      <c r="FZ169" s="83">
        <f t="shared" si="315"/>
        <v>0</v>
      </c>
      <c r="GA169" s="83">
        <f t="shared" si="316"/>
        <v>-93.523929899558425</v>
      </c>
      <c r="GB169" s="83">
        <f t="shared" si="379"/>
        <v>0</v>
      </c>
      <c r="GC169" s="83">
        <f t="shared" si="380"/>
        <v>0</v>
      </c>
      <c r="GD169" s="83">
        <f t="shared" si="381"/>
        <v>0</v>
      </c>
      <c r="GE169" s="83">
        <f t="shared" si="382"/>
        <v>0</v>
      </c>
      <c r="GF169" s="83">
        <f t="shared" si="383"/>
        <v>0</v>
      </c>
      <c r="GG169" s="83">
        <f t="shared" si="384"/>
        <v>0</v>
      </c>
      <c r="GH169" s="83">
        <f t="shared" si="317"/>
        <v>0</v>
      </c>
      <c r="GI169" s="83">
        <f t="shared" si="318"/>
        <v>0</v>
      </c>
      <c r="GJ169" s="83">
        <f t="shared" si="385"/>
        <v>0</v>
      </c>
      <c r="GK169" s="83">
        <f t="shared" si="386"/>
        <v>5584103.4738622103</v>
      </c>
      <c r="GL169" s="83">
        <f t="shared" si="387"/>
        <v>0</v>
      </c>
      <c r="GM169" s="83">
        <f t="shared" si="388"/>
        <v>0</v>
      </c>
      <c r="GN169" s="83">
        <f t="shared" si="389"/>
        <v>0</v>
      </c>
      <c r="GO169" s="83">
        <f t="shared" si="390"/>
        <v>0</v>
      </c>
      <c r="GP169" s="83">
        <f t="shared" si="319"/>
        <v>5584103.4738622103</v>
      </c>
      <c r="GQ169" s="83">
        <f t="shared" si="320"/>
        <v>0</v>
      </c>
      <c r="GR169" s="83">
        <f t="shared" si="391"/>
        <v>0</v>
      </c>
      <c r="GS169" s="83">
        <f t="shared" si="392"/>
        <v>0</v>
      </c>
      <c r="GT169" s="83">
        <f t="shared" si="393"/>
        <v>0</v>
      </c>
      <c r="GU169" s="83">
        <f t="shared" si="394"/>
        <v>0</v>
      </c>
      <c r="GV169" s="83">
        <f t="shared" si="395"/>
        <v>0</v>
      </c>
      <c r="GW169" s="83">
        <f t="shared" si="396"/>
        <v>0</v>
      </c>
      <c r="GX169" s="83">
        <f t="shared" si="321"/>
        <v>0</v>
      </c>
      <c r="GY169" s="83">
        <f t="shared" si="322"/>
        <v>0</v>
      </c>
      <c r="GZ169" s="83">
        <f t="shared" si="397"/>
        <v>0</v>
      </c>
      <c r="HA169" s="83">
        <f t="shared" si="398"/>
        <v>5587245.0264076497</v>
      </c>
      <c r="HB169" s="83">
        <f t="shared" si="399"/>
        <v>0</v>
      </c>
      <c r="HC169" s="83">
        <f t="shared" si="400"/>
        <v>0</v>
      </c>
      <c r="HD169" s="83">
        <f t="shared" si="401"/>
        <v>0</v>
      </c>
      <c r="HE169" s="83">
        <f t="shared" si="402"/>
        <v>0</v>
      </c>
      <c r="HF169" s="83">
        <f t="shared" si="323"/>
        <v>5607234.2878961703</v>
      </c>
      <c r="HG169" s="83">
        <f t="shared" si="324"/>
        <v>0</v>
      </c>
      <c r="HH169" s="83">
        <f t="shared" si="325"/>
        <v>0</v>
      </c>
      <c r="HI169" s="83">
        <f t="shared" si="326"/>
        <v>5587066.4166996293</v>
      </c>
      <c r="HJ169" s="83">
        <f t="shared" si="327"/>
        <v>0</v>
      </c>
      <c r="HK169" s="83">
        <f t="shared" si="328"/>
        <v>0</v>
      </c>
      <c r="HL169" s="83">
        <f t="shared" si="329"/>
        <v>0</v>
      </c>
      <c r="HM169" s="83">
        <f t="shared" si="330"/>
        <v>0</v>
      </c>
      <c r="HN169" s="83">
        <f t="shared" si="331"/>
        <v>5606437.7924297452</v>
      </c>
      <c r="HO169" s="83">
        <f t="shared" si="332"/>
        <v>0</v>
      </c>
    </row>
    <row r="170" spans="1:223" x14ac:dyDescent="0.2">
      <c r="A170" s="63"/>
      <c r="K170" s="64" t="s">
        <v>489</v>
      </c>
      <c r="L170" s="102" t="e">
        <f>IF(VLOOKUP(K170,'[3]207 ul'!$H:$H,1,0)=K170,1,0)</f>
        <v>#N/A</v>
      </c>
      <c r="M170" s="84">
        <v>1</v>
      </c>
      <c r="N170" s="84">
        <v>2</v>
      </c>
      <c r="O170" s="84"/>
      <c r="P170" s="84"/>
      <c r="Q170" s="84">
        <v>1</v>
      </c>
      <c r="R170" s="84">
        <v>1</v>
      </c>
      <c r="S170" s="83">
        <f t="shared" si="338"/>
        <v>40</v>
      </c>
      <c r="T170" s="87">
        <f t="shared" si="339"/>
        <v>0</v>
      </c>
      <c r="U170" s="84"/>
      <c r="V170" s="84"/>
      <c r="W170" s="85">
        <v>1</v>
      </c>
      <c r="X170" s="85">
        <v>1</v>
      </c>
      <c r="Y170" s="85">
        <v>1</v>
      </c>
      <c r="Z170" s="85">
        <v>1</v>
      </c>
      <c r="AA170" s="85">
        <v>1</v>
      </c>
      <c r="AB170" s="85">
        <v>1</v>
      </c>
      <c r="AC170" s="85">
        <v>1</v>
      </c>
      <c r="AD170" s="85">
        <v>1</v>
      </c>
      <c r="AE170" s="85">
        <v>1</v>
      </c>
      <c r="AF170" s="84">
        <v>-65931321.707943603</v>
      </c>
      <c r="AG170" s="84">
        <v>-59833828.972292103</v>
      </c>
      <c r="AH170" s="84">
        <v>-74176270.327399805</v>
      </c>
      <c r="AI170" s="84">
        <v>-65887265.772563197</v>
      </c>
      <c r="AJ170" s="84">
        <v>-84507857.256375298</v>
      </c>
      <c r="AK170" s="84">
        <v>-52647600.151236899</v>
      </c>
      <c r="AL170" s="84">
        <v>-65931321.707943603</v>
      </c>
      <c r="AM170" s="84">
        <v>-64836658.115643904</v>
      </c>
      <c r="AN170" s="84">
        <v>-62653199.237735502</v>
      </c>
      <c r="AO170" s="84">
        <v>14400000</v>
      </c>
      <c r="AP170" s="84"/>
      <c r="AQ170" s="84"/>
      <c r="AR170" s="84">
        <v>7336856.2283773301</v>
      </c>
      <c r="AS170" s="83">
        <f t="shared" si="340"/>
        <v>7336856.2283773301</v>
      </c>
      <c r="AT170" s="83">
        <f t="shared" si="242"/>
        <v>7336856.2283773301</v>
      </c>
      <c r="AU170" s="83">
        <f t="shared" si="341"/>
        <v>0</v>
      </c>
      <c r="AV170" s="84">
        <v>7608167.1299999999</v>
      </c>
      <c r="AW170" s="84">
        <v>7608167.1299999999</v>
      </c>
      <c r="AX170" s="84"/>
      <c r="AY170" s="83">
        <f t="shared" si="243"/>
        <v>7608167.1299999999</v>
      </c>
      <c r="AZ170" s="83">
        <f t="shared" si="244"/>
        <v>0</v>
      </c>
      <c r="BA170" s="83">
        <f t="shared" si="245"/>
        <v>-51531321.707943603</v>
      </c>
      <c r="BB170" s="83">
        <f t="shared" si="246"/>
        <v>-27984050.533415228</v>
      </c>
      <c r="BC170" s="83">
        <f t="shared" si="247"/>
        <v>-27984050.533415228</v>
      </c>
      <c r="BD170" s="83">
        <f t="shared" si="248"/>
        <v>-27984050.533415228</v>
      </c>
      <c r="BE170" s="83">
        <f t="shared" si="249"/>
        <v>0</v>
      </c>
      <c r="BF170" s="83">
        <f t="shared" si="250"/>
        <v>0</v>
      </c>
      <c r="BG170" s="99">
        <f t="shared" si="251"/>
        <v>-51531321.707943603</v>
      </c>
      <c r="BH170" s="99">
        <f t="shared" si="252"/>
        <v>-45433828.972292103</v>
      </c>
      <c r="BI170" s="83">
        <f t="shared" si="253"/>
        <v>-59776270.327399805</v>
      </c>
      <c r="BJ170" s="83">
        <f t="shared" si="254"/>
        <v>-51487265.772563197</v>
      </c>
      <c r="BK170" s="83">
        <f t="shared" si="255"/>
        <v>-70107857.256375298</v>
      </c>
      <c r="BL170" s="83">
        <f t="shared" si="256"/>
        <v>-38247600.151236899</v>
      </c>
      <c r="BM170" s="83">
        <f t="shared" si="257"/>
        <v>-50436658.115643904</v>
      </c>
      <c r="BN170" s="83">
        <f t="shared" si="258"/>
        <v>-48253199.237735502</v>
      </c>
      <c r="BO170" s="83">
        <f t="shared" si="342"/>
        <v>0</v>
      </c>
      <c r="BP170" s="83">
        <f t="shared" si="259"/>
        <v>0</v>
      </c>
      <c r="BQ170" s="83">
        <f t="shared" si="260"/>
        <v>-51531321.707943603</v>
      </c>
      <c r="BR170" s="83">
        <f t="shared" si="261"/>
        <v>-27984050.533415228</v>
      </c>
      <c r="BS170" s="83">
        <f t="shared" si="262"/>
        <v>-27984050.533415228</v>
      </c>
      <c r="BT170" s="83">
        <f t="shared" si="263"/>
        <v>-27984050.533415228</v>
      </c>
      <c r="BU170" s="83">
        <f t="shared" si="264"/>
        <v>-51531321.707943603</v>
      </c>
      <c r="BV170" s="83">
        <f t="shared" si="265"/>
        <v>-45433828.972292103</v>
      </c>
      <c r="BW170" s="83">
        <f t="shared" si="266"/>
        <v>-59776270.327399805</v>
      </c>
      <c r="BX170" s="83">
        <f t="shared" si="267"/>
        <v>-51487265.772563197</v>
      </c>
      <c r="BY170" s="83">
        <f t="shared" si="268"/>
        <v>-70107857.256375298</v>
      </c>
      <c r="BZ170" s="83">
        <f t="shared" si="269"/>
        <v>-38247600.151236899</v>
      </c>
      <c r="CA170" s="83">
        <f t="shared" si="270"/>
        <v>-50436658.115643904</v>
      </c>
      <c r="CB170" s="83">
        <f t="shared" si="271"/>
        <v>-48253199.237735502</v>
      </c>
      <c r="CC170" s="84"/>
      <c r="CD170" s="84"/>
      <c r="CE170" s="84"/>
      <c r="CF170" s="84"/>
      <c r="CG170" s="84"/>
      <c r="CH170" s="84"/>
      <c r="CI170" s="84"/>
      <c r="CJ170" s="84"/>
      <c r="CK170" s="84"/>
      <c r="CL170" s="83">
        <f t="shared" si="333"/>
        <v>6097492.7356515005</v>
      </c>
      <c r="CM170" s="83">
        <f t="shared" si="334"/>
        <v>0</v>
      </c>
      <c r="CN170" s="83">
        <f t="shared" si="335"/>
        <v>44055.935380406678</v>
      </c>
      <c r="CO170" s="83">
        <f t="shared" si="272"/>
        <v>0</v>
      </c>
      <c r="CP170" s="83">
        <f t="shared" si="273"/>
        <v>13283721.556706704</v>
      </c>
      <c r="CQ170" s="83">
        <f t="shared" si="274"/>
        <v>0</v>
      </c>
      <c r="CR170" s="83">
        <f t="shared" si="275"/>
        <v>23547271.174528375</v>
      </c>
      <c r="CS170" s="83">
        <f t="shared" si="276"/>
        <v>23547271.174528375</v>
      </c>
      <c r="CT170" s="83">
        <f t="shared" si="277"/>
        <v>23547271.174528375</v>
      </c>
      <c r="CU170" s="83">
        <f t="shared" si="278"/>
        <v>23547271.174528375</v>
      </c>
      <c r="CV170" s="99"/>
      <c r="CW170" s="83">
        <f t="shared" si="343"/>
        <v>23547271.174528375</v>
      </c>
      <c r="CX170" s="83">
        <f t="shared" si="279"/>
        <v>23547271.174528375</v>
      </c>
      <c r="CY170" s="83">
        <f t="shared" si="336"/>
        <v>1094663.5922996998</v>
      </c>
      <c r="CZ170" s="83">
        <f t="shared" si="337"/>
        <v>3278122.470208101</v>
      </c>
      <c r="DA170" s="83">
        <f t="shared" si="344"/>
        <v>6097492.7356515005</v>
      </c>
      <c r="DB170" s="83">
        <f t="shared" si="345"/>
        <v>0</v>
      </c>
      <c r="DC170" s="83">
        <f t="shared" si="346"/>
        <v>44055.935380406678</v>
      </c>
      <c r="DD170" s="83">
        <f t="shared" si="280"/>
        <v>0</v>
      </c>
      <c r="DE170" s="83">
        <f t="shared" si="281"/>
        <v>13283721.556706704</v>
      </c>
      <c r="DF170" s="83">
        <f t="shared" si="282"/>
        <v>0</v>
      </c>
      <c r="DG170" s="83">
        <f t="shared" si="283"/>
        <v>23547271.174528375</v>
      </c>
      <c r="DH170" s="83">
        <f t="shared" si="284"/>
        <v>23547271.174528375</v>
      </c>
      <c r="DI170" s="83">
        <f t="shared" si="285"/>
        <v>23547271.174528375</v>
      </c>
      <c r="DJ170" s="83">
        <f t="shared" si="286"/>
        <v>23547271.174528375</v>
      </c>
      <c r="DK170" s="83">
        <f t="shared" si="347"/>
        <v>23547271.174528375</v>
      </c>
      <c r="DL170" s="83">
        <f t="shared" si="287"/>
        <v>23547271.174528375</v>
      </c>
      <c r="DM170" s="83">
        <f t="shared" si="348"/>
        <v>1094663.5922996998</v>
      </c>
      <c r="DN170" s="83">
        <f t="shared" si="349"/>
        <v>3278122.470208101</v>
      </c>
      <c r="DO170" s="83">
        <f t="shared" si="288"/>
        <v>0</v>
      </c>
      <c r="DP170" s="83">
        <f t="shared" si="289"/>
        <v>0</v>
      </c>
      <c r="DQ170" s="83">
        <f t="shared" si="290"/>
        <v>0</v>
      </c>
      <c r="DR170" s="83">
        <f t="shared" si="291"/>
        <v>0</v>
      </c>
      <c r="DS170" s="83">
        <f t="shared" si="292"/>
        <v>-1642315.0846586982</v>
      </c>
      <c r="DT170" s="83">
        <f t="shared" si="293"/>
        <v>0</v>
      </c>
      <c r="DU170" s="83">
        <f t="shared" si="294"/>
        <v>-814977.56282126601</v>
      </c>
      <c r="DV170" s="83">
        <f t="shared" si="295"/>
        <v>-814977.56282126601</v>
      </c>
      <c r="DW170" s="83">
        <f t="shared" si="350"/>
        <v>37694.072817647568</v>
      </c>
      <c r="DX170" s="83">
        <f t="shared" si="351"/>
        <v>0</v>
      </c>
      <c r="DY170" s="83">
        <f t="shared" si="352"/>
        <v>0</v>
      </c>
      <c r="DZ170" s="83">
        <f t="shared" si="353"/>
        <v>0</v>
      </c>
      <c r="EA170" s="83">
        <f t="shared" si="354"/>
        <v>0</v>
      </c>
      <c r="EB170" s="83">
        <f t="shared" si="355"/>
        <v>0</v>
      </c>
      <c r="EC170" s="83">
        <f t="shared" si="356"/>
        <v>-1642315.0846586982</v>
      </c>
      <c r="ED170" s="83">
        <f t="shared" si="357"/>
        <v>0</v>
      </c>
      <c r="EE170" s="83">
        <f t="shared" si="358"/>
        <v>-814977.56282126601</v>
      </c>
      <c r="EF170" s="83">
        <f t="shared" si="359"/>
        <v>-814977.56282126601</v>
      </c>
      <c r="EG170" s="83">
        <f t="shared" si="360"/>
        <v>37694.072817647568</v>
      </c>
      <c r="EH170" s="83">
        <f t="shared" si="361"/>
        <v>0</v>
      </c>
      <c r="EI170" s="83">
        <f t="shared" si="296"/>
        <v>6097492.7356515005</v>
      </c>
      <c r="EJ170" s="83">
        <f t="shared" si="297"/>
        <v>0</v>
      </c>
      <c r="EK170" s="83">
        <f t="shared" si="298"/>
        <v>44055.935380406678</v>
      </c>
      <c r="EL170" s="83">
        <f t="shared" si="299"/>
        <v>0</v>
      </c>
      <c r="EM170" s="83">
        <f t="shared" si="300"/>
        <v>14926036.641365401</v>
      </c>
      <c r="EN170" s="83">
        <f t="shared" si="301"/>
        <v>0</v>
      </c>
      <c r="EO170" s="83">
        <f t="shared" si="302"/>
        <v>24362248.737349641</v>
      </c>
      <c r="EP170" s="83">
        <f t="shared" si="303"/>
        <v>24362248.737349641</v>
      </c>
      <c r="EQ170" s="83">
        <f t="shared" si="304"/>
        <v>24362248.737349641</v>
      </c>
      <c r="ER170" s="83">
        <f t="shared" si="305"/>
        <v>24362248.737349641</v>
      </c>
      <c r="ES170" s="83">
        <f t="shared" si="362"/>
        <v>24362248.737349641</v>
      </c>
      <c r="ET170" s="83">
        <f t="shared" si="306"/>
        <v>24362248.737349641</v>
      </c>
      <c r="EU170" s="83">
        <f t="shared" si="363"/>
        <v>1056969.5194820522</v>
      </c>
      <c r="EV170" s="83">
        <f t="shared" si="364"/>
        <v>3278122.470208101</v>
      </c>
      <c r="EW170" s="83">
        <f t="shared" si="365"/>
        <v>6097492.7356515005</v>
      </c>
      <c r="EX170" s="83">
        <f t="shared" si="366"/>
        <v>0</v>
      </c>
      <c r="EY170" s="83">
        <f t="shared" si="367"/>
        <v>44055.935380406678</v>
      </c>
      <c r="EZ170" s="83">
        <f t="shared" si="368"/>
        <v>0</v>
      </c>
      <c r="FA170" s="83">
        <f t="shared" si="369"/>
        <v>14926036.641365401</v>
      </c>
      <c r="FB170" s="83">
        <f t="shared" si="370"/>
        <v>0</v>
      </c>
      <c r="FC170" s="83">
        <f t="shared" si="371"/>
        <v>24362248.737349641</v>
      </c>
      <c r="FD170" s="83">
        <f t="shared" si="372"/>
        <v>24362248.737349641</v>
      </c>
      <c r="FE170" s="83">
        <f t="shared" si="307"/>
        <v>24362248.737349641</v>
      </c>
      <c r="FF170" s="83">
        <f t="shared" si="308"/>
        <v>24362248.737349641</v>
      </c>
      <c r="FG170" s="83">
        <f t="shared" si="373"/>
        <v>24362248.737349641</v>
      </c>
      <c r="FH170" s="83">
        <f t="shared" si="309"/>
        <v>24362248.737349641</v>
      </c>
      <c r="FI170" s="83">
        <f t="shared" si="374"/>
        <v>1056969.5194820522</v>
      </c>
      <c r="FJ170" s="83">
        <f t="shared" si="375"/>
        <v>3278122.470208101</v>
      </c>
      <c r="FK170" s="84">
        <v>5814556.9512627702</v>
      </c>
      <c r="FL170" s="84">
        <v>214491.075898045</v>
      </c>
      <c r="FM170" s="84"/>
      <c r="FN170" s="83">
        <f t="shared" si="310"/>
        <v>0</v>
      </c>
      <c r="FO170" s="83">
        <f t="shared" si="311"/>
        <v>0</v>
      </c>
      <c r="FP170" s="83">
        <f t="shared" si="376"/>
        <v>214491.075898045</v>
      </c>
      <c r="FQ170" s="84">
        <v>112387705.318708</v>
      </c>
      <c r="FR170" s="84">
        <v>40432623.202665001</v>
      </c>
      <c r="FS170" s="83">
        <f t="shared" si="377"/>
        <v>40432623.202664793</v>
      </c>
      <c r="FT170" s="83">
        <f t="shared" si="378"/>
        <v>-2.0861625671386719E-7</v>
      </c>
      <c r="FU170" s="84">
        <v>-65926034.088882402</v>
      </c>
      <c r="FV170" s="83">
        <f t="shared" si="312"/>
        <v>-51531321.707943603</v>
      </c>
      <c r="FW170" s="83">
        <f t="shared" si="313"/>
        <v>0</v>
      </c>
      <c r="FX170" s="83">
        <f t="shared" si="314"/>
        <v>7336856.2283773301</v>
      </c>
      <c r="FY170" s="84">
        <v>2121123000.04</v>
      </c>
      <c r="FZ170" s="83">
        <f t="shared" si="315"/>
        <v>2180262488.8779435</v>
      </c>
      <c r="GA170" s="83">
        <f t="shared" si="316"/>
        <v>-5287.6190612018108</v>
      </c>
      <c r="GB170" s="83">
        <f t="shared" si="379"/>
        <v>0</v>
      </c>
      <c r="GC170" s="83">
        <f t="shared" si="380"/>
        <v>0</v>
      </c>
      <c r="GD170" s="83">
        <f t="shared" si="381"/>
        <v>0</v>
      </c>
      <c r="GE170" s="83">
        <f t="shared" si="382"/>
        <v>0</v>
      </c>
      <c r="GF170" s="83">
        <f t="shared" si="383"/>
        <v>0</v>
      </c>
      <c r="GG170" s="83">
        <f t="shared" si="384"/>
        <v>0</v>
      </c>
      <c r="GH170" s="83">
        <f t="shared" si="317"/>
        <v>0</v>
      </c>
      <c r="GI170" s="83">
        <f t="shared" si="318"/>
        <v>0</v>
      </c>
      <c r="GJ170" s="83">
        <f t="shared" si="385"/>
        <v>-51531321.707943603</v>
      </c>
      <c r="GK170" s="83">
        <f t="shared" si="386"/>
        <v>0</v>
      </c>
      <c r="GL170" s="83">
        <f t="shared" si="387"/>
        <v>-51531321.707943603</v>
      </c>
      <c r="GM170" s="83">
        <f t="shared" si="388"/>
        <v>0</v>
      </c>
      <c r="GN170" s="83">
        <f t="shared" si="389"/>
        <v>-51531321.707943603</v>
      </c>
      <c r="GO170" s="83">
        <f t="shared" si="390"/>
        <v>-51531321.707943603</v>
      </c>
      <c r="GP170" s="83">
        <f t="shared" si="319"/>
        <v>-51531321.707943603</v>
      </c>
      <c r="GQ170" s="83">
        <f t="shared" si="320"/>
        <v>-51531321.707943603</v>
      </c>
      <c r="GR170" s="83">
        <f t="shared" si="391"/>
        <v>0</v>
      </c>
      <c r="GS170" s="83">
        <f t="shared" si="392"/>
        <v>0</v>
      </c>
      <c r="GT170" s="83">
        <f t="shared" si="393"/>
        <v>0</v>
      </c>
      <c r="GU170" s="83">
        <f t="shared" si="394"/>
        <v>0</v>
      </c>
      <c r="GV170" s="83">
        <f t="shared" si="395"/>
        <v>0</v>
      </c>
      <c r="GW170" s="83">
        <f t="shared" si="396"/>
        <v>0</v>
      </c>
      <c r="GX170" s="83">
        <f t="shared" si="321"/>
        <v>0</v>
      </c>
      <c r="GY170" s="83">
        <f t="shared" si="322"/>
        <v>0</v>
      </c>
      <c r="GZ170" s="83">
        <f t="shared" si="397"/>
        <v>-45433828.972292103</v>
      </c>
      <c r="HA170" s="83">
        <f t="shared" si="398"/>
        <v>0</v>
      </c>
      <c r="HB170" s="83">
        <f t="shared" si="399"/>
        <v>-51487265.772563197</v>
      </c>
      <c r="HC170" s="83">
        <f t="shared" si="400"/>
        <v>0</v>
      </c>
      <c r="HD170" s="83">
        <f t="shared" si="401"/>
        <v>-38247600.151236899</v>
      </c>
      <c r="HE170" s="83">
        <f t="shared" si="402"/>
        <v>-27984050.533415228</v>
      </c>
      <c r="HF170" s="83">
        <f t="shared" si="323"/>
        <v>-50436658.115643904</v>
      </c>
      <c r="HG170" s="83">
        <f t="shared" si="324"/>
        <v>-48253199.237735502</v>
      </c>
      <c r="HH170" s="83">
        <f t="shared" si="325"/>
        <v>-45433828.972292103</v>
      </c>
      <c r="HI170" s="83">
        <f t="shared" si="326"/>
        <v>0</v>
      </c>
      <c r="HJ170" s="83">
        <f t="shared" si="327"/>
        <v>-51487265.772563197</v>
      </c>
      <c r="HK170" s="83">
        <f t="shared" si="328"/>
        <v>0</v>
      </c>
      <c r="HL170" s="83">
        <f t="shared" si="329"/>
        <v>-36605285.066578202</v>
      </c>
      <c r="HM170" s="83">
        <f t="shared" si="330"/>
        <v>-27169072.970593963</v>
      </c>
      <c r="HN170" s="83">
        <f t="shared" si="331"/>
        <v>-50474352.18846155</v>
      </c>
      <c r="HO170" s="83">
        <f t="shared" si="332"/>
        <v>-48253199.237735502</v>
      </c>
    </row>
    <row r="171" spans="1:223" x14ac:dyDescent="0.2">
      <c r="A171" s="63"/>
      <c r="K171" s="64" t="s">
        <v>490</v>
      </c>
      <c r="L171" s="102" t="e">
        <f>IF(VLOOKUP(K171,'[3]207 ul'!$H:$H,1,0)=K171,1,0)</f>
        <v>#N/A</v>
      </c>
      <c r="M171" s="84">
        <v>1</v>
      </c>
      <c r="N171" s="84">
        <v>2</v>
      </c>
      <c r="O171" s="84"/>
      <c r="P171" s="84"/>
      <c r="Q171" s="84">
        <v>1</v>
      </c>
      <c r="R171" s="84">
        <v>1</v>
      </c>
      <c r="S171" s="83">
        <f t="shared" si="338"/>
        <v>40</v>
      </c>
      <c r="T171" s="87">
        <f t="shared" si="339"/>
        <v>0</v>
      </c>
      <c r="U171" s="84"/>
      <c r="V171" s="84"/>
      <c r="W171" s="85">
        <v>1</v>
      </c>
      <c r="X171" s="85">
        <v>1</v>
      </c>
      <c r="Y171" s="85">
        <v>1</v>
      </c>
      <c r="Z171" s="85">
        <v>1</v>
      </c>
      <c r="AA171" s="85">
        <v>1</v>
      </c>
      <c r="AB171" s="85">
        <v>1</v>
      </c>
      <c r="AC171" s="85">
        <v>1</v>
      </c>
      <c r="AD171" s="85">
        <v>1</v>
      </c>
      <c r="AE171" s="85">
        <v>1</v>
      </c>
      <c r="AF171" s="84">
        <v>7.2544165293488396E-4</v>
      </c>
      <c r="AG171" s="84">
        <v>7.2544165293488396E-4</v>
      </c>
      <c r="AH171" s="84">
        <v>7.2544165293488396E-4</v>
      </c>
      <c r="AI171" s="84">
        <v>7.2544165293488396E-4</v>
      </c>
      <c r="AJ171" s="84">
        <v>7.2544165293488396E-4</v>
      </c>
      <c r="AK171" s="84">
        <v>7.2544165293488396E-4</v>
      </c>
      <c r="AL171" s="84">
        <v>7.2544165293488396E-4</v>
      </c>
      <c r="AM171" s="84">
        <v>7.9798574623143501E-4</v>
      </c>
      <c r="AN171" s="84">
        <v>7.2544165293488396E-4</v>
      </c>
      <c r="AO171" s="84"/>
      <c r="AP171" s="84"/>
      <c r="AQ171" s="84"/>
      <c r="AR171" s="84"/>
      <c r="AS171" s="83">
        <f t="shared" si="340"/>
        <v>0</v>
      </c>
      <c r="AT171" s="83">
        <f t="shared" si="242"/>
        <v>0</v>
      </c>
      <c r="AU171" s="83">
        <f t="shared" si="341"/>
        <v>0</v>
      </c>
      <c r="AV171" s="84">
        <v>1</v>
      </c>
      <c r="AW171" s="84">
        <v>1</v>
      </c>
      <c r="AX171" s="84"/>
      <c r="AY171" s="83">
        <f t="shared" si="243"/>
        <v>1</v>
      </c>
      <c r="AZ171" s="83">
        <f t="shared" si="244"/>
        <v>0</v>
      </c>
      <c r="BA171" s="83">
        <f t="shared" si="245"/>
        <v>7.2544165293488396E-4</v>
      </c>
      <c r="BB171" s="83">
        <f t="shared" si="246"/>
        <v>7.2544165293488396E-4</v>
      </c>
      <c r="BC171" s="83">
        <f t="shared" si="247"/>
        <v>7.2544165293488396E-4</v>
      </c>
      <c r="BD171" s="83">
        <f t="shared" si="248"/>
        <v>7.2544165293488396E-4</v>
      </c>
      <c r="BE171" s="83">
        <f t="shared" si="249"/>
        <v>0</v>
      </c>
      <c r="BF171" s="83">
        <f t="shared" si="250"/>
        <v>0</v>
      </c>
      <c r="BG171" s="99">
        <f t="shared" si="251"/>
        <v>7.2544165293488396E-4</v>
      </c>
      <c r="BH171" s="99">
        <f t="shared" si="252"/>
        <v>7.2544165293488396E-4</v>
      </c>
      <c r="BI171" s="83">
        <f t="shared" si="253"/>
        <v>7.2544165293488396E-4</v>
      </c>
      <c r="BJ171" s="83">
        <f t="shared" si="254"/>
        <v>7.2544165293488396E-4</v>
      </c>
      <c r="BK171" s="83">
        <f t="shared" si="255"/>
        <v>7.2544165293488396E-4</v>
      </c>
      <c r="BL171" s="83">
        <f t="shared" si="256"/>
        <v>7.2544165293488396E-4</v>
      </c>
      <c r="BM171" s="83">
        <f t="shared" si="257"/>
        <v>7.9798574623143501E-4</v>
      </c>
      <c r="BN171" s="83">
        <f t="shared" si="258"/>
        <v>7.2544165293488396E-4</v>
      </c>
      <c r="BO171" s="83">
        <f t="shared" si="342"/>
        <v>0</v>
      </c>
      <c r="BP171" s="83">
        <f t="shared" si="259"/>
        <v>0</v>
      </c>
      <c r="BQ171" s="83">
        <f t="shared" si="260"/>
        <v>7.2544165293488396E-4</v>
      </c>
      <c r="BR171" s="83">
        <f t="shared" si="261"/>
        <v>7.2544165293488396E-4</v>
      </c>
      <c r="BS171" s="83">
        <f t="shared" si="262"/>
        <v>7.2544165293488396E-4</v>
      </c>
      <c r="BT171" s="83">
        <f t="shared" si="263"/>
        <v>7.2544165293488396E-4</v>
      </c>
      <c r="BU171" s="83">
        <f t="shared" si="264"/>
        <v>7.2544165293488396E-4</v>
      </c>
      <c r="BV171" s="83">
        <f t="shared" si="265"/>
        <v>7.2544165293488396E-4</v>
      </c>
      <c r="BW171" s="83">
        <f t="shared" si="266"/>
        <v>7.2544165293488396E-4</v>
      </c>
      <c r="BX171" s="83">
        <f t="shared" si="267"/>
        <v>7.2544165293488396E-4</v>
      </c>
      <c r="BY171" s="83">
        <f t="shared" si="268"/>
        <v>7.2544165293488396E-4</v>
      </c>
      <c r="BZ171" s="83">
        <f t="shared" si="269"/>
        <v>7.2544165293488396E-4</v>
      </c>
      <c r="CA171" s="83">
        <f t="shared" si="270"/>
        <v>7.9798574623143501E-4</v>
      </c>
      <c r="CB171" s="83">
        <f t="shared" si="271"/>
        <v>7.2544165293488396E-4</v>
      </c>
      <c r="CC171" s="84"/>
      <c r="CD171" s="84"/>
      <c r="CE171" s="84"/>
      <c r="CF171" s="84"/>
      <c r="CG171" s="84"/>
      <c r="CH171" s="84"/>
      <c r="CI171" s="84"/>
      <c r="CJ171" s="84"/>
      <c r="CK171" s="84"/>
      <c r="CL171" s="83">
        <f t="shared" si="333"/>
        <v>0</v>
      </c>
      <c r="CM171" s="83">
        <f t="shared" si="334"/>
        <v>0</v>
      </c>
      <c r="CN171" s="83">
        <f t="shared" si="335"/>
        <v>0</v>
      </c>
      <c r="CO171" s="83">
        <f t="shared" si="272"/>
        <v>0</v>
      </c>
      <c r="CP171" s="83">
        <f t="shared" si="273"/>
        <v>0</v>
      </c>
      <c r="CQ171" s="83">
        <f t="shared" si="274"/>
        <v>0</v>
      </c>
      <c r="CR171" s="83">
        <f t="shared" si="275"/>
        <v>0</v>
      </c>
      <c r="CS171" s="83">
        <f t="shared" si="276"/>
        <v>0</v>
      </c>
      <c r="CT171" s="83">
        <f t="shared" si="277"/>
        <v>0</v>
      </c>
      <c r="CU171" s="83">
        <f t="shared" si="278"/>
        <v>0</v>
      </c>
      <c r="CV171" s="99"/>
      <c r="CW171" s="83">
        <f t="shared" si="343"/>
        <v>0</v>
      </c>
      <c r="CX171" s="83">
        <f t="shared" si="279"/>
        <v>0</v>
      </c>
      <c r="CY171" s="83">
        <f t="shared" si="336"/>
        <v>7.2544093296551056E-5</v>
      </c>
      <c r="CZ171" s="83">
        <f t="shared" si="337"/>
        <v>0</v>
      </c>
      <c r="DA171" s="83">
        <f t="shared" si="344"/>
        <v>0</v>
      </c>
      <c r="DB171" s="83">
        <f t="shared" si="345"/>
        <v>0</v>
      </c>
      <c r="DC171" s="83">
        <f t="shared" si="346"/>
        <v>0</v>
      </c>
      <c r="DD171" s="83">
        <f t="shared" si="280"/>
        <v>0</v>
      </c>
      <c r="DE171" s="83">
        <f t="shared" si="281"/>
        <v>0</v>
      </c>
      <c r="DF171" s="83">
        <f t="shared" si="282"/>
        <v>0</v>
      </c>
      <c r="DG171" s="83">
        <f t="shared" si="283"/>
        <v>0</v>
      </c>
      <c r="DH171" s="83">
        <f t="shared" si="284"/>
        <v>0</v>
      </c>
      <c r="DI171" s="83">
        <f t="shared" si="285"/>
        <v>0</v>
      </c>
      <c r="DJ171" s="83">
        <f t="shared" si="286"/>
        <v>0</v>
      </c>
      <c r="DK171" s="83">
        <f t="shared" si="347"/>
        <v>0</v>
      </c>
      <c r="DL171" s="83">
        <f t="shared" si="287"/>
        <v>0</v>
      </c>
      <c r="DM171" s="83">
        <f t="shared" si="348"/>
        <v>7.2544093296551056E-5</v>
      </c>
      <c r="DN171" s="83">
        <f t="shared" si="349"/>
        <v>0</v>
      </c>
      <c r="DO171" s="83">
        <f t="shared" si="288"/>
        <v>0</v>
      </c>
      <c r="DP171" s="83">
        <f t="shared" si="289"/>
        <v>0</v>
      </c>
      <c r="DQ171" s="83">
        <f t="shared" si="290"/>
        <v>0</v>
      </c>
      <c r="DR171" s="83">
        <f t="shared" si="291"/>
        <v>0</v>
      </c>
      <c r="DS171" s="83">
        <f t="shared" si="292"/>
        <v>0</v>
      </c>
      <c r="DT171" s="83">
        <f t="shared" si="293"/>
        <v>0</v>
      </c>
      <c r="DU171" s="83">
        <f t="shared" si="294"/>
        <v>0</v>
      </c>
      <c r="DV171" s="83">
        <f t="shared" si="295"/>
        <v>0</v>
      </c>
      <c r="DW171" s="83">
        <f t="shared" si="350"/>
        <v>2.4980115849708104E-6</v>
      </c>
      <c r="DX171" s="83">
        <f t="shared" si="351"/>
        <v>0</v>
      </c>
      <c r="DY171" s="83">
        <f t="shared" si="352"/>
        <v>0</v>
      </c>
      <c r="DZ171" s="83">
        <f t="shared" si="353"/>
        <v>0</v>
      </c>
      <c r="EA171" s="83">
        <f t="shared" si="354"/>
        <v>0</v>
      </c>
      <c r="EB171" s="83">
        <f t="shared" si="355"/>
        <v>0</v>
      </c>
      <c r="EC171" s="83">
        <f t="shared" si="356"/>
        <v>0</v>
      </c>
      <c r="ED171" s="83">
        <f t="shared" si="357"/>
        <v>0</v>
      </c>
      <c r="EE171" s="83">
        <f t="shared" si="358"/>
        <v>0</v>
      </c>
      <c r="EF171" s="83">
        <f t="shared" si="359"/>
        <v>0</v>
      </c>
      <c r="EG171" s="83">
        <f t="shared" si="360"/>
        <v>2.4980115849708104E-6</v>
      </c>
      <c r="EH171" s="83">
        <f t="shared" si="361"/>
        <v>0</v>
      </c>
      <c r="EI171" s="83">
        <f t="shared" si="296"/>
        <v>0</v>
      </c>
      <c r="EJ171" s="83">
        <f t="shared" si="297"/>
        <v>0</v>
      </c>
      <c r="EK171" s="83">
        <f t="shared" si="298"/>
        <v>0</v>
      </c>
      <c r="EL171" s="83">
        <f t="shared" si="299"/>
        <v>0</v>
      </c>
      <c r="EM171" s="83">
        <f t="shared" si="300"/>
        <v>0</v>
      </c>
      <c r="EN171" s="83">
        <f t="shared" si="301"/>
        <v>0</v>
      </c>
      <c r="EO171" s="83">
        <f t="shared" si="302"/>
        <v>0</v>
      </c>
      <c r="EP171" s="83">
        <f t="shared" si="303"/>
        <v>0</v>
      </c>
      <c r="EQ171" s="83">
        <f t="shared" si="304"/>
        <v>0</v>
      </c>
      <c r="ER171" s="83">
        <f t="shared" si="305"/>
        <v>0</v>
      </c>
      <c r="ES171" s="83">
        <f t="shared" si="362"/>
        <v>0</v>
      </c>
      <c r="ET171" s="83">
        <f t="shared" si="306"/>
        <v>0</v>
      </c>
      <c r="EU171" s="83">
        <f t="shared" si="363"/>
        <v>7.0046081711580251E-5</v>
      </c>
      <c r="EV171" s="83">
        <f t="shared" si="364"/>
        <v>0</v>
      </c>
      <c r="EW171" s="83">
        <f t="shared" si="365"/>
        <v>0</v>
      </c>
      <c r="EX171" s="83">
        <f t="shared" si="366"/>
        <v>0</v>
      </c>
      <c r="EY171" s="83">
        <f t="shared" si="367"/>
        <v>0</v>
      </c>
      <c r="EZ171" s="83">
        <f t="shared" si="368"/>
        <v>0</v>
      </c>
      <c r="FA171" s="83">
        <f t="shared" si="369"/>
        <v>0</v>
      </c>
      <c r="FB171" s="83">
        <f t="shared" si="370"/>
        <v>0</v>
      </c>
      <c r="FC171" s="83">
        <f t="shared" si="371"/>
        <v>0</v>
      </c>
      <c r="FD171" s="83">
        <f t="shared" si="372"/>
        <v>0</v>
      </c>
      <c r="FE171" s="83">
        <f t="shared" si="307"/>
        <v>0</v>
      </c>
      <c r="FF171" s="83">
        <f t="shared" si="308"/>
        <v>0</v>
      </c>
      <c r="FG171" s="83">
        <f t="shared" si="373"/>
        <v>0</v>
      </c>
      <c r="FH171" s="83">
        <f t="shared" si="309"/>
        <v>0</v>
      </c>
      <c r="FI171" s="83">
        <f t="shared" si="374"/>
        <v>7.0046081711580251E-5</v>
      </c>
      <c r="FJ171" s="83">
        <f t="shared" si="375"/>
        <v>0</v>
      </c>
      <c r="FK171" s="84"/>
      <c r="FL171" s="84">
        <v>7.2544093296551197E-4</v>
      </c>
      <c r="FM171" s="84"/>
      <c r="FN171" s="83">
        <f t="shared" si="310"/>
        <v>0</v>
      </c>
      <c r="FO171" s="83">
        <f t="shared" si="311"/>
        <v>0</v>
      </c>
      <c r="FP171" s="83">
        <f t="shared" si="376"/>
        <v>7.2544093296551197E-4</v>
      </c>
      <c r="FQ171" s="84"/>
      <c r="FR171" s="84"/>
      <c r="FS171" s="83">
        <f t="shared" si="377"/>
        <v>0</v>
      </c>
      <c r="FT171" s="83">
        <f t="shared" si="378"/>
        <v>0</v>
      </c>
      <c r="FU171" s="84">
        <v>7.2544093296551197E-4</v>
      </c>
      <c r="FV171" s="83">
        <f t="shared" si="312"/>
        <v>7.2544165293488396E-4</v>
      </c>
      <c r="FW171" s="83">
        <f t="shared" si="313"/>
        <v>0</v>
      </c>
      <c r="FX171" s="83">
        <f t="shared" si="314"/>
        <v>0</v>
      </c>
      <c r="FY171" s="84"/>
      <c r="FZ171" s="83">
        <f t="shared" si="315"/>
        <v>0.99927455834706513</v>
      </c>
      <c r="GA171" s="83">
        <f t="shared" si="316"/>
        <v>7.1996937198951644E-10</v>
      </c>
      <c r="GB171" s="83">
        <f t="shared" si="379"/>
        <v>0</v>
      </c>
      <c r="GC171" s="83">
        <f t="shared" si="380"/>
        <v>0</v>
      </c>
      <c r="GD171" s="83">
        <f t="shared" si="381"/>
        <v>0</v>
      </c>
      <c r="GE171" s="83">
        <f t="shared" si="382"/>
        <v>0</v>
      </c>
      <c r="GF171" s="83">
        <f t="shared" si="383"/>
        <v>0</v>
      </c>
      <c r="GG171" s="83">
        <f t="shared" si="384"/>
        <v>0</v>
      </c>
      <c r="GH171" s="83">
        <f t="shared" si="317"/>
        <v>0</v>
      </c>
      <c r="GI171" s="83">
        <f t="shared" si="318"/>
        <v>0</v>
      </c>
      <c r="GJ171" s="83">
        <f t="shared" si="385"/>
        <v>0</v>
      </c>
      <c r="GK171" s="83">
        <f t="shared" si="386"/>
        <v>0</v>
      </c>
      <c r="GL171" s="83">
        <f t="shared" si="387"/>
        <v>0</v>
      </c>
      <c r="GM171" s="83">
        <f t="shared" si="388"/>
        <v>0</v>
      </c>
      <c r="GN171" s="83">
        <f t="shared" si="389"/>
        <v>0</v>
      </c>
      <c r="GO171" s="83">
        <f t="shared" si="390"/>
        <v>0</v>
      </c>
      <c r="GP171" s="83">
        <f t="shared" si="319"/>
        <v>7.2544165293488396E-4</v>
      </c>
      <c r="GQ171" s="83">
        <f t="shared" si="320"/>
        <v>0</v>
      </c>
      <c r="GR171" s="83">
        <f t="shared" si="391"/>
        <v>0</v>
      </c>
      <c r="GS171" s="83">
        <f t="shared" si="392"/>
        <v>0</v>
      </c>
      <c r="GT171" s="83">
        <f t="shared" si="393"/>
        <v>0</v>
      </c>
      <c r="GU171" s="83">
        <f t="shared" si="394"/>
        <v>0</v>
      </c>
      <c r="GV171" s="83">
        <f t="shared" si="395"/>
        <v>0</v>
      </c>
      <c r="GW171" s="83">
        <f t="shared" si="396"/>
        <v>0</v>
      </c>
      <c r="GX171" s="83">
        <f t="shared" si="321"/>
        <v>0</v>
      </c>
      <c r="GY171" s="83">
        <f t="shared" si="322"/>
        <v>0</v>
      </c>
      <c r="GZ171" s="83">
        <f t="shared" si="397"/>
        <v>0</v>
      </c>
      <c r="HA171" s="83">
        <f t="shared" si="398"/>
        <v>0</v>
      </c>
      <c r="HB171" s="83">
        <f t="shared" si="399"/>
        <v>0</v>
      </c>
      <c r="HC171" s="83">
        <f t="shared" si="400"/>
        <v>0</v>
      </c>
      <c r="HD171" s="83">
        <f t="shared" si="401"/>
        <v>0</v>
      </c>
      <c r="HE171" s="83">
        <f t="shared" si="402"/>
        <v>0</v>
      </c>
      <c r="HF171" s="83">
        <f t="shared" si="323"/>
        <v>7.9798574623143501E-4</v>
      </c>
      <c r="HG171" s="83">
        <f t="shared" si="324"/>
        <v>0</v>
      </c>
      <c r="HH171" s="83">
        <f t="shared" si="325"/>
        <v>0</v>
      </c>
      <c r="HI171" s="83">
        <f t="shared" si="326"/>
        <v>0</v>
      </c>
      <c r="HJ171" s="83">
        <f t="shared" si="327"/>
        <v>0</v>
      </c>
      <c r="HK171" s="83">
        <f t="shared" si="328"/>
        <v>0</v>
      </c>
      <c r="HL171" s="83">
        <f t="shared" si="329"/>
        <v>0</v>
      </c>
      <c r="HM171" s="83">
        <f t="shared" si="330"/>
        <v>0</v>
      </c>
      <c r="HN171" s="83">
        <f t="shared" si="331"/>
        <v>7.9548773464646421E-4</v>
      </c>
      <c r="HO171" s="83">
        <f t="shared" si="332"/>
        <v>0</v>
      </c>
    </row>
    <row r="172" spans="1:223" x14ac:dyDescent="0.2">
      <c r="A172" s="63"/>
      <c r="K172" s="64" t="s">
        <v>606</v>
      </c>
      <c r="L172" s="102" t="e">
        <f>IF(VLOOKUP(K172,'[3]207 ul'!$H:$H,1,0)=K172,1,0)</f>
        <v>#N/A</v>
      </c>
      <c r="M172" s="84">
        <v>1</v>
      </c>
      <c r="N172" s="84">
        <v>2</v>
      </c>
      <c r="O172" s="84"/>
      <c r="P172" s="84"/>
      <c r="Q172" s="84">
        <v>1</v>
      </c>
      <c r="R172" s="84">
        <v>1</v>
      </c>
      <c r="S172" s="83">
        <f t="shared" si="338"/>
        <v>40</v>
      </c>
      <c r="T172" s="87">
        <f t="shared" si="339"/>
        <v>0</v>
      </c>
      <c r="U172" s="84"/>
      <c r="V172" s="84"/>
      <c r="W172" s="85">
        <v>1</v>
      </c>
      <c r="X172" s="85">
        <v>1</v>
      </c>
      <c r="Y172" s="85">
        <v>1</v>
      </c>
      <c r="Z172" s="85">
        <v>1</v>
      </c>
      <c r="AA172" s="85">
        <v>1</v>
      </c>
      <c r="AB172" s="85">
        <v>1</v>
      </c>
      <c r="AC172" s="85">
        <v>1</v>
      </c>
      <c r="AD172" s="85">
        <v>1</v>
      </c>
      <c r="AE172" s="85">
        <v>1</v>
      </c>
      <c r="AF172" s="84">
        <v>1593187.0886609501</v>
      </c>
      <c r="AG172" s="84">
        <v>1588752.70275661</v>
      </c>
      <c r="AH172" s="84">
        <v>1599126.4862307201</v>
      </c>
      <c r="AI172" s="84">
        <v>1593187.0886609501</v>
      </c>
      <c r="AJ172" s="84">
        <v>1628903.7833247399</v>
      </c>
      <c r="AK172" s="84">
        <v>1565527.6399771899</v>
      </c>
      <c r="AL172" s="84">
        <v>1593187.0886609501</v>
      </c>
      <c r="AM172" s="84">
        <v>1594336.15066729</v>
      </c>
      <c r="AN172" s="84">
        <v>1590074.8167280101</v>
      </c>
      <c r="AO172" s="84"/>
      <c r="AP172" s="84"/>
      <c r="AQ172" s="84"/>
      <c r="AR172" s="84">
        <v>1428194.2519202901</v>
      </c>
      <c r="AS172" s="83">
        <f t="shared" si="340"/>
        <v>1428194.2519202901</v>
      </c>
      <c r="AT172" s="83">
        <f t="shared" si="242"/>
        <v>1607526.337700421</v>
      </c>
      <c r="AU172" s="83">
        <f t="shared" si="341"/>
        <v>0</v>
      </c>
      <c r="AV172" s="84">
        <v>1428194.25</v>
      </c>
      <c r="AW172" s="84">
        <v>1428194.25</v>
      </c>
      <c r="AX172" s="84"/>
      <c r="AY172" s="83">
        <f t="shared" si="243"/>
        <v>1428194.25</v>
      </c>
      <c r="AZ172" s="83">
        <f t="shared" si="244"/>
        <v>0</v>
      </c>
      <c r="BA172" s="83">
        <f t="shared" si="245"/>
        <v>1593187.0886609501</v>
      </c>
      <c r="BB172" s="83">
        <f t="shared" si="246"/>
        <v>1598922.7882767385</v>
      </c>
      <c r="BC172" s="83">
        <f t="shared" si="247"/>
        <v>1593187.0886609501</v>
      </c>
      <c r="BD172" s="83">
        <f t="shared" si="248"/>
        <v>1598922.7882767385</v>
      </c>
      <c r="BE172" s="83">
        <f t="shared" si="249"/>
        <v>0</v>
      </c>
      <c r="BF172" s="83">
        <f t="shared" si="250"/>
        <v>0</v>
      </c>
      <c r="BG172" s="99">
        <f t="shared" si="251"/>
        <v>1593187.0886609501</v>
      </c>
      <c r="BH172" s="99">
        <f t="shared" si="252"/>
        <v>1588752.70275661</v>
      </c>
      <c r="BI172" s="83">
        <f t="shared" si="253"/>
        <v>1599126.4862307201</v>
      </c>
      <c r="BJ172" s="83">
        <f t="shared" si="254"/>
        <v>1593187.0886609501</v>
      </c>
      <c r="BK172" s="83">
        <f t="shared" si="255"/>
        <v>1628903.7833247399</v>
      </c>
      <c r="BL172" s="83">
        <f t="shared" si="256"/>
        <v>1565527.6399771899</v>
      </c>
      <c r="BM172" s="83">
        <f t="shared" si="257"/>
        <v>1594336.15066729</v>
      </c>
      <c r="BN172" s="83">
        <f t="shared" si="258"/>
        <v>1590074.8167280101</v>
      </c>
      <c r="BO172" s="83">
        <f t="shared" si="342"/>
        <v>0</v>
      </c>
      <c r="BP172" s="83">
        <f t="shared" si="259"/>
        <v>0</v>
      </c>
      <c r="BQ172" s="83">
        <f t="shared" si="260"/>
        <v>1593187.0886609501</v>
      </c>
      <c r="BR172" s="83">
        <f t="shared" si="261"/>
        <v>1598922.7882767385</v>
      </c>
      <c r="BS172" s="83">
        <f t="shared" si="262"/>
        <v>1593187.0886609501</v>
      </c>
      <c r="BT172" s="83">
        <f t="shared" si="263"/>
        <v>1598922.7882767385</v>
      </c>
      <c r="BU172" s="83">
        <f t="shared" si="264"/>
        <v>1593187.0886609501</v>
      </c>
      <c r="BV172" s="83">
        <f t="shared" si="265"/>
        <v>1588752.70275661</v>
      </c>
      <c r="BW172" s="83">
        <f t="shared" si="266"/>
        <v>1599126.4862307201</v>
      </c>
      <c r="BX172" s="83">
        <f t="shared" si="267"/>
        <v>1593187.0886609501</v>
      </c>
      <c r="BY172" s="83">
        <f t="shared" si="268"/>
        <v>1628903.7833247399</v>
      </c>
      <c r="BZ172" s="83">
        <f t="shared" si="269"/>
        <v>1565527.6399771899</v>
      </c>
      <c r="CA172" s="83">
        <f t="shared" si="270"/>
        <v>1594336.15066729</v>
      </c>
      <c r="CB172" s="83">
        <f t="shared" si="271"/>
        <v>1590074.8167280101</v>
      </c>
      <c r="CC172" s="84">
        <v>179332.08578013099</v>
      </c>
      <c r="CD172" s="84">
        <v>178992.85142192899</v>
      </c>
      <c r="CE172" s="84">
        <v>179786.04156555701</v>
      </c>
      <c r="CF172" s="84">
        <v>179332.08578013099</v>
      </c>
      <c r="CG172" s="84">
        <v>217352.160253006</v>
      </c>
      <c r="CH172" s="84">
        <v>149737.61117366899</v>
      </c>
      <c r="CI172" s="84">
        <v>179332.08578013099</v>
      </c>
      <c r="CJ172" s="84">
        <v>179332.08578013099</v>
      </c>
      <c r="CK172" s="84">
        <v>178938.29870072799</v>
      </c>
      <c r="CL172" s="83">
        <f t="shared" si="333"/>
        <v>0</v>
      </c>
      <c r="CM172" s="83">
        <f t="shared" si="334"/>
        <v>5485.4417843439733</v>
      </c>
      <c r="CN172" s="83">
        <f t="shared" si="335"/>
        <v>0</v>
      </c>
      <c r="CO172" s="83">
        <f t="shared" si="272"/>
        <v>0</v>
      </c>
      <c r="CP172" s="83">
        <f t="shared" si="273"/>
        <v>1935.0259227018687</v>
      </c>
      <c r="CQ172" s="83">
        <f t="shared" si="274"/>
        <v>0</v>
      </c>
      <c r="CR172" s="83">
        <f t="shared" si="275"/>
        <v>5735.6996157884132</v>
      </c>
      <c r="CS172" s="83">
        <f t="shared" si="276"/>
        <v>5735.6996157884132</v>
      </c>
      <c r="CT172" s="83">
        <f t="shared" si="277"/>
        <v>5735.6996157884132</v>
      </c>
      <c r="CU172" s="83">
        <f t="shared" si="278"/>
        <v>5735.6996157884132</v>
      </c>
      <c r="CV172" s="99"/>
      <c r="CW172" s="83">
        <f t="shared" si="343"/>
        <v>5735.6996157884132</v>
      </c>
      <c r="CX172" s="83">
        <f t="shared" si="279"/>
        <v>5735.6996157884132</v>
      </c>
      <c r="CY172" s="83">
        <f t="shared" si="336"/>
        <v>1149.0620063398965</v>
      </c>
      <c r="CZ172" s="83">
        <f t="shared" si="337"/>
        <v>0</v>
      </c>
      <c r="DA172" s="83">
        <f t="shared" si="344"/>
        <v>0</v>
      </c>
      <c r="DB172" s="83">
        <f t="shared" si="345"/>
        <v>5485.4417843439733</v>
      </c>
      <c r="DC172" s="83">
        <f t="shared" si="346"/>
        <v>0</v>
      </c>
      <c r="DD172" s="83">
        <f t="shared" si="280"/>
        <v>0</v>
      </c>
      <c r="DE172" s="83">
        <f t="shared" si="281"/>
        <v>1935.0259227018687</v>
      </c>
      <c r="DF172" s="83">
        <f t="shared" si="282"/>
        <v>0</v>
      </c>
      <c r="DG172" s="83">
        <f t="shared" si="283"/>
        <v>5735.6996157884132</v>
      </c>
      <c r="DH172" s="83">
        <f t="shared" si="284"/>
        <v>5735.6996157884132</v>
      </c>
      <c r="DI172" s="83">
        <f t="shared" si="285"/>
        <v>5735.6996157884132</v>
      </c>
      <c r="DJ172" s="83">
        <f t="shared" si="286"/>
        <v>5735.6996157884132</v>
      </c>
      <c r="DK172" s="83">
        <f t="shared" si="347"/>
        <v>5735.6996157884132</v>
      </c>
      <c r="DL172" s="83">
        <f t="shared" si="287"/>
        <v>5735.6996157884132</v>
      </c>
      <c r="DM172" s="83">
        <f t="shared" si="348"/>
        <v>1149.0620063398965</v>
      </c>
      <c r="DN172" s="83">
        <f t="shared" si="349"/>
        <v>0</v>
      </c>
      <c r="DO172" s="83">
        <f t="shared" si="288"/>
        <v>0</v>
      </c>
      <c r="DP172" s="83">
        <f t="shared" si="289"/>
        <v>311.86909698114215</v>
      </c>
      <c r="DQ172" s="83">
        <f t="shared" si="290"/>
        <v>0</v>
      </c>
      <c r="DR172" s="83">
        <f t="shared" si="291"/>
        <v>0</v>
      </c>
      <c r="DS172" s="83">
        <f t="shared" si="292"/>
        <v>-239.23433267497398</v>
      </c>
      <c r="DT172" s="83">
        <f t="shared" si="293"/>
        <v>0</v>
      </c>
      <c r="DU172" s="83">
        <f t="shared" si="294"/>
        <v>-198.51414880746736</v>
      </c>
      <c r="DV172" s="83">
        <f t="shared" si="295"/>
        <v>-198.51414880746736</v>
      </c>
      <c r="DW172" s="83">
        <f t="shared" si="350"/>
        <v>39.567249010242016</v>
      </c>
      <c r="DX172" s="83">
        <f t="shared" si="351"/>
        <v>0</v>
      </c>
      <c r="DY172" s="83">
        <f t="shared" si="352"/>
        <v>0</v>
      </c>
      <c r="DZ172" s="83">
        <f t="shared" si="353"/>
        <v>311.86909698114215</v>
      </c>
      <c r="EA172" s="83">
        <f t="shared" si="354"/>
        <v>0</v>
      </c>
      <c r="EB172" s="83">
        <f t="shared" si="355"/>
        <v>0</v>
      </c>
      <c r="EC172" s="83">
        <f t="shared" si="356"/>
        <v>-239.23433267497398</v>
      </c>
      <c r="ED172" s="83">
        <f t="shared" si="357"/>
        <v>0</v>
      </c>
      <c r="EE172" s="83">
        <f t="shared" si="358"/>
        <v>-198.51414880746736</v>
      </c>
      <c r="EF172" s="83">
        <f t="shared" si="359"/>
        <v>-198.51414880746736</v>
      </c>
      <c r="EG172" s="83">
        <f t="shared" si="360"/>
        <v>39.567249010242016</v>
      </c>
      <c r="EH172" s="83">
        <f t="shared" si="361"/>
        <v>0</v>
      </c>
      <c r="EI172" s="83">
        <f t="shared" si="296"/>
        <v>0</v>
      </c>
      <c r="EJ172" s="83">
        <f t="shared" si="297"/>
        <v>5173.5726873628309</v>
      </c>
      <c r="EK172" s="83">
        <f t="shared" si="298"/>
        <v>0</v>
      </c>
      <c r="EL172" s="83">
        <f t="shared" si="299"/>
        <v>0</v>
      </c>
      <c r="EM172" s="83">
        <f t="shared" si="300"/>
        <v>2174.2602553768429</v>
      </c>
      <c r="EN172" s="83">
        <f t="shared" si="301"/>
        <v>0</v>
      </c>
      <c r="EO172" s="83">
        <f t="shared" si="302"/>
        <v>5934.213764595881</v>
      </c>
      <c r="EP172" s="83">
        <f t="shared" si="303"/>
        <v>5934.213764595881</v>
      </c>
      <c r="EQ172" s="83">
        <f t="shared" si="304"/>
        <v>5934.213764595881</v>
      </c>
      <c r="ER172" s="83">
        <f t="shared" si="305"/>
        <v>5934.213764595881</v>
      </c>
      <c r="ES172" s="83">
        <f t="shared" si="362"/>
        <v>5934.213764595881</v>
      </c>
      <c r="ET172" s="83">
        <f t="shared" si="306"/>
        <v>5934.213764595881</v>
      </c>
      <c r="EU172" s="83">
        <f t="shared" si="363"/>
        <v>1109.4947573296545</v>
      </c>
      <c r="EV172" s="83">
        <f t="shared" si="364"/>
        <v>0</v>
      </c>
      <c r="EW172" s="83">
        <f t="shared" si="365"/>
        <v>0</v>
      </c>
      <c r="EX172" s="83">
        <f t="shared" si="366"/>
        <v>5173.5726873628309</v>
      </c>
      <c r="EY172" s="83">
        <f t="shared" si="367"/>
        <v>0</v>
      </c>
      <c r="EZ172" s="83">
        <f t="shared" si="368"/>
        <v>0</v>
      </c>
      <c r="FA172" s="83">
        <f t="shared" si="369"/>
        <v>2174.2602553768429</v>
      </c>
      <c r="FB172" s="83">
        <f t="shared" si="370"/>
        <v>0</v>
      </c>
      <c r="FC172" s="83">
        <f t="shared" si="371"/>
        <v>5934.213764595881</v>
      </c>
      <c r="FD172" s="83">
        <f t="shared" si="372"/>
        <v>5934.213764595881</v>
      </c>
      <c r="FE172" s="83">
        <f t="shared" si="307"/>
        <v>5934.213764595881</v>
      </c>
      <c r="FF172" s="83">
        <f t="shared" si="308"/>
        <v>5934.213764595881</v>
      </c>
      <c r="FG172" s="83">
        <f t="shared" si="373"/>
        <v>5934.213764595881</v>
      </c>
      <c r="FH172" s="83">
        <f t="shared" si="309"/>
        <v>5934.213764595881</v>
      </c>
      <c r="FI172" s="83">
        <f t="shared" si="374"/>
        <v>1109.4947573296545</v>
      </c>
      <c r="FJ172" s="83">
        <f t="shared" si="375"/>
        <v>0</v>
      </c>
      <c r="FK172" s="84">
        <v>8366.3497439820094</v>
      </c>
      <c r="FL172" s="84">
        <v>286.79756430694499</v>
      </c>
      <c r="FM172" s="84"/>
      <c r="FN172" s="83">
        <f t="shared" si="310"/>
        <v>0</v>
      </c>
      <c r="FO172" s="83">
        <f t="shared" si="311"/>
        <v>0</v>
      </c>
      <c r="FP172" s="83">
        <f t="shared" si="376"/>
        <v>286.79756430694499</v>
      </c>
      <c r="FQ172" s="84">
        <v>169713.942086917</v>
      </c>
      <c r="FR172" s="84">
        <v>1754248.10228099</v>
      </c>
      <c r="FS172" s="83">
        <f t="shared" si="377"/>
        <v>1754248.1022809881</v>
      </c>
      <c r="FT172" s="83">
        <f t="shared" si="378"/>
        <v>-1.862645149230957E-9</v>
      </c>
      <c r="FU172" s="84">
        <v>1593187.3075023601</v>
      </c>
      <c r="FV172" s="83">
        <f t="shared" si="312"/>
        <v>1593187.0886609501</v>
      </c>
      <c r="FW172" s="83">
        <f t="shared" si="313"/>
        <v>0</v>
      </c>
      <c r="FX172" s="83">
        <f t="shared" si="314"/>
        <v>1607526.337700421</v>
      </c>
      <c r="FY172" s="84">
        <v>-1428194.25</v>
      </c>
      <c r="FZ172" s="83">
        <f t="shared" si="315"/>
        <v>0</v>
      </c>
      <c r="GA172" s="83">
        <f t="shared" si="316"/>
        <v>-0.21884141000919044</v>
      </c>
      <c r="GB172" s="83">
        <f t="shared" si="379"/>
        <v>0</v>
      </c>
      <c r="GC172" s="83">
        <f t="shared" si="380"/>
        <v>1607526.3357801309</v>
      </c>
      <c r="GD172" s="83">
        <f t="shared" si="381"/>
        <v>0</v>
      </c>
      <c r="GE172" s="83">
        <f t="shared" si="382"/>
        <v>0</v>
      </c>
      <c r="GF172" s="83">
        <f t="shared" si="383"/>
        <v>1607526.3357801309</v>
      </c>
      <c r="GG172" s="83">
        <f t="shared" si="384"/>
        <v>1607526.3357801309</v>
      </c>
      <c r="GH172" s="83">
        <f t="shared" si="317"/>
        <v>1607526.3357801309</v>
      </c>
      <c r="GI172" s="83">
        <f t="shared" si="318"/>
        <v>0</v>
      </c>
      <c r="GJ172" s="83">
        <f t="shared" si="385"/>
        <v>0</v>
      </c>
      <c r="GK172" s="83">
        <f t="shared" si="386"/>
        <v>1593187.0886609501</v>
      </c>
      <c r="GL172" s="83">
        <f t="shared" si="387"/>
        <v>0</v>
      </c>
      <c r="GM172" s="83">
        <f t="shared" si="388"/>
        <v>0</v>
      </c>
      <c r="GN172" s="83">
        <f t="shared" si="389"/>
        <v>1593187.0886609501</v>
      </c>
      <c r="GO172" s="83">
        <f t="shared" si="390"/>
        <v>1593187.0886609501</v>
      </c>
      <c r="GP172" s="83">
        <f t="shared" si="319"/>
        <v>1593187.0886609501</v>
      </c>
      <c r="GQ172" s="83">
        <f t="shared" si="320"/>
        <v>0</v>
      </c>
      <c r="GR172" s="83">
        <f t="shared" si="391"/>
        <v>0</v>
      </c>
      <c r="GS172" s="83">
        <f t="shared" si="392"/>
        <v>1607980.291565557</v>
      </c>
      <c r="GT172" s="83">
        <f t="shared" si="393"/>
        <v>0</v>
      </c>
      <c r="GU172" s="83">
        <f t="shared" si="394"/>
        <v>0</v>
      </c>
      <c r="GV172" s="83">
        <f t="shared" si="395"/>
        <v>1577931.8611736689</v>
      </c>
      <c r="GW172" s="83">
        <f t="shared" si="396"/>
        <v>1601790.6361643425</v>
      </c>
      <c r="GX172" s="83">
        <f t="shared" si="321"/>
        <v>1607526.3357801309</v>
      </c>
      <c r="GY172" s="83">
        <f t="shared" si="322"/>
        <v>0</v>
      </c>
      <c r="GZ172" s="83">
        <f t="shared" si="397"/>
        <v>0</v>
      </c>
      <c r="HA172" s="83">
        <f t="shared" si="398"/>
        <v>1599126.4862307201</v>
      </c>
      <c r="HB172" s="83">
        <f t="shared" si="399"/>
        <v>0</v>
      </c>
      <c r="HC172" s="83">
        <f t="shared" si="400"/>
        <v>0</v>
      </c>
      <c r="HD172" s="83">
        <f t="shared" si="401"/>
        <v>1565527.6399771899</v>
      </c>
      <c r="HE172" s="83">
        <f t="shared" si="402"/>
        <v>1593187.0886609501</v>
      </c>
      <c r="HF172" s="83">
        <f t="shared" si="323"/>
        <v>1594336.15066729</v>
      </c>
      <c r="HG172" s="83">
        <f t="shared" si="324"/>
        <v>0</v>
      </c>
      <c r="HH172" s="83">
        <f t="shared" si="325"/>
        <v>0</v>
      </c>
      <c r="HI172" s="83">
        <f t="shared" si="326"/>
        <v>1598814.6171337389</v>
      </c>
      <c r="HJ172" s="83">
        <f t="shared" si="327"/>
        <v>0</v>
      </c>
      <c r="HK172" s="83">
        <f t="shared" si="328"/>
        <v>0</v>
      </c>
      <c r="HL172" s="83">
        <f t="shared" si="329"/>
        <v>1565766.8743098648</v>
      </c>
      <c r="HM172" s="83">
        <f t="shared" si="330"/>
        <v>1593385.6028097575</v>
      </c>
      <c r="HN172" s="83">
        <f t="shared" si="331"/>
        <v>1594296.5834182797</v>
      </c>
      <c r="HO172" s="83">
        <f t="shared" si="332"/>
        <v>0</v>
      </c>
    </row>
    <row r="173" spans="1:223" x14ac:dyDescent="0.2">
      <c r="A173" s="63"/>
      <c r="K173" s="64" t="s">
        <v>491</v>
      </c>
      <c r="L173" s="102">
        <f>IF(VLOOKUP(K173,'[3]207 ul'!$H:$H,1,0)=K173,1,0)</f>
        <v>1</v>
      </c>
      <c r="M173" s="84">
        <v>1</v>
      </c>
      <c r="N173" s="84">
        <v>2</v>
      </c>
      <c r="O173" s="84"/>
      <c r="P173" s="84"/>
      <c r="Q173" s="84">
        <v>1</v>
      </c>
      <c r="R173" s="84">
        <v>1</v>
      </c>
      <c r="S173" s="83">
        <f t="shared" si="338"/>
        <v>40</v>
      </c>
      <c r="T173" s="87">
        <f t="shared" si="339"/>
        <v>0</v>
      </c>
      <c r="U173" s="84"/>
      <c r="V173" s="84"/>
      <c r="W173" s="85">
        <v>1</v>
      </c>
      <c r="X173" s="85">
        <v>1</v>
      </c>
      <c r="Y173" s="85">
        <v>1</v>
      </c>
      <c r="Z173" s="85">
        <v>1</v>
      </c>
      <c r="AA173" s="85">
        <v>1</v>
      </c>
      <c r="AB173" s="85">
        <v>1</v>
      </c>
      <c r="AC173" s="85">
        <v>1</v>
      </c>
      <c r="AD173" s="85">
        <v>1</v>
      </c>
      <c r="AE173" s="85">
        <v>1</v>
      </c>
      <c r="AF173" s="84">
        <v>7.2544165293488396E-4</v>
      </c>
      <c r="AG173" s="84">
        <v>7.2544165293488396E-4</v>
      </c>
      <c r="AH173" s="84">
        <v>7.2544165293488396E-4</v>
      </c>
      <c r="AI173" s="84">
        <v>7.2544165293488396E-4</v>
      </c>
      <c r="AJ173" s="84">
        <v>7.2544165293488396E-4</v>
      </c>
      <c r="AK173" s="84">
        <v>7.2544165293488396E-4</v>
      </c>
      <c r="AL173" s="84">
        <v>7.2544165293488396E-4</v>
      </c>
      <c r="AM173" s="84">
        <v>7.9798574623143501E-4</v>
      </c>
      <c r="AN173" s="84">
        <v>7.2544165293488396E-4</v>
      </c>
      <c r="AO173" s="84">
        <v>2400000</v>
      </c>
      <c r="AP173" s="84"/>
      <c r="AQ173" s="84">
        <v>4883578</v>
      </c>
      <c r="AR173" s="84"/>
      <c r="AS173" s="83">
        <f t="shared" si="340"/>
        <v>0</v>
      </c>
      <c r="AT173" s="83">
        <f t="shared" si="242"/>
        <v>0</v>
      </c>
      <c r="AU173" s="83">
        <f t="shared" si="341"/>
        <v>0</v>
      </c>
      <c r="AV173" s="84">
        <v>1</v>
      </c>
      <c r="AW173" s="84">
        <v>1</v>
      </c>
      <c r="AX173" s="84"/>
      <c r="AY173" s="83">
        <f t="shared" si="243"/>
        <v>4883579</v>
      </c>
      <c r="AZ173" s="83">
        <f t="shared" si="244"/>
        <v>0</v>
      </c>
      <c r="BA173" s="83">
        <f t="shared" si="245"/>
        <v>2400000.0007254416</v>
      </c>
      <c r="BB173" s="83">
        <f t="shared" si="246"/>
        <v>2400000.0007254416</v>
      </c>
      <c r="BC173" s="83">
        <f t="shared" si="247"/>
        <v>2400000.0007254416</v>
      </c>
      <c r="BD173" s="83">
        <f t="shared" si="248"/>
        <v>2400000.0007254416</v>
      </c>
      <c r="BE173" s="83">
        <f t="shared" si="249"/>
        <v>0</v>
      </c>
      <c r="BF173" s="83">
        <f t="shared" si="250"/>
        <v>0</v>
      </c>
      <c r="BG173" s="99">
        <f t="shared" si="251"/>
        <v>2400000.0007254416</v>
      </c>
      <c r="BH173" s="99">
        <f t="shared" si="252"/>
        <v>2400000.0007254416</v>
      </c>
      <c r="BI173" s="83">
        <f t="shared" si="253"/>
        <v>2400000.0007254416</v>
      </c>
      <c r="BJ173" s="83">
        <f t="shared" si="254"/>
        <v>2400000.0007254416</v>
      </c>
      <c r="BK173" s="83">
        <f t="shared" si="255"/>
        <v>2400000.0007254416</v>
      </c>
      <c r="BL173" s="83">
        <f t="shared" si="256"/>
        <v>2400000.0007254416</v>
      </c>
      <c r="BM173" s="83">
        <f t="shared" si="257"/>
        <v>2400000.0007979856</v>
      </c>
      <c r="BN173" s="83">
        <f t="shared" si="258"/>
        <v>2400000.0007254416</v>
      </c>
      <c r="BO173" s="83">
        <f t="shared" si="342"/>
        <v>0</v>
      </c>
      <c r="BP173" s="83">
        <f t="shared" si="259"/>
        <v>0</v>
      </c>
      <c r="BQ173" s="83">
        <f t="shared" si="260"/>
        <v>2400000.0007254416</v>
      </c>
      <c r="BR173" s="83">
        <f t="shared" si="261"/>
        <v>2400000.0007254416</v>
      </c>
      <c r="BS173" s="83">
        <f t="shared" si="262"/>
        <v>2400000.0007254416</v>
      </c>
      <c r="BT173" s="83">
        <f t="shared" si="263"/>
        <v>2400000.0007254416</v>
      </c>
      <c r="BU173" s="83">
        <f t="shared" si="264"/>
        <v>2400000.0007254416</v>
      </c>
      <c r="BV173" s="83">
        <f t="shared" si="265"/>
        <v>2400000.0007254416</v>
      </c>
      <c r="BW173" s="83">
        <f t="shared" si="266"/>
        <v>2400000.0007254416</v>
      </c>
      <c r="BX173" s="83">
        <f t="shared" si="267"/>
        <v>2400000.0007254416</v>
      </c>
      <c r="BY173" s="83">
        <f t="shared" si="268"/>
        <v>2400000.0007254416</v>
      </c>
      <c r="BZ173" s="83">
        <f t="shared" si="269"/>
        <v>2400000.0007254416</v>
      </c>
      <c r="CA173" s="83">
        <f t="shared" si="270"/>
        <v>2400000.0007979856</v>
      </c>
      <c r="CB173" s="83">
        <f t="shared" si="271"/>
        <v>2400000.0007254416</v>
      </c>
      <c r="CC173" s="84"/>
      <c r="CD173" s="84"/>
      <c r="CE173" s="84"/>
      <c r="CF173" s="84"/>
      <c r="CG173" s="84"/>
      <c r="CH173" s="84"/>
      <c r="CI173" s="84"/>
      <c r="CJ173" s="84"/>
      <c r="CK173" s="84"/>
      <c r="CL173" s="83">
        <f t="shared" si="333"/>
        <v>0</v>
      </c>
      <c r="CM173" s="83">
        <f t="shared" si="334"/>
        <v>0</v>
      </c>
      <c r="CN173" s="83">
        <f t="shared" si="335"/>
        <v>0</v>
      </c>
      <c r="CO173" s="83">
        <f t="shared" si="272"/>
        <v>0</v>
      </c>
      <c r="CP173" s="83">
        <f t="shared" si="273"/>
        <v>0</v>
      </c>
      <c r="CQ173" s="83">
        <f t="shared" si="274"/>
        <v>0</v>
      </c>
      <c r="CR173" s="83">
        <f t="shared" si="275"/>
        <v>0</v>
      </c>
      <c r="CS173" s="83">
        <f t="shared" si="276"/>
        <v>0</v>
      </c>
      <c r="CT173" s="83">
        <f t="shared" si="277"/>
        <v>0</v>
      </c>
      <c r="CU173" s="83">
        <f t="shared" si="278"/>
        <v>0</v>
      </c>
      <c r="CV173" s="99"/>
      <c r="CW173" s="83">
        <f t="shared" si="343"/>
        <v>0</v>
      </c>
      <c r="CX173" s="83">
        <f t="shared" si="279"/>
        <v>0</v>
      </c>
      <c r="CY173" s="83">
        <f t="shared" si="336"/>
        <v>7.2543974965810776E-5</v>
      </c>
      <c r="CZ173" s="83">
        <f t="shared" si="337"/>
        <v>0</v>
      </c>
      <c r="DA173" s="83">
        <f t="shared" si="344"/>
        <v>0</v>
      </c>
      <c r="DB173" s="83">
        <f t="shared" si="345"/>
        <v>0</v>
      </c>
      <c r="DC173" s="83">
        <f t="shared" si="346"/>
        <v>0</v>
      </c>
      <c r="DD173" s="83">
        <f t="shared" si="280"/>
        <v>0</v>
      </c>
      <c r="DE173" s="83">
        <f t="shared" si="281"/>
        <v>0</v>
      </c>
      <c r="DF173" s="83">
        <f t="shared" si="282"/>
        <v>0</v>
      </c>
      <c r="DG173" s="83">
        <f t="shared" si="283"/>
        <v>0</v>
      </c>
      <c r="DH173" s="83">
        <f t="shared" si="284"/>
        <v>0</v>
      </c>
      <c r="DI173" s="83">
        <f t="shared" si="285"/>
        <v>0</v>
      </c>
      <c r="DJ173" s="83">
        <f t="shared" si="286"/>
        <v>0</v>
      </c>
      <c r="DK173" s="83">
        <f t="shared" si="347"/>
        <v>0</v>
      </c>
      <c r="DL173" s="83">
        <f t="shared" si="287"/>
        <v>0</v>
      </c>
      <c r="DM173" s="83">
        <f t="shared" si="348"/>
        <v>7.2543974965810776E-5</v>
      </c>
      <c r="DN173" s="83">
        <f t="shared" si="349"/>
        <v>0</v>
      </c>
      <c r="DO173" s="83">
        <f t="shared" si="288"/>
        <v>0</v>
      </c>
      <c r="DP173" s="83">
        <f t="shared" si="289"/>
        <v>0</v>
      </c>
      <c r="DQ173" s="83">
        <f t="shared" si="290"/>
        <v>0</v>
      </c>
      <c r="DR173" s="83">
        <f t="shared" si="291"/>
        <v>0</v>
      </c>
      <c r="DS173" s="83">
        <f t="shared" si="292"/>
        <v>0</v>
      </c>
      <c r="DT173" s="83">
        <f t="shared" si="293"/>
        <v>0</v>
      </c>
      <c r="DU173" s="83">
        <f t="shared" si="294"/>
        <v>0</v>
      </c>
      <c r="DV173" s="83">
        <f t="shared" si="295"/>
        <v>0</v>
      </c>
      <c r="DW173" s="83">
        <f t="shared" si="350"/>
        <v>2.4980075103239765E-6</v>
      </c>
      <c r="DX173" s="83">
        <f t="shared" si="351"/>
        <v>0</v>
      </c>
      <c r="DY173" s="83">
        <f t="shared" si="352"/>
        <v>0</v>
      </c>
      <c r="DZ173" s="83">
        <f t="shared" si="353"/>
        <v>0</v>
      </c>
      <c r="EA173" s="83">
        <f t="shared" si="354"/>
        <v>0</v>
      </c>
      <c r="EB173" s="83">
        <f t="shared" si="355"/>
        <v>0</v>
      </c>
      <c r="EC173" s="83">
        <f t="shared" si="356"/>
        <v>0</v>
      </c>
      <c r="ED173" s="83">
        <f t="shared" si="357"/>
        <v>0</v>
      </c>
      <c r="EE173" s="83">
        <f t="shared" si="358"/>
        <v>0</v>
      </c>
      <c r="EF173" s="83">
        <f t="shared" si="359"/>
        <v>0</v>
      </c>
      <c r="EG173" s="83">
        <f t="shared" si="360"/>
        <v>2.4980075103239765E-6</v>
      </c>
      <c r="EH173" s="83">
        <f t="shared" si="361"/>
        <v>0</v>
      </c>
      <c r="EI173" s="83">
        <f t="shared" si="296"/>
        <v>0</v>
      </c>
      <c r="EJ173" s="83">
        <f t="shared" si="297"/>
        <v>0</v>
      </c>
      <c r="EK173" s="83">
        <f t="shared" si="298"/>
        <v>0</v>
      </c>
      <c r="EL173" s="83">
        <f t="shared" si="299"/>
        <v>0</v>
      </c>
      <c r="EM173" s="83">
        <f t="shared" si="300"/>
        <v>0</v>
      </c>
      <c r="EN173" s="83">
        <f t="shared" si="301"/>
        <v>0</v>
      </c>
      <c r="EO173" s="83">
        <f t="shared" si="302"/>
        <v>0</v>
      </c>
      <c r="EP173" s="83">
        <f t="shared" si="303"/>
        <v>0</v>
      </c>
      <c r="EQ173" s="83">
        <f t="shared" si="304"/>
        <v>0</v>
      </c>
      <c r="ER173" s="83">
        <f t="shared" si="305"/>
        <v>0</v>
      </c>
      <c r="ES173" s="83">
        <f t="shared" si="362"/>
        <v>0</v>
      </c>
      <c r="ET173" s="83">
        <f t="shared" si="306"/>
        <v>0</v>
      </c>
      <c r="EU173" s="83">
        <f t="shared" si="363"/>
        <v>7.00459674554868E-5</v>
      </c>
      <c r="EV173" s="83">
        <f t="shared" si="364"/>
        <v>0</v>
      </c>
      <c r="EW173" s="83">
        <f t="shared" si="365"/>
        <v>0</v>
      </c>
      <c r="EX173" s="83">
        <f t="shared" si="366"/>
        <v>0</v>
      </c>
      <c r="EY173" s="83">
        <f t="shared" si="367"/>
        <v>0</v>
      </c>
      <c r="EZ173" s="83">
        <f t="shared" si="368"/>
        <v>0</v>
      </c>
      <c r="FA173" s="83">
        <f t="shared" si="369"/>
        <v>0</v>
      </c>
      <c r="FB173" s="83">
        <f t="shared" si="370"/>
        <v>0</v>
      </c>
      <c r="FC173" s="83">
        <f t="shared" si="371"/>
        <v>0</v>
      </c>
      <c r="FD173" s="83">
        <f t="shared" si="372"/>
        <v>0</v>
      </c>
      <c r="FE173" s="83">
        <f t="shared" si="307"/>
        <v>0</v>
      </c>
      <c r="FF173" s="83">
        <f t="shared" si="308"/>
        <v>0</v>
      </c>
      <c r="FG173" s="83">
        <f t="shared" si="373"/>
        <v>0</v>
      </c>
      <c r="FH173" s="83">
        <f t="shared" si="309"/>
        <v>0</v>
      </c>
      <c r="FI173" s="83">
        <f t="shared" si="374"/>
        <v>7.00459674554868E-5</v>
      </c>
      <c r="FJ173" s="83">
        <f t="shared" si="375"/>
        <v>0</v>
      </c>
      <c r="FK173" s="84"/>
      <c r="FL173" s="84">
        <v>7.2544093296551197E-4</v>
      </c>
      <c r="FM173" s="84"/>
      <c r="FN173" s="83">
        <f t="shared" si="310"/>
        <v>0</v>
      </c>
      <c r="FO173" s="83">
        <f t="shared" si="311"/>
        <v>0</v>
      </c>
      <c r="FP173" s="83">
        <f t="shared" si="376"/>
        <v>7.2544093296551197E-4</v>
      </c>
      <c r="FQ173" s="84"/>
      <c r="FR173" s="84"/>
      <c r="FS173" s="83">
        <f t="shared" si="377"/>
        <v>0</v>
      </c>
      <c r="FT173" s="83">
        <f t="shared" si="378"/>
        <v>0</v>
      </c>
      <c r="FU173" s="84">
        <v>7.2544093296551197E-4</v>
      </c>
      <c r="FV173" s="83">
        <f t="shared" si="312"/>
        <v>2400000.0007254416</v>
      </c>
      <c r="FW173" s="83">
        <f t="shared" si="313"/>
        <v>0</v>
      </c>
      <c r="FX173" s="83">
        <f t="shared" si="314"/>
        <v>0</v>
      </c>
      <c r="FY173" s="84"/>
      <c r="FZ173" s="83">
        <f t="shared" si="315"/>
        <v>2483578.9992745584</v>
      </c>
      <c r="GA173" s="83">
        <f t="shared" si="316"/>
        <v>7.1996937198951644E-10</v>
      </c>
      <c r="GB173" s="83">
        <f t="shared" si="379"/>
        <v>0</v>
      </c>
      <c r="GC173" s="83">
        <f t="shared" si="380"/>
        <v>0</v>
      </c>
      <c r="GD173" s="83">
        <f t="shared" si="381"/>
        <v>0</v>
      </c>
      <c r="GE173" s="83">
        <f t="shared" si="382"/>
        <v>0</v>
      </c>
      <c r="GF173" s="83">
        <f t="shared" si="383"/>
        <v>0</v>
      </c>
      <c r="GG173" s="83">
        <f t="shared" si="384"/>
        <v>0</v>
      </c>
      <c r="GH173" s="83">
        <f t="shared" si="317"/>
        <v>0</v>
      </c>
      <c r="GI173" s="83">
        <f t="shared" si="318"/>
        <v>0</v>
      </c>
      <c r="GJ173" s="83">
        <f t="shared" si="385"/>
        <v>0</v>
      </c>
      <c r="GK173" s="83">
        <f t="shared" si="386"/>
        <v>0</v>
      </c>
      <c r="GL173" s="83">
        <f t="shared" si="387"/>
        <v>0</v>
      </c>
      <c r="GM173" s="83">
        <f t="shared" si="388"/>
        <v>0</v>
      </c>
      <c r="GN173" s="83">
        <f t="shared" si="389"/>
        <v>0</v>
      </c>
      <c r="GO173" s="83">
        <f t="shared" si="390"/>
        <v>0</v>
      </c>
      <c r="GP173" s="83">
        <f t="shared" si="319"/>
        <v>2400000.0007254416</v>
      </c>
      <c r="GQ173" s="83">
        <f t="shared" si="320"/>
        <v>0</v>
      </c>
      <c r="GR173" s="83">
        <f t="shared" si="391"/>
        <v>0</v>
      </c>
      <c r="GS173" s="83">
        <f t="shared" si="392"/>
        <v>0</v>
      </c>
      <c r="GT173" s="83">
        <f t="shared" si="393"/>
        <v>0</v>
      </c>
      <c r="GU173" s="83">
        <f t="shared" si="394"/>
        <v>0</v>
      </c>
      <c r="GV173" s="83">
        <f t="shared" si="395"/>
        <v>0</v>
      </c>
      <c r="GW173" s="83">
        <f t="shared" si="396"/>
        <v>0</v>
      </c>
      <c r="GX173" s="83">
        <f t="shared" si="321"/>
        <v>0</v>
      </c>
      <c r="GY173" s="83">
        <f t="shared" si="322"/>
        <v>0</v>
      </c>
      <c r="GZ173" s="83">
        <f t="shared" si="397"/>
        <v>0</v>
      </c>
      <c r="HA173" s="83">
        <f t="shared" si="398"/>
        <v>0</v>
      </c>
      <c r="HB173" s="83">
        <f t="shared" si="399"/>
        <v>0</v>
      </c>
      <c r="HC173" s="83">
        <f t="shared" si="400"/>
        <v>0</v>
      </c>
      <c r="HD173" s="83">
        <f t="shared" si="401"/>
        <v>0</v>
      </c>
      <c r="HE173" s="83">
        <f t="shared" si="402"/>
        <v>0</v>
      </c>
      <c r="HF173" s="83">
        <f t="shared" si="323"/>
        <v>2400000.0007979856</v>
      </c>
      <c r="HG173" s="83">
        <f t="shared" si="324"/>
        <v>0</v>
      </c>
      <c r="HH173" s="83">
        <f t="shared" si="325"/>
        <v>0</v>
      </c>
      <c r="HI173" s="83">
        <f t="shared" si="326"/>
        <v>0</v>
      </c>
      <c r="HJ173" s="83">
        <f t="shared" si="327"/>
        <v>0</v>
      </c>
      <c r="HK173" s="83">
        <f t="shared" si="328"/>
        <v>0</v>
      </c>
      <c r="HL173" s="83">
        <f t="shared" si="329"/>
        <v>0</v>
      </c>
      <c r="HM173" s="83">
        <f t="shared" si="330"/>
        <v>0</v>
      </c>
      <c r="HN173" s="83">
        <f t="shared" si="331"/>
        <v>2400000.0007954878</v>
      </c>
      <c r="HO173" s="83">
        <f t="shared" si="332"/>
        <v>0</v>
      </c>
    </row>
    <row r="174" spans="1:223" x14ac:dyDescent="0.2">
      <c r="A174" s="63"/>
      <c r="K174" s="64" t="s">
        <v>607</v>
      </c>
      <c r="L174" s="102" t="e">
        <f>IF(VLOOKUP(K174,'[3]207 ul'!$H:$H,1,0)=K174,1,0)</f>
        <v>#N/A</v>
      </c>
      <c r="M174" s="84">
        <v>1</v>
      </c>
      <c r="N174" s="84">
        <v>2</v>
      </c>
      <c r="O174" s="84"/>
      <c r="P174" s="84"/>
      <c r="Q174" s="84">
        <v>1</v>
      </c>
      <c r="R174" s="84">
        <v>1</v>
      </c>
      <c r="S174" s="83">
        <f t="shared" si="338"/>
        <v>40</v>
      </c>
      <c r="T174" s="87">
        <f t="shared" si="339"/>
        <v>0</v>
      </c>
      <c r="U174" s="84"/>
      <c r="V174" s="84"/>
      <c r="W174" s="85">
        <v>1</v>
      </c>
      <c r="X174" s="85">
        <v>1</v>
      </c>
      <c r="Y174" s="85">
        <v>1</v>
      </c>
      <c r="Z174" s="85">
        <v>1</v>
      </c>
      <c r="AA174" s="85">
        <v>1</v>
      </c>
      <c r="AB174" s="85">
        <v>1</v>
      </c>
      <c r="AC174" s="85">
        <v>1</v>
      </c>
      <c r="AD174" s="85">
        <v>1</v>
      </c>
      <c r="AE174" s="85">
        <v>1</v>
      </c>
      <c r="AF174" s="84">
        <v>7653362.9902475402</v>
      </c>
      <c r="AG174" s="84">
        <v>7650223.0828073202</v>
      </c>
      <c r="AH174" s="84">
        <v>7657563.3392896699</v>
      </c>
      <c r="AI174" s="84">
        <v>7653362.9902475402</v>
      </c>
      <c r="AJ174" s="84">
        <v>7669917.7565643704</v>
      </c>
      <c r="AK174" s="84">
        <v>7638450.6992069399</v>
      </c>
      <c r="AL174" s="84">
        <v>7653362.9902475402</v>
      </c>
      <c r="AM174" s="84">
        <v>7683038.6957430802</v>
      </c>
      <c r="AN174" s="84">
        <v>7650571.7058307603</v>
      </c>
      <c r="AO174" s="84"/>
      <c r="AP174" s="84"/>
      <c r="AQ174" s="84"/>
      <c r="AR174" s="84">
        <v>6311358.9375340799</v>
      </c>
      <c r="AS174" s="83">
        <f t="shared" si="340"/>
        <v>6311358.9375340799</v>
      </c>
      <c r="AT174" s="83">
        <f t="shared" si="242"/>
        <v>6311358.9375340799</v>
      </c>
      <c r="AU174" s="83">
        <f t="shared" si="341"/>
        <v>0</v>
      </c>
      <c r="AV174" s="84">
        <v>6311358.9400000004</v>
      </c>
      <c r="AW174" s="84">
        <v>6311358.9400000004</v>
      </c>
      <c r="AX174" s="84"/>
      <c r="AY174" s="83">
        <f t="shared" si="243"/>
        <v>6311358.9400000004</v>
      </c>
      <c r="AZ174" s="83">
        <f t="shared" si="244"/>
        <v>0</v>
      </c>
      <c r="BA174" s="83">
        <f t="shared" si="245"/>
        <v>7653362.9902475402</v>
      </c>
      <c r="BB174" s="83">
        <f t="shared" si="246"/>
        <v>7653362.9902475402</v>
      </c>
      <c r="BC174" s="83">
        <f t="shared" si="247"/>
        <v>7653362.9902475402</v>
      </c>
      <c r="BD174" s="83">
        <f t="shared" si="248"/>
        <v>7653362.9902475402</v>
      </c>
      <c r="BE174" s="83">
        <f t="shared" si="249"/>
        <v>0</v>
      </c>
      <c r="BF174" s="83">
        <f t="shared" si="250"/>
        <v>0</v>
      </c>
      <c r="BG174" s="99">
        <f t="shared" si="251"/>
        <v>7653362.9902475402</v>
      </c>
      <c r="BH174" s="99">
        <f t="shared" si="252"/>
        <v>7650223.0828073202</v>
      </c>
      <c r="BI174" s="83">
        <f t="shared" si="253"/>
        <v>7657563.3392896699</v>
      </c>
      <c r="BJ174" s="83">
        <f t="shared" si="254"/>
        <v>7653362.9902475402</v>
      </c>
      <c r="BK174" s="83">
        <f t="shared" si="255"/>
        <v>7669917.7565643704</v>
      </c>
      <c r="BL174" s="83">
        <f t="shared" si="256"/>
        <v>7638450.6992069399</v>
      </c>
      <c r="BM174" s="83">
        <f t="shared" si="257"/>
        <v>7683038.6957430802</v>
      </c>
      <c r="BN174" s="83">
        <f t="shared" si="258"/>
        <v>7650571.7058307603</v>
      </c>
      <c r="BO174" s="83">
        <f t="shared" si="342"/>
        <v>0</v>
      </c>
      <c r="BP174" s="83">
        <f t="shared" si="259"/>
        <v>0</v>
      </c>
      <c r="BQ174" s="83">
        <f t="shared" si="260"/>
        <v>7653362.9902475402</v>
      </c>
      <c r="BR174" s="83">
        <f t="shared" si="261"/>
        <v>7653362.9902475402</v>
      </c>
      <c r="BS174" s="83">
        <f t="shared" si="262"/>
        <v>7653362.9902475402</v>
      </c>
      <c r="BT174" s="83">
        <f t="shared" si="263"/>
        <v>7653362.9902475402</v>
      </c>
      <c r="BU174" s="83">
        <f t="shared" si="264"/>
        <v>7653362.9902475402</v>
      </c>
      <c r="BV174" s="83">
        <f t="shared" si="265"/>
        <v>7650223.0828073202</v>
      </c>
      <c r="BW174" s="83">
        <f t="shared" si="266"/>
        <v>7657563.3392896699</v>
      </c>
      <c r="BX174" s="83">
        <f t="shared" si="267"/>
        <v>7653362.9902475402</v>
      </c>
      <c r="BY174" s="83">
        <f t="shared" si="268"/>
        <v>7669917.7565643704</v>
      </c>
      <c r="BZ174" s="83">
        <f t="shared" si="269"/>
        <v>7638450.6992069399</v>
      </c>
      <c r="CA174" s="83">
        <f t="shared" si="270"/>
        <v>7683038.6957430802</v>
      </c>
      <c r="CB174" s="83">
        <f t="shared" si="271"/>
        <v>7650571.7058307603</v>
      </c>
      <c r="CC174" s="84"/>
      <c r="CD174" s="84"/>
      <c r="CE174" s="84"/>
      <c r="CF174" s="84"/>
      <c r="CG174" s="84"/>
      <c r="CH174" s="84"/>
      <c r="CI174" s="84"/>
      <c r="CJ174" s="84"/>
      <c r="CK174" s="84"/>
      <c r="CL174" s="83">
        <f t="shared" si="333"/>
        <v>0</v>
      </c>
      <c r="CM174" s="83">
        <f t="shared" si="334"/>
        <v>4200.3490421297029</v>
      </c>
      <c r="CN174" s="83">
        <f t="shared" si="335"/>
        <v>0</v>
      </c>
      <c r="CO174" s="83">
        <f t="shared" si="272"/>
        <v>16554.766316830181</v>
      </c>
      <c r="CP174" s="83">
        <f t="shared" si="273"/>
        <v>0</v>
      </c>
      <c r="CQ174" s="83">
        <f t="shared" si="274"/>
        <v>0</v>
      </c>
      <c r="CR174" s="83">
        <f t="shared" si="275"/>
        <v>0</v>
      </c>
      <c r="CS174" s="83">
        <f t="shared" si="276"/>
        <v>0</v>
      </c>
      <c r="CT174" s="83">
        <f t="shared" si="277"/>
        <v>0</v>
      </c>
      <c r="CU174" s="83">
        <f t="shared" si="278"/>
        <v>0</v>
      </c>
      <c r="CV174" s="99"/>
      <c r="CW174" s="83">
        <f t="shared" si="343"/>
        <v>16554.766316830181</v>
      </c>
      <c r="CX174" s="83">
        <f t="shared" si="279"/>
        <v>0</v>
      </c>
      <c r="CY174" s="83">
        <f t="shared" si="336"/>
        <v>29675.705495540053</v>
      </c>
      <c r="CZ174" s="83">
        <f t="shared" si="337"/>
        <v>0</v>
      </c>
      <c r="DA174" s="83">
        <f t="shared" si="344"/>
        <v>0</v>
      </c>
      <c r="DB174" s="83">
        <f t="shared" si="345"/>
        <v>4200.3490421297029</v>
      </c>
      <c r="DC174" s="83">
        <f t="shared" si="346"/>
        <v>0</v>
      </c>
      <c r="DD174" s="83">
        <f t="shared" si="280"/>
        <v>16554.766316830181</v>
      </c>
      <c r="DE174" s="83">
        <f t="shared" si="281"/>
        <v>0</v>
      </c>
      <c r="DF174" s="83">
        <f t="shared" si="282"/>
        <v>0</v>
      </c>
      <c r="DG174" s="83">
        <f t="shared" si="283"/>
        <v>0</v>
      </c>
      <c r="DH174" s="83">
        <f t="shared" si="284"/>
        <v>0</v>
      </c>
      <c r="DI174" s="83">
        <f t="shared" si="285"/>
        <v>0</v>
      </c>
      <c r="DJ174" s="83">
        <f t="shared" si="286"/>
        <v>0</v>
      </c>
      <c r="DK174" s="83">
        <f t="shared" si="347"/>
        <v>16554.766316830181</v>
      </c>
      <c r="DL174" s="83">
        <f t="shared" si="287"/>
        <v>0</v>
      </c>
      <c r="DM174" s="83">
        <f t="shared" si="348"/>
        <v>29675.705495540053</v>
      </c>
      <c r="DN174" s="83">
        <f t="shared" si="349"/>
        <v>0</v>
      </c>
      <c r="DO174" s="83">
        <f t="shared" si="288"/>
        <v>0</v>
      </c>
      <c r="DP174" s="83">
        <f t="shared" si="289"/>
        <v>238.80648346562651</v>
      </c>
      <c r="DQ174" s="83">
        <f t="shared" si="290"/>
        <v>0</v>
      </c>
      <c r="DR174" s="83">
        <f t="shared" si="291"/>
        <v>-1683.0340232214378</v>
      </c>
      <c r="DS174" s="83">
        <f t="shared" si="292"/>
        <v>0</v>
      </c>
      <c r="DT174" s="83">
        <f t="shared" si="293"/>
        <v>0</v>
      </c>
      <c r="DU174" s="83">
        <f t="shared" si="294"/>
        <v>0</v>
      </c>
      <c r="DV174" s="83">
        <f t="shared" si="295"/>
        <v>0</v>
      </c>
      <c r="DW174" s="83">
        <f t="shared" si="350"/>
        <v>1021.8648100956465</v>
      </c>
      <c r="DX174" s="83">
        <f t="shared" si="351"/>
        <v>0</v>
      </c>
      <c r="DY174" s="83">
        <f t="shared" si="352"/>
        <v>0</v>
      </c>
      <c r="DZ174" s="83">
        <f t="shared" si="353"/>
        <v>238.80648346562651</v>
      </c>
      <c r="EA174" s="83">
        <f t="shared" si="354"/>
        <v>0</v>
      </c>
      <c r="EB174" s="83">
        <f t="shared" si="355"/>
        <v>-1683.0340232214378</v>
      </c>
      <c r="EC174" s="83">
        <f t="shared" si="356"/>
        <v>0</v>
      </c>
      <c r="ED174" s="83">
        <f t="shared" si="357"/>
        <v>0</v>
      </c>
      <c r="EE174" s="83">
        <f t="shared" si="358"/>
        <v>0</v>
      </c>
      <c r="EF174" s="83">
        <f t="shared" si="359"/>
        <v>0</v>
      </c>
      <c r="EG174" s="83">
        <f t="shared" si="360"/>
        <v>1021.8648100956465</v>
      </c>
      <c r="EH174" s="83">
        <f t="shared" si="361"/>
        <v>0</v>
      </c>
      <c r="EI174" s="83">
        <f t="shared" si="296"/>
        <v>0</v>
      </c>
      <c r="EJ174" s="83">
        <f t="shared" si="297"/>
        <v>3961.5425586640763</v>
      </c>
      <c r="EK174" s="83">
        <f t="shared" si="298"/>
        <v>0</v>
      </c>
      <c r="EL174" s="83">
        <f t="shared" si="299"/>
        <v>18237.800340051617</v>
      </c>
      <c r="EM174" s="83">
        <f t="shared" si="300"/>
        <v>0</v>
      </c>
      <c r="EN174" s="83">
        <f t="shared" si="301"/>
        <v>0</v>
      </c>
      <c r="EO174" s="83">
        <f t="shared" si="302"/>
        <v>0</v>
      </c>
      <c r="EP174" s="83">
        <f t="shared" si="303"/>
        <v>0</v>
      </c>
      <c r="EQ174" s="83">
        <f t="shared" si="304"/>
        <v>0</v>
      </c>
      <c r="ER174" s="83">
        <f t="shared" si="305"/>
        <v>0</v>
      </c>
      <c r="ES174" s="83">
        <f t="shared" si="362"/>
        <v>18237.800340051617</v>
      </c>
      <c r="ET174" s="83">
        <f t="shared" si="306"/>
        <v>0</v>
      </c>
      <c r="EU174" s="83">
        <f t="shared" si="363"/>
        <v>28653.840685444407</v>
      </c>
      <c r="EV174" s="83">
        <f t="shared" si="364"/>
        <v>0</v>
      </c>
      <c r="EW174" s="83">
        <f t="shared" si="365"/>
        <v>0</v>
      </c>
      <c r="EX174" s="83">
        <f t="shared" si="366"/>
        <v>3961.5425586640763</v>
      </c>
      <c r="EY174" s="83">
        <f t="shared" si="367"/>
        <v>0</v>
      </c>
      <c r="EZ174" s="83">
        <f t="shared" si="368"/>
        <v>18237.800340051617</v>
      </c>
      <c r="FA174" s="83">
        <f t="shared" si="369"/>
        <v>0</v>
      </c>
      <c r="FB174" s="83">
        <f t="shared" si="370"/>
        <v>0</v>
      </c>
      <c r="FC174" s="83">
        <f t="shared" si="371"/>
        <v>0</v>
      </c>
      <c r="FD174" s="83">
        <f t="shared" si="372"/>
        <v>0</v>
      </c>
      <c r="FE174" s="83">
        <f t="shared" si="307"/>
        <v>0</v>
      </c>
      <c r="FF174" s="83">
        <f t="shared" si="308"/>
        <v>0</v>
      </c>
      <c r="FG174" s="83">
        <f t="shared" si="373"/>
        <v>18237.800340051617</v>
      </c>
      <c r="FH174" s="83">
        <f t="shared" si="309"/>
        <v>0</v>
      </c>
      <c r="FI174" s="83">
        <f t="shared" si="374"/>
        <v>28653.840685444407</v>
      </c>
      <c r="FJ174" s="83">
        <f t="shared" si="375"/>
        <v>0</v>
      </c>
      <c r="FK174" s="84">
        <v>199153.42393501499</v>
      </c>
      <c r="FL174" s="84">
        <v>21943.101641074201</v>
      </c>
      <c r="FM174" s="84"/>
      <c r="FN174" s="83">
        <f t="shared" si="310"/>
        <v>0</v>
      </c>
      <c r="FO174" s="83">
        <f t="shared" si="311"/>
        <v>0</v>
      </c>
      <c r="FP174" s="83">
        <f t="shared" si="376"/>
        <v>21943.101641074201</v>
      </c>
      <c r="FQ174" s="84">
        <v>419069.36166735302</v>
      </c>
      <c r="FR174" s="84">
        <v>7851219.5576349599</v>
      </c>
      <c r="FS174" s="83">
        <f t="shared" si="377"/>
        <v>7851219.5576349646</v>
      </c>
      <c r="FT174" s="83">
        <f t="shared" si="378"/>
        <v>0</v>
      </c>
      <c r="FU174" s="84">
        <v>7653246.7215437004</v>
      </c>
      <c r="FV174" s="83">
        <f t="shared" si="312"/>
        <v>7653362.9902475402</v>
      </c>
      <c r="FW174" s="83">
        <f t="shared" si="313"/>
        <v>0</v>
      </c>
      <c r="FX174" s="83">
        <f t="shared" si="314"/>
        <v>6311358.9375340799</v>
      </c>
      <c r="FY174" s="84">
        <v>-663969.39</v>
      </c>
      <c r="FZ174" s="83">
        <f t="shared" si="315"/>
        <v>0</v>
      </c>
      <c r="GA174" s="83">
        <f t="shared" si="316"/>
        <v>116.26870383974165</v>
      </c>
      <c r="GB174" s="83">
        <f t="shared" si="379"/>
        <v>0</v>
      </c>
      <c r="GC174" s="83">
        <f t="shared" si="380"/>
        <v>0</v>
      </c>
      <c r="GD174" s="83">
        <f t="shared" si="381"/>
        <v>0</v>
      </c>
      <c r="GE174" s="83">
        <f t="shared" si="382"/>
        <v>0</v>
      </c>
      <c r="GF174" s="83">
        <f t="shared" si="383"/>
        <v>0</v>
      </c>
      <c r="GG174" s="83">
        <f t="shared" si="384"/>
        <v>0</v>
      </c>
      <c r="GH174" s="83">
        <f t="shared" si="317"/>
        <v>0</v>
      </c>
      <c r="GI174" s="83">
        <f t="shared" si="318"/>
        <v>0</v>
      </c>
      <c r="GJ174" s="83">
        <f t="shared" si="385"/>
        <v>0</v>
      </c>
      <c r="GK174" s="83">
        <f t="shared" si="386"/>
        <v>7653362.9902475402</v>
      </c>
      <c r="GL174" s="83">
        <f t="shared" si="387"/>
        <v>0</v>
      </c>
      <c r="GM174" s="83">
        <f t="shared" si="388"/>
        <v>7653362.9902475402</v>
      </c>
      <c r="GN174" s="83">
        <f t="shared" si="389"/>
        <v>0</v>
      </c>
      <c r="GO174" s="83">
        <f t="shared" si="390"/>
        <v>0</v>
      </c>
      <c r="GP174" s="83">
        <f t="shared" si="319"/>
        <v>7653362.9902475402</v>
      </c>
      <c r="GQ174" s="83">
        <f t="shared" si="320"/>
        <v>0</v>
      </c>
      <c r="GR174" s="83">
        <f t="shared" si="391"/>
        <v>0</v>
      </c>
      <c r="GS174" s="83">
        <f t="shared" si="392"/>
        <v>0</v>
      </c>
      <c r="GT174" s="83">
        <f t="shared" si="393"/>
        <v>0</v>
      </c>
      <c r="GU174" s="83">
        <f t="shared" si="394"/>
        <v>0</v>
      </c>
      <c r="GV174" s="83">
        <f t="shared" si="395"/>
        <v>0</v>
      </c>
      <c r="GW174" s="83">
        <f t="shared" si="396"/>
        <v>0</v>
      </c>
      <c r="GX174" s="83">
        <f t="shared" si="321"/>
        <v>0</v>
      </c>
      <c r="GY174" s="83">
        <f t="shared" si="322"/>
        <v>0</v>
      </c>
      <c r="GZ174" s="83">
        <f t="shared" si="397"/>
        <v>0</v>
      </c>
      <c r="HA174" s="83">
        <f t="shared" si="398"/>
        <v>7657563.3392896699</v>
      </c>
      <c r="HB174" s="83">
        <f t="shared" si="399"/>
        <v>0</v>
      </c>
      <c r="HC174" s="83">
        <f t="shared" si="400"/>
        <v>7669917.7565643704</v>
      </c>
      <c r="HD174" s="83">
        <f t="shared" si="401"/>
        <v>0</v>
      </c>
      <c r="HE174" s="83">
        <f t="shared" si="402"/>
        <v>0</v>
      </c>
      <c r="HF174" s="83">
        <f t="shared" si="323"/>
        <v>7683038.6957430802</v>
      </c>
      <c r="HG174" s="83">
        <f t="shared" si="324"/>
        <v>0</v>
      </c>
      <c r="HH174" s="83">
        <f t="shared" si="325"/>
        <v>0</v>
      </c>
      <c r="HI174" s="83">
        <f t="shared" si="326"/>
        <v>7657324.5328062046</v>
      </c>
      <c r="HJ174" s="83">
        <f t="shared" si="327"/>
        <v>0</v>
      </c>
      <c r="HK174" s="83">
        <f t="shared" si="328"/>
        <v>7671600.7905875919</v>
      </c>
      <c r="HL174" s="83">
        <f t="shared" si="329"/>
        <v>0</v>
      </c>
      <c r="HM174" s="83">
        <f t="shared" si="330"/>
        <v>0</v>
      </c>
      <c r="HN174" s="83">
        <f t="shared" si="331"/>
        <v>7682016.8309329841</v>
      </c>
      <c r="HO174" s="83">
        <f t="shared" si="332"/>
        <v>0</v>
      </c>
    </row>
    <row r="175" spans="1:223" x14ac:dyDescent="0.2">
      <c r="A175" s="63"/>
      <c r="K175" s="64" t="s">
        <v>492</v>
      </c>
      <c r="L175" s="102" t="e">
        <f>IF(VLOOKUP(K175,'[3]207 ul'!$H:$H,1,0)=K175,1,0)</f>
        <v>#N/A</v>
      </c>
      <c r="M175" s="84">
        <v>1</v>
      </c>
      <c r="N175" s="84">
        <v>2</v>
      </c>
      <c r="O175" s="84"/>
      <c r="P175" s="84"/>
      <c r="Q175" s="84">
        <v>1</v>
      </c>
      <c r="R175" s="84">
        <v>1</v>
      </c>
      <c r="S175" s="83">
        <f t="shared" si="338"/>
        <v>40</v>
      </c>
      <c r="T175" s="87">
        <f t="shared" si="339"/>
        <v>0</v>
      </c>
      <c r="U175" s="84"/>
      <c r="V175" s="84"/>
      <c r="W175" s="85">
        <v>1</v>
      </c>
      <c r="X175" s="85">
        <v>1</v>
      </c>
      <c r="Y175" s="85">
        <v>1</v>
      </c>
      <c r="Z175" s="85">
        <v>1</v>
      </c>
      <c r="AA175" s="85">
        <v>1</v>
      </c>
      <c r="AB175" s="85">
        <v>1</v>
      </c>
      <c r="AC175" s="85">
        <v>1</v>
      </c>
      <c r="AD175" s="85">
        <v>1</v>
      </c>
      <c r="AE175" s="85">
        <v>1</v>
      </c>
      <c r="AF175" s="84">
        <v>89958823.149485201</v>
      </c>
      <c r="AG175" s="84">
        <v>90125111.351580307</v>
      </c>
      <c r="AH175" s="84">
        <v>89736042.372663006</v>
      </c>
      <c r="AI175" s="84">
        <v>90109899.8532359</v>
      </c>
      <c r="AJ175" s="84">
        <v>91844477.649360999</v>
      </c>
      <c r="AK175" s="84">
        <v>88367998.180651695</v>
      </c>
      <c r="AL175" s="84">
        <v>89958823.149485201</v>
      </c>
      <c r="AM175" s="84">
        <v>90847119.161528707</v>
      </c>
      <c r="AN175" s="84">
        <v>90091105.703969702</v>
      </c>
      <c r="AO175" s="84">
        <v>-3369848.0452133599</v>
      </c>
      <c r="AP175" s="84"/>
      <c r="AQ175" s="84"/>
      <c r="AR175" s="84">
        <v>68308035.359234601</v>
      </c>
      <c r="AS175" s="83">
        <f t="shared" si="340"/>
        <v>68308035.359234601</v>
      </c>
      <c r="AT175" s="83">
        <f t="shared" si="242"/>
        <v>68308035.359234601</v>
      </c>
      <c r="AU175" s="83">
        <f t="shared" si="341"/>
        <v>0</v>
      </c>
      <c r="AV175" s="84">
        <v>69180418.129999995</v>
      </c>
      <c r="AW175" s="84">
        <v>69180418.129999995</v>
      </c>
      <c r="AX175" s="84"/>
      <c r="AY175" s="83">
        <f t="shared" si="243"/>
        <v>69180418.129999995</v>
      </c>
      <c r="AZ175" s="83">
        <f t="shared" si="244"/>
        <v>0</v>
      </c>
      <c r="BA175" s="83">
        <f t="shared" si="245"/>
        <v>86588975.104271844</v>
      </c>
      <c r="BB175" s="83">
        <f t="shared" si="246"/>
        <v>86588975.104271844</v>
      </c>
      <c r="BC175" s="83">
        <f t="shared" si="247"/>
        <v>86588975.104271844</v>
      </c>
      <c r="BD175" s="83">
        <f t="shared" si="248"/>
        <v>86588975.104271844</v>
      </c>
      <c r="BE175" s="83">
        <f t="shared" si="249"/>
        <v>0</v>
      </c>
      <c r="BF175" s="83">
        <f t="shared" si="250"/>
        <v>0</v>
      </c>
      <c r="BG175" s="99">
        <f t="shared" si="251"/>
        <v>86588975.104271844</v>
      </c>
      <c r="BH175" s="99">
        <f t="shared" si="252"/>
        <v>86755263.30636695</v>
      </c>
      <c r="BI175" s="83">
        <f t="shared" si="253"/>
        <v>86366194.32744965</v>
      </c>
      <c r="BJ175" s="83">
        <f t="shared" si="254"/>
        <v>86740051.808022544</v>
      </c>
      <c r="BK175" s="83">
        <f t="shared" si="255"/>
        <v>88474629.604147643</v>
      </c>
      <c r="BL175" s="83">
        <f t="shared" si="256"/>
        <v>84998150.135438338</v>
      </c>
      <c r="BM175" s="83">
        <f t="shared" si="257"/>
        <v>87477271.11631535</v>
      </c>
      <c r="BN175" s="83">
        <f t="shared" si="258"/>
        <v>86721257.658756346</v>
      </c>
      <c r="BO175" s="83">
        <f t="shared" si="342"/>
        <v>0</v>
      </c>
      <c r="BP175" s="83">
        <f t="shared" si="259"/>
        <v>0</v>
      </c>
      <c r="BQ175" s="83">
        <f t="shared" si="260"/>
        <v>86588975.104271844</v>
      </c>
      <c r="BR175" s="83">
        <f t="shared" si="261"/>
        <v>86588975.104271844</v>
      </c>
      <c r="BS175" s="83">
        <f t="shared" si="262"/>
        <v>86588975.104271844</v>
      </c>
      <c r="BT175" s="83">
        <f t="shared" si="263"/>
        <v>86588975.104271844</v>
      </c>
      <c r="BU175" s="83">
        <f t="shared" si="264"/>
        <v>86588975.104271844</v>
      </c>
      <c r="BV175" s="83">
        <f t="shared" si="265"/>
        <v>86755263.30636695</v>
      </c>
      <c r="BW175" s="83">
        <f t="shared" si="266"/>
        <v>86366194.32744965</v>
      </c>
      <c r="BX175" s="83">
        <f t="shared" si="267"/>
        <v>86740051.808022544</v>
      </c>
      <c r="BY175" s="83">
        <f t="shared" si="268"/>
        <v>88474629.604147643</v>
      </c>
      <c r="BZ175" s="83">
        <f t="shared" si="269"/>
        <v>84998150.135438338</v>
      </c>
      <c r="CA175" s="83">
        <f t="shared" si="270"/>
        <v>87477271.11631535</v>
      </c>
      <c r="CB175" s="83">
        <f t="shared" si="271"/>
        <v>86721257.658756346</v>
      </c>
      <c r="CC175" s="84"/>
      <c r="CD175" s="84"/>
      <c r="CE175" s="84"/>
      <c r="CF175" s="84"/>
      <c r="CG175" s="84"/>
      <c r="CH175" s="84"/>
      <c r="CI175" s="84"/>
      <c r="CJ175" s="84"/>
      <c r="CK175" s="84"/>
      <c r="CL175" s="83">
        <f t="shared" si="333"/>
        <v>166288.20209510624</v>
      </c>
      <c r="CM175" s="83">
        <f t="shared" si="334"/>
        <v>0</v>
      </c>
      <c r="CN175" s="83">
        <f t="shared" si="335"/>
        <v>151076.70375069976</v>
      </c>
      <c r="CO175" s="83">
        <f t="shared" si="272"/>
        <v>1885654.4998757988</v>
      </c>
      <c r="CP175" s="83">
        <f t="shared" si="273"/>
        <v>0</v>
      </c>
      <c r="CQ175" s="83">
        <f t="shared" si="274"/>
        <v>0</v>
      </c>
      <c r="CR175" s="83">
        <f t="shared" si="275"/>
        <v>0</v>
      </c>
      <c r="CS175" s="83">
        <f t="shared" si="276"/>
        <v>0</v>
      </c>
      <c r="CT175" s="83">
        <f t="shared" si="277"/>
        <v>0</v>
      </c>
      <c r="CU175" s="83">
        <f t="shared" si="278"/>
        <v>0</v>
      </c>
      <c r="CV175" s="99"/>
      <c r="CW175" s="83">
        <f t="shared" si="343"/>
        <v>1885654.4998757988</v>
      </c>
      <c r="CX175" s="83">
        <f t="shared" si="279"/>
        <v>0</v>
      </c>
      <c r="CY175" s="83">
        <f t="shared" si="336"/>
        <v>888296.01204350591</v>
      </c>
      <c r="CZ175" s="83">
        <f t="shared" si="337"/>
        <v>132282.55448450148</v>
      </c>
      <c r="DA175" s="83">
        <f t="shared" si="344"/>
        <v>166288.20209510624</v>
      </c>
      <c r="DB175" s="83">
        <f t="shared" si="345"/>
        <v>0</v>
      </c>
      <c r="DC175" s="83">
        <f t="shared" si="346"/>
        <v>151076.70375069976</v>
      </c>
      <c r="DD175" s="83">
        <f t="shared" si="280"/>
        <v>1885654.4998757988</v>
      </c>
      <c r="DE175" s="83">
        <f t="shared" si="281"/>
        <v>0</v>
      </c>
      <c r="DF175" s="83">
        <f t="shared" si="282"/>
        <v>0</v>
      </c>
      <c r="DG175" s="83">
        <f t="shared" si="283"/>
        <v>0</v>
      </c>
      <c r="DH175" s="83">
        <f t="shared" si="284"/>
        <v>0</v>
      </c>
      <c r="DI175" s="83">
        <f t="shared" si="285"/>
        <v>0</v>
      </c>
      <c r="DJ175" s="83">
        <f t="shared" si="286"/>
        <v>0</v>
      </c>
      <c r="DK175" s="83">
        <f t="shared" si="347"/>
        <v>1885654.4998757988</v>
      </c>
      <c r="DL175" s="83">
        <f t="shared" si="287"/>
        <v>0</v>
      </c>
      <c r="DM175" s="83">
        <f t="shared" si="348"/>
        <v>888296.01204350591</v>
      </c>
      <c r="DN175" s="83">
        <f t="shared" si="349"/>
        <v>132282.55448450148</v>
      </c>
      <c r="DO175" s="83">
        <f t="shared" si="288"/>
        <v>0</v>
      </c>
      <c r="DP175" s="83">
        <f t="shared" si="289"/>
        <v>0</v>
      </c>
      <c r="DQ175" s="83">
        <f t="shared" si="290"/>
        <v>0</v>
      </c>
      <c r="DR175" s="83">
        <f t="shared" si="291"/>
        <v>-191704.34777476473</v>
      </c>
      <c r="DS175" s="83">
        <f t="shared" si="292"/>
        <v>0</v>
      </c>
      <c r="DT175" s="83">
        <f t="shared" si="293"/>
        <v>0</v>
      </c>
      <c r="DU175" s="83">
        <f t="shared" si="294"/>
        <v>0</v>
      </c>
      <c r="DV175" s="83">
        <f t="shared" si="295"/>
        <v>0</v>
      </c>
      <c r="DW175" s="83">
        <f t="shared" si="350"/>
        <v>30587.931120693247</v>
      </c>
      <c r="DX175" s="83">
        <f t="shared" si="351"/>
        <v>0</v>
      </c>
      <c r="DY175" s="83">
        <f t="shared" si="352"/>
        <v>0</v>
      </c>
      <c r="DZ175" s="83">
        <f t="shared" si="353"/>
        <v>0</v>
      </c>
      <c r="EA175" s="83">
        <f t="shared" si="354"/>
        <v>0</v>
      </c>
      <c r="EB175" s="83">
        <f t="shared" si="355"/>
        <v>-191704.34777476473</v>
      </c>
      <c r="EC175" s="83">
        <f t="shared" si="356"/>
        <v>0</v>
      </c>
      <c r="ED175" s="83">
        <f t="shared" si="357"/>
        <v>0</v>
      </c>
      <c r="EE175" s="83">
        <f t="shared" si="358"/>
        <v>0</v>
      </c>
      <c r="EF175" s="83">
        <f t="shared" si="359"/>
        <v>0</v>
      </c>
      <c r="EG175" s="83">
        <f t="shared" si="360"/>
        <v>30587.931120693247</v>
      </c>
      <c r="EH175" s="83">
        <f t="shared" si="361"/>
        <v>0</v>
      </c>
      <c r="EI175" s="83">
        <f t="shared" si="296"/>
        <v>166288.20209510624</v>
      </c>
      <c r="EJ175" s="83">
        <f t="shared" si="297"/>
        <v>0</v>
      </c>
      <c r="EK175" s="83">
        <f t="shared" si="298"/>
        <v>151076.70375069976</v>
      </c>
      <c r="EL175" s="83">
        <f t="shared" si="299"/>
        <v>2077358.8476505636</v>
      </c>
      <c r="EM175" s="83">
        <f t="shared" si="300"/>
        <v>0</v>
      </c>
      <c r="EN175" s="83">
        <f t="shared" si="301"/>
        <v>0</v>
      </c>
      <c r="EO175" s="83">
        <f t="shared" si="302"/>
        <v>0</v>
      </c>
      <c r="EP175" s="83">
        <f t="shared" si="303"/>
        <v>0</v>
      </c>
      <c r="EQ175" s="83">
        <f t="shared" si="304"/>
        <v>0</v>
      </c>
      <c r="ER175" s="83">
        <f t="shared" si="305"/>
        <v>0</v>
      </c>
      <c r="ES175" s="83">
        <f t="shared" si="362"/>
        <v>2077358.8476505636</v>
      </c>
      <c r="ET175" s="83">
        <f t="shared" si="306"/>
        <v>0</v>
      </c>
      <c r="EU175" s="83">
        <f t="shared" si="363"/>
        <v>857708.08092281269</v>
      </c>
      <c r="EV175" s="83">
        <f t="shared" si="364"/>
        <v>132282.55448450148</v>
      </c>
      <c r="EW175" s="83">
        <f t="shared" si="365"/>
        <v>166288.20209510624</v>
      </c>
      <c r="EX175" s="83">
        <f t="shared" si="366"/>
        <v>0</v>
      </c>
      <c r="EY175" s="83">
        <f t="shared" si="367"/>
        <v>151076.70375069976</v>
      </c>
      <c r="EZ175" s="83">
        <f t="shared" si="368"/>
        <v>2077358.8476505636</v>
      </c>
      <c r="FA175" s="83">
        <f t="shared" si="369"/>
        <v>0</v>
      </c>
      <c r="FB175" s="83">
        <f t="shared" si="370"/>
        <v>0</v>
      </c>
      <c r="FC175" s="83">
        <f t="shared" si="371"/>
        <v>0</v>
      </c>
      <c r="FD175" s="83">
        <f t="shared" si="372"/>
        <v>0</v>
      </c>
      <c r="FE175" s="83">
        <f t="shared" si="307"/>
        <v>0</v>
      </c>
      <c r="FF175" s="83">
        <f t="shared" si="308"/>
        <v>0</v>
      </c>
      <c r="FG175" s="83">
        <f t="shared" si="373"/>
        <v>2077358.8476505636</v>
      </c>
      <c r="FH175" s="83">
        <f t="shared" si="309"/>
        <v>0</v>
      </c>
      <c r="FI175" s="83">
        <f t="shared" si="374"/>
        <v>857708.08092281269</v>
      </c>
      <c r="FJ175" s="83">
        <f t="shared" si="375"/>
        <v>132282.55448450148</v>
      </c>
      <c r="FK175" s="84">
        <v>4782509.9733809596</v>
      </c>
      <c r="FL175" s="84">
        <v>501797.756478736</v>
      </c>
      <c r="FM175" s="84"/>
      <c r="FN175" s="83">
        <f t="shared" si="310"/>
        <v>0</v>
      </c>
      <c r="FO175" s="83">
        <f t="shared" si="311"/>
        <v>0</v>
      </c>
      <c r="FP175" s="83">
        <f t="shared" si="376"/>
        <v>501797.756478736</v>
      </c>
      <c r="FQ175" s="84">
        <v>26184986.6610649</v>
      </c>
      <c r="FR175" s="84">
        <v>110485347.19394401</v>
      </c>
      <c r="FS175" s="83">
        <f t="shared" si="377"/>
        <v>110485347.19394439</v>
      </c>
      <c r="FT175" s="83">
        <f t="shared" si="378"/>
        <v>3.8743019104003906E-7</v>
      </c>
      <c r="FU175" s="84">
        <v>89584668.262739196</v>
      </c>
      <c r="FV175" s="83">
        <f t="shared" si="312"/>
        <v>86588975.104271844</v>
      </c>
      <c r="FW175" s="83">
        <f t="shared" si="313"/>
        <v>0</v>
      </c>
      <c r="FX175" s="83">
        <f t="shared" si="314"/>
        <v>68308035.359234601</v>
      </c>
      <c r="FY175" s="84">
        <v>95870219.489999995</v>
      </c>
      <c r="FZ175" s="83">
        <f t="shared" si="315"/>
        <v>78461662.515728161</v>
      </c>
      <c r="GA175" s="83">
        <f t="shared" si="316"/>
        <v>374154.88674600422</v>
      </c>
      <c r="GB175" s="83">
        <f t="shared" si="379"/>
        <v>0</v>
      </c>
      <c r="GC175" s="83">
        <f t="shared" si="380"/>
        <v>0</v>
      </c>
      <c r="GD175" s="83">
        <f t="shared" si="381"/>
        <v>0</v>
      </c>
      <c r="GE175" s="83">
        <f t="shared" si="382"/>
        <v>0</v>
      </c>
      <c r="GF175" s="83">
        <f t="shared" si="383"/>
        <v>0</v>
      </c>
      <c r="GG175" s="83">
        <f t="shared" si="384"/>
        <v>0</v>
      </c>
      <c r="GH175" s="83">
        <f t="shared" si="317"/>
        <v>0</v>
      </c>
      <c r="GI175" s="83">
        <f t="shared" si="318"/>
        <v>0</v>
      </c>
      <c r="GJ175" s="83">
        <f t="shared" si="385"/>
        <v>86588975.104271844</v>
      </c>
      <c r="GK175" s="83">
        <f t="shared" si="386"/>
        <v>0</v>
      </c>
      <c r="GL175" s="83">
        <f t="shared" si="387"/>
        <v>86588975.104271844</v>
      </c>
      <c r="GM175" s="83">
        <f t="shared" si="388"/>
        <v>86588975.104271844</v>
      </c>
      <c r="GN175" s="83">
        <f t="shared" si="389"/>
        <v>0</v>
      </c>
      <c r="GO175" s="83">
        <f t="shared" si="390"/>
        <v>0</v>
      </c>
      <c r="GP175" s="83">
        <f t="shared" si="319"/>
        <v>86588975.104271844</v>
      </c>
      <c r="GQ175" s="83">
        <f t="shared" si="320"/>
        <v>86588975.104271844</v>
      </c>
      <c r="GR175" s="83">
        <f t="shared" si="391"/>
        <v>0</v>
      </c>
      <c r="GS175" s="83">
        <f t="shared" si="392"/>
        <v>0</v>
      </c>
      <c r="GT175" s="83">
        <f t="shared" si="393"/>
        <v>0</v>
      </c>
      <c r="GU175" s="83">
        <f t="shared" si="394"/>
        <v>0</v>
      </c>
      <c r="GV175" s="83">
        <f t="shared" si="395"/>
        <v>0</v>
      </c>
      <c r="GW175" s="83">
        <f t="shared" si="396"/>
        <v>0</v>
      </c>
      <c r="GX175" s="83">
        <f t="shared" si="321"/>
        <v>0</v>
      </c>
      <c r="GY175" s="83">
        <f t="shared" si="322"/>
        <v>0</v>
      </c>
      <c r="GZ175" s="83">
        <f t="shared" si="397"/>
        <v>86755263.30636695</v>
      </c>
      <c r="HA175" s="83">
        <f t="shared" si="398"/>
        <v>0</v>
      </c>
      <c r="HB175" s="83">
        <f t="shared" si="399"/>
        <v>86740051.808022544</v>
      </c>
      <c r="HC175" s="83">
        <f t="shared" si="400"/>
        <v>88474629.604147643</v>
      </c>
      <c r="HD175" s="83">
        <f t="shared" si="401"/>
        <v>0</v>
      </c>
      <c r="HE175" s="83">
        <f t="shared" si="402"/>
        <v>0</v>
      </c>
      <c r="HF175" s="83">
        <f t="shared" si="323"/>
        <v>87477271.11631535</v>
      </c>
      <c r="HG175" s="83">
        <f t="shared" si="324"/>
        <v>86721257.658756346</v>
      </c>
      <c r="HH175" s="83">
        <f t="shared" si="325"/>
        <v>86755263.30636695</v>
      </c>
      <c r="HI175" s="83">
        <f t="shared" si="326"/>
        <v>0</v>
      </c>
      <c r="HJ175" s="83">
        <f t="shared" si="327"/>
        <v>86740051.808022544</v>
      </c>
      <c r="HK175" s="83">
        <f t="shared" si="328"/>
        <v>88666333.951922402</v>
      </c>
      <c r="HL175" s="83">
        <f t="shared" si="329"/>
        <v>0</v>
      </c>
      <c r="HM175" s="83">
        <f t="shared" si="330"/>
        <v>0</v>
      </c>
      <c r="HN175" s="83">
        <f t="shared" si="331"/>
        <v>87446683.185194656</v>
      </c>
      <c r="HO175" s="83">
        <f t="shared" si="332"/>
        <v>86721257.658756346</v>
      </c>
    </row>
    <row r="176" spans="1:223" x14ac:dyDescent="0.2">
      <c r="A176" s="63"/>
      <c r="K176" s="64" t="s">
        <v>493</v>
      </c>
      <c r="L176" s="102" t="e">
        <f>IF(VLOOKUP(K176,'[3]207 ul'!$H:$H,1,0)=K176,1,0)</f>
        <v>#N/A</v>
      </c>
      <c r="M176" s="84">
        <v>1</v>
      </c>
      <c r="N176" s="84">
        <v>2</v>
      </c>
      <c r="O176" s="84"/>
      <c r="P176" s="84"/>
      <c r="Q176" s="84">
        <v>1</v>
      </c>
      <c r="R176" s="84">
        <v>1</v>
      </c>
      <c r="S176" s="83">
        <f t="shared" si="338"/>
        <v>40</v>
      </c>
      <c r="T176" s="87">
        <f t="shared" si="339"/>
        <v>0</v>
      </c>
      <c r="U176" s="84"/>
      <c r="V176" s="84"/>
      <c r="W176" s="85">
        <v>1</v>
      </c>
      <c r="X176" s="85">
        <v>1</v>
      </c>
      <c r="Y176" s="85">
        <v>1</v>
      </c>
      <c r="Z176" s="85">
        <v>1</v>
      </c>
      <c r="AA176" s="85">
        <v>1</v>
      </c>
      <c r="AB176" s="85">
        <v>1</v>
      </c>
      <c r="AC176" s="85">
        <v>1</v>
      </c>
      <c r="AD176" s="85">
        <v>1</v>
      </c>
      <c r="AE176" s="85">
        <v>1</v>
      </c>
      <c r="AF176" s="84">
        <v>368112616.30612803</v>
      </c>
      <c r="AG176" s="84">
        <v>367879289.61746103</v>
      </c>
      <c r="AH176" s="84">
        <v>368425472.68132401</v>
      </c>
      <c r="AI176" s="84">
        <v>368217297.28179598</v>
      </c>
      <c r="AJ176" s="84">
        <v>370859966.84365499</v>
      </c>
      <c r="AK176" s="84">
        <v>365574098.07100898</v>
      </c>
      <c r="AL176" s="84">
        <v>368112616.30612803</v>
      </c>
      <c r="AM176" s="84">
        <v>369214292.38077402</v>
      </c>
      <c r="AN176" s="84">
        <v>368058907.15467399</v>
      </c>
      <c r="AO176" s="84">
        <v>-13974000.730869699</v>
      </c>
      <c r="AP176" s="84"/>
      <c r="AQ176" s="84"/>
      <c r="AR176" s="84">
        <v>286225574.88702101</v>
      </c>
      <c r="AS176" s="83">
        <f t="shared" si="340"/>
        <v>286225574.88702101</v>
      </c>
      <c r="AT176" s="83">
        <f t="shared" ref="AT176:AT239" si="403">$AS176+$CC176</f>
        <v>286225574.88702101</v>
      </c>
      <c r="AU176" s="83">
        <f t="shared" si="341"/>
        <v>0</v>
      </c>
      <c r="AV176" s="84">
        <v>286875609.98000002</v>
      </c>
      <c r="AW176" s="84">
        <v>286875609.98000002</v>
      </c>
      <c r="AX176" s="84"/>
      <c r="AY176" s="83">
        <f t="shared" ref="AY176:AY239" si="404">$AV176+$AP176+$AQ176</f>
        <v>286875609.98000002</v>
      </c>
      <c r="AZ176" s="83">
        <f t="shared" ref="AZ176:AZ239" si="405">IF($R176=3,$BG176,IF($N176=3,$AV176+$AX176,0))</f>
        <v>0</v>
      </c>
      <c r="BA176" s="83">
        <f t="shared" ref="BA176:BA239" si="406">IF($N176=3,MAX($S176/100*($AT176+$AU176+$AZ176-$BG176),0),0)+$BG176</f>
        <v>354138615.57525831</v>
      </c>
      <c r="BB176" s="83">
        <f t="shared" ref="BB176:BB239" si="407">IF($N176&lt;&gt;3,MAX($S176/100*($AT176+$AU176+$AZ176-($BG176-$BE176)),0),0)+($BG176-$BE176)</f>
        <v>354138615.57525831</v>
      </c>
      <c r="BC176" s="83">
        <f t="shared" ref="BC176:BC239" si="408">MAX($S176/100*IF($N176&lt;&gt;3,($AS176+$AU176+$AZ176-($BG176-$BE176)),0)+($BG176-$BE176),($BG176-$BE176))-$BF176</f>
        <v>354138615.57525831</v>
      </c>
      <c r="BD176" s="83">
        <f t="shared" ref="BD176:BD239" si="409">IF($N176&lt;&gt;3,MAX($S176/100*($AT176+$AU176+$AZ176-($BG176-$BE176)),0),0)+($BG176-$BE176)-$BF176</f>
        <v>354138615.57525831</v>
      </c>
      <c r="BE176" s="83">
        <f t="shared" ref="BE176:BE239" si="410">$M$27*$U176</f>
        <v>0</v>
      </c>
      <c r="BF176" s="83">
        <f t="shared" ref="BF176:BF239" si="411">$M$27*$M$36/100*$V176</f>
        <v>0</v>
      </c>
      <c r="BG176" s="99">
        <f t="shared" ref="BG176:BG239" si="412">$AF176+$AO176+$BE176-($AW176-$AV176)</f>
        <v>354138615.57525831</v>
      </c>
      <c r="BH176" s="99">
        <f t="shared" ref="BH176:BH239" si="413">$AG176+$AO176+$BE176-($AW176-$AV176)</f>
        <v>353905288.88659132</v>
      </c>
      <c r="BI176" s="83">
        <f t="shared" ref="BI176:BI239" si="414">$AH176+$AO176+$BE176-($AW176-$AV176)</f>
        <v>354451471.95045429</v>
      </c>
      <c r="BJ176" s="83">
        <f t="shared" ref="BJ176:BJ239" si="415">$AI176+$AO176+$BE176-($AW176-$AV176)</f>
        <v>354243296.55092627</v>
      </c>
      <c r="BK176" s="83">
        <f t="shared" ref="BK176:BK239" si="416">$AJ176+$AO176+$BE176-($AW176-$AV176)</f>
        <v>356885966.11278528</v>
      </c>
      <c r="BL176" s="83">
        <f t="shared" ref="BL176:BL239" si="417">$AK176+$AO176+$BE176-($AW176-$AV176)</f>
        <v>351600097.34013927</v>
      </c>
      <c r="BM176" s="83">
        <f t="shared" ref="BM176:BM239" si="418">$AM176+$AO176+$BE176-($AW176-$AV176)</f>
        <v>355240291.64990431</v>
      </c>
      <c r="BN176" s="83">
        <f t="shared" ref="BN176:BN239" si="419">$AN176+$AO176+$BE176-($AW176-$AV176)</f>
        <v>354084906.42380428</v>
      </c>
      <c r="BO176" s="83">
        <f t="shared" si="342"/>
        <v>0</v>
      </c>
      <c r="BP176" s="83">
        <f t="shared" ref="BP176:BP239" si="420">IF($R176=3,$BU176,IF($N176=3,$AV176+$AX176,0))</f>
        <v>0</v>
      </c>
      <c r="BQ176" s="83">
        <f t="shared" ref="BQ176:BQ239" si="421">IF($N176=3,MAX($S176/100*($AT176+$BO176+$BP176-$BU176),0),0)+$BU176</f>
        <v>354138615.57525831</v>
      </c>
      <c r="BR176" s="83">
        <f t="shared" ref="BR176:BR239" si="422">IF($N176&lt;&gt;3,MAX($S176/100*($AT176+$BO176+$BP176-($BU176-$BE176)),0),0)+($BU176-$BE176)</f>
        <v>354138615.57525831</v>
      </c>
      <c r="BS176" s="83">
        <f t="shared" ref="BS176:BS239" si="423">MAX($S176/100*IF($N176&lt;&gt;3,($AS176+$BO176+$BP176-($BU176-$BE176)),0)+($BU176-$BE176),($BU176-$BE176))-$BF176</f>
        <v>354138615.57525831</v>
      </c>
      <c r="BT176" s="83">
        <f t="shared" ref="BT176:BT239" si="424">IF($N176&lt;&gt;3,MAX($S176/100*($AT176+$BO176+$BP176-($BU176-$BE176)),0),0)+($BU176-$BE176)-$BF176</f>
        <v>354138615.57525831</v>
      </c>
      <c r="BU176" s="83">
        <f t="shared" ref="BU176:BU239" si="425">$W176*$AF176+$AO176+$BE176-($AW176-$AV176)</f>
        <v>354138615.57525831</v>
      </c>
      <c r="BV176" s="83">
        <f t="shared" ref="BV176:BV239" si="426">$X176*$AG176+$AO176+$BE176-($AW176-$AV176)</f>
        <v>353905288.88659132</v>
      </c>
      <c r="BW176" s="83">
        <f t="shared" ref="BW176:BW239" si="427">$Y176*$AH176+$AO176+$BE176-($AW176-$AV176)</f>
        <v>354451471.95045429</v>
      </c>
      <c r="BX176" s="83">
        <f t="shared" ref="BX176:BX239" si="428">$Z176*$AI176+$AO176+$BE176-($AW176-$AV176)</f>
        <v>354243296.55092627</v>
      </c>
      <c r="BY176" s="83">
        <f t="shared" ref="BY176:BY239" si="429">$AA176*$AJ176+$AO176+$BE176-($AW176-$AV176)</f>
        <v>356885966.11278528</v>
      </c>
      <c r="BZ176" s="83">
        <f t="shared" ref="BZ176:BZ239" si="430">$AB176*$AK176+$AO176+$BE176-($AW176-$AV176)</f>
        <v>351600097.34013927</v>
      </c>
      <c r="CA176" s="83">
        <f t="shared" ref="CA176:CA239" si="431">$AD176*$AM176+$AO176+$BE176-($AW176-$AV176)</f>
        <v>355240291.64990431</v>
      </c>
      <c r="CB176" s="83">
        <f t="shared" ref="CB176:CB239" si="432">$AE176*$AN176+$AO176+$BE176-($AW176-$AV176)</f>
        <v>354084906.42380428</v>
      </c>
      <c r="CC176" s="84"/>
      <c r="CD176" s="84"/>
      <c r="CE176" s="84"/>
      <c r="CF176" s="84"/>
      <c r="CG176" s="84"/>
      <c r="CH176" s="84"/>
      <c r="CI176" s="84"/>
      <c r="CJ176" s="84"/>
      <c r="CK176" s="84"/>
      <c r="CL176" s="83">
        <f t="shared" si="333"/>
        <v>0</v>
      </c>
      <c r="CM176" s="83">
        <f t="shared" si="334"/>
        <v>312856.37519598007</v>
      </c>
      <c r="CN176" s="83">
        <f t="shared" si="335"/>
        <v>104680.97566795349</v>
      </c>
      <c r="CO176" s="83">
        <f t="shared" ref="CO176:CO239" si="433">IF($R176=3,0,MAX($BK176-$BG176-($CG176-$CC176),0))</f>
        <v>2747350.5375269651</v>
      </c>
      <c r="CP176" s="83">
        <f t="shared" ref="CP176:CP239" si="434">IF($R176=3,0,MAX($BL176-$BG176-($CH176-$CC176),0))</f>
        <v>0</v>
      </c>
      <c r="CQ176" s="83">
        <f t="shared" ref="CQ176:CQ239" si="435">IF($R176=3,0,$BA176-$BG176)</f>
        <v>0</v>
      </c>
      <c r="CR176" s="83">
        <f t="shared" ref="CR176:CR239" si="436">IF($R176=3,0,IF(AND($BB176-($BG176-$BE176)=0,$BE176&gt;0),1,$BB176-($BG176-$BE176)))</f>
        <v>0</v>
      </c>
      <c r="CS176" s="83">
        <f t="shared" ref="CS176:CS239" si="437">IF($R176=3,0,$BD176-($BG176-$BE176))</f>
        <v>0</v>
      </c>
      <c r="CT176" s="83">
        <f t="shared" ref="CT176:CT239" si="438">IF($N176=3,$CQ176,$CR176)</f>
        <v>0</v>
      </c>
      <c r="CU176" s="83">
        <f t="shared" ref="CU176:CU239" si="439">IF($N176=3,$CQ176,$CS176)</f>
        <v>0</v>
      </c>
      <c r="CV176" s="99"/>
      <c r="CW176" s="83">
        <f t="shared" si="343"/>
        <v>2747350.5375269651</v>
      </c>
      <c r="CX176" s="83">
        <f t="shared" ref="CX176:CX239" si="440">INDEX($CO:$CU,ROW(),MATCH($CX$42,$CO$47:$CU$47,0))</f>
        <v>0</v>
      </c>
      <c r="CY176" s="83">
        <f t="shared" si="336"/>
        <v>1101676.0746459961</v>
      </c>
      <c r="CZ176" s="83">
        <f t="shared" si="337"/>
        <v>0</v>
      </c>
      <c r="DA176" s="83">
        <f t="shared" si="344"/>
        <v>0</v>
      </c>
      <c r="DB176" s="83">
        <f t="shared" si="345"/>
        <v>312856.37519598007</v>
      </c>
      <c r="DC176" s="83">
        <f t="shared" si="346"/>
        <v>104680.97566795349</v>
      </c>
      <c r="DD176" s="83">
        <f t="shared" ref="DD176:DD239" si="441">IF($R176=3,0,MAX($BY176-$BU176-($CG176-$CC176),0))</f>
        <v>2747350.5375269651</v>
      </c>
      <c r="DE176" s="83">
        <f t="shared" ref="DE176:DE239" si="442">IF($R176=3,0,MAX($BZ176-$BU176-($CH176-$CC176),0))</f>
        <v>0</v>
      </c>
      <c r="DF176" s="83">
        <f t="shared" ref="DF176:DF239" si="443">IF($R176=3,0,$BQ176-$BU176)</f>
        <v>0</v>
      </c>
      <c r="DG176" s="83">
        <f t="shared" ref="DG176:DG239" si="444">IF($R176=3,0,IF(AND($BR176-($BU176-$BE176)=0,$BE176&gt;0),1,$BR176-($BU176-$BE176)))</f>
        <v>0</v>
      </c>
      <c r="DH176" s="83">
        <f t="shared" ref="DH176:DH239" si="445">IF($R176=3,0,$BT176-($BU176-$BE176))</f>
        <v>0</v>
      </c>
      <c r="DI176" s="83">
        <f t="shared" ref="DI176:DI239" si="446">IF($N176=3,$DF176,$DG176)</f>
        <v>0</v>
      </c>
      <c r="DJ176" s="83">
        <f t="shared" ref="DJ176:DJ239" si="447">IF($N176=3,$DF176,$DH176)</f>
        <v>0</v>
      </c>
      <c r="DK176" s="83">
        <f t="shared" si="347"/>
        <v>2747350.5375269651</v>
      </c>
      <c r="DL176" s="83">
        <f t="shared" ref="DL176:DL239" si="448">INDEX($DD:$DJ,ROW(),MATCH($DL$42,$DD$47:$DJ$47,0))</f>
        <v>0</v>
      </c>
      <c r="DM176" s="83">
        <f t="shared" si="348"/>
        <v>1101676.0746459961</v>
      </c>
      <c r="DN176" s="83">
        <f t="shared" si="349"/>
        <v>0</v>
      </c>
      <c r="DO176" s="83">
        <f t="shared" ref="DO176:DO239" si="449">$DO$36/$CL$39*$CL176</f>
        <v>0</v>
      </c>
      <c r="DP176" s="83">
        <f t="shared" ref="DP176:DP239" si="450">$DP$36/$CM$39*$CM176</f>
        <v>17787.124365377353</v>
      </c>
      <c r="DQ176" s="83">
        <f t="shared" ref="DQ176:DQ239" si="451">$DQ$36/$CN$39*$CN176</f>
        <v>0</v>
      </c>
      <c r="DR176" s="83">
        <f t="shared" ref="DR176:DR239" si="452">$DR$36/$CO$39*$CO176</f>
        <v>-279308.34781236254</v>
      </c>
      <c r="DS176" s="83">
        <f t="shared" ref="DS176:DS239" si="453">$DS$36/$CP$39*$CP176</f>
        <v>0</v>
      </c>
      <c r="DT176" s="83">
        <f t="shared" ref="DT176:DT239" si="454">$DT$36/($CQ$39+$CR$39)*$CQ176</f>
        <v>0</v>
      </c>
      <c r="DU176" s="83">
        <f t="shared" ref="DU176:DU239" si="455">$DT$36/($CQ$39+$CR$39)*$CR176</f>
        <v>0</v>
      </c>
      <c r="DV176" s="83">
        <f t="shared" ref="DV176:DV239" si="456">$DU$39/$CS$39*$CS176</f>
        <v>0</v>
      </c>
      <c r="DW176" s="83">
        <f t="shared" si="350"/>
        <v>37935.543368100836</v>
      </c>
      <c r="DX176" s="83">
        <f t="shared" si="351"/>
        <v>0</v>
      </c>
      <c r="DY176" s="83">
        <f t="shared" si="352"/>
        <v>0</v>
      </c>
      <c r="DZ176" s="83">
        <f t="shared" si="353"/>
        <v>17787.124365377353</v>
      </c>
      <c r="EA176" s="83">
        <f t="shared" si="354"/>
        <v>0</v>
      </c>
      <c r="EB176" s="83">
        <f t="shared" si="355"/>
        <v>-279308.34781236254</v>
      </c>
      <c r="EC176" s="83">
        <f t="shared" si="356"/>
        <v>0</v>
      </c>
      <c r="ED176" s="83">
        <f t="shared" si="357"/>
        <v>0</v>
      </c>
      <c r="EE176" s="83">
        <f t="shared" si="358"/>
        <v>0</v>
      </c>
      <c r="EF176" s="83">
        <f t="shared" si="359"/>
        <v>0</v>
      </c>
      <c r="EG176" s="83">
        <f t="shared" si="360"/>
        <v>37935.543368100836</v>
      </c>
      <c r="EH176" s="83">
        <f t="shared" si="361"/>
        <v>0</v>
      </c>
      <c r="EI176" s="83">
        <f t="shared" ref="EI176:EI239" si="457">$CL176-$DO176</f>
        <v>0</v>
      </c>
      <c r="EJ176" s="83">
        <f t="shared" ref="EJ176:EJ239" si="458">$CM176-$DP176</f>
        <v>295069.25083060272</v>
      </c>
      <c r="EK176" s="83">
        <f t="shared" ref="EK176:EK239" si="459">$CN176-$DQ176</f>
        <v>104680.97566795349</v>
      </c>
      <c r="EL176" s="83">
        <f t="shared" ref="EL176:EL239" si="460">$CO176-$DR176</f>
        <v>3026658.8853393276</v>
      </c>
      <c r="EM176" s="83">
        <f t="shared" ref="EM176:EM239" si="461">$CP176-$DS176</f>
        <v>0</v>
      </c>
      <c r="EN176" s="83">
        <f t="shared" ref="EN176:EN239" si="462">$CQ176-$DT176</f>
        <v>0</v>
      </c>
      <c r="EO176" s="83">
        <f t="shared" ref="EO176:EO239" si="463">$CR176-$DU176</f>
        <v>0</v>
      </c>
      <c r="EP176" s="83">
        <f t="shared" ref="EP176:EP239" si="464">$CS176-$DV176</f>
        <v>0</v>
      </c>
      <c r="EQ176" s="83">
        <f t="shared" ref="EQ176:EQ239" si="465">IF($N176=3,$EN176,$EO176)</f>
        <v>0</v>
      </c>
      <c r="ER176" s="83">
        <f t="shared" ref="ER176:ER239" si="466">IF($N176=3,$EN176,$EP176)</f>
        <v>0</v>
      </c>
      <c r="ES176" s="83">
        <f t="shared" si="362"/>
        <v>3026658.8853393276</v>
      </c>
      <c r="ET176" s="83">
        <f t="shared" ref="ET176:ET239" si="467">INDEX($EL:$ER,ROW(),MATCH($ET$42,$EL$47:$ER$47,0))</f>
        <v>0</v>
      </c>
      <c r="EU176" s="83">
        <f t="shared" si="363"/>
        <v>1063740.5312778952</v>
      </c>
      <c r="EV176" s="83">
        <f t="shared" si="364"/>
        <v>0</v>
      </c>
      <c r="EW176" s="83">
        <f t="shared" si="365"/>
        <v>0</v>
      </c>
      <c r="EX176" s="83">
        <f t="shared" si="366"/>
        <v>295069.25083060272</v>
      </c>
      <c r="EY176" s="83">
        <f t="shared" si="367"/>
        <v>104680.97566795349</v>
      </c>
      <c r="EZ176" s="83">
        <f t="shared" si="368"/>
        <v>3026658.8853393276</v>
      </c>
      <c r="FA176" s="83">
        <f t="shared" si="369"/>
        <v>0</v>
      </c>
      <c r="FB176" s="83">
        <f t="shared" si="370"/>
        <v>0</v>
      </c>
      <c r="FC176" s="83">
        <f t="shared" si="371"/>
        <v>0</v>
      </c>
      <c r="FD176" s="83">
        <f t="shared" si="372"/>
        <v>0</v>
      </c>
      <c r="FE176" s="83">
        <f t="shared" ref="FE176:FE239" si="468">IF($N176=3,$FB176,$FC176)</f>
        <v>0</v>
      </c>
      <c r="FF176" s="83">
        <f t="shared" ref="FF176:FF239" si="469">IF($N176=3,$FB176,$FD176)</f>
        <v>0</v>
      </c>
      <c r="FG176" s="83">
        <f t="shared" si="373"/>
        <v>3026658.8853393276</v>
      </c>
      <c r="FH176" s="83">
        <f t="shared" ref="FH176:FH239" si="470">INDEX($EZ:$FF,ROW(),MATCH($FH$42,$EZ$47:$FF$47,0))</f>
        <v>0</v>
      </c>
      <c r="FI176" s="83">
        <f t="shared" si="374"/>
        <v>1063740.5312778952</v>
      </c>
      <c r="FJ176" s="83">
        <f t="shared" si="375"/>
        <v>0</v>
      </c>
      <c r="FK176" s="84">
        <v>6450036.54906643</v>
      </c>
      <c r="FL176" s="84">
        <v>1191205.8006631201</v>
      </c>
      <c r="FM176" s="84"/>
      <c r="FN176" s="83">
        <f t="shared" ref="FN176:FN239" si="471">(1-$O176)*$FM176</f>
        <v>0</v>
      </c>
      <c r="FO176" s="83">
        <f t="shared" ref="FO176:FO239" si="472">$O176*$FM176</f>
        <v>0</v>
      </c>
      <c r="FP176" s="83">
        <f t="shared" si="376"/>
        <v>1191205.8006631201</v>
      </c>
      <c r="FQ176" s="84">
        <v>19008875.9095308</v>
      </c>
      <c r="FR176" s="84">
        <v>379430301.46909201</v>
      </c>
      <c r="FS176" s="83">
        <f t="shared" si="377"/>
        <v>379430301.4690913</v>
      </c>
      <c r="FT176" s="83">
        <f t="shared" si="378"/>
        <v>-7.152557373046875E-7</v>
      </c>
      <c r="FU176" s="84">
        <v>368062667.90929002</v>
      </c>
      <c r="FV176" s="83">
        <f t="shared" ref="FV176:FV239" si="473">$BG176*$Q176</f>
        <v>354138615.57525831</v>
      </c>
      <c r="FW176" s="83">
        <f t="shared" ref="FW176:FW239" si="474">$BG176*$P176</f>
        <v>0</v>
      </c>
      <c r="FX176" s="83">
        <f t="shared" ref="FX176:FX239" si="475">IF($Q176=1,$AT176+$AZ176,0)</f>
        <v>286225574.88702101</v>
      </c>
      <c r="FY176" s="84">
        <v>38332364</v>
      </c>
      <c r="FZ176" s="83">
        <f t="shared" ref="FZ176:FZ239" si="476">MAX($FY176+$AY176-$BG176,0)</f>
        <v>0</v>
      </c>
      <c r="GA176" s="83">
        <f t="shared" ref="GA176:GA239" si="477">$AF176-$FU176</f>
        <v>49948.396838009357</v>
      </c>
      <c r="GB176" s="83">
        <f t="shared" si="379"/>
        <v>0</v>
      </c>
      <c r="GC176" s="83">
        <f t="shared" si="380"/>
        <v>0</v>
      </c>
      <c r="GD176" s="83">
        <f t="shared" si="381"/>
        <v>0</v>
      </c>
      <c r="GE176" s="83">
        <f t="shared" si="382"/>
        <v>0</v>
      </c>
      <c r="GF176" s="83">
        <f t="shared" si="383"/>
        <v>0</v>
      </c>
      <c r="GG176" s="83">
        <f t="shared" si="384"/>
        <v>0</v>
      </c>
      <c r="GH176" s="83">
        <f t="shared" ref="GH176:GH239" si="478">IF(AND($CY176&gt;0,$CC176&gt;0),$AY176+$CC176,0)</f>
        <v>0</v>
      </c>
      <c r="GI176" s="83">
        <f t="shared" ref="GI176:GI239" si="479">IF(AND($CZ176&gt;0,$CC176&gt;0),$AY176+$CC176,0)</f>
        <v>0</v>
      </c>
      <c r="GJ176" s="83">
        <f t="shared" si="385"/>
        <v>0</v>
      </c>
      <c r="GK176" s="83">
        <f t="shared" si="386"/>
        <v>354138615.57525831</v>
      </c>
      <c r="GL176" s="83">
        <f t="shared" si="387"/>
        <v>354138615.57525831</v>
      </c>
      <c r="GM176" s="83">
        <f t="shared" si="388"/>
        <v>354138615.57525831</v>
      </c>
      <c r="GN176" s="83">
        <f t="shared" si="389"/>
        <v>0</v>
      </c>
      <c r="GO176" s="83">
        <f t="shared" si="390"/>
        <v>0</v>
      </c>
      <c r="GP176" s="83">
        <f t="shared" ref="GP176:GP239" si="480">IF($CY176&gt;0,$BG176,0)</f>
        <v>354138615.57525831</v>
      </c>
      <c r="GQ176" s="83">
        <f t="shared" ref="GQ176:GQ239" si="481">IF($CZ176&gt;0,$BG176,0)</f>
        <v>0</v>
      </c>
      <c r="GR176" s="83">
        <f t="shared" si="391"/>
        <v>0</v>
      </c>
      <c r="GS176" s="83">
        <f t="shared" si="392"/>
        <v>0</v>
      </c>
      <c r="GT176" s="83">
        <f t="shared" si="393"/>
        <v>0</v>
      </c>
      <c r="GU176" s="83">
        <f t="shared" si="394"/>
        <v>0</v>
      </c>
      <c r="GV176" s="83">
        <f t="shared" si="395"/>
        <v>0</v>
      </c>
      <c r="GW176" s="83">
        <f t="shared" si="396"/>
        <v>0</v>
      </c>
      <c r="GX176" s="83">
        <f t="shared" ref="GX176:GX239" si="482">IF(AND($CY176&gt;0,$CC176&gt;0),$AY176+$CJ176,0)</f>
        <v>0</v>
      </c>
      <c r="GY176" s="83">
        <f t="shared" ref="GY176:GY239" si="483">IF(AND($CZ176&gt;0,$CC176&gt;0),$AY176+$CK176,0)</f>
        <v>0</v>
      </c>
      <c r="GZ176" s="83">
        <f t="shared" si="397"/>
        <v>0</v>
      </c>
      <c r="HA176" s="83">
        <f t="shared" si="398"/>
        <v>354451471.95045429</v>
      </c>
      <c r="HB176" s="83">
        <f t="shared" si="399"/>
        <v>354243296.55092627</v>
      </c>
      <c r="HC176" s="83">
        <f t="shared" si="400"/>
        <v>356885966.11278528</v>
      </c>
      <c r="HD176" s="83">
        <f t="shared" si="401"/>
        <v>0</v>
      </c>
      <c r="HE176" s="83">
        <f t="shared" si="402"/>
        <v>0</v>
      </c>
      <c r="HF176" s="83">
        <f t="shared" ref="HF176:HF239" si="484">IF($CY176&gt;0,$BM176,0)</f>
        <v>355240291.64990431</v>
      </c>
      <c r="HG176" s="83">
        <f t="shared" ref="HG176:HG239" si="485">IF($CZ176&gt;0,$BN176,0)</f>
        <v>0</v>
      </c>
      <c r="HH176" s="83">
        <f t="shared" ref="HH176:HH239" si="486">IF($EI176&gt;0,$BH176-$DY176,0)</f>
        <v>0</v>
      </c>
      <c r="HI176" s="83">
        <f t="shared" ref="HI176:HI239" si="487">IF($EJ176&gt;0,$BI176-$DZ176,0)</f>
        <v>354433684.82608891</v>
      </c>
      <c r="HJ176" s="83">
        <f t="shared" ref="HJ176:HJ239" si="488">IF($EK176&gt;0,$BJ176-$EA176,0)</f>
        <v>354243296.55092627</v>
      </c>
      <c r="HK176" s="83">
        <f t="shared" ref="HK176:HK239" si="489">IF($EL176&gt;0,$BK176-$EB176,0)</f>
        <v>357165274.46059763</v>
      </c>
      <c r="HL176" s="83">
        <f t="shared" ref="HL176:HL239" si="490">IF($EM176&gt;0,$BL176-$EC176,0)</f>
        <v>0</v>
      </c>
      <c r="HM176" s="83">
        <f t="shared" ref="HM176:HM239" si="491">IF($EN176&gt;0,$BA176-$ED176,IF($EO176&gt;0,$BC176-$EF176,0))</f>
        <v>0</v>
      </c>
      <c r="HN176" s="83">
        <f t="shared" ref="HN176:HN239" si="492">IF($EU176&gt;0,$BM176-$EG176,0)</f>
        <v>355202356.10653621</v>
      </c>
      <c r="HO176" s="83">
        <f t="shared" ref="HO176:HO239" si="493">IF($EV176&gt;0,$BN176-$EH176,0)</f>
        <v>0</v>
      </c>
    </row>
    <row r="177" spans="1:223" x14ac:dyDescent="0.2">
      <c r="A177" s="63"/>
      <c r="K177" s="64" t="s">
        <v>494</v>
      </c>
      <c r="L177" s="102" t="e">
        <f>IF(VLOOKUP(K177,'[3]207 ul'!$H:$H,1,0)=K177,1,0)</f>
        <v>#N/A</v>
      </c>
      <c r="M177" s="84">
        <v>1</v>
      </c>
      <c r="N177" s="84">
        <v>2</v>
      </c>
      <c r="O177" s="84"/>
      <c r="P177" s="84"/>
      <c r="Q177" s="84"/>
      <c r="R177" s="84">
        <v>3</v>
      </c>
      <c r="S177" s="83">
        <f t="shared" si="338"/>
        <v>40</v>
      </c>
      <c r="T177" s="87">
        <f t="shared" si="339"/>
        <v>0</v>
      </c>
      <c r="U177" s="84"/>
      <c r="V177" s="84"/>
      <c r="W177" s="85">
        <v>1</v>
      </c>
      <c r="X177" s="85">
        <v>1</v>
      </c>
      <c r="Y177" s="85">
        <v>1</v>
      </c>
      <c r="Z177" s="85">
        <v>1</v>
      </c>
      <c r="AA177" s="85">
        <v>1</v>
      </c>
      <c r="AB177" s="85">
        <v>1</v>
      </c>
      <c r="AC177" s="85">
        <v>1</v>
      </c>
      <c r="AD177" s="85">
        <v>1</v>
      </c>
      <c r="AE177" s="85">
        <v>1</v>
      </c>
      <c r="AF177" s="84">
        <v>148532353.34040099</v>
      </c>
      <c r="AG177" s="84">
        <v>141382801.69897601</v>
      </c>
      <c r="AH177" s="84">
        <v>160282180.24831301</v>
      </c>
      <c r="AI177" s="84">
        <v>148532353.34040099</v>
      </c>
      <c r="AJ177" s="84">
        <v>148532353.34040099</v>
      </c>
      <c r="AK177" s="84">
        <v>148532353.34040099</v>
      </c>
      <c r="AL177" s="84">
        <v>148532353.34040099</v>
      </c>
      <c r="AM177" s="84">
        <v>148909383.60222301</v>
      </c>
      <c r="AN177" s="84">
        <v>148352610.53084901</v>
      </c>
      <c r="AO177" s="84"/>
      <c r="AP177" s="84"/>
      <c r="AQ177" s="84"/>
      <c r="AR177" s="84"/>
      <c r="AS177" s="83">
        <f t="shared" si="340"/>
        <v>0</v>
      </c>
      <c r="AT177" s="83">
        <f t="shared" si="403"/>
        <v>0</v>
      </c>
      <c r="AU177" s="83">
        <f t="shared" si="341"/>
        <v>0</v>
      </c>
      <c r="AV177" s="84">
        <v>105227724.42</v>
      </c>
      <c r="AW177" s="84">
        <v>105227724.42</v>
      </c>
      <c r="AX177" s="84"/>
      <c r="AY177" s="83">
        <f t="shared" si="404"/>
        <v>105227724.42</v>
      </c>
      <c r="AZ177" s="83">
        <f t="shared" si="405"/>
        <v>148532353.34040099</v>
      </c>
      <c r="BA177" s="83">
        <f t="shared" si="406"/>
        <v>148532353.34040099</v>
      </c>
      <c r="BB177" s="83">
        <f t="shared" si="407"/>
        <v>148532353.34040099</v>
      </c>
      <c r="BC177" s="83">
        <f t="shared" si="408"/>
        <v>148532353.34040099</v>
      </c>
      <c r="BD177" s="83">
        <f t="shared" si="409"/>
        <v>148532353.34040099</v>
      </c>
      <c r="BE177" s="83">
        <f t="shared" si="410"/>
        <v>0</v>
      </c>
      <c r="BF177" s="83">
        <f t="shared" si="411"/>
        <v>0</v>
      </c>
      <c r="BG177" s="99">
        <f t="shared" si="412"/>
        <v>148532353.34040099</v>
      </c>
      <c r="BH177" s="99">
        <f t="shared" si="413"/>
        <v>141382801.69897601</v>
      </c>
      <c r="BI177" s="83">
        <f t="shared" si="414"/>
        <v>160282180.24831301</v>
      </c>
      <c r="BJ177" s="83">
        <f t="shared" si="415"/>
        <v>148532353.34040099</v>
      </c>
      <c r="BK177" s="83">
        <f t="shared" si="416"/>
        <v>148532353.34040099</v>
      </c>
      <c r="BL177" s="83">
        <f t="shared" si="417"/>
        <v>148532353.34040099</v>
      </c>
      <c r="BM177" s="83">
        <f t="shared" si="418"/>
        <v>148909383.60222301</v>
      </c>
      <c r="BN177" s="83">
        <f t="shared" si="419"/>
        <v>148352610.53084901</v>
      </c>
      <c r="BO177" s="83">
        <f t="shared" si="342"/>
        <v>0</v>
      </c>
      <c r="BP177" s="83">
        <f t="shared" si="420"/>
        <v>148532353.34040099</v>
      </c>
      <c r="BQ177" s="83">
        <f t="shared" si="421"/>
        <v>148532353.34040099</v>
      </c>
      <c r="BR177" s="83">
        <f t="shared" si="422"/>
        <v>148532353.34040099</v>
      </c>
      <c r="BS177" s="83">
        <f t="shared" si="423"/>
        <v>148532353.34040099</v>
      </c>
      <c r="BT177" s="83">
        <f t="shared" si="424"/>
        <v>148532353.34040099</v>
      </c>
      <c r="BU177" s="83">
        <f t="shared" si="425"/>
        <v>148532353.34040099</v>
      </c>
      <c r="BV177" s="83">
        <f t="shared" si="426"/>
        <v>141382801.69897601</v>
      </c>
      <c r="BW177" s="83">
        <f t="shared" si="427"/>
        <v>160282180.24831301</v>
      </c>
      <c r="BX177" s="83">
        <f t="shared" si="428"/>
        <v>148532353.34040099</v>
      </c>
      <c r="BY177" s="83">
        <f t="shared" si="429"/>
        <v>148532353.34040099</v>
      </c>
      <c r="BZ177" s="83">
        <f t="shared" si="430"/>
        <v>148532353.34040099</v>
      </c>
      <c r="CA177" s="83">
        <f t="shared" si="431"/>
        <v>148909383.60222301</v>
      </c>
      <c r="CB177" s="83">
        <f t="shared" si="432"/>
        <v>148352610.53084901</v>
      </c>
      <c r="CC177" s="84"/>
      <c r="CD177" s="84"/>
      <c r="CE177" s="84"/>
      <c r="CF177" s="84"/>
      <c r="CG177" s="84"/>
      <c r="CH177" s="84"/>
      <c r="CI177" s="84"/>
      <c r="CJ177" s="84"/>
      <c r="CK177" s="84"/>
      <c r="CL177" s="83">
        <f t="shared" si="333"/>
        <v>0</v>
      </c>
      <c r="CM177" s="83">
        <f t="shared" si="334"/>
        <v>11749826.907912016</v>
      </c>
      <c r="CN177" s="83">
        <f t="shared" si="335"/>
        <v>0</v>
      </c>
      <c r="CO177" s="83">
        <f t="shared" si="433"/>
        <v>0</v>
      </c>
      <c r="CP177" s="83">
        <f t="shared" si="434"/>
        <v>0</v>
      </c>
      <c r="CQ177" s="83">
        <f t="shared" si="435"/>
        <v>0</v>
      </c>
      <c r="CR177" s="83">
        <f t="shared" si="436"/>
        <v>0</v>
      </c>
      <c r="CS177" s="83">
        <f t="shared" si="437"/>
        <v>0</v>
      </c>
      <c r="CT177" s="83">
        <f t="shared" si="438"/>
        <v>0</v>
      </c>
      <c r="CU177" s="83">
        <f t="shared" si="439"/>
        <v>0</v>
      </c>
      <c r="CV177" s="99"/>
      <c r="CW177" s="83">
        <f t="shared" si="343"/>
        <v>0</v>
      </c>
      <c r="CX177" s="83">
        <f t="shared" si="440"/>
        <v>0</v>
      </c>
      <c r="CY177" s="83">
        <f t="shared" si="336"/>
        <v>377030.26182201505</v>
      </c>
      <c r="CZ177" s="83">
        <f t="shared" si="337"/>
        <v>0</v>
      </c>
      <c r="DA177" s="83">
        <f t="shared" si="344"/>
        <v>0</v>
      </c>
      <c r="DB177" s="83">
        <f t="shared" si="345"/>
        <v>11749826.907912016</v>
      </c>
      <c r="DC177" s="83">
        <f t="shared" si="346"/>
        <v>0</v>
      </c>
      <c r="DD177" s="83">
        <f t="shared" si="441"/>
        <v>0</v>
      </c>
      <c r="DE177" s="83">
        <f t="shared" si="442"/>
        <v>0</v>
      </c>
      <c r="DF177" s="83">
        <f t="shared" si="443"/>
        <v>0</v>
      </c>
      <c r="DG177" s="83">
        <f t="shared" si="444"/>
        <v>0</v>
      </c>
      <c r="DH177" s="83">
        <f t="shared" si="445"/>
        <v>0</v>
      </c>
      <c r="DI177" s="83">
        <f t="shared" si="446"/>
        <v>0</v>
      </c>
      <c r="DJ177" s="83">
        <f t="shared" si="447"/>
        <v>0</v>
      </c>
      <c r="DK177" s="83">
        <f t="shared" si="347"/>
        <v>0</v>
      </c>
      <c r="DL177" s="83">
        <f t="shared" si="448"/>
        <v>0</v>
      </c>
      <c r="DM177" s="83">
        <f t="shared" si="348"/>
        <v>377030.26182201505</v>
      </c>
      <c r="DN177" s="83">
        <f t="shared" si="349"/>
        <v>0</v>
      </c>
      <c r="DO177" s="83">
        <f t="shared" si="449"/>
        <v>0</v>
      </c>
      <c r="DP177" s="83">
        <f t="shared" si="450"/>
        <v>668024.20871803816</v>
      </c>
      <c r="DQ177" s="83">
        <f t="shared" si="451"/>
        <v>0</v>
      </c>
      <c r="DR177" s="83">
        <f t="shared" si="452"/>
        <v>0</v>
      </c>
      <c r="DS177" s="83">
        <f t="shared" si="453"/>
        <v>0</v>
      </c>
      <c r="DT177" s="83">
        <f t="shared" si="454"/>
        <v>0</v>
      </c>
      <c r="DU177" s="83">
        <f t="shared" si="455"/>
        <v>0</v>
      </c>
      <c r="DV177" s="83">
        <f t="shared" si="456"/>
        <v>0</v>
      </c>
      <c r="DW177" s="83">
        <f t="shared" si="350"/>
        <v>12982.806995269848</v>
      </c>
      <c r="DX177" s="83">
        <f t="shared" si="351"/>
        <v>0</v>
      </c>
      <c r="DY177" s="83">
        <f t="shared" si="352"/>
        <v>0</v>
      </c>
      <c r="DZ177" s="83">
        <f t="shared" si="353"/>
        <v>668024.20871803816</v>
      </c>
      <c r="EA177" s="83">
        <f t="shared" si="354"/>
        <v>0</v>
      </c>
      <c r="EB177" s="83">
        <f t="shared" si="355"/>
        <v>0</v>
      </c>
      <c r="EC177" s="83">
        <f t="shared" si="356"/>
        <v>0</v>
      </c>
      <c r="ED177" s="83">
        <f t="shared" si="357"/>
        <v>0</v>
      </c>
      <c r="EE177" s="83">
        <f t="shared" si="358"/>
        <v>0</v>
      </c>
      <c r="EF177" s="83">
        <f t="shared" si="359"/>
        <v>0</v>
      </c>
      <c r="EG177" s="83">
        <f t="shared" si="360"/>
        <v>12982.806995269848</v>
      </c>
      <c r="EH177" s="83">
        <f t="shared" si="361"/>
        <v>0</v>
      </c>
      <c r="EI177" s="83">
        <f t="shared" si="457"/>
        <v>0</v>
      </c>
      <c r="EJ177" s="83">
        <f t="shared" si="458"/>
        <v>11081802.699193977</v>
      </c>
      <c r="EK177" s="83">
        <f t="shared" si="459"/>
        <v>0</v>
      </c>
      <c r="EL177" s="83">
        <f t="shared" si="460"/>
        <v>0</v>
      </c>
      <c r="EM177" s="83">
        <f t="shared" si="461"/>
        <v>0</v>
      </c>
      <c r="EN177" s="83">
        <f t="shared" si="462"/>
        <v>0</v>
      </c>
      <c r="EO177" s="83">
        <f t="shared" si="463"/>
        <v>0</v>
      </c>
      <c r="EP177" s="83">
        <f t="shared" si="464"/>
        <v>0</v>
      </c>
      <c r="EQ177" s="83">
        <f t="shared" si="465"/>
        <v>0</v>
      </c>
      <c r="ER177" s="83">
        <f t="shared" si="466"/>
        <v>0</v>
      </c>
      <c r="ES177" s="83">
        <f t="shared" si="362"/>
        <v>0</v>
      </c>
      <c r="ET177" s="83">
        <f t="shared" si="467"/>
        <v>0</v>
      </c>
      <c r="EU177" s="83">
        <f t="shared" si="363"/>
        <v>364047.4548267452</v>
      </c>
      <c r="EV177" s="83">
        <f t="shared" si="364"/>
        <v>0</v>
      </c>
      <c r="EW177" s="83">
        <f t="shared" si="365"/>
        <v>0</v>
      </c>
      <c r="EX177" s="83">
        <f t="shared" si="366"/>
        <v>11081802.699193977</v>
      </c>
      <c r="EY177" s="83">
        <f t="shared" si="367"/>
        <v>0</v>
      </c>
      <c r="EZ177" s="83">
        <f t="shared" si="368"/>
        <v>0</v>
      </c>
      <c r="FA177" s="83">
        <f t="shared" si="369"/>
        <v>0</v>
      </c>
      <c r="FB177" s="83">
        <f t="shared" si="370"/>
        <v>0</v>
      </c>
      <c r="FC177" s="83">
        <f t="shared" si="371"/>
        <v>0</v>
      </c>
      <c r="FD177" s="83">
        <f t="shared" si="372"/>
        <v>0</v>
      </c>
      <c r="FE177" s="83">
        <f t="shared" si="468"/>
        <v>0</v>
      </c>
      <c r="FF177" s="83">
        <f t="shared" si="469"/>
        <v>0</v>
      </c>
      <c r="FG177" s="83">
        <f t="shared" si="373"/>
        <v>0</v>
      </c>
      <c r="FH177" s="83">
        <f t="shared" si="470"/>
        <v>0</v>
      </c>
      <c r="FI177" s="83">
        <f t="shared" si="374"/>
        <v>364047.4548267452</v>
      </c>
      <c r="FJ177" s="83">
        <f t="shared" si="375"/>
        <v>0</v>
      </c>
      <c r="FK177" s="84">
        <v>1013648.96738227</v>
      </c>
      <c r="FL177" s="84">
        <v>763164.036239799</v>
      </c>
      <c r="FM177" s="84"/>
      <c r="FN177" s="83">
        <f t="shared" si="471"/>
        <v>0</v>
      </c>
      <c r="FO177" s="83">
        <f t="shared" si="472"/>
        <v>0</v>
      </c>
      <c r="FP177" s="83">
        <f t="shared" si="376"/>
        <v>763164.036239799</v>
      </c>
      <c r="FQ177" s="84"/>
      <c r="FR177" s="84">
        <v>146768141.787067</v>
      </c>
      <c r="FS177" s="83">
        <f t="shared" si="377"/>
        <v>146768141.78706694</v>
      </c>
      <c r="FT177" s="83">
        <f t="shared" si="378"/>
        <v>0</v>
      </c>
      <c r="FU177" s="84">
        <v>148544954.79068899</v>
      </c>
      <c r="FV177" s="83">
        <f t="shared" si="473"/>
        <v>0</v>
      </c>
      <c r="FW177" s="83">
        <f t="shared" si="474"/>
        <v>0</v>
      </c>
      <c r="FX177" s="83">
        <f t="shared" si="475"/>
        <v>0</v>
      </c>
      <c r="FY177" s="84">
        <v>-71339404.569999993</v>
      </c>
      <c r="FZ177" s="83">
        <f t="shared" si="476"/>
        <v>0</v>
      </c>
      <c r="GA177" s="83">
        <f t="shared" si="477"/>
        <v>-12601.450287997723</v>
      </c>
      <c r="GB177" s="83">
        <f t="shared" si="379"/>
        <v>0</v>
      </c>
      <c r="GC177" s="83">
        <f t="shared" si="380"/>
        <v>0</v>
      </c>
      <c r="GD177" s="83">
        <f t="shared" si="381"/>
        <v>0</v>
      </c>
      <c r="GE177" s="83">
        <f t="shared" si="382"/>
        <v>0</v>
      </c>
      <c r="GF177" s="83">
        <f t="shared" si="383"/>
        <v>0</v>
      </c>
      <c r="GG177" s="83">
        <f t="shared" si="384"/>
        <v>0</v>
      </c>
      <c r="GH177" s="83">
        <f t="shared" si="478"/>
        <v>0</v>
      </c>
      <c r="GI177" s="83">
        <f t="shared" si="479"/>
        <v>0</v>
      </c>
      <c r="GJ177" s="83">
        <f t="shared" si="385"/>
        <v>0</v>
      </c>
      <c r="GK177" s="83">
        <f t="shared" si="386"/>
        <v>148532353.34040099</v>
      </c>
      <c r="GL177" s="83">
        <f t="shared" si="387"/>
        <v>0</v>
      </c>
      <c r="GM177" s="83">
        <f t="shared" si="388"/>
        <v>0</v>
      </c>
      <c r="GN177" s="83">
        <f t="shared" si="389"/>
        <v>0</v>
      </c>
      <c r="GO177" s="83">
        <f t="shared" si="390"/>
        <v>0</v>
      </c>
      <c r="GP177" s="83">
        <f t="shared" si="480"/>
        <v>148532353.34040099</v>
      </c>
      <c r="GQ177" s="83">
        <f t="shared" si="481"/>
        <v>0</v>
      </c>
      <c r="GR177" s="83">
        <f t="shared" si="391"/>
        <v>0</v>
      </c>
      <c r="GS177" s="83">
        <f t="shared" si="392"/>
        <v>0</v>
      </c>
      <c r="GT177" s="83">
        <f t="shared" si="393"/>
        <v>0</v>
      </c>
      <c r="GU177" s="83">
        <f t="shared" si="394"/>
        <v>0</v>
      </c>
      <c r="GV177" s="83">
        <f t="shared" si="395"/>
        <v>0</v>
      </c>
      <c r="GW177" s="83">
        <f t="shared" si="396"/>
        <v>0</v>
      </c>
      <c r="GX177" s="83">
        <f t="shared" si="482"/>
        <v>0</v>
      </c>
      <c r="GY177" s="83">
        <f t="shared" si="483"/>
        <v>0</v>
      </c>
      <c r="GZ177" s="83">
        <f t="shared" si="397"/>
        <v>0</v>
      </c>
      <c r="HA177" s="83">
        <f t="shared" si="398"/>
        <v>160282180.24831301</v>
      </c>
      <c r="HB177" s="83">
        <f t="shared" si="399"/>
        <v>0</v>
      </c>
      <c r="HC177" s="83">
        <f t="shared" si="400"/>
        <v>0</v>
      </c>
      <c r="HD177" s="83">
        <f t="shared" si="401"/>
        <v>0</v>
      </c>
      <c r="HE177" s="83">
        <f t="shared" si="402"/>
        <v>0</v>
      </c>
      <c r="HF177" s="83">
        <f t="shared" si="484"/>
        <v>148909383.60222301</v>
      </c>
      <c r="HG177" s="83">
        <f t="shared" si="485"/>
        <v>0</v>
      </c>
      <c r="HH177" s="83">
        <f t="shared" si="486"/>
        <v>0</v>
      </c>
      <c r="HI177" s="83">
        <f t="shared" si="487"/>
        <v>159614156.03959498</v>
      </c>
      <c r="HJ177" s="83">
        <f t="shared" si="488"/>
        <v>0</v>
      </c>
      <c r="HK177" s="83">
        <f t="shared" si="489"/>
        <v>0</v>
      </c>
      <c r="HL177" s="83">
        <f t="shared" si="490"/>
        <v>0</v>
      </c>
      <c r="HM177" s="83">
        <f t="shared" si="491"/>
        <v>0</v>
      </c>
      <c r="HN177" s="83">
        <f t="shared" si="492"/>
        <v>148896400.79522774</v>
      </c>
      <c r="HO177" s="83">
        <f t="shared" si="493"/>
        <v>0</v>
      </c>
    </row>
    <row r="178" spans="1:223" x14ac:dyDescent="0.2">
      <c r="A178" s="63"/>
      <c r="K178" s="64" t="s">
        <v>495</v>
      </c>
      <c r="L178" s="102" t="e">
        <f>IF(VLOOKUP(K178,'[3]207 ul'!$H:$H,1,0)=K178,1,0)</f>
        <v>#N/A</v>
      </c>
      <c r="M178" s="84">
        <v>1</v>
      </c>
      <c r="N178" s="84">
        <v>2</v>
      </c>
      <c r="O178" s="84"/>
      <c r="P178" s="84"/>
      <c r="Q178" s="84">
        <v>1</v>
      </c>
      <c r="R178" s="84">
        <v>1</v>
      </c>
      <c r="S178" s="83">
        <f t="shared" si="338"/>
        <v>40</v>
      </c>
      <c r="T178" s="87">
        <f t="shared" si="339"/>
        <v>0</v>
      </c>
      <c r="U178" s="84"/>
      <c r="V178" s="84"/>
      <c r="W178" s="85">
        <v>1</v>
      </c>
      <c r="X178" s="85">
        <v>1</v>
      </c>
      <c r="Y178" s="85">
        <v>1</v>
      </c>
      <c r="Z178" s="85">
        <v>1</v>
      </c>
      <c r="AA178" s="85">
        <v>1</v>
      </c>
      <c r="AB178" s="85">
        <v>1</v>
      </c>
      <c r="AC178" s="85">
        <v>1</v>
      </c>
      <c r="AD178" s="85">
        <v>1</v>
      </c>
      <c r="AE178" s="85">
        <v>1</v>
      </c>
      <c r="AF178" s="84">
        <v>32894263.677696001</v>
      </c>
      <c r="AG178" s="84">
        <v>32881728.411642399</v>
      </c>
      <c r="AH178" s="84">
        <v>32911049.143353201</v>
      </c>
      <c r="AI178" s="84">
        <v>32901397.342496201</v>
      </c>
      <c r="AJ178" s="84">
        <v>33165150.1708211</v>
      </c>
      <c r="AK178" s="84">
        <v>32639328.899537198</v>
      </c>
      <c r="AL178" s="84">
        <v>32894263.677696001</v>
      </c>
      <c r="AM178" s="84">
        <v>32950107.670935798</v>
      </c>
      <c r="AN178" s="84">
        <v>32881147.657550301</v>
      </c>
      <c r="AO178" s="84"/>
      <c r="AP178" s="84"/>
      <c r="AQ178" s="84"/>
      <c r="AR178" s="84">
        <v>26848619.352922302</v>
      </c>
      <c r="AS178" s="83">
        <f t="shared" si="340"/>
        <v>26848619.352922302</v>
      </c>
      <c r="AT178" s="83">
        <f t="shared" si="403"/>
        <v>26848619.352922302</v>
      </c>
      <c r="AU178" s="83">
        <f t="shared" si="341"/>
        <v>0</v>
      </c>
      <c r="AV178" s="84">
        <v>26848619.350000001</v>
      </c>
      <c r="AW178" s="84">
        <v>26848619.350000001</v>
      </c>
      <c r="AX178" s="84"/>
      <c r="AY178" s="83">
        <f t="shared" si="404"/>
        <v>26848619.350000001</v>
      </c>
      <c r="AZ178" s="83">
        <f t="shared" si="405"/>
        <v>0</v>
      </c>
      <c r="BA178" s="83">
        <f t="shared" si="406"/>
        <v>32894263.677696001</v>
      </c>
      <c r="BB178" s="83">
        <f t="shared" si="407"/>
        <v>32894263.677696001</v>
      </c>
      <c r="BC178" s="83">
        <f t="shared" si="408"/>
        <v>32894263.677696001</v>
      </c>
      <c r="BD178" s="83">
        <f t="shared" si="409"/>
        <v>32894263.677696001</v>
      </c>
      <c r="BE178" s="83">
        <f t="shared" si="410"/>
        <v>0</v>
      </c>
      <c r="BF178" s="83">
        <f t="shared" si="411"/>
        <v>0</v>
      </c>
      <c r="BG178" s="99">
        <f t="shared" si="412"/>
        <v>32894263.677696001</v>
      </c>
      <c r="BH178" s="99">
        <f t="shared" si="413"/>
        <v>32881728.411642399</v>
      </c>
      <c r="BI178" s="83">
        <f t="shared" si="414"/>
        <v>32911049.143353201</v>
      </c>
      <c r="BJ178" s="83">
        <f t="shared" si="415"/>
        <v>32901397.342496201</v>
      </c>
      <c r="BK178" s="83">
        <f t="shared" si="416"/>
        <v>33165150.1708211</v>
      </c>
      <c r="BL178" s="83">
        <f t="shared" si="417"/>
        <v>32639328.899537198</v>
      </c>
      <c r="BM178" s="83">
        <f t="shared" si="418"/>
        <v>32950107.670935798</v>
      </c>
      <c r="BN178" s="83">
        <f t="shared" si="419"/>
        <v>32881147.657550301</v>
      </c>
      <c r="BO178" s="83">
        <f t="shared" si="342"/>
        <v>0</v>
      </c>
      <c r="BP178" s="83">
        <f t="shared" si="420"/>
        <v>0</v>
      </c>
      <c r="BQ178" s="83">
        <f t="shared" si="421"/>
        <v>32894263.677696001</v>
      </c>
      <c r="BR178" s="83">
        <f t="shared" si="422"/>
        <v>32894263.677696001</v>
      </c>
      <c r="BS178" s="83">
        <f t="shared" si="423"/>
        <v>32894263.677696001</v>
      </c>
      <c r="BT178" s="83">
        <f t="shared" si="424"/>
        <v>32894263.677696001</v>
      </c>
      <c r="BU178" s="83">
        <f t="shared" si="425"/>
        <v>32894263.677696001</v>
      </c>
      <c r="BV178" s="83">
        <f t="shared" si="426"/>
        <v>32881728.411642399</v>
      </c>
      <c r="BW178" s="83">
        <f t="shared" si="427"/>
        <v>32911049.143353201</v>
      </c>
      <c r="BX178" s="83">
        <f t="shared" si="428"/>
        <v>32901397.342496201</v>
      </c>
      <c r="BY178" s="83">
        <f t="shared" si="429"/>
        <v>33165150.1708211</v>
      </c>
      <c r="BZ178" s="83">
        <f t="shared" si="430"/>
        <v>32639328.899537198</v>
      </c>
      <c r="CA178" s="83">
        <f t="shared" si="431"/>
        <v>32950107.670935798</v>
      </c>
      <c r="CB178" s="83">
        <f t="shared" si="432"/>
        <v>32881147.657550301</v>
      </c>
      <c r="CC178" s="84"/>
      <c r="CD178" s="84"/>
      <c r="CE178" s="84"/>
      <c r="CF178" s="84"/>
      <c r="CG178" s="84"/>
      <c r="CH178" s="84"/>
      <c r="CI178" s="84"/>
      <c r="CJ178" s="84"/>
      <c r="CK178" s="84"/>
      <c r="CL178" s="83">
        <f t="shared" si="333"/>
        <v>0</v>
      </c>
      <c r="CM178" s="83">
        <f t="shared" si="334"/>
        <v>16785.465657200664</v>
      </c>
      <c r="CN178" s="83">
        <f t="shared" si="335"/>
        <v>7133.6648002006114</v>
      </c>
      <c r="CO178" s="83">
        <f t="shared" si="433"/>
        <v>270886.49312509969</v>
      </c>
      <c r="CP178" s="83">
        <f t="shared" si="434"/>
        <v>0</v>
      </c>
      <c r="CQ178" s="83">
        <f t="shared" si="435"/>
        <v>0</v>
      </c>
      <c r="CR178" s="83">
        <f t="shared" si="436"/>
        <v>0</v>
      </c>
      <c r="CS178" s="83">
        <f t="shared" si="437"/>
        <v>0</v>
      </c>
      <c r="CT178" s="83">
        <f t="shared" si="438"/>
        <v>0</v>
      </c>
      <c r="CU178" s="83">
        <f t="shared" si="439"/>
        <v>0</v>
      </c>
      <c r="CV178" s="99"/>
      <c r="CW178" s="83">
        <f t="shared" si="343"/>
        <v>270886.49312509969</v>
      </c>
      <c r="CX178" s="83">
        <f t="shared" si="440"/>
        <v>0</v>
      </c>
      <c r="CY178" s="83">
        <f t="shared" si="336"/>
        <v>55843.993239797652</v>
      </c>
      <c r="CZ178" s="83">
        <f t="shared" si="337"/>
        <v>0</v>
      </c>
      <c r="DA178" s="83">
        <f t="shared" si="344"/>
        <v>0</v>
      </c>
      <c r="DB178" s="83">
        <f t="shared" si="345"/>
        <v>16785.465657200664</v>
      </c>
      <c r="DC178" s="83">
        <f t="shared" si="346"/>
        <v>7133.6648002006114</v>
      </c>
      <c r="DD178" s="83">
        <f t="shared" si="441"/>
        <v>270886.49312509969</v>
      </c>
      <c r="DE178" s="83">
        <f t="shared" si="442"/>
        <v>0</v>
      </c>
      <c r="DF178" s="83">
        <f t="shared" si="443"/>
        <v>0</v>
      </c>
      <c r="DG178" s="83">
        <f t="shared" si="444"/>
        <v>0</v>
      </c>
      <c r="DH178" s="83">
        <f t="shared" si="445"/>
        <v>0</v>
      </c>
      <c r="DI178" s="83">
        <f t="shared" si="446"/>
        <v>0</v>
      </c>
      <c r="DJ178" s="83">
        <f t="shared" si="447"/>
        <v>0</v>
      </c>
      <c r="DK178" s="83">
        <f t="shared" si="347"/>
        <v>270886.49312509969</v>
      </c>
      <c r="DL178" s="83">
        <f t="shared" si="448"/>
        <v>0</v>
      </c>
      <c r="DM178" s="83">
        <f t="shared" si="348"/>
        <v>55843.993239797652</v>
      </c>
      <c r="DN178" s="83">
        <f t="shared" si="349"/>
        <v>0</v>
      </c>
      <c r="DO178" s="83">
        <f t="shared" si="449"/>
        <v>0</v>
      </c>
      <c r="DP178" s="83">
        <f t="shared" si="450"/>
        <v>954.32022118255043</v>
      </c>
      <c r="DQ178" s="83">
        <f t="shared" si="451"/>
        <v>0</v>
      </c>
      <c r="DR178" s="83">
        <f t="shared" si="452"/>
        <v>-27539.572328314105</v>
      </c>
      <c r="DS178" s="83">
        <f t="shared" si="453"/>
        <v>0</v>
      </c>
      <c r="DT178" s="83">
        <f t="shared" si="454"/>
        <v>0</v>
      </c>
      <c r="DU178" s="83">
        <f t="shared" si="455"/>
        <v>0</v>
      </c>
      <c r="DV178" s="83">
        <f t="shared" si="456"/>
        <v>0</v>
      </c>
      <c r="DW178" s="83">
        <f t="shared" si="350"/>
        <v>1922.9538302145727</v>
      </c>
      <c r="DX178" s="83">
        <f t="shared" si="351"/>
        <v>0</v>
      </c>
      <c r="DY178" s="83">
        <f t="shared" si="352"/>
        <v>0</v>
      </c>
      <c r="DZ178" s="83">
        <f t="shared" si="353"/>
        <v>954.32022118255043</v>
      </c>
      <c r="EA178" s="83">
        <f t="shared" si="354"/>
        <v>0</v>
      </c>
      <c r="EB178" s="83">
        <f t="shared" si="355"/>
        <v>-27539.572328314105</v>
      </c>
      <c r="EC178" s="83">
        <f t="shared" si="356"/>
        <v>0</v>
      </c>
      <c r="ED178" s="83">
        <f t="shared" si="357"/>
        <v>0</v>
      </c>
      <c r="EE178" s="83">
        <f t="shared" si="358"/>
        <v>0</v>
      </c>
      <c r="EF178" s="83">
        <f t="shared" si="359"/>
        <v>0</v>
      </c>
      <c r="EG178" s="83">
        <f t="shared" si="360"/>
        <v>1922.9538302145727</v>
      </c>
      <c r="EH178" s="83">
        <f t="shared" si="361"/>
        <v>0</v>
      </c>
      <c r="EI178" s="83">
        <f t="shared" si="457"/>
        <v>0</v>
      </c>
      <c r="EJ178" s="83">
        <f t="shared" si="458"/>
        <v>15831.145436018114</v>
      </c>
      <c r="EK178" s="83">
        <f t="shared" si="459"/>
        <v>7133.6648002006114</v>
      </c>
      <c r="EL178" s="83">
        <f t="shared" si="460"/>
        <v>298426.06545341382</v>
      </c>
      <c r="EM178" s="83">
        <f t="shared" si="461"/>
        <v>0</v>
      </c>
      <c r="EN178" s="83">
        <f t="shared" si="462"/>
        <v>0</v>
      </c>
      <c r="EO178" s="83">
        <f t="shared" si="463"/>
        <v>0</v>
      </c>
      <c r="EP178" s="83">
        <f t="shared" si="464"/>
        <v>0</v>
      </c>
      <c r="EQ178" s="83">
        <f t="shared" si="465"/>
        <v>0</v>
      </c>
      <c r="ER178" s="83">
        <f t="shared" si="466"/>
        <v>0</v>
      </c>
      <c r="ES178" s="83">
        <f t="shared" si="362"/>
        <v>298426.06545341382</v>
      </c>
      <c r="ET178" s="83">
        <f t="shared" si="467"/>
        <v>0</v>
      </c>
      <c r="EU178" s="83">
        <f t="shared" si="363"/>
        <v>53921.039409583078</v>
      </c>
      <c r="EV178" s="83">
        <f t="shared" si="364"/>
        <v>0</v>
      </c>
      <c r="EW178" s="83">
        <f t="shared" si="365"/>
        <v>0</v>
      </c>
      <c r="EX178" s="83">
        <f t="shared" si="366"/>
        <v>15831.145436018114</v>
      </c>
      <c r="EY178" s="83">
        <f t="shared" si="367"/>
        <v>7133.6648002006114</v>
      </c>
      <c r="EZ178" s="83">
        <f t="shared" si="368"/>
        <v>298426.06545341382</v>
      </c>
      <c r="FA178" s="83">
        <f t="shared" si="369"/>
        <v>0</v>
      </c>
      <c r="FB178" s="83">
        <f t="shared" si="370"/>
        <v>0</v>
      </c>
      <c r="FC178" s="83">
        <f t="shared" si="371"/>
        <v>0</v>
      </c>
      <c r="FD178" s="83">
        <f t="shared" si="372"/>
        <v>0</v>
      </c>
      <c r="FE178" s="83">
        <f t="shared" si="468"/>
        <v>0</v>
      </c>
      <c r="FF178" s="83">
        <f t="shared" si="469"/>
        <v>0</v>
      </c>
      <c r="FG178" s="83">
        <f t="shared" si="373"/>
        <v>298426.06545341382</v>
      </c>
      <c r="FH178" s="83">
        <f t="shared" si="470"/>
        <v>0</v>
      </c>
      <c r="FI178" s="83">
        <f t="shared" si="374"/>
        <v>53921.039409583078</v>
      </c>
      <c r="FJ178" s="83">
        <f t="shared" si="375"/>
        <v>0</v>
      </c>
      <c r="FK178" s="84">
        <v>403479.31875099998</v>
      </c>
      <c r="FL178" s="84">
        <v>154997.62282177401</v>
      </c>
      <c r="FM178" s="84"/>
      <c r="FN178" s="83">
        <f t="shared" si="471"/>
        <v>0</v>
      </c>
      <c r="FO178" s="83">
        <f t="shared" si="472"/>
        <v>0</v>
      </c>
      <c r="FP178" s="83">
        <f t="shared" si="376"/>
        <v>154997.62282177401</v>
      </c>
      <c r="FQ178" s="84">
        <v>5135282.6869137799</v>
      </c>
      <c r="FR178" s="84">
        <v>37471283.284338899</v>
      </c>
      <c r="FS178" s="83">
        <f t="shared" si="377"/>
        <v>37471283.284338906</v>
      </c>
      <c r="FT178" s="83">
        <f t="shared" si="378"/>
        <v>0</v>
      </c>
      <c r="FU178" s="84">
        <v>32894477.5389979</v>
      </c>
      <c r="FV178" s="83">
        <f t="shared" si="473"/>
        <v>32894263.677696001</v>
      </c>
      <c r="FW178" s="83">
        <f t="shared" si="474"/>
        <v>0</v>
      </c>
      <c r="FX178" s="83">
        <f t="shared" si="475"/>
        <v>26848619.352922302</v>
      </c>
      <c r="FY178" s="84">
        <v>101730.57</v>
      </c>
      <c r="FZ178" s="83">
        <f t="shared" si="476"/>
        <v>0</v>
      </c>
      <c r="GA178" s="83">
        <f t="shared" si="477"/>
        <v>-213.8613018989563</v>
      </c>
      <c r="GB178" s="83">
        <f t="shared" si="379"/>
        <v>0</v>
      </c>
      <c r="GC178" s="83">
        <f t="shared" si="380"/>
        <v>0</v>
      </c>
      <c r="GD178" s="83">
        <f t="shared" si="381"/>
        <v>0</v>
      </c>
      <c r="GE178" s="83">
        <f t="shared" si="382"/>
        <v>0</v>
      </c>
      <c r="GF178" s="83">
        <f t="shared" si="383"/>
        <v>0</v>
      </c>
      <c r="GG178" s="83">
        <f t="shared" si="384"/>
        <v>0</v>
      </c>
      <c r="GH178" s="83">
        <f t="shared" si="478"/>
        <v>0</v>
      </c>
      <c r="GI178" s="83">
        <f t="shared" si="479"/>
        <v>0</v>
      </c>
      <c r="GJ178" s="83">
        <f t="shared" si="385"/>
        <v>0</v>
      </c>
      <c r="GK178" s="83">
        <f t="shared" si="386"/>
        <v>32894263.677696001</v>
      </c>
      <c r="GL178" s="83">
        <f t="shared" si="387"/>
        <v>32894263.677696001</v>
      </c>
      <c r="GM178" s="83">
        <f t="shared" si="388"/>
        <v>32894263.677696001</v>
      </c>
      <c r="GN178" s="83">
        <f t="shared" si="389"/>
        <v>0</v>
      </c>
      <c r="GO178" s="83">
        <f t="shared" si="390"/>
        <v>0</v>
      </c>
      <c r="GP178" s="83">
        <f t="shared" si="480"/>
        <v>32894263.677696001</v>
      </c>
      <c r="GQ178" s="83">
        <f t="shared" si="481"/>
        <v>0</v>
      </c>
      <c r="GR178" s="83">
        <f t="shared" si="391"/>
        <v>0</v>
      </c>
      <c r="GS178" s="83">
        <f t="shared" si="392"/>
        <v>0</v>
      </c>
      <c r="GT178" s="83">
        <f t="shared" si="393"/>
        <v>0</v>
      </c>
      <c r="GU178" s="83">
        <f t="shared" si="394"/>
        <v>0</v>
      </c>
      <c r="GV178" s="83">
        <f t="shared" si="395"/>
        <v>0</v>
      </c>
      <c r="GW178" s="83">
        <f t="shared" si="396"/>
        <v>0</v>
      </c>
      <c r="GX178" s="83">
        <f t="shared" si="482"/>
        <v>0</v>
      </c>
      <c r="GY178" s="83">
        <f t="shared" si="483"/>
        <v>0</v>
      </c>
      <c r="GZ178" s="83">
        <f t="shared" si="397"/>
        <v>0</v>
      </c>
      <c r="HA178" s="83">
        <f t="shared" si="398"/>
        <v>32911049.143353201</v>
      </c>
      <c r="HB178" s="83">
        <f t="shared" si="399"/>
        <v>32901397.342496201</v>
      </c>
      <c r="HC178" s="83">
        <f t="shared" si="400"/>
        <v>33165150.1708211</v>
      </c>
      <c r="HD178" s="83">
        <f t="shared" si="401"/>
        <v>0</v>
      </c>
      <c r="HE178" s="83">
        <f t="shared" si="402"/>
        <v>0</v>
      </c>
      <c r="HF178" s="83">
        <f t="shared" si="484"/>
        <v>32950107.670935798</v>
      </c>
      <c r="HG178" s="83">
        <f t="shared" si="485"/>
        <v>0</v>
      </c>
      <c r="HH178" s="83">
        <f t="shared" si="486"/>
        <v>0</v>
      </c>
      <c r="HI178" s="83">
        <f t="shared" si="487"/>
        <v>32910094.823132019</v>
      </c>
      <c r="HJ178" s="83">
        <f t="shared" si="488"/>
        <v>32901397.342496201</v>
      </c>
      <c r="HK178" s="83">
        <f t="shared" si="489"/>
        <v>33192689.743149415</v>
      </c>
      <c r="HL178" s="83">
        <f t="shared" si="490"/>
        <v>0</v>
      </c>
      <c r="HM178" s="83">
        <f t="shared" si="491"/>
        <v>0</v>
      </c>
      <c r="HN178" s="83">
        <f t="shared" si="492"/>
        <v>32948184.717105582</v>
      </c>
      <c r="HO178" s="83">
        <f t="shared" si="493"/>
        <v>0</v>
      </c>
    </row>
    <row r="179" spans="1:223" x14ac:dyDescent="0.2">
      <c r="A179" s="63"/>
      <c r="K179" s="64" t="s">
        <v>496</v>
      </c>
      <c r="L179" s="102" t="e">
        <f>IF(VLOOKUP(K179,'[3]207 ul'!$H:$H,1,0)=K179,1,0)</f>
        <v>#N/A</v>
      </c>
      <c r="M179" s="84">
        <v>1</v>
      </c>
      <c r="N179" s="84">
        <v>2</v>
      </c>
      <c r="O179" s="84"/>
      <c r="P179" s="84"/>
      <c r="Q179" s="84"/>
      <c r="R179" s="84">
        <v>3</v>
      </c>
      <c r="S179" s="83">
        <f t="shared" si="338"/>
        <v>40</v>
      </c>
      <c r="T179" s="87">
        <f t="shared" si="339"/>
        <v>0</v>
      </c>
      <c r="U179" s="84"/>
      <c r="V179" s="84"/>
      <c r="W179" s="85">
        <v>1</v>
      </c>
      <c r="X179" s="85">
        <v>1</v>
      </c>
      <c r="Y179" s="85">
        <v>1</v>
      </c>
      <c r="Z179" s="85">
        <v>1</v>
      </c>
      <c r="AA179" s="85">
        <v>1</v>
      </c>
      <c r="AB179" s="85">
        <v>1</v>
      </c>
      <c r="AC179" s="85">
        <v>1</v>
      </c>
      <c r="AD179" s="85">
        <v>1</v>
      </c>
      <c r="AE179" s="85">
        <v>1</v>
      </c>
      <c r="AF179" s="84">
        <v>96644830.615430295</v>
      </c>
      <c r="AG179" s="84">
        <v>92008184.5581038</v>
      </c>
      <c r="AH179" s="84">
        <v>104327813.317799</v>
      </c>
      <c r="AI179" s="84">
        <v>96644830.615430295</v>
      </c>
      <c r="AJ179" s="84">
        <v>96644830.615430295</v>
      </c>
      <c r="AK179" s="84">
        <v>96644830.615430295</v>
      </c>
      <c r="AL179" s="84">
        <v>96644830.615430295</v>
      </c>
      <c r="AM179" s="84">
        <v>96871812.4933642</v>
      </c>
      <c r="AN179" s="84">
        <v>96535010.452022806</v>
      </c>
      <c r="AO179" s="84"/>
      <c r="AP179" s="84"/>
      <c r="AQ179" s="84"/>
      <c r="AR179" s="84"/>
      <c r="AS179" s="83">
        <f t="shared" si="340"/>
        <v>0</v>
      </c>
      <c r="AT179" s="83">
        <f t="shared" si="403"/>
        <v>0</v>
      </c>
      <c r="AU179" s="83">
        <f t="shared" si="341"/>
        <v>0</v>
      </c>
      <c r="AV179" s="84">
        <v>75757692.849999994</v>
      </c>
      <c r="AW179" s="84">
        <v>75757692.849999994</v>
      </c>
      <c r="AX179" s="84"/>
      <c r="AY179" s="83">
        <f t="shared" si="404"/>
        <v>75757692.849999994</v>
      </c>
      <c r="AZ179" s="83">
        <f t="shared" si="405"/>
        <v>96644830.615430295</v>
      </c>
      <c r="BA179" s="83">
        <f t="shared" si="406"/>
        <v>96644830.615430295</v>
      </c>
      <c r="BB179" s="83">
        <f t="shared" si="407"/>
        <v>96644830.615430295</v>
      </c>
      <c r="BC179" s="83">
        <f t="shared" si="408"/>
        <v>96644830.615430295</v>
      </c>
      <c r="BD179" s="83">
        <f t="shared" si="409"/>
        <v>96644830.615430295</v>
      </c>
      <c r="BE179" s="83">
        <f t="shared" si="410"/>
        <v>0</v>
      </c>
      <c r="BF179" s="83">
        <f t="shared" si="411"/>
        <v>0</v>
      </c>
      <c r="BG179" s="99">
        <f t="shared" si="412"/>
        <v>96644830.615430295</v>
      </c>
      <c r="BH179" s="99">
        <f t="shared" si="413"/>
        <v>92008184.5581038</v>
      </c>
      <c r="BI179" s="83">
        <f t="shared" si="414"/>
        <v>104327813.317799</v>
      </c>
      <c r="BJ179" s="83">
        <f t="shared" si="415"/>
        <v>96644830.615430295</v>
      </c>
      <c r="BK179" s="83">
        <f t="shared" si="416"/>
        <v>96644830.615430295</v>
      </c>
      <c r="BL179" s="83">
        <f t="shared" si="417"/>
        <v>96644830.615430295</v>
      </c>
      <c r="BM179" s="83">
        <f t="shared" si="418"/>
        <v>96871812.4933642</v>
      </c>
      <c r="BN179" s="83">
        <f t="shared" si="419"/>
        <v>96535010.452022806</v>
      </c>
      <c r="BO179" s="83">
        <f t="shared" si="342"/>
        <v>0</v>
      </c>
      <c r="BP179" s="83">
        <f t="shared" si="420"/>
        <v>96644830.615430295</v>
      </c>
      <c r="BQ179" s="83">
        <f t="shared" si="421"/>
        <v>96644830.615430295</v>
      </c>
      <c r="BR179" s="83">
        <f t="shared" si="422"/>
        <v>96644830.615430295</v>
      </c>
      <c r="BS179" s="83">
        <f t="shared" si="423"/>
        <v>96644830.615430295</v>
      </c>
      <c r="BT179" s="83">
        <f t="shared" si="424"/>
        <v>96644830.615430295</v>
      </c>
      <c r="BU179" s="83">
        <f t="shared" si="425"/>
        <v>96644830.615430295</v>
      </c>
      <c r="BV179" s="83">
        <f t="shared" si="426"/>
        <v>92008184.5581038</v>
      </c>
      <c r="BW179" s="83">
        <f t="shared" si="427"/>
        <v>104327813.317799</v>
      </c>
      <c r="BX179" s="83">
        <f t="shared" si="428"/>
        <v>96644830.615430295</v>
      </c>
      <c r="BY179" s="83">
        <f t="shared" si="429"/>
        <v>96644830.615430295</v>
      </c>
      <c r="BZ179" s="83">
        <f t="shared" si="430"/>
        <v>96644830.615430295</v>
      </c>
      <c r="CA179" s="83">
        <f t="shared" si="431"/>
        <v>96871812.4933642</v>
      </c>
      <c r="CB179" s="83">
        <f t="shared" si="432"/>
        <v>96535010.452022806</v>
      </c>
      <c r="CC179" s="84"/>
      <c r="CD179" s="84"/>
      <c r="CE179" s="84"/>
      <c r="CF179" s="84"/>
      <c r="CG179" s="84"/>
      <c r="CH179" s="84"/>
      <c r="CI179" s="84"/>
      <c r="CJ179" s="84"/>
      <c r="CK179" s="84"/>
      <c r="CL179" s="83">
        <f t="shared" si="333"/>
        <v>0</v>
      </c>
      <c r="CM179" s="83">
        <f t="shared" si="334"/>
        <v>7682982.7023687065</v>
      </c>
      <c r="CN179" s="83">
        <f t="shared" si="335"/>
        <v>0</v>
      </c>
      <c r="CO179" s="83">
        <f t="shared" si="433"/>
        <v>0</v>
      </c>
      <c r="CP179" s="83">
        <f t="shared" si="434"/>
        <v>0</v>
      </c>
      <c r="CQ179" s="83">
        <f t="shared" si="435"/>
        <v>0</v>
      </c>
      <c r="CR179" s="83">
        <f t="shared" si="436"/>
        <v>0</v>
      </c>
      <c r="CS179" s="83">
        <f t="shared" si="437"/>
        <v>0</v>
      </c>
      <c r="CT179" s="83">
        <f t="shared" si="438"/>
        <v>0</v>
      </c>
      <c r="CU179" s="83">
        <f t="shared" si="439"/>
        <v>0</v>
      </c>
      <c r="CV179" s="99"/>
      <c r="CW179" s="83">
        <f t="shared" si="343"/>
        <v>0</v>
      </c>
      <c r="CX179" s="83">
        <f t="shared" si="440"/>
        <v>0</v>
      </c>
      <c r="CY179" s="83">
        <f t="shared" si="336"/>
        <v>226981.87793390453</v>
      </c>
      <c r="CZ179" s="83">
        <f t="shared" si="337"/>
        <v>0</v>
      </c>
      <c r="DA179" s="83">
        <f t="shared" si="344"/>
        <v>0</v>
      </c>
      <c r="DB179" s="83">
        <f t="shared" si="345"/>
        <v>7682982.7023687065</v>
      </c>
      <c r="DC179" s="83">
        <f t="shared" si="346"/>
        <v>0</v>
      </c>
      <c r="DD179" s="83">
        <f t="shared" si="441"/>
        <v>0</v>
      </c>
      <c r="DE179" s="83">
        <f t="shared" si="442"/>
        <v>0</v>
      </c>
      <c r="DF179" s="83">
        <f t="shared" si="443"/>
        <v>0</v>
      </c>
      <c r="DG179" s="83">
        <f t="shared" si="444"/>
        <v>0</v>
      </c>
      <c r="DH179" s="83">
        <f t="shared" si="445"/>
        <v>0</v>
      </c>
      <c r="DI179" s="83">
        <f t="shared" si="446"/>
        <v>0</v>
      </c>
      <c r="DJ179" s="83">
        <f t="shared" si="447"/>
        <v>0</v>
      </c>
      <c r="DK179" s="83">
        <f t="shared" si="347"/>
        <v>0</v>
      </c>
      <c r="DL179" s="83">
        <f t="shared" si="448"/>
        <v>0</v>
      </c>
      <c r="DM179" s="83">
        <f t="shared" si="348"/>
        <v>226981.87793390453</v>
      </c>
      <c r="DN179" s="83">
        <f t="shared" si="349"/>
        <v>0</v>
      </c>
      <c r="DO179" s="83">
        <f t="shared" si="449"/>
        <v>0</v>
      </c>
      <c r="DP179" s="83">
        <f t="shared" si="450"/>
        <v>436808.00411520939</v>
      </c>
      <c r="DQ179" s="83">
        <f t="shared" si="451"/>
        <v>0</v>
      </c>
      <c r="DR179" s="83">
        <f t="shared" si="452"/>
        <v>0</v>
      </c>
      <c r="DS179" s="83">
        <f t="shared" si="453"/>
        <v>0</v>
      </c>
      <c r="DT179" s="83">
        <f t="shared" si="454"/>
        <v>0</v>
      </c>
      <c r="DU179" s="83">
        <f t="shared" si="455"/>
        <v>0</v>
      </c>
      <c r="DV179" s="83">
        <f t="shared" si="456"/>
        <v>0</v>
      </c>
      <c r="DW179" s="83">
        <f t="shared" si="350"/>
        <v>7815.9824582752181</v>
      </c>
      <c r="DX179" s="83">
        <f t="shared" si="351"/>
        <v>0</v>
      </c>
      <c r="DY179" s="83">
        <f t="shared" si="352"/>
        <v>0</v>
      </c>
      <c r="DZ179" s="83">
        <f t="shared" si="353"/>
        <v>436808.00411520939</v>
      </c>
      <c r="EA179" s="83">
        <f t="shared" si="354"/>
        <v>0</v>
      </c>
      <c r="EB179" s="83">
        <f t="shared" si="355"/>
        <v>0</v>
      </c>
      <c r="EC179" s="83">
        <f t="shared" si="356"/>
        <v>0</v>
      </c>
      <c r="ED179" s="83">
        <f t="shared" si="357"/>
        <v>0</v>
      </c>
      <c r="EE179" s="83">
        <f t="shared" si="358"/>
        <v>0</v>
      </c>
      <c r="EF179" s="83">
        <f t="shared" si="359"/>
        <v>0</v>
      </c>
      <c r="EG179" s="83">
        <f t="shared" si="360"/>
        <v>7815.9824582752181</v>
      </c>
      <c r="EH179" s="83">
        <f t="shared" si="361"/>
        <v>0</v>
      </c>
      <c r="EI179" s="83">
        <f t="shared" si="457"/>
        <v>0</v>
      </c>
      <c r="EJ179" s="83">
        <f t="shared" si="458"/>
        <v>7246174.6982534975</v>
      </c>
      <c r="EK179" s="83">
        <f t="shared" si="459"/>
        <v>0</v>
      </c>
      <c r="EL179" s="83">
        <f t="shared" si="460"/>
        <v>0</v>
      </c>
      <c r="EM179" s="83">
        <f t="shared" si="461"/>
        <v>0</v>
      </c>
      <c r="EN179" s="83">
        <f t="shared" si="462"/>
        <v>0</v>
      </c>
      <c r="EO179" s="83">
        <f t="shared" si="463"/>
        <v>0</v>
      </c>
      <c r="EP179" s="83">
        <f t="shared" si="464"/>
        <v>0</v>
      </c>
      <c r="EQ179" s="83">
        <f t="shared" si="465"/>
        <v>0</v>
      </c>
      <c r="ER179" s="83">
        <f t="shared" si="466"/>
        <v>0</v>
      </c>
      <c r="ES179" s="83">
        <f t="shared" si="362"/>
        <v>0</v>
      </c>
      <c r="ET179" s="83">
        <f t="shared" si="467"/>
        <v>0</v>
      </c>
      <c r="EU179" s="83">
        <f t="shared" si="363"/>
        <v>219165.89547562931</v>
      </c>
      <c r="EV179" s="83">
        <f t="shared" si="364"/>
        <v>0</v>
      </c>
      <c r="EW179" s="83">
        <f t="shared" si="365"/>
        <v>0</v>
      </c>
      <c r="EX179" s="83">
        <f t="shared" si="366"/>
        <v>7246174.6982534975</v>
      </c>
      <c r="EY179" s="83">
        <f t="shared" si="367"/>
        <v>0</v>
      </c>
      <c r="EZ179" s="83">
        <f t="shared" si="368"/>
        <v>0</v>
      </c>
      <c r="FA179" s="83">
        <f t="shared" si="369"/>
        <v>0</v>
      </c>
      <c r="FB179" s="83">
        <f t="shared" si="370"/>
        <v>0</v>
      </c>
      <c r="FC179" s="83">
        <f t="shared" si="371"/>
        <v>0</v>
      </c>
      <c r="FD179" s="83">
        <f t="shared" si="372"/>
        <v>0</v>
      </c>
      <c r="FE179" s="83">
        <f t="shared" si="468"/>
        <v>0</v>
      </c>
      <c r="FF179" s="83">
        <f t="shared" si="469"/>
        <v>0</v>
      </c>
      <c r="FG179" s="83">
        <f t="shared" si="373"/>
        <v>0</v>
      </c>
      <c r="FH179" s="83">
        <f t="shared" si="470"/>
        <v>0</v>
      </c>
      <c r="FI179" s="83">
        <f t="shared" si="374"/>
        <v>219165.89547562931</v>
      </c>
      <c r="FJ179" s="83">
        <f t="shared" si="375"/>
        <v>0</v>
      </c>
      <c r="FK179" s="84">
        <v>708803.64813724998</v>
      </c>
      <c r="FL179" s="84">
        <v>408545.13853464398</v>
      </c>
      <c r="FM179" s="84"/>
      <c r="FN179" s="83">
        <f t="shared" si="471"/>
        <v>0</v>
      </c>
      <c r="FO179" s="83">
        <f t="shared" si="472"/>
        <v>0</v>
      </c>
      <c r="FP179" s="83">
        <f t="shared" si="376"/>
        <v>408545.13853464398</v>
      </c>
      <c r="FQ179" s="84"/>
      <c r="FR179" s="84">
        <v>95532610.228743196</v>
      </c>
      <c r="FS179" s="83">
        <f t="shared" si="377"/>
        <v>95532610.22874321</v>
      </c>
      <c r="FT179" s="83">
        <f t="shared" si="378"/>
        <v>0</v>
      </c>
      <c r="FU179" s="84">
        <v>96649959.015415102</v>
      </c>
      <c r="FV179" s="83">
        <f t="shared" si="473"/>
        <v>0</v>
      </c>
      <c r="FW179" s="83">
        <f t="shared" si="474"/>
        <v>0</v>
      </c>
      <c r="FX179" s="83">
        <f t="shared" si="475"/>
        <v>0</v>
      </c>
      <c r="FY179" s="84">
        <v>-46111752.759999998</v>
      </c>
      <c r="FZ179" s="83">
        <f t="shared" si="476"/>
        <v>0</v>
      </c>
      <c r="GA179" s="83">
        <f t="shared" si="477"/>
        <v>-5128.399984806776</v>
      </c>
      <c r="GB179" s="83">
        <f t="shared" si="379"/>
        <v>0</v>
      </c>
      <c r="GC179" s="83">
        <f t="shared" si="380"/>
        <v>0</v>
      </c>
      <c r="GD179" s="83">
        <f t="shared" si="381"/>
        <v>0</v>
      </c>
      <c r="GE179" s="83">
        <f t="shared" si="382"/>
        <v>0</v>
      </c>
      <c r="GF179" s="83">
        <f t="shared" si="383"/>
        <v>0</v>
      </c>
      <c r="GG179" s="83">
        <f t="shared" si="384"/>
        <v>0</v>
      </c>
      <c r="GH179" s="83">
        <f t="shared" si="478"/>
        <v>0</v>
      </c>
      <c r="GI179" s="83">
        <f t="shared" si="479"/>
        <v>0</v>
      </c>
      <c r="GJ179" s="83">
        <f t="shared" si="385"/>
        <v>0</v>
      </c>
      <c r="GK179" s="83">
        <f t="shared" si="386"/>
        <v>96644830.615430295</v>
      </c>
      <c r="GL179" s="83">
        <f t="shared" si="387"/>
        <v>0</v>
      </c>
      <c r="GM179" s="83">
        <f t="shared" si="388"/>
        <v>0</v>
      </c>
      <c r="GN179" s="83">
        <f t="shared" si="389"/>
        <v>0</v>
      </c>
      <c r="GO179" s="83">
        <f t="shared" si="390"/>
        <v>0</v>
      </c>
      <c r="GP179" s="83">
        <f t="shared" si="480"/>
        <v>96644830.615430295</v>
      </c>
      <c r="GQ179" s="83">
        <f t="shared" si="481"/>
        <v>0</v>
      </c>
      <c r="GR179" s="83">
        <f t="shared" si="391"/>
        <v>0</v>
      </c>
      <c r="GS179" s="83">
        <f t="shared" si="392"/>
        <v>0</v>
      </c>
      <c r="GT179" s="83">
        <f t="shared" si="393"/>
        <v>0</v>
      </c>
      <c r="GU179" s="83">
        <f t="shared" si="394"/>
        <v>0</v>
      </c>
      <c r="GV179" s="83">
        <f t="shared" si="395"/>
        <v>0</v>
      </c>
      <c r="GW179" s="83">
        <f t="shared" si="396"/>
        <v>0</v>
      </c>
      <c r="GX179" s="83">
        <f t="shared" si="482"/>
        <v>0</v>
      </c>
      <c r="GY179" s="83">
        <f t="shared" si="483"/>
        <v>0</v>
      </c>
      <c r="GZ179" s="83">
        <f t="shared" si="397"/>
        <v>0</v>
      </c>
      <c r="HA179" s="83">
        <f t="shared" si="398"/>
        <v>104327813.317799</v>
      </c>
      <c r="HB179" s="83">
        <f t="shared" si="399"/>
        <v>0</v>
      </c>
      <c r="HC179" s="83">
        <f t="shared" si="400"/>
        <v>0</v>
      </c>
      <c r="HD179" s="83">
        <f t="shared" si="401"/>
        <v>0</v>
      </c>
      <c r="HE179" s="83">
        <f t="shared" si="402"/>
        <v>0</v>
      </c>
      <c r="HF179" s="83">
        <f t="shared" si="484"/>
        <v>96871812.4933642</v>
      </c>
      <c r="HG179" s="83">
        <f t="shared" si="485"/>
        <v>0</v>
      </c>
      <c r="HH179" s="83">
        <f t="shared" si="486"/>
        <v>0</v>
      </c>
      <c r="HI179" s="83">
        <f t="shared" si="487"/>
        <v>103891005.31368379</v>
      </c>
      <c r="HJ179" s="83">
        <f t="shared" si="488"/>
        <v>0</v>
      </c>
      <c r="HK179" s="83">
        <f t="shared" si="489"/>
        <v>0</v>
      </c>
      <c r="HL179" s="83">
        <f t="shared" si="490"/>
        <v>0</v>
      </c>
      <c r="HM179" s="83">
        <f t="shared" si="491"/>
        <v>0</v>
      </c>
      <c r="HN179" s="83">
        <f t="shared" si="492"/>
        <v>96863996.510905921</v>
      </c>
      <c r="HO179" s="83">
        <f t="shared" si="493"/>
        <v>0</v>
      </c>
    </row>
    <row r="180" spans="1:223" x14ac:dyDescent="0.2">
      <c r="A180" s="63"/>
      <c r="K180" s="64" t="s">
        <v>497</v>
      </c>
      <c r="L180" s="102" t="e">
        <f>IF(VLOOKUP(K180,'[3]207 ul'!$H:$H,1,0)=K180,1,0)</f>
        <v>#N/A</v>
      </c>
      <c r="M180" s="84">
        <v>1</v>
      </c>
      <c r="N180" s="84">
        <v>2</v>
      </c>
      <c r="O180" s="84"/>
      <c r="P180" s="84"/>
      <c r="Q180" s="84">
        <v>1</v>
      </c>
      <c r="R180" s="84">
        <v>1</v>
      </c>
      <c r="S180" s="83">
        <f t="shared" si="338"/>
        <v>40</v>
      </c>
      <c r="T180" s="87">
        <f t="shared" si="339"/>
        <v>0</v>
      </c>
      <c r="U180" s="84"/>
      <c r="V180" s="84"/>
      <c r="W180" s="85">
        <v>1</v>
      </c>
      <c r="X180" s="85">
        <v>1</v>
      </c>
      <c r="Y180" s="85">
        <v>1</v>
      </c>
      <c r="Z180" s="85">
        <v>1</v>
      </c>
      <c r="AA180" s="85">
        <v>1</v>
      </c>
      <c r="AB180" s="85">
        <v>1</v>
      </c>
      <c r="AC180" s="85">
        <v>1</v>
      </c>
      <c r="AD180" s="85">
        <v>1</v>
      </c>
      <c r="AE180" s="85">
        <v>1</v>
      </c>
      <c r="AF180" s="84">
        <v>44583200.798637196</v>
      </c>
      <c r="AG180" s="84">
        <v>44513849.269640498</v>
      </c>
      <c r="AH180" s="84">
        <v>44676071.740124904</v>
      </c>
      <c r="AI180" s="84">
        <v>44583200.798637196</v>
      </c>
      <c r="AJ180" s="84">
        <v>44747943.662023798</v>
      </c>
      <c r="AK180" s="84">
        <v>44423697.611879297</v>
      </c>
      <c r="AL180" s="84">
        <v>44583200.798637196</v>
      </c>
      <c r="AM180" s="84">
        <v>44627855.115216397</v>
      </c>
      <c r="AN180" s="84">
        <v>44549106.024166599</v>
      </c>
      <c r="AO180" s="84"/>
      <c r="AP180" s="84"/>
      <c r="AQ180" s="84"/>
      <c r="AR180" s="84">
        <v>36953423.343278602</v>
      </c>
      <c r="AS180" s="83">
        <f t="shared" si="340"/>
        <v>36953423.343278602</v>
      </c>
      <c r="AT180" s="83">
        <f t="shared" si="403"/>
        <v>36953423.343278602</v>
      </c>
      <c r="AU180" s="83">
        <f t="shared" si="341"/>
        <v>0</v>
      </c>
      <c r="AV180" s="84">
        <v>36953494.939999998</v>
      </c>
      <c r="AW180" s="84">
        <v>36953494.939999998</v>
      </c>
      <c r="AX180" s="84"/>
      <c r="AY180" s="83">
        <f t="shared" si="404"/>
        <v>36953494.939999998</v>
      </c>
      <c r="AZ180" s="83">
        <f t="shared" si="405"/>
        <v>0</v>
      </c>
      <c r="BA180" s="83">
        <f t="shared" si="406"/>
        <v>44583200.798637196</v>
      </c>
      <c r="BB180" s="83">
        <f t="shared" si="407"/>
        <v>44583200.798637196</v>
      </c>
      <c r="BC180" s="83">
        <f t="shared" si="408"/>
        <v>44583200.798637196</v>
      </c>
      <c r="BD180" s="83">
        <f t="shared" si="409"/>
        <v>44583200.798637196</v>
      </c>
      <c r="BE180" s="83">
        <f t="shared" si="410"/>
        <v>0</v>
      </c>
      <c r="BF180" s="83">
        <f t="shared" si="411"/>
        <v>0</v>
      </c>
      <c r="BG180" s="99">
        <f t="shared" si="412"/>
        <v>44583200.798637196</v>
      </c>
      <c r="BH180" s="99">
        <f t="shared" si="413"/>
        <v>44513849.269640498</v>
      </c>
      <c r="BI180" s="83">
        <f t="shared" si="414"/>
        <v>44676071.740124904</v>
      </c>
      <c r="BJ180" s="83">
        <f t="shared" si="415"/>
        <v>44583200.798637196</v>
      </c>
      <c r="BK180" s="83">
        <f t="shared" si="416"/>
        <v>44747943.662023798</v>
      </c>
      <c r="BL180" s="83">
        <f t="shared" si="417"/>
        <v>44423697.611879297</v>
      </c>
      <c r="BM180" s="83">
        <f t="shared" si="418"/>
        <v>44627855.115216397</v>
      </c>
      <c r="BN180" s="83">
        <f t="shared" si="419"/>
        <v>44549106.024166599</v>
      </c>
      <c r="BO180" s="83">
        <f t="shared" si="342"/>
        <v>0</v>
      </c>
      <c r="BP180" s="83">
        <f t="shared" si="420"/>
        <v>0</v>
      </c>
      <c r="BQ180" s="83">
        <f t="shared" si="421"/>
        <v>44583200.798637196</v>
      </c>
      <c r="BR180" s="83">
        <f t="shared" si="422"/>
        <v>44583200.798637196</v>
      </c>
      <c r="BS180" s="83">
        <f t="shared" si="423"/>
        <v>44583200.798637196</v>
      </c>
      <c r="BT180" s="83">
        <f t="shared" si="424"/>
        <v>44583200.798637196</v>
      </c>
      <c r="BU180" s="83">
        <f t="shared" si="425"/>
        <v>44583200.798637196</v>
      </c>
      <c r="BV180" s="83">
        <f t="shared" si="426"/>
        <v>44513849.269640498</v>
      </c>
      <c r="BW180" s="83">
        <f t="shared" si="427"/>
        <v>44676071.740124904</v>
      </c>
      <c r="BX180" s="83">
        <f t="shared" si="428"/>
        <v>44583200.798637196</v>
      </c>
      <c r="BY180" s="83">
        <f t="shared" si="429"/>
        <v>44747943.662023798</v>
      </c>
      <c r="BZ180" s="83">
        <f t="shared" si="430"/>
        <v>44423697.611879297</v>
      </c>
      <c r="CA180" s="83">
        <f t="shared" si="431"/>
        <v>44627855.115216397</v>
      </c>
      <c r="CB180" s="83">
        <f t="shared" si="432"/>
        <v>44549106.024166599</v>
      </c>
      <c r="CC180" s="84"/>
      <c r="CD180" s="84"/>
      <c r="CE180" s="84"/>
      <c r="CF180" s="84"/>
      <c r="CG180" s="84"/>
      <c r="CH180" s="84"/>
      <c r="CI180" s="84"/>
      <c r="CJ180" s="84"/>
      <c r="CK180" s="84"/>
      <c r="CL180" s="83">
        <f t="shared" si="333"/>
        <v>0</v>
      </c>
      <c r="CM180" s="83">
        <f t="shared" si="334"/>
        <v>92870.941487707198</v>
      </c>
      <c r="CN180" s="83">
        <f t="shared" si="335"/>
        <v>0</v>
      </c>
      <c r="CO180" s="83">
        <f t="shared" si="433"/>
        <v>164742.86338660121</v>
      </c>
      <c r="CP180" s="83">
        <f t="shared" si="434"/>
        <v>0</v>
      </c>
      <c r="CQ180" s="83">
        <f t="shared" si="435"/>
        <v>0</v>
      </c>
      <c r="CR180" s="83">
        <f t="shared" si="436"/>
        <v>0</v>
      </c>
      <c r="CS180" s="83">
        <f t="shared" si="437"/>
        <v>0</v>
      </c>
      <c r="CT180" s="83">
        <f t="shared" si="438"/>
        <v>0</v>
      </c>
      <c r="CU180" s="83">
        <f t="shared" si="439"/>
        <v>0</v>
      </c>
      <c r="CV180" s="99"/>
      <c r="CW180" s="83">
        <f t="shared" si="343"/>
        <v>164742.86338660121</v>
      </c>
      <c r="CX180" s="83">
        <f t="shared" si="440"/>
        <v>0</v>
      </c>
      <c r="CY180" s="83">
        <f t="shared" si="336"/>
        <v>44654.316579200327</v>
      </c>
      <c r="CZ180" s="83">
        <f t="shared" si="337"/>
        <v>0</v>
      </c>
      <c r="DA180" s="83">
        <f t="shared" si="344"/>
        <v>0</v>
      </c>
      <c r="DB180" s="83">
        <f t="shared" si="345"/>
        <v>92870.941487707198</v>
      </c>
      <c r="DC180" s="83">
        <f t="shared" si="346"/>
        <v>0</v>
      </c>
      <c r="DD180" s="83">
        <f t="shared" si="441"/>
        <v>164742.86338660121</v>
      </c>
      <c r="DE180" s="83">
        <f t="shared" si="442"/>
        <v>0</v>
      </c>
      <c r="DF180" s="83">
        <f t="shared" si="443"/>
        <v>0</v>
      </c>
      <c r="DG180" s="83">
        <f t="shared" si="444"/>
        <v>0</v>
      </c>
      <c r="DH180" s="83">
        <f t="shared" si="445"/>
        <v>0</v>
      </c>
      <c r="DI180" s="83">
        <f t="shared" si="446"/>
        <v>0</v>
      </c>
      <c r="DJ180" s="83">
        <f t="shared" si="447"/>
        <v>0</v>
      </c>
      <c r="DK180" s="83">
        <f t="shared" si="347"/>
        <v>164742.86338660121</v>
      </c>
      <c r="DL180" s="83">
        <f t="shared" si="448"/>
        <v>0</v>
      </c>
      <c r="DM180" s="83">
        <f t="shared" si="348"/>
        <v>44654.316579200327</v>
      </c>
      <c r="DN180" s="83">
        <f t="shared" si="349"/>
        <v>0</v>
      </c>
      <c r="DO180" s="83">
        <f t="shared" si="449"/>
        <v>0</v>
      </c>
      <c r="DP180" s="83">
        <f t="shared" si="450"/>
        <v>5280.0809481243286</v>
      </c>
      <c r="DQ180" s="83">
        <f t="shared" si="451"/>
        <v>0</v>
      </c>
      <c r="DR180" s="83">
        <f t="shared" si="452"/>
        <v>-16748.520568405154</v>
      </c>
      <c r="DS180" s="83">
        <f t="shared" si="453"/>
        <v>0</v>
      </c>
      <c r="DT180" s="83">
        <f t="shared" si="454"/>
        <v>0</v>
      </c>
      <c r="DU180" s="83">
        <f t="shared" si="455"/>
        <v>0</v>
      </c>
      <c r="DV180" s="83">
        <f t="shared" si="456"/>
        <v>0</v>
      </c>
      <c r="DW180" s="83">
        <f t="shared" si="350"/>
        <v>1537.6441425466105</v>
      </c>
      <c r="DX180" s="83">
        <f t="shared" si="351"/>
        <v>0</v>
      </c>
      <c r="DY180" s="83">
        <f t="shared" si="352"/>
        <v>0</v>
      </c>
      <c r="DZ180" s="83">
        <f t="shared" si="353"/>
        <v>5280.0809481243286</v>
      </c>
      <c r="EA180" s="83">
        <f t="shared" si="354"/>
        <v>0</v>
      </c>
      <c r="EB180" s="83">
        <f t="shared" si="355"/>
        <v>-16748.520568405154</v>
      </c>
      <c r="EC180" s="83">
        <f t="shared" si="356"/>
        <v>0</v>
      </c>
      <c r="ED180" s="83">
        <f t="shared" si="357"/>
        <v>0</v>
      </c>
      <c r="EE180" s="83">
        <f t="shared" si="358"/>
        <v>0</v>
      </c>
      <c r="EF180" s="83">
        <f t="shared" si="359"/>
        <v>0</v>
      </c>
      <c r="EG180" s="83">
        <f t="shared" si="360"/>
        <v>1537.6441425466105</v>
      </c>
      <c r="EH180" s="83">
        <f t="shared" si="361"/>
        <v>0</v>
      </c>
      <c r="EI180" s="83">
        <f t="shared" si="457"/>
        <v>0</v>
      </c>
      <c r="EJ180" s="83">
        <f t="shared" si="458"/>
        <v>87590.860539582864</v>
      </c>
      <c r="EK180" s="83">
        <f t="shared" si="459"/>
        <v>0</v>
      </c>
      <c r="EL180" s="83">
        <f t="shared" si="460"/>
        <v>181491.38395500637</v>
      </c>
      <c r="EM180" s="83">
        <f t="shared" si="461"/>
        <v>0</v>
      </c>
      <c r="EN180" s="83">
        <f t="shared" si="462"/>
        <v>0</v>
      </c>
      <c r="EO180" s="83">
        <f t="shared" si="463"/>
        <v>0</v>
      </c>
      <c r="EP180" s="83">
        <f t="shared" si="464"/>
        <v>0</v>
      </c>
      <c r="EQ180" s="83">
        <f t="shared" si="465"/>
        <v>0</v>
      </c>
      <c r="ER180" s="83">
        <f t="shared" si="466"/>
        <v>0</v>
      </c>
      <c r="ES180" s="83">
        <f t="shared" si="362"/>
        <v>181491.38395500637</v>
      </c>
      <c r="ET180" s="83">
        <f t="shared" si="467"/>
        <v>0</v>
      </c>
      <c r="EU180" s="83">
        <f t="shared" si="363"/>
        <v>43116.672436653716</v>
      </c>
      <c r="EV180" s="83">
        <f t="shared" si="364"/>
        <v>0</v>
      </c>
      <c r="EW180" s="83">
        <f t="shared" si="365"/>
        <v>0</v>
      </c>
      <c r="EX180" s="83">
        <f t="shared" si="366"/>
        <v>87590.860539582864</v>
      </c>
      <c r="EY180" s="83">
        <f t="shared" si="367"/>
        <v>0</v>
      </c>
      <c r="EZ180" s="83">
        <f t="shared" si="368"/>
        <v>181491.38395500637</v>
      </c>
      <c r="FA180" s="83">
        <f t="shared" si="369"/>
        <v>0</v>
      </c>
      <c r="FB180" s="83">
        <f t="shared" si="370"/>
        <v>0</v>
      </c>
      <c r="FC180" s="83">
        <f t="shared" si="371"/>
        <v>0</v>
      </c>
      <c r="FD180" s="83">
        <f t="shared" si="372"/>
        <v>0</v>
      </c>
      <c r="FE180" s="83">
        <f t="shared" si="468"/>
        <v>0</v>
      </c>
      <c r="FF180" s="83">
        <f t="shared" si="469"/>
        <v>0</v>
      </c>
      <c r="FG180" s="83">
        <f t="shared" si="373"/>
        <v>181491.38395500637</v>
      </c>
      <c r="FH180" s="83">
        <f t="shared" si="470"/>
        <v>0</v>
      </c>
      <c r="FI180" s="83">
        <f t="shared" si="374"/>
        <v>43116.672436653716</v>
      </c>
      <c r="FJ180" s="83">
        <f t="shared" si="375"/>
        <v>0</v>
      </c>
      <c r="FK180" s="84">
        <v>175226.19255075601</v>
      </c>
      <c r="FL180" s="84">
        <v>154429.850130337</v>
      </c>
      <c r="FM180" s="84"/>
      <c r="FN180" s="83">
        <f t="shared" si="471"/>
        <v>0</v>
      </c>
      <c r="FO180" s="83">
        <f t="shared" si="472"/>
        <v>0</v>
      </c>
      <c r="FP180" s="83">
        <f t="shared" si="376"/>
        <v>154429.850130337</v>
      </c>
      <c r="FQ180" s="84">
        <v>1334.5976279028</v>
      </c>
      <c r="FR180" s="84">
        <v>44256032.4110341</v>
      </c>
      <c r="FS180" s="83">
        <f t="shared" si="377"/>
        <v>44256032.411034107</v>
      </c>
      <c r="FT180" s="83">
        <f t="shared" si="378"/>
        <v>0</v>
      </c>
      <c r="FU180" s="84">
        <v>44584353.856087297</v>
      </c>
      <c r="FV180" s="83">
        <f t="shared" si="473"/>
        <v>44583200.798637196</v>
      </c>
      <c r="FW180" s="83">
        <f t="shared" si="474"/>
        <v>0</v>
      </c>
      <c r="FX180" s="83">
        <f t="shared" si="475"/>
        <v>36953423.343278602</v>
      </c>
      <c r="FY180" s="84">
        <v>-16566432.08</v>
      </c>
      <c r="FZ180" s="83">
        <f t="shared" si="476"/>
        <v>0</v>
      </c>
      <c r="GA180" s="83">
        <f t="shared" si="477"/>
        <v>-1153.0574501007795</v>
      </c>
      <c r="GB180" s="83">
        <f t="shared" si="379"/>
        <v>0</v>
      </c>
      <c r="GC180" s="83">
        <f t="shared" si="380"/>
        <v>0</v>
      </c>
      <c r="GD180" s="83">
        <f t="shared" si="381"/>
        <v>0</v>
      </c>
      <c r="GE180" s="83">
        <f t="shared" si="382"/>
        <v>0</v>
      </c>
      <c r="GF180" s="83">
        <f t="shared" si="383"/>
        <v>0</v>
      </c>
      <c r="GG180" s="83">
        <f t="shared" si="384"/>
        <v>0</v>
      </c>
      <c r="GH180" s="83">
        <f t="shared" si="478"/>
        <v>0</v>
      </c>
      <c r="GI180" s="83">
        <f t="shared" si="479"/>
        <v>0</v>
      </c>
      <c r="GJ180" s="83">
        <f t="shared" si="385"/>
        <v>0</v>
      </c>
      <c r="GK180" s="83">
        <f t="shared" si="386"/>
        <v>44583200.798637196</v>
      </c>
      <c r="GL180" s="83">
        <f t="shared" si="387"/>
        <v>0</v>
      </c>
      <c r="GM180" s="83">
        <f t="shared" si="388"/>
        <v>44583200.798637196</v>
      </c>
      <c r="GN180" s="83">
        <f t="shared" si="389"/>
        <v>0</v>
      </c>
      <c r="GO180" s="83">
        <f t="shared" si="390"/>
        <v>0</v>
      </c>
      <c r="GP180" s="83">
        <f t="shared" si="480"/>
        <v>44583200.798637196</v>
      </c>
      <c r="GQ180" s="83">
        <f t="shared" si="481"/>
        <v>0</v>
      </c>
      <c r="GR180" s="83">
        <f t="shared" si="391"/>
        <v>0</v>
      </c>
      <c r="GS180" s="83">
        <f t="shared" si="392"/>
        <v>0</v>
      </c>
      <c r="GT180" s="83">
        <f t="shared" si="393"/>
        <v>0</v>
      </c>
      <c r="GU180" s="83">
        <f t="shared" si="394"/>
        <v>0</v>
      </c>
      <c r="GV180" s="83">
        <f t="shared" si="395"/>
        <v>0</v>
      </c>
      <c r="GW180" s="83">
        <f t="shared" si="396"/>
        <v>0</v>
      </c>
      <c r="GX180" s="83">
        <f t="shared" si="482"/>
        <v>0</v>
      </c>
      <c r="GY180" s="83">
        <f t="shared" si="483"/>
        <v>0</v>
      </c>
      <c r="GZ180" s="83">
        <f t="shared" si="397"/>
        <v>0</v>
      </c>
      <c r="HA180" s="83">
        <f t="shared" si="398"/>
        <v>44676071.740124904</v>
      </c>
      <c r="HB180" s="83">
        <f t="shared" si="399"/>
        <v>0</v>
      </c>
      <c r="HC180" s="83">
        <f t="shared" si="400"/>
        <v>44747943.662023798</v>
      </c>
      <c r="HD180" s="83">
        <f t="shared" si="401"/>
        <v>0</v>
      </c>
      <c r="HE180" s="83">
        <f t="shared" si="402"/>
        <v>0</v>
      </c>
      <c r="HF180" s="83">
        <f t="shared" si="484"/>
        <v>44627855.115216397</v>
      </c>
      <c r="HG180" s="83">
        <f t="shared" si="485"/>
        <v>0</v>
      </c>
      <c r="HH180" s="83">
        <f t="shared" si="486"/>
        <v>0</v>
      </c>
      <c r="HI180" s="83">
        <f t="shared" si="487"/>
        <v>44670791.659176782</v>
      </c>
      <c r="HJ180" s="83">
        <f t="shared" si="488"/>
        <v>0</v>
      </c>
      <c r="HK180" s="83">
        <f t="shared" si="489"/>
        <v>44764692.182592206</v>
      </c>
      <c r="HL180" s="83">
        <f t="shared" si="490"/>
        <v>0</v>
      </c>
      <c r="HM180" s="83">
        <f t="shared" si="491"/>
        <v>0</v>
      </c>
      <c r="HN180" s="83">
        <f t="shared" si="492"/>
        <v>44626317.471073851</v>
      </c>
      <c r="HO180" s="83">
        <f t="shared" si="493"/>
        <v>0</v>
      </c>
    </row>
    <row r="181" spans="1:223" x14ac:dyDescent="0.2">
      <c r="A181" s="63"/>
      <c r="K181" s="64" t="s">
        <v>498</v>
      </c>
      <c r="L181" s="102" t="e">
        <f>IF(VLOOKUP(K181,'[3]207 ul'!$H:$H,1,0)=K181,1,0)</f>
        <v>#N/A</v>
      </c>
      <c r="M181" s="84">
        <v>1</v>
      </c>
      <c r="N181" s="84">
        <v>2</v>
      </c>
      <c r="O181" s="84"/>
      <c r="P181" s="84"/>
      <c r="Q181" s="84">
        <v>1</v>
      </c>
      <c r="R181" s="84">
        <v>1</v>
      </c>
      <c r="S181" s="83">
        <f t="shared" si="338"/>
        <v>40</v>
      </c>
      <c r="T181" s="87">
        <f t="shared" si="339"/>
        <v>0</v>
      </c>
      <c r="U181" s="84"/>
      <c r="V181" s="84"/>
      <c r="W181" s="85">
        <v>1</v>
      </c>
      <c r="X181" s="85">
        <v>1</v>
      </c>
      <c r="Y181" s="85">
        <v>1</v>
      </c>
      <c r="Z181" s="85">
        <v>1</v>
      </c>
      <c r="AA181" s="85">
        <v>1</v>
      </c>
      <c r="AB181" s="85">
        <v>1</v>
      </c>
      <c r="AC181" s="85">
        <v>1</v>
      </c>
      <c r="AD181" s="85">
        <v>1</v>
      </c>
      <c r="AE181" s="85">
        <v>1</v>
      </c>
      <c r="AF181" s="84">
        <v>-3676073.5591286202</v>
      </c>
      <c r="AG181" s="84">
        <v>-2688315.1243223399</v>
      </c>
      <c r="AH181" s="84">
        <v>-5002706.7100756597</v>
      </c>
      <c r="AI181" s="84">
        <v>-3599040.0761761498</v>
      </c>
      <c r="AJ181" s="84">
        <v>-4389060.5082959495</v>
      </c>
      <c r="AK181" s="84">
        <v>-3090634.8726363098</v>
      </c>
      <c r="AL181" s="84">
        <v>-3676073.5591286202</v>
      </c>
      <c r="AM181" s="84">
        <v>-3499201.9876279002</v>
      </c>
      <c r="AN181" s="84">
        <v>-3181172.5962882298</v>
      </c>
      <c r="AO181" s="84"/>
      <c r="AP181" s="84"/>
      <c r="AQ181" s="84"/>
      <c r="AR181" s="84">
        <v>751681.659308817</v>
      </c>
      <c r="AS181" s="83">
        <f t="shared" si="340"/>
        <v>751681.659308817</v>
      </c>
      <c r="AT181" s="83">
        <f t="shared" si="403"/>
        <v>751681.659308817</v>
      </c>
      <c r="AU181" s="83">
        <f t="shared" si="341"/>
        <v>0</v>
      </c>
      <c r="AV181" s="84">
        <v>4279251.26</v>
      </c>
      <c r="AW181" s="84">
        <v>4279251.26</v>
      </c>
      <c r="AX181" s="84"/>
      <c r="AY181" s="83">
        <f t="shared" si="404"/>
        <v>4279251.26</v>
      </c>
      <c r="AZ181" s="83">
        <f t="shared" si="405"/>
        <v>0</v>
      </c>
      <c r="BA181" s="83">
        <f t="shared" si="406"/>
        <v>-3676073.5591286202</v>
      </c>
      <c r="BB181" s="83">
        <f t="shared" si="407"/>
        <v>-1904971.4717536452</v>
      </c>
      <c r="BC181" s="83">
        <f t="shared" si="408"/>
        <v>-1904971.4717536452</v>
      </c>
      <c r="BD181" s="83">
        <f t="shared" si="409"/>
        <v>-1904971.4717536452</v>
      </c>
      <c r="BE181" s="83">
        <f t="shared" si="410"/>
        <v>0</v>
      </c>
      <c r="BF181" s="83">
        <f t="shared" si="411"/>
        <v>0</v>
      </c>
      <c r="BG181" s="99">
        <f t="shared" si="412"/>
        <v>-3676073.5591286202</v>
      </c>
      <c r="BH181" s="99">
        <f t="shared" si="413"/>
        <v>-2688315.1243223399</v>
      </c>
      <c r="BI181" s="83">
        <f t="shared" si="414"/>
        <v>-5002706.7100756597</v>
      </c>
      <c r="BJ181" s="83">
        <f t="shared" si="415"/>
        <v>-3599040.0761761498</v>
      </c>
      <c r="BK181" s="83">
        <f t="shared" si="416"/>
        <v>-4389060.5082959495</v>
      </c>
      <c r="BL181" s="83">
        <f t="shared" si="417"/>
        <v>-3090634.8726363098</v>
      </c>
      <c r="BM181" s="83">
        <f t="shared" si="418"/>
        <v>-3499201.9876279002</v>
      </c>
      <c r="BN181" s="83">
        <f t="shared" si="419"/>
        <v>-3181172.5962882298</v>
      </c>
      <c r="BO181" s="83">
        <f t="shared" si="342"/>
        <v>0</v>
      </c>
      <c r="BP181" s="83">
        <f t="shared" si="420"/>
        <v>0</v>
      </c>
      <c r="BQ181" s="83">
        <f t="shared" si="421"/>
        <v>-3676073.5591286202</v>
      </c>
      <c r="BR181" s="83">
        <f t="shared" si="422"/>
        <v>-1904971.4717536452</v>
      </c>
      <c r="BS181" s="83">
        <f t="shared" si="423"/>
        <v>-1904971.4717536452</v>
      </c>
      <c r="BT181" s="83">
        <f t="shared" si="424"/>
        <v>-1904971.4717536452</v>
      </c>
      <c r="BU181" s="83">
        <f t="shared" si="425"/>
        <v>-3676073.5591286202</v>
      </c>
      <c r="BV181" s="83">
        <f t="shared" si="426"/>
        <v>-2688315.1243223399</v>
      </c>
      <c r="BW181" s="83">
        <f t="shared" si="427"/>
        <v>-5002706.7100756597</v>
      </c>
      <c r="BX181" s="83">
        <f t="shared" si="428"/>
        <v>-3599040.0761761498</v>
      </c>
      <c r="BY181" s="83">
        <f t="shared" si="429"/>
        <v>-4389060.5082959495</v>
      </c>
      <c r="BZ181" s="83">
        <f t="shared" si="430"/>
        <v>-3090634.8726363098</v>
      </c>
      <c r="CA181" s="83">
        <f t="shared" si="431"/>
        <v>-3499201.9876279002</v>
      </c>
      <c r="CB181" s="83">
        <f t="shared" si="432"/>
        <v>-3181172.5962882298</v>
      </c>
      <c r="CC181" s="84"/>
      <c r="CD181" s="84"/>
      <c r="CE181" s="84"/>
      <c r="CF181" s="84"/>
      <c r="CG181" s="84"/>
      <c r="CH181" s="84"/>
      <c r="CI181" s="84"/>
      <c r="CJ181" s="84"/>
      <c r="CK181" s="84"/>
      <c r="CL181" s="83">
        <f t="shared" si="333"/>
        <v>987758.4348062803</v>
      </c>
      <c r="CM181" s="83">
        <f t="shared" si="334"/>
        <v>0</v>
      </c>
      <c r="CN181" s="83">
        <f t="shared" si="335"/>
        <v>77033.482952470426</v>
      </c>
      <c r="CO181" s="83">
        <f t="shared" si="433"/>
        <v>0</v>
      </c>
      <c r="CP181" s="83">
        <f t="shared" si="434"/>
        <v>585438.68649231037</v>
      </c>
      <c r="CQ181" s="83">
        <f t="shared" si="435"/>
        <v>0</v>
      </c>
      <c r="CR181" s="83">
        <f t="shared" si="436"/>
        <v>1771102.087374975</v>
      </c>
      <c r="CS181" s="83">
        <f t="shared" si="437"/>
        <v>1771102.087374975</v>
      </c>
      <c r="CT181" s="83">
        <f t="shared" si="438"/>
        <v>1771102.087374975</v>
      </c>
      <c r="CU181" s="83">
        <f t="shared" si="439"/>
        <v>1771102.087374975</v>
      </c>
      <c r="CV181" s="99"/>
      <c r="CW181" s="83">
        <f t="shared" si="343"/>
        <v>1771102.087374975</v>
      </c>
      <c r="CX181" s="83">
        <f t="shared" si="440"/>
        <v>1771102.087374975</v>
      </c>
      <c r="CY181" s="83">
        <f t="shared" si="336"/>
        <v>176871.57150071999</v>
      </c>
      <c r="CZ181" s="83">
        <f t="shared" si="337"/>
        <v>494900.96284039039</v>
      </c>
      <c r="DA181" s="83">
        <f t="shared" si="344"/>
        <v>987758.4348062803</v>
      </c>
      <c r="DB181" s="83">
        <f t="shared" si="345"/>
        <v>0</v>
      </c>
      <c r="DC181" s="83">
        <f t="shared" si="346"/>
        <v>77033.482952470426</v>
      </c>
      <c r="DD181" s="83">
        <f t="shared" si="441"/>
        <v>0</v>
      </c>
      <c r="DE181" s="83">
        <f t="shared" si="442"/>
        <v>585438.68649231037</v>
      </c>
      <c r="DF181" s="83">
        <f t="shared" si="443"/>
        <v>0</v>
      </c>
      <c r="DG181" s="83">
        <f t="shared" si="444"/>
        <v>1771102.087374975</v>
      </c>
      <c r="DH181" s="83">
        <f t="shared" si="445"/>
        <v>1771102.087374975</v>
      </c>
      <c r="DI181" s="83">
        <f t="shared" si="446"/>
        <v>1771102.087374975</v>
      </c>
      <c r="DJ181" s="83">
        <f t="shared" si="447"/>
        <v>1771102.087374975</v>
      </c>
      <c r="DK181" s="83">
        <f t="shared" si="347"/>
        <v>1771102.087374975</v>
      </c>
      <c r="DL181" s="83">
        <f t="shared" si="448"/>
        <v>1771102.087374975</v>
      </c>
      <c r="DM181" s="83">
        <f t="shared" si="348"/>
        <v>176871.57150071999</v>
      </c>
      <c r="DN181" s="83">
        <f t="shared" si="349"/>
        <v>494900.96284039039</v>
      </c>
      <c r="DO181" s="83">
        <f t="shared" si="449"/>
        <v>0</v>
      </c>
      <c r="DP181" s="83">
        <f t="shared" si="450"/>
        <v>0</v>
      </c>
      <c r="DQ181" s="83">
        <f t="shared" si="451"/>
        <v>0</v>
      </c>
      <c r="DR181" s="83">
        <f t="shared" si="452"/>
        <v>0</v>
      </c>
      <c r="DS181" s="83">
        <f t="shared" si="453"/>
        <v>-72379.926202507981</v>
      </c>
      <c r="DT181" s="83">
        <f t="shared" si="454"/>
        <v>0</v>
      </c>
      <c r="DU181" s="83">
        <f t="shared" si="455"/>
        <v>-61298.332701832645</v>
      </c>
      <c r="DV181" s="83">
        <f t="shared" si="456"/>
        <v>-61298.332701832645</v>
      </c>
      <c r="DW181" s="83">
        <f t="shared" si="350"/>
        <v>6090.4646344487055</v>
      </c>
      <c r="DX181" s="83">
        <f t="shared" si="351"/>
        <v>0</v>
      </c>
      <c r="DY181" s="83">
        <f t="shared" si="352"/>
        <v>0</v>
      </c>
      <c r="DZ181" s="83">
        <f t="shared" si="353"/>
        <v>0</v>
      </c>
      <c r="EA181" s="83">
        <f t="shared" si="354"/>
        <v>0</v>
      </c>
      <c r="EB181" s="83">
        <f t="shared" si="355"/>
        <v>0</v>
      </c>
      <c r="EC181" s="83">
        <f t="shared" si="356"/>
        <v>-72379.926202507981</v>
      </c>
      <c r="ED181" s="83">
        <f t="shared" si="357"/>
        <v>0</v>
      </c>
      <c r="EE181" s="83">
        <f t="shared" si="358"/>
        <v>-61298.332701832645</v>
      </c>
      <c r="EF181" s="83">
        <f t="shared" si="359"/>
        <v>-61298.332701832645</v>
      </c>
      <c r="EG181" s="83">
        <f t="shared" si="360"/>
        <v>6090.4646344487055</v>
      </c>
      <c r="EH181" s="83">
        <f t="shared" si="361"/>
        <v>0</v>
      </c>
      <c r="EI181" s="83">
        <f t="shared" si="457"/>
        <v>987758.4348062803</v>
      </c>
      <c r="EJ181" s="83">
        <f t="shared" si="458"/>
        <v>0</v>
      </c>
      <c r="EK181" s="83">
        <f t="shared" si="459"/>
        <v>77033.482952470426</v>
      </c>
      <c r="EL181" s="83">
        <f t="shared" si="460"/>
        <v>0</v>
      </c>
      <c r="EM181" s="83">
        <f t="shared" si="461"/>
        <v>657818.61269481829</v>
      </c>
      <c r="EN181" s="83">
        <f t="shared" si="462"/>
        <v>0</v>
      </c>
      <c r="EO181" s="83">
        <f t="shared" si="463"/>
        <v>1832400.4200768077</v>
      </c>
      <c r="EP181" s="83">
        <f t="shared" si="464"/>
        <v>1832400.4200768077</v>
      </c>
      <c r="EQ181" s="83">
        <f t="shared" si="465"/>
        <v>1832400.4200768077</v>
      </c>
      <c r="ER181" s="83">
        <f t="shared" si="466"/>
        <v>1832400.4200768077</v>
      </c>
      <c r="ES181" s="83">
        <f t="shared" si="362"/>
        <v>1832400.4200768077</v>
      </c>
      <c r="ET181" s="83">
        <f t="shared" si="467"/>
        <v>1832400.4200768077</v>
      </c>
      <c r="EU181" s="83">
        <f t="shared" si="363"/>
        <v>170781.10686627129</v>
      </c>
      <c r="EV181" s="83">
        <f t="shared" si="364"/>
        <v>494900.96284039039</v>
      </c>
      <c r="EW181" s="83">
        <f t="shared" si="365"/>
        <v>987758.4348062803</v>
      </c>
      <c r="EX181" s="83">
        <f t="shared" si="366"/>
        <v>0</v>
      </c>
      <c r="EY181" s="83">
        <f t="shared" si="367"/>
        <v>77033.482952470426</v>
      </c>
      <c r="EZ181" s="83">
        <f t="shared" si="368"/>
        <v>0</v>
      </c>
      <c r="FA181" s="83">
        <f t="shared" si="369"/>
        <v>657818.61269481829</v>
      </c>
      <c r="FB181" s="83">
        <f t="shared" si="370"/>
        <v>0</v>
      </c>
      <c r="FC181" s="83">
        <f t="shared" si="371"/>
        <v>1832400.4200768077</v>
      </c>
      <c r="FD181" s="83">
        <f t="shared" si="372"/>
        <v>1832400.4200768077</v>
      </c>
      <c r="FE181" s="83">
        <f t="shared" si="468"/>
        <v>1832400.4200768077</v>
      </c>
      <c r="FF181" s="83">
        <f t="shared" si="469"/>
        <v>1832400.4200768077</v>
      </c>
      <c r="FG181" s="83">
        <f t="shared" si="373"/>
        <v>1832400.4200768077</v>
      </c>
      <c r="FH181" s="83">
        <f t="shared" si="470"/>
        <v>1832400.4200768077</v>
      </c>
      <c r="FI181" s="83">
        <f t="shared" si="374"/>
        <v>170781.10686627129</v>
      </c>
      <c r="FJ181" s="83">
        <f t="shared" si="375"/>
        <v>494900.96284039039</v>
      </c>
      <c r="FK181" s="84">
        <v>1239267.97171003</v>
      </c>
      <c r="FL181" s="84">
        <v>21446.729961184599</v>
      </c>
      <c r="FM181" s="84"/>
      <c r="FN181" s="83">
        <f t="shared" si="471"/>
        <v>0</v>
      </c>
      <c r="FO181" s="83">
        <f t="shared" si="472"/>
        <v>0</v>
      </c>
      <c r="FP181" s="83">
        <f t="shared" si="376"/>
        <v>21446.729961184599</v>
      </c>
      <c r="FQ181" s="84">
        <v>12832773.768797699</v>
      </c>
      <c r="FR181" s="84">
        <v>7896237.1481263302</v>
      </c>
      <c r="FS181" s="83">
        <f t="shared" si="377"/>
        <v>7896237.148126334</v>
      </c>
      <c r="FT181" s="83">
        <f t="shared" si="378"/>
        <v>0</v>
      </c>
      <c r="FU181" s="84">
        <v>-3675821.9190001502</v>
      </c>
      <c r="FV181" s="83">
        <f t="shared" si="473"/>
        <v>-3676073.5591286202</v>
      </c>
      <c r="FW181" s="83">
        <f t="shared" si="474"/>
        <v>0</v>
      </c>
      <c r="FX181" s="83">
        <f t="shared" si="475"/>
        <v>751681.659308817</v>
      </c>
      <c r="FY181" s="84">
        <v>288909449.31999999</v>
      </c>
      <c r="FZ181" s="83">
        <f t="shared" si="476"/>
        <v>296864774.13912863</v>
      </c>
      <c r="GA181" s="83">
        <f t="shared" si="477"/>
        <v>-251.64012847002596</v>
      </c>
      <c r="GB181" s="83">
        <f t="shared" si="379"/>
        <v>0</v>
      </c>
      <c r="GC181" s="83">
        <f t="shared" si="380"/>
        <v>0</v>
      </c>
      <c r="GD181" s="83">
        <f t="shared" si="381"/>
        <v>0</v>
      </c>
      <c r="GE181" s="83">
        <f t="shared" si="382"/>
        <v>0</v>
      </c>
      <c r="GF181" s="83">
        <f t="shared" si="383"/>
        <v>0</v>
      </c>
      <c r="GG181" s="83">
        <f t="shared" si="384"/>
        <v>0</v>
      </c>
      <c r="GH181" s="83">
        <f t="shared" si="478"/>
        <v>0</v>
      </c>
      <c r="GI181" s="83">
        <f t="shared" si="479"/>
        <v>0</v>
      </c>
      <c r="GJ181" s="83">
        <f t="shared" si="385"/>
        <v>-3676073.5591286202</v>
      </c>
      <c r="GK181" s="83">
        <f t="shared" si="386"/>
        <v>0</v>
      </c>
      <c r="GL181" s="83">
        <f t="shared" si="387"/>
        <v>-3676073.5591286202</v>
      </c>
      <c r="GM181" s="83">
        <f t="shared" si="388"/>
        <v>0</v>
      </c>
      <c r="GN181" s="83">
        <f t="shared" si="389"/>
        <v>-3676073.5591286202</v>
      </c>
      <c r="GO181" s="83">
        <f t="shared" si="390"/>
        <v>-3676073.5591286202</v>
      </c>
      <c r="GP181" s="83">
        <f t="shared" si="480"/>
        <v>-3676073.5591286202</v>
      </c>
      <c r="GQ181" s="83">
        <f t="shared" si="481"/>
        <v>-3676073.5591286202</v>
      </c>
      <c r="GR181" s="83">
        <f t="shared" si="391"/>
        <v>0</v>
      </c>
      <c r="GS181" s="83">
        <f t="shared" si="392"/>
        <v>0</v>
      </c>
      <c r="GT181" s="83">
        <f t="shared" si="393"/>
        <v>0</v>
      </c>
      <c r="GU181" s="83">
        <f t="shared" si="394"/>
        <v>0</v>
      </c>
      <c r="GV181" s="83">
        <f t="shared" si="395"/>
        <v>0</v>
      </c>
      <c r="GW181" s="83">
        <f t="shared" si="396"/>
        <v>0</v>
      </c>
      <c r="GX181" s="83">
        <f t="shared" si="482"/>
        <v>0</v>
      </c>
      <c r="GY181" s="83">
        <f t="shared" si="483"/>
        <v>0</v>
      </c>
      <c r="GZ181" s="83">
        <f t="shared" si="397"/>
        <v>-2688315.1243223399</v>
      </c>
      <c r="HA181" s="83">
        <f t="shared" si="398"/>
        <v>0</v>
      </c>
      <c r="HB181" s="83">
        <f t="shared" si="399"/>
        <v>-3599040.0761761498</v>
      </c>
      <c r="HC181" s="83">
        <f t="shared" si="400"/>
        <v>0</v>
      </c>
      <c r="HD181" s="83">
        <f t="shared" si="401"/>
        <v>-3090634.8726363098</v>
      </c>
      <c r="HE181" s="83">
        <f t="shared" si="402"/>
        <v>-1904971.4717536452</v>
      </c>
      <c r="HF181" s="83">
        <f t="shared" si="484"/>
        <v>-3499201.9876279002</v>
      </c>
      <c r="HG181" s="83">
        <f t="shared" si="485"/>
        <v>-3181172.5962882298</v>
      </c>
      <c r="HH181" s="83">
        <f t="shared" si="486"/>
        <v>-2688315.1243223399</v>
      </c>
      <c r="HI181" s="83">
        <f t="shared" si="487"/>
        <v>0</v>
      </c>
      <c r="HJ181" s="83">
        <f t="shared" si="488"/>
        <v>-3599040.0761761498</v>
      </c>
      <c r="HK181" s="83">
        <f t="shared" si="489"/>
        <v>0</v>
      </c>
      <c r="HL181" s="83">
        <f t="shared" si="490"/>
        <v>-3018254.9464338017</v>
      </c>
      <c r="HM181" s="83">
        <f t="shared" si="491"/>
        <v>-1843673.1390518125</v>
      </c>
      <c r="HN181" s="83">
        <f t="shared" si="492"/>
        <v>-3505292.452262349</v>
      </c>
      <c r="HO181" s="83">
        <f t="shared" si="493"/>
        <v>-3181172.5962882298</v>
      </c>
    </row>
    <row r="182" spans="1:223" x14ac:dyDescent="0.2">
      <c r="A182" s="63"/>
      <c r="K182" s="64" t="s">
        <v>499</v>
      </c>
      <c r="L182" s="102" t="e">
        <f>IF(VLOOKUP(K182,'[3]207 ul'!$H:$H,1,0)=K182,1,0)</f>
        <v>#N/A</v>
      </c>
      <c r="M182" s="84">
        <v>1</v>
      </c>
      <c r="N182" s="84">
        <v>2</v>
      </c>
      <c r="O182" s="84"/>
      <c r="P182" s="84"/>
      <c r="Q182" s="84">
        <v>1</v>
      </c>
      <c r="R182" s="84">
        <v>1</v>
      </c>
      <c r="S182" s="83">
        <f t="shared" si="338"/>
        <v>40</v>
      </c>
      <c r="T182" s="87">
        <f t="shared" si="339"/>
        <v>0</v>
      </c>
      <c r="U182" s="84"/>
      <c r="V182" s="84"/>
      <c r="W182" s="85">
        <v>1</v>
      </c>
      <c r="X182" s="85">
        <v>1</v>
      </c>
      <c r="Y182" s="85">
        <v>1</v>
      </c>
      <c r="Z182" s="85">
        <v>1</v>
      </c>
      <c r="AA182" s="85">
        <v>1</v>
      </c>
      <c r="AB182" s="85">
        <v>1</v>
      </c>
      <c r="AC182" s="85">
        <v>1</v>
      </c>
      <c r="AD182" s="85">
        <v>1</v>
      </c>
      <c r="AE182" s="85">
        <v>1</v>
      </c>
      <c r="AF182" s="84">
        <v>25348254.691355899</v>
      </c>
      <c r="AG182" s="84">
        <v>25328431.667024601</v>
      </c>
      <c r="AH182" s="84">
        <v>25374839.129143398</v>
      </c>
      <c r="AI182" s="84">
        <v>25352941.887344498</v>
      </c>
      <c r="AJ182" s="84">
        <v>25859494.156199999</v>
      </c>
      <c r="AK182" s="84">
        <v>24878781.0074207</v>
      </c>
      <c r="AL182" s="84">
        <v>25348254.691355899</v>
      </c>
      <c r="AM182" s="84">
        <v>25401578.3258227</v>
      </c>
      <c r="AN182" s="84">
        <v>25331306.514081798</v>
      </c>
      <c r="AO182" s="84"/>
      <c r="AP182" s="84"/>
      <c r="AQ182" s="84"/>
      <c r="AR182" s="84">
        <v>18297648.0061813</v>
      </c>
      <c r="AS182" s="83">
        <f t="shared" si="340"/>
        <v>18297648.0061813</v>
      </c>
      <c r="AT182" s="83">
        <f t="shared" si="403"/>
        <v>24399848.057336099</v>
      </c>
      <c r="AU182" s="83">
        <f t="shared" si="341"/>
        <v>0</v>
      </c>
      <c r="AV182" s="84">
        <v>18297648.010000002</v>
      </c>
      <c r="AW182" s="84">
        <v>18297648.010000002</v>
      </c>
      <c r="AX182" s="84"/>
      <c r="AY182" s="83">
        <f t="shared" si="404"/>
        <v>18297648.010000002</v>
      </c>
      <c r="AZ182" s="83">
        <f t="shared" si="405"/>
        <v>0</v>
      </c>
      <c r="BA182" s="83">
        <f t="shared" si="406"/>
        <v>25348254.691355899</v>
      </c>
      <c r="BB182" s="83">
        <f t="shared" si="407"/>
        <v>25348254.691355899</v>
      </c>
      <c r="BC182" s="83">
        <f t="shared" si="408"/>
        <v>25348254.691355899</v>
      </c>
      <c r="BD182" s="83">
        <f t="shared" si="409"/>
        <v>25348254.691355899</v>
      </c>
      <c r="BE182" s="83">
        <f t="shared" si="410"/>
        <v>0</v>
      </c>
      <c r="BF182" s="83">
        <f t="shared" si="411"/>
        <v>0</v>
      </c>
      <c r="BG182" s="99">
        <f t="shared" si="412"/>
        <v>25348254.691355899</v>
      </c>
      <c r="BH182" s="99">
        <f t="shared" si="413"/>
        <v>25328431.667024601</v>
      </c>
      <c r="BI182" s="83">
        <f t="shared" si="414"/>
        <v>25374839.129143398</v>
      </c>
      <c r="BJ182" s="83">
        <f t="shared" si="415"/>
        <v>25352941.887344498</v>
      </c>
      <c r="BK182" s="83">
        <f t="shared" si="416"/>
        <v>25859494.156199999</v>
      </c>
      <c r="BL182" s="83">
        <f t="shared" si="417"/>
        <v>24878781.0074207</v>
      </c>
      <c r="BM182" s="83">
        <f t="shared" si="418"/>
        <v>25401578.3258227</v>
      </c>
      <c r="BN182" s="83">
        <f t="shared" si="419"/>
        <v>25331306.514081798</v>
      </c>
      <c r="BO182" s="83">
        <f t="shared" si="342"/>
        <v>0</v>
      </c>
      <c r="BP182" s="83">
        <f t="shared" si="420"/>
        <v>0</v>
      </c>
      <c r="BQ182" s="83">
        <f t="shared" si="421"/>
        <v>25348254.691355899</v>
      </c>
      <c r="BR182" s="83">
        <f t="shared" si="422"/>
        <v>25348254.691355899</v>
      </c>
      <c r="BS182" s="83">
        <f t="shared" si="423"/>
        <v>25348254.691355899</v>
      </c>
      <c r="BT182" s="83">
        <f t="shared" si="424"/>
        <v>25348254.691355899</v>
      </c>
      <c r="BU182" s="83">
        <f t="shared" si="425"/>
        <v>25348254.691355899</v>
      </c>
      <c r="BV182" s="83">
        <f t="shared" si="426"/>
        <v>25328431.667024601</v>
      </c>
      <c r="BW182" s="83">
        <f t="shared" si="427"/>
        <v>25374839.129143398</v>
      </c>
      <c r="BX182" s="83">
        <f t="shared" si="428"/>
        <v>25352941.887344498</v>
      </c>
      <c r="BY182" s="83">
        <f t="shared" si="429"/>
        <v>25859494.156199999</v>
      </c>
      <c r="BZ182" s="83">
        <f t="shared" si="430"/>
        <v>24878781.0074207</v>
      </c>
      <c r="CA182" s="83">
        <f t="shared" si="431"/>
        <v>25401578.3258227</v>
      </c>
      <c r="CB182" s="83">
        <f t="shared" si="432"/>
        <v>25331306.514081798</v>
      </c>
      <c r="CC182" s="84">
        <v>6102200.0511547998</v>
      </c>
      <c r="CD182" s="84">
        <v>6084778.6307188198</v>
      </c>
      <c r="CE182" s="84">
        <v>6125558.8054754501</v>
      </c>
      <c r="CF182" s="84">
        <v>6102200.0511547998</v>
      </c>
      <c r="CG182" s="84">
        <v>6545267.04861065</v>
      </c>
      <c r="CH182" s="84">
        <v>5695254.63123185</v>
      </c>
      <c r="CI182" s="84">
        <v>6102200.0511547998</v>
      </c>
      <c r="CJ182" s="84">
        <v>6102200.0511547998</v>
      </c>
      <c r="CK182" s="84">
        <v>6087218.6468658997</v>
      </c>
      <c r="CL182" s="83">
        <f t="shared" si="333"/>
        <v>0</v>
      </c>
      <c r="CM182" s="83">
        <f t="shared" si="334"/>
        <v>3225.6834668489173</v>
      </c>
      <c r="CN182" s="83">
        <f t="shared" si="335"/>
        <v>4687.195988599211</v>
      </c>
      <c r="CO182" s="83">
        <f t="shared" si="433"/>
        <v>68172.467388249934</v>
      </c>
      <c r="CP182" s="83">
        <f t="shared" si="434"/>
        <v>0</v>
      </c>
      <c r="CQ182" s="83">
        <f t="shared" si="435"/>
        <v>0</v>
      </c>
      <c r="CR182" s="83">
        <f t="shared" si="436"/>
        <v>0</v>
      </c>
      <c r="CS182" s="83">
        <f t="shared" si="437"/>
        <v>0</v>
      </c>
      <c r="CT182" s="83">
        <f t="shared" si="438"/>
        <v>0</v>
      </c>
      <c r="CU182" s="83">
        <f t="shared" si="439"/>
        <v>0</v>
      </c>
      <c r="CV182" s="99"/>
      <c r="CW182" s="83">
        <f t="shared" si="343"/>
        <v>68172.467388249934</v>
      </c>
      <c r="CX182" s="83">
        <f t="shared" si="440"/>
        <v>0</v>
      </c>
      <c r="CY182" s="83">
        <f t="shared" si="336"/>
        <v>53323.634466800839</v>
      </c>
      <c r="CZ182" s="83">
        <f t="shared" si="337"/>
        <v>0</v>
      </c>
      <c r="DA182" s="83">
        <f t="shared" si="344"/>
        <v>0</v>
      </c>
      <c r="DB182" s="83">
        <f t="shared" si="345"/>
        <v>3225.6834668489173</v>
      </c>
      <c r="DC182" s="83">
        <f t="shared" si="346"/>
        <v>4687.195988599211</v>
      </c>
      <c r="DD182" s="83">
        <f t="shared" si="441"/>
        <v>68172.467388249934</v>
      </c>
      <c r="DE182" s="83">
        <f t="shared" si="442"/>
        <v>0</v>
      </c>
      <c r="DF182" s="83">
        <f t="shared" si="443"/>
        <v>0</v>
      </c>
      <c r="DG182" s="83">
        <f t="shared" si="444"/>
        <v>0</v>
      </c>
      <c r="DH182" s="83">
        <f t="shared" si="445"/>
        <v>0</v>
      </c>
      <c r="DI182" s="83">
        <f t="shared" si="446"/>
        <v>0</v>
      </c>
      <c r="DJ182" s="83">
        <f t="shared" si="447"/>
        <v>0</v>
      </c>
      <c r="DK182" s="83">
        <f t="shared" si="347"/>
        <v>68172.467388249934</v>
      </c>
      <c r="DL182" s="83">
        <f t="shared" si="448"/>
        <v>0</v>
      </c>
      <c r="DM182" s="83">
        <f t="shared" si="348"/>
        <v>53323.634466800839</v>
      </c>
      <c r="DN182" s="83">
        <f t="shared" si="349"/>
        <v>0</v>
      </c>
      <c r="DO182" s="83">
        <f t="shared" si="449"/>
        <v>0</v>
      </c>
      <c r="DP182" s="83">
        <f t="shared" si="450"/>
        <v>183.39288420203013</v>
      </c>
      <c r="DQ182" s="83">
        <f t="shared" si="451"/>
        <v>0</v>
      </c>
      <c r="DR182" s="83">
        <f t="shared" si="452"/>
        <v>-6930.7279767962136</v>
      </c>
      <c r="DS182" s="83">
        <f t="shared" si="453"/>
        <v>0</v>
      </c>
      <c r="DT182" s="83">
        <f t="shared" si="454"/>
        <v>0</v>
      </c>
      <c r="DU182" s="83">
        <f t="shared" si="455"/>
        <v>0</v>
      </c>
      <c r="DV182" s="83">
        <f t="shared" si="456"/>
        <v>0</v>
      </c>
      <c r="DW182" s="83">
        <f t="shared" si="350"/>
        <v>1836.1668138341754</v>
      </c>
      <c r="DX182" s="83">
        <f t="shared" si="351"/>
        <v>0</v>
      </c>
      <c r="DY182" s="83">
        <f t="shared" si="352"/>
        <v>0</v>
      </c>
      <c r="DZ182" s="83">
        <f t="shared" si="353"/>
        <v>183.39288420203013</v>
      </c>
      <c r="EA182" s="83">
        <f t="shared" si="354"/>
        <v>0</v>
      </c>
      <c r="EB182" s="83">
        <f t="shared" si="355"/>
        <v>-6930.7279767962136</v>
      </c>
      <c r="EC182" s="83">
        <f t="shared" si="356"/>
        <v>0</v>
      </c>
      <c r="ED182" s="83">
        <f t="shared" si="357"/>
        <v>0</v>
      </c>
      <c r="EE182" s="83">
        <f t="shared" si="358"/>
        <v>0</v>
      </c>
      <c r="EF182" s="83">
        <f t="shared" si="359"/>
        <v>0</v>
      </c>
      <c r="EG182" s="83">
        <f t="shared" si="360"/>
        <v>1836.1668138341754</v>
      </c>
      <c r="EH182" s="83">
        <f t="shared" si="361"/>
        <v>0</v>
      </c>
      <c r="EI182" s="83">
        <f t="shared" si="457"/>
        <v>0</v>
      </c>
      <c r="EJ182" s="83">
        <f t="shared" si="458"/>
        <v>3042.2905826468873</v>
      </c>
      <c r="EK182" s="83">
        <f t="shared" si="459"/>
        <v>4687.195988599211</v>
      </c>
      <c r="EL182" s="83">
        <f t="shared" si="460"/>
        <v>75103.195365046151</v>
      </c>
      <c r="EM182" s="83">
        <f t="shared" si="461"/>
        <v>0</v>
      </c>
      <c r="EN182" s="83">
        <f t="shared" si="462"/>
        <v>0</v>
      </c>
      <c r="EO182" s="83">
        <f t="shared" si="463"/>
        <v>0</v>
      </c>
      <c r="EP182" s="83">
        <f t="shared" si="464"/>
        <v>0</v>
      </c>
      <c r="EQ182" s="83">
        <f t="shared" si="465"/>
        <v>0</v>
      </c>
      <c r="ER182" s="83">
        <f t="shared" si="466"/>
        <v>0</v>
      </c>
      <c r="ES182" s="83">
        <f t="shared" si="362"/>
        <v>75103.195365046151</v>
      </c>
      <c r="ET182" s="83">
        <f t="shared" si="467"/>
        <v>0</v>
      </c>
      <c r="EU182" s="83">
        <f t="shared" si="363"/>
        <v>51487.467652966661</v>
      </c>
      <c r="EV182" s="83">
        <f t="shared" si="364"/>
        <v>0</v>
      </c>
      <c r="EW182" s="83">
        <f t="shared" si="365"/>
        <v>0</v>
      </c>
      <c r="EX182" s="83">
        <f t="shared" si="366"/>
        <v>3042.2905826468873</v>
      </c>
      <c r="EY182" s="83">
        <f t="shared" si="367"/>
        <v>4687.195988599211</v>
      </c>
      <c r="EZ182" s="83">
        <f t="shared" si="368"/>
        <v>75103.195365046151</v>
      </c>
      <c r="FA182" s="83">
        <f t="shared" si="369"/>
        <v>0</v>
      </c>
      <c r="FB182" s="83">
        <f t="shared" si="370"/>
        <v>0</v>
      </c>
      <c r="FC182" s="83">
        <f t="shared" si="371"/>
        <v>0</v>
      </c>
      <c r="FD182" s="83">
        <f t="shared" si="372"/>
        <v>0</v>
      </c>
      <c r="FE182" s="83">
        <f t="shared" si="468"/>
        <v>0</v>
      </c>
      <c r="FF182" s="83">
        <f t="shared" si="469"/>
        <v>0</v>
      </c>
      <c r="FG182" s="83">
        <f t="shared" si="373"/>
        <v>75103.195365046151</v>
      </c>
      <c r="FH182" s="83">
        <f t="shared" si="470"/>
        <v>0</v>
      </c>
      <c r="FI182" s="83">
        <f t="shared" si="374"/>
        <v>51487.467652966661</v>
      </c>
      <c r="FJ182" s="83">
        <f t="shared" si="375"/>
        <v>0</v>
      </c>
      <c r="FK182" s="84">
        <v>460055.59946415602</v>
      </c>
      <c r="FL182" s="84">
        <v>9740.0514148612692</v>
      </c>
      <c r="FM182" s="84"/>
      <c r="FN182" s="83">
        <f t="shared" si="471"/>
        <v>0</v>
      </c>
      <c r="FO182" s="83">
        <f t="shared" si="472"/>
        <v>0</v>
      </c>
      <c r="FP182" s="83">
        <f t="shared" si="376"/>
        <v>9740.0514148612692</v>
      </c>
      <c r="FQ182" s="84">
        <v>5683367.1867388701</v>
      </c>
      <c r="FR182" s="84">
        <v>30561854.388493799</v>
      </c>
      <c r="FS182" s="83">
        <f t="shared" si="377"/>
        <v>30561854.388493754</v>
      </c>
      <c r="FT182" s="83">
        <f t="shared" si="378"/>
        <v>-4.4703483581542969E-8</v>
      </c>
      <c r="FU182" s="84">
        <v>25348282.852633901</v>
      </c>
      <c r="FV182" s="83">
        <f t="shared" si="473"/>
        <v>25348254.691355899</v>
      </c>
      <c r="FW182" s="83">
        <f t="shared" si="474"/>
        <v>0</v>
      </c>
      <c r="FX182" s="83">
        <f t="shared" si="475"/>
        <v>24399848.057336099</v>
      </c>
      <c r="FY182" s="84">
        <v>2127.04</v>
      </c>
      <c r="FZ182" s="83">
        <f t="shared" si="476"/>
        <v>0</v>
      </c>
      <c r="GA182" s="83">
        <f t="shared" si="477"/>
        <v>-28.161278001964092</v>
      </c>
      <c r="GB182" s="83">
        <f t="shared" si="379"/>
        <v>0</v>
      </c>
      <c r="GC182" s="83">
        <f t="shared" si="380"/>
        <v>24399848.061154801</v>
      </c>
      <c r="GD182" s="83">
        <f t="shared" si="381"/>
        <v>24399848.061154801</v>
      </c>
      <c r="GE182" s="83">
        <f t="shared" si="382"/>
        <v>24399848.061154801</v>
      </c>
      <c r="GF182" s="83">
        <f t="shared" si="383"/>
        <v>0</v>
      </c>
      <c r="GG182" s="83">
        <f t="shared" si="384"/>
        <v>0</v>
      </c>
      <c r="GH182" s="83">
        <f t="shared" si="478"/>
        <v>24399848.061154801</v>
      </c>
      <c r="GI182" s="83">
        <f t="shared" si="479"/>
        <v>0</v>
      </c>
      <c r="GJ182" s="83">
        <f t="shared" si="385"/>
        <v>0</v>
      </c>
      <c r="GK182" s="83">
        <f t="shared" si="386"/>
        <v>25348254.691355899</v>
      </c>
      <c r="GL182" s="83">
        <f t="shared" si="387"/>
        <v>25348254.691355899</v>
      </c>
      <c r="GM182" s="83">
        <f t="shared" si="388"/>
        <v>25348254.691355899</v>
      </c>
      <c r="GN182" s="83">
        <f t="shared" si="389"/>
        <v>0</v>
      </c>
      <c r="GO182" s="83">
        <f t="shared" si="390"/>
        <v>0</v>
      </c>
      <c r="GP182" s="83">
        <f t="shared" si="480"/>
        <v>25348254.691355899</v>
      </c>
      <c r="GQ182" s="83">
        <f t="shared" si="481"/>
        <v>0</v>
      </c>
      <c r="GR182" s="83">
        <f t="shared" si="391"/>
        <v>0</v>
      </c>
      <c r="GS182" s="83">
        <f t="shared" si="392"/>
        <v>24423206.815475453</v>
      </c>
      <c r="GT182" s="83">
        <f t="shared" si="393"/>
        <v>24399848.061154801</v>
      </c>
      <c r="GU182" s="83">
        <f t="shared" si="394"/>
        <v>24842915.058610652</v>
      </c>
      <c r="GV182" s="83">
        <f t="shared" si="395"/>
        <v>0</v>
      </c>
      <c r="GW182" s="83">
        <f t="shared" si="396"/>
        <v>0</v>
      </c>
      <c r="GX182" s="83">
        <f t="shared" si="482"/>
        <v>24399848.061154801</v>
      </c>
      <c r="GY182" s="83">
        <f t="shared" si="483"/>
        <v>0</v>
      </c>
      <c r="GZ182" s="83">
        <f t="shared" si="397"/>
        <v>0</v>
      </c>
      <c r="HA182" s="83">
        <f t="shared" si="398"/>
        <v>25374839.129143398</v>
      </c>
      <c r="HB182" s="83">
        <f t="shared" si="399"/>
        <v>25352941.887344498</v>
      </c>
      <c r="HC182" s="83">
        <f t="shared" si="400"/>
        <v>25859494.156199999</v>
      </c>
      <c r="HD182" s="83">
        <f t="shared" si="401"/>
        <v>0</v>
      </c>
      <c r="HE182" s="83">
        <f t="shared" si="402"/>
        <v>0</v>
      </c>
      <c r="HF182" s="83">
        <f t="shared" si="484"/>
        <v>25401578.3258227</v>
      </c>
      <c r="HG182" s="83">
        <f t="shared" si="485"/>
        <v>0</v>
      </c>
      <c r="HH182" s="83">
        <f t="shared" si="486"/>
        <v>0</v>
      </c>
      <c r="HI182" s="83">
        <f t="shared" si="487"/>
        <v>25374655.736259196</v>
      </c>
      <c r="HJ182" s="83">
        <f t="shared" si="488"/>
        <v>25352941.887344498</v>
      </c>
      <c r="HK182" s="83">
        <f t="shared" si="489"/>
        <v>25866424.884176794</v>
      </c>
      <c r="HL182" s="83">
        <f t="shared" si="490"/>
        <v>0</v>
      </c>
      <c r="HM182" s="83">
        <f t="shared" si="491"/>
        <v>0</v>
      </c>
      <c r="HN182" s="83">
        <f t="shared" si="492"/>
        <v>25399742.159008864</v>
      </c>
      <c r="HO182" s="83">
        <f t="shared" si="493"/>
        <v>0</v>
      </c>
    </row>
    <row r="183" spans="1:223" x14ac:dyDescent="0.2">
      <c r="A183" s="63"/>
      <c r="K183" s="64" t="s">
        <v>500</v>
      </c>
      <c r="L183" s="102">
        <f>IF(VLOOKUP(K183,'[3]207 ul'!$H:$H,1,0)=K183,1,0)</f>
        <v>1</v>
      </c>
      <c r="M183" s="84">
        <v>1</v>
      </c>
      <c r="N183" s="84">
        <v>2</v>
      </c>
      <c r="O183" s="84"/>
      <c r="P183" s="84">
        <v>1</v>
      </c>
      <c r="Q183" s="84">
        <v>1</v>
      </c>
      <c r="R183" s="84">
        <v>1</v>
      </c>
      <c r="S183" s="83">
        <f t="shared" si="338"/>
        <v>40</v>
      </c>
      <c r="T183" s="87">
        <f t="shared" si="339"/>
        <v>0</v>
      </c>
      <c r="U183" s="84"/>
      <c r="V183" s="84"/>
      <c r="W183" s="85">
        <v>1</v>
      </c>
      <c r="X183" s="85">
        <v>1</v>
      </c>
      <c r="Y183" s="85">
        <v>1</v>
      </c>
      <c r="Z183" s="85">
        <v>1</v>
      </c>
      <c r="AA183" s="85">
        <v>1</v>
      </c>
      <c r="AB183" s="85">
        <v>1</v>
      </c>
      <c r="AC183" s="85">
        <v>1</v>
      </c>
      <c r="AD183" s="85">
        <v>1</v>
      </c>
      <c r="AE183" s="85">
        <v>1</v>
      </c>
      <c r="AF183" s="84">
        <v>7.2544165293488396E-4</v>
      </c>
      <c r="AG183" s="84">
        <v>7.2544165293488396E-4</v>
      </c>
      <c r="AH183" s="84">
        <v>7.2544165293488396E-4</v>
      </c>
      <c r="AI183" s="84">
        <v>7.2544165293488396E-4</v>
      </c>
      <c r="AJ183" s="84">
        <v>7.2544165293488396E-4</v>
      </c>
      <c r="AK183" s="84">
        <v>7.2544165293488396E-4</v>
      </c>
      <c r="AL183" s="84">
        <v>7.2544165293488396E-4</v>
      </c>
      <c r="AM183" s="84">
        <v>7.9798574623143501E-4</v>
      </c>
      <c r="AN183" s="84">
        <v>7.2544165293488396E-4</v>
      </c>
      <c r="AO183" s="84"/>
      <c r="AP183" s="84"/>
      <c r="AQ183" s="84"/>
      <c r="AR183" s="84"/>
      <c r="AS183" s="83">
        <f t="shared" si="340"/>
        <v>0</v>
      </c>
      <c r="AT183" s="83">
        <f t="shared" si="403"/>
        <v>0</v>
      </c>
      <c r="AU183" s="83">
        <f t="shared" si="341"/>
        <v>0</v>
      </c>
      <c r="AV183" s="84">
        <v>1</v>
      </c>
      <c r="AW183" s="84">
        <v>1</v>
      </c>
      <c r="AX183" s="84"/>
      <c r="AY183" s="83">
        <f t="shared" si="404"/>
        <v>1</v>
      </c>
      <c r="AZ183" s="83">
        <f t="shared" si="405"/>
        <v>0</v>
      </c>
      <c r="BA183" s="83">
        <f t="shared" si="406"/>
        <v>7.2544165293488396E-4</v>
      </c>
      <c r="BB183" s="83">
        <f t="shared" si="407"/>
        <v>7.2544165293488396E-4</v>
      </c>
      <c r="BC183" s="83">
        <f t="shared" si="408"/>
        <v>7.2544165293488396E-4</v>
      </c>
      <c r="BD183" s="83">
        <f t="shared" si="409"/>
        <v>7.2544165293488396E-4</v>
      </c>
      <c r="BE183" s="83">
        <f t="shared" si="410"/>
        <v>0</v>
      </c>
      <c r="BF183" s="83">
        <f t="shared" si="411"/>
        <v>0</v>
      </c>
      <c r="BG183" s="99">
        <f t="shared" si="412"/>
        <v>7.2544165293488396E-4</v>
      </c>
      <c r="BH183" s="99">
        <f t="shared" si="413"/>
        <v>7.2544165293488396E-4</v>
      </c>
      <c r="BI183" s="83">
        <f t="shared" si="414"/>
        <v>7.2544165293488396E-4</v>
      </c>
      <c r="BJ183" s="83">
        <f t="shared" si="415"/>
        <v>7.2544165293488396E-4</v>
      </c>
      <c r="BK183" s="83">
        <f t="shared" si="416"/>
        <v>7.2544165293488396E-4</v>
      </c>
      <c r="BL183" s="83">
        <f t="shared" si="417"/>
        <v>7.2544165293488396E-4</v>
      </c>
      <c r="BM183" s="83">
        <f t="shared" si="418"/>
        <v>7.9798574623143501E-4</v>
      </c>
      <c r="BN183" s="83">
        <f t="shared" si="419"/>
        <v>7.2544165293488396E-4</v>
      </c>
      <c r="BO183" s="83">
        <f t="shared" si="342"/>
        <v>0</v>
      </c>
      <c r="BP183" s="83">
        <f t="shared" si="420"/>
        <v>0</v>
      </c>
      <c r="BQ183" s="83">
        <f t="shared" si="421"/>
        <v>7.2544165293488396E-4</v>
      </c>
      <c r="BR183" s="83">
        <f t="shared" si="422"/>
        <v>7.2544165293488396E-4</v>
      </c>
      <c r="BS183" s="83">
        <f t="shared" si="423"/>
        <v>7.2544165293488396E-4</v>
      </c>
      <c r="BT183" s="83">
        <f t="shared" si="424"/>
        <v>7.2544165293488396E-4</v>
      </c>
      <c r="BU183" s="83">
        <f t="shared" si="425"/>
        <v>7.2544165293488396E-4</v>
      </c>
      <c r="BV183" s="83">
        <f t="shared" si="426"/>
        <v>7.2544165293488396E-4</v>
      </c>
      <c r="BW183" s="83">
        <f t="shared" si="427"/>
        <v>7.2544165293488396E-4</v>
      </c>
      <c r="BX183" s="83">
        <f t="shared" si="428"/>
        <v>7.2544165293488396E-4</v>
      </c>
      <c r="BY183" s="83">
        <f t="shared" si="429"/>
        <v>7.2544165293488396E-4</v>
      </c>
      <c r="BZ183" s="83">
        <f t="shared" si="430"/>
        <v>7.2544165293488396E-4</v>
      </c>
      <c r="CA183" s="83">
        <f t="shared" si="431"/>
        <v>7.9798574623143501E-4</v>
      </c>
      <c r="CB183" s="83">
        <f t="shared" si="432"/>
        <v>7.2544165293488396E-4</v>
      </c>
      <c r="CC183" s="84"/>
      <c r="CD183" s="84"/>
      <c r="CE183" s="84"/>
      <c r="CF183" s="84"/>
      <c r="CG183" s="84"/>
      <c r="CH183" s="84"/>
      <c r="CI183" s="84"/>
      <c r="CJ183" s="84"/>
      <c r="CK183" s="84"/>
      <c r="CL183" s="83">
        <f t="shared" si="333"/>
        <v>0</v>
      </c>
      <c r="CM183" s="83">
        <f t="shared" si="334"/>
        <v>0</v>
      </c>
      <c r="CN183" s="83">
        <f t="shared" si="335"/>
        <v>0</v>
      </c>
      <c r="CO183" s="83">
        <f t="shared" si="433"/>
        <v>0</v>
      </c>
      <c r="CP183" s="83">
        <f t="shared" si="434"/>
        <v>0</v>
      </c>
      <c r="CQ183" s="83">
        <f t="shared" si="435"/>
        <v>0</v>
      </c>
      <c r="CR183" s="83">
        <f t="shared" si="436"/>
        <v>0</v>
      </c>
      <c r="CS183" s="83">
        <f t="shared" si="437"/>
        <v>0</v>
      </c>
      <c r="CT183" s="83">
        <f t="shared" si="438"/>
        <v>0</v>
      </c>
      <c r="CU183" s="83">
        <f t="shared" si="439"/>
        <v>0</v>
      </c>
      <c r="CV183" s="99"/>
      <c r="CW183" s="83">
        <f t="shared" si="343"/>
        <v>0</v>
      </c>
      <c r="CX183" s="83">
        <f t="shared" si="440"/>
        <v>0</v>
      </c>
      <c r="CY183" s="83">
        <f t="shared" si="336"/>
        <v>7.2544093296551056E-5</v>
      </c>
      <c r="CZ183" s="83">
        <f t="shared" si="337"/>
        <v>0</v>
      </c>
      <c r="DA183" s="83">
        <f t="shared" si="344"/>
        <v>0</v>
      </c>
      <c r="DB183" s="83">
        <f t="shared" si="345"/>
        <v>0</v>
      </c>
      <c r="DC183" s="83">
        <f t="shared" si="346"/>
        <v>0</v>
      </c>
      <c r="DD183" s="83">
        <f t="shared" si="441"/>
        <v>0</v>
      </c>
      <c r="DE183" s="83">
        <f t="shared" si="442"/>
        <v>0</v>
      </c>
      <c r="DF183" s="83">
        <f t="shared" si="443"/>
        <v>0</v>
      </c>
      <c r="DG183" s="83">
        <f t="shared" si="444"/>
        <v>0</v>
      </c>
      <c r="DH183" s="83">
        <f t="shared" si="445"/>
        <v>0</v>
      </c>
      <c r="DI183" s="83">
        <f t="shared" si="446"/>
        <v>0</v>
      </c>
      <c r="DJ183" s="83">
        <f t="shared" si="447"/>
        <v>0</v>
      </c>
      <c r="DK183" s="83">
        <f t="shared" si="347"/>
        <v>0</v>
      </c>
      <c r="DL183" s="83">
        <f t="shared" si="448"/>
        <v>0</v>
      </c>
      <c r="DM183" s="83">
        <f t="shared" si="348"/>
        <v>7.2544093296551056E-5</v>
      </c>
      <c r="DN183" s="83">
        <f t="shared" si="349"/>
        <v>0</v>
      </c>
      <c r="DO183" s="83">
        <f t="shared" si="449"/>
        <v>0</v>
      </c>
      <c r="DP183" s="83">
        <f t="shared" si="450"/>
        <v>0</v>
      </c>
      <c r="DQ183" s="83">
        <f t="shared" si="451"/>
        <v>0</v>
      </c>
      <c r="DR183" s="83">
        <f t="shared" si="452"/>
        <v>0</v>
      </c>
      <c r="DS183" s="83">
        <f t="shared" si="453"/>
        <v>0</v>
      </c>
      <c r="DT183" s="83">
        <f t="shared" si="454"/>
        <v>0</v>
      </c>
      <c r="DU183" s="83">
        <f t="shared" si="455"/>
        <v>0</v>
      </c>
      <c r="DV183" s="83">
        <f t="shared" si="456"/>
        <v>0</v>
      </c>
      <c r="DW183" s="83">
        <f t="shared" si="350"/>
        <v>2.4980115849708104E-6</v>
      </c>
      <c r="DX183" s="83">
        <f t="shared" si="351"/>
        <v>0</v>
      </c>
      <c r="DY183" s="83">
        <f t="shared" si="352"/>
        <v>0</v>
      </c>
      <c r="DZ183" s="83">
        <f t="shared" si="353"/>
        <v>0</v>
      </c>
      <c r="EA183" s="83">
        <f t="shared" si="354"/>
        <v>0</v>
      </c>
      <c r="EB183" s="83">
        <f t="shared" si="355"/>
        <v>0</v>
      </c>
      <c r="EC183" s="83">
        <f t="shared" si="356"/>
        <v>0</v>
      </c>
      <c r="ED183" s="83">
        <f t="shared" si="357"/>
        <v>0</v>
      </c>
      <c r="EE183" s="83">
        <f t="shared" si="358"/>
        <v>0</v>
      </c>
      <c r="EF183" s="83">
        <f t="shared" si="359"/>
        <v>0</v>
      </c>
      <c r="EG183" s="83">
        <f t="shared" si="360"/>
        <v>2.4980115849708104E-6</v>
      </c>
      <c r="EH183" s="83">
        <f t="shared" si="361"/>
        <v>0</v>
      </c>
      <c r="EI183" s="83">
        <f t="shared" si="457"/>
        <v>0</v>
      </c>
      <c r="EJ183" s="83">
        <f t="shared" si="458"/>
        <v>0</v>
      </c>
      <c r="EK183" s="83">
        <f t="shared" si="459"/>
        <v>0</v>
      </c>
      <c r="EL183" s="83">
        <f t="shared" si="460"/>
        <v>0</v>
      </c>
      <c r="EM183" s="83">
        <f t="shared" si="461"/>
        <v>0</v>
      </c>
      <c r="EN183" s="83">
        <f t="shared" si="462"/>
        <v>0</v>
      </c>
      <c r="EO183" s="83">
        <f t="shared" si="463"/>
        <v>0</v>
      </c>
      <c r="EP183" s="83">
        <f t="shared" si="464"/>
        <v>0</v>
      </c>
      <c r="EQ183" s="83">
        <f t="shared" si="465"/>
        <v>0</v>
      </c>
      <c r="ER183" s="83">
        <f t="shared" si="466"/>
        <v>0</v>
      </c>
      <c r="ES183" s="83">
        <f t="shared" si="362"/>
        <v>0</v>
      </c>
      <c r="ET183" s="83">
        <f t="shared" si="467"/>
        <v>0</v>
      </c>
      <c r="EU183" s="83">
        <f t="shared" si="363"/>
        <v>7.0046081711580251E-5</v>
      </c>
      <c r="EV183" s="83">
        <f t="shared" si="364"/>
        <v>0</v>
      </c>
      <c r="EW183" s="83">
        <f t="shared" si="365"/>
        <v>0</v>
      </c>
      <c r="EX183" s="83">
        <f t="shared" si="366"/>
        <v>0</v>
      </c>
      <c r="EY183" s="83">
        <f t="shared" si="367"/>
        <v>0</v>
      </c>
      <c r="EZ183" s="83">
        <f t="shared" si="368"/>
        <v>0</v>
      </c>
      <c r="FA183" s="83">
        <f t="shared" si="369"/>
        <v>0</v>
      </c>
      <c r="FB183" s="83">
        <f t="shared" si="370"/>
        <v>0</v>
      </c>
      <c r="FC183" s="83">
        <f t="shared" si="371"/>
        <v>0</v>
      </c>
      <c r="FD183" s="83">
        <f t="shared" si="372"/>
        <v>0</v>
      </c>
      <c r="FE183" s="83">
        <f t="shared" si="468"/>
        <v>0</v>
      </c>
      <c r="FF183" s="83">
        <f t="shared" si="469"/>
        <v>0</v>
      </c>
      <c r="FG183" s="83">
        <f t="shared" si="373"/>
        <v>0</v>
      </c>
      <c r="FH183" s="83">
        <f t="shared" si="470"/>
        <v>0</v>
      </c>
      <c r="FI183" s="83">
        <f t="shared" si="374"/>
        <v>7.0046081711580251E-5</v>
      </c>
      <c r="FJ183" s="83">
        <f t="shared" si="375"/>
        <v>0</v>
      </c>
      <c r="FK183" s="84"/>
      <c r="FL183" s="84">
        <v>7.2544093296551197E-4</v>
      </c>
      <c r="FM183" s="84"/>
      <c r="FN183" s="83">
        <f t="shared" si="471"/>
        <v>0</v>
      </c>
      <c r="FO183" s="83">
        <f t="shared" si="472"/>
        <v>0</v>
      </c>
      <c r="FP183" s="83">
        <f t="shared" si="376"/>
        <v>7.2544093296551197E-4</v>
      </c>
      <c r="FQ183" s="84"/>
      <c r="FR183" s="84"/>
      <c r="FS183" s="83">
        <f t="shared" si="377"/>
        <v>0</v>
      </c>
      <c r="FT183" s="83">
        <f t="shared" si="378"/>
        <v>0</v>
      </c>
      <c r="FU183" s="84">
        <v>7.2544093296551197E-4</v>
      </c>
      <c r="FV183" s="83">
        <f t="shared" si="473"/>
        <v>7.2544165293488396E-4</v>
      </c>
      <c r="FW183" s="83">
        <f t="shared" si="474"/>
        <v>7.2544165293488396E-4</v>
      </c>
      <c r="FX183" s="83">
        <f t="shared" si="475"/>
        <v>0</v>
      </c>
      <c r="FY183" s="84"/>
      <c r="FZ183" s="83">
        <f t="shared" si="476"/>
        <v>0.99927455834706513</v>
      </c>
      <c r="GA183" s="83">
        <f t="shared" si="477"/>
        <v>7.1996937198951644E-10</v>
      </c>
      <c r="GB183" s="83">
        <f t="shared" si="379"/>
        <v>0</v>
      </c>
      <c r="GC183" s="83">
        <f t="shared" si="380"/>
        <v>0</v>
      </c>
      <c r="GD183" s="83">
        <f t="shared" si="381"/>
        <v>0</v>
      </c>
      <c r="GE183" s="83">
        <f t="shared" si="382"/>
        <v>0</v>
      </c>
      <c r="GF183" s="83">
        <f t="shared" si="383"/>
        <v>0</v>
      </c>
      <c r="GG183" s="83">
        <f t="shared" si="384"/>
        <v>0</v>
      </c>
      <c r="GH183" s="83">
        <f t="shared" si="478"/>
        <v>0</v>
      </c>
      <c r="GI183" s="83">
        <f t="shared" si="479"/>
        <v>0</v>
      </c>
      <c r="GJ183" s="83">
        <f t="shared" si="385"/>
        <v>0</v>
      </c>
      <c r="GK183" s="83">
        <f t="shared" si="386"/>
        <v>0</v>
      </c>
      <c r="GL183" s="83">
        <f t="shared" si="387"/>
        <v>0</v>
      </c>
      <c r="GM183" s="83">
        <f t="shared" si="388"/>
        <v>0</v>
      </c>
      <c r="GN183" s="83">
        <f t="shared" si="389"/>
        <v>0</v>
      </c>
      <c r="GO183" s="83">
        <f t="shared" si="390"/>
        <v>0</v>
      </c>
      <c r="GP183" s="83">
        <f t="shared" si="480"/>
        <v>7.2544165293488396E-4</v>
      </c>
      <c r="GQ183" s="83">
        <f t="shared" si="481"/>
        <v>0</v>
      </c>
      <c r="GR183" s="83">
        <f t="shared" si="391"/>
        <v>0</v>
      </c>
      <c r="GS183" s="83">
        <f t="shared" si="392"/>
        <v>0</v>
      </c>
      <c r="GT183" s="83">
        <f t="shared" si="393"/>
        <v>0</v>
      </c>
      <c r="GU183" s="83">
        <f t="shared" si="394"/>
        <v>0</v>
      </c>
      <c r="GV183" s="83">
        <f t="shared" si="395"/>
        <v>0</v>
      </c>
      <c r="GW183" s="83">
        <f t="shared" si="396"/>
        <v>0</v>
      </c>
      <c r="GX183" s="83">
        <f t="shared" si="482"/>
        <v>0</v>
      </c>
      <c r="GY183" s="83">
        <f t="shared" si="483"/>
        <v>0</v>
      </c>
      <c r="GZ183" s="83">
        <f t="shared" si="397"/>
        <v>0</v>
      </c>
      <c r="HA183" s="83">
        <f t="shared" si="398"/>
        <v>0</v>
      </c>
      <c r="HB183" s="83">
        <f t="shared" si="399"/>
        <v>0</v>
      </c>
      <c r="HC183" s="83">
        <f t="shared" si="400"/>
        <v>0</v>
      </c>
      <c r="HD183" s="83">
        <f t="shared" si="401"/>
        <v>0</v>
      </c>
      <c r="HE183" s="83">
        <f t="shared" si="402"/>
        <v>0</v>
      </c>
      <c r="HF183" s="83">
        <f t="shared" si="484"/>
        <v>7.9798574623143501E-4</v>
      </c>
      <c r="HG183" s="83">
        <f t="shared" si="485"/>
        <v>0</v>
      </c>
      <c r="HH183" s="83">
        <f t="shared" si="486"/>
        <v>0</v>
      </c>
      <c r="HI183" s="83">
        <f t="shared" si="487"/>
        <v>0</v>
      </c>
      <c r="HJ183" s="83">
        <f t="shared" si="488"/>
        <v>0</v>
      </c>
      <c r="HK183" s="83">
        <f t="shared" si="489"/>
        <v>0</v>
      </c>
      <c r="HL183" s="83">
        <f t="shared" si="490"/>
        <v>0</v>
      </c>
      <c r="HM183" s="83">
        <f t="shared" si="491"/>
        <v>0</v>
      </c>
      <c r="HN183" s="83">
        <f t="shared" si="492"/>
        <v>7.9548773464646421E-4</v>
      </c>
      <c r="HO183" s="83">
        <f t="shared" si="493"/>
        <v>0</v>
      </c>
    </row>
    <row r="184" spans="1:223" x14ac:dyDescent="0.2">
      <c r="A184" s="63"/>
      <c r="K184" s="64" t="s">
        <v>501</v>
      </c>
      <c r="L184" s="102" t="e">
        <f>IF(VLOOKUP(K184,'[3]207 ul'!$H:$H,1,0)=K184,1,0)</f>
        <v>#N/A</v>
      </c>
      <c r="M184" s="84">
        <v>1</v>
      </c>
      <c r="N184" s="84">
        <v>2</v>
      </c>
      <c r="O184" s="84"/>
      <c r="P184" s="84"/>
      <c r="Q184" s="84">
        <v>1</v>
      </c>
      <c r="R184" s="84">
        <v>1</v>
      </c>
      <c r="S184" s="83">
        <f t="shared" si="338"/>
        <v>40</v>
      </c>
      <c r="T184" s="87">
        <f t="shared" si="339"/>
        <v>0</v>
      </c>
      <c r="U184" s="84"/>
      <c r="V184" s="84"/>
      <c r="W184" s="85">
        <v>1</v>
      </c>
      <c r="X184" s="85">
        <v>1</v>
      </c>
      <c r="Y184" s="85">
        <v>1</v>
      </c>
      <c r="Z184" s="85">
        <v>1</v>
      </c>
      <c r="AA184" s="85">
        <v>1</v>
      </c>
      <c r="AB184" s="85">
        <v>1</v>
      </c>
      <c r="AC184" s="85">
        <v>1</v>
      </c>
      <c r="AD184" s="85">
        <v>1</v>
      </c>
      <c r="AE184" s="85">
        <v>1</v>
      </c>
      <c r="AF184" s="84">
        <v>15944574.2538391</v>
      </c>
      <c r="AG184" s="84">
        <v>15873125.641977601</v>
      </c>
      <c r="AH184" s="84">
        <v>16040797.128815999</v>
      </c>
      <c r="AI184" s="84">
        <v>15945807.570180699</v>
      </c>
      <c r="AJ184" s="84">
        <v>16384460.334042201</v>
      </c>
      <c r="AK184" s="84">
        <v>15569743.3480704</v>
      </c>
      <c r="AL184" s="84">
        <v>15944574.2538391</v>
      </c>
      <c r="AM184" s="84">
        <v>15985225.755725101</v>
      </c>
      <c r="AN184" s="84">
        <v>15909559.692030299</v>
      </c>
      <c r="AO184" s="84"/>
      <c r="AP184" s="84"/>
      <c r="AQ184" s="84"/>
      <c r="AR184" s="84">
        <v>12325916.9882406</v>
      </c>
      <c r="AS184" s="83">
        <f t="shared" si="340"/>
        <v>12325916.9882406</v>
      </c>
      <c r="AT184" s="83">
        <f t="shared" si="403"/>
        <v>12325916.9882406</v>
      </c>
      <c r="AU184" s="83">
        <f t="shared" si="341"/>
        <v>0</v>
      </c>
      <c r="AV184" s="84">
        <v>12325916.99</v>
      </c>
      <c r="AW184" s="84">
        <v>12325916.99</v>
      </c>
      <c r="AX184" s="84"/>
      <c r="AY184" s="83">
        <f t="shared" si="404"/>
        <v>12325916.99</v>
      </c>
      <c r="AZ184" s="83">
        <f t="shared" si="405"/>
        <v>0</v>
      </c>
      <c r="BA184" s="83">
        <f t="shared" si="406"/>
        <v>15944574.2538391</v>
      </c>
      <c r="BB184" s="83">
        <f t="shared" si="407"/>
        <v>15944574.2538391</v>
      </c>
      <c r="BC184" s="83">
        <f t="shared" si="408"/>
        <v>15944574.2538391</v>
      </c>
      <c r="BD184" s="83">
        <f t="shared" si="409"/>
        <v>15944574.2538391</v>
      </c>
      <c r="BE184" s="83">
        <f t="shared" si="410"/>
        <v>0</v>
      </c>
      <c r="BF184" s="83">
        <f t="shared" si="411"/>
        <v>0</v>
      </c>
      <c r="BG184" s="99">
        <f t="shared" si="412"/>
        <v>15944574.2538391</v>
      </c>
      <c r="BH184" s="99">
        <f t="shared" si="413"/>
        <v>15873125.641977601</v>
      </c>
      <c r="BI184" s="83">
        <f t="shared" si="414"/>
        <v>16040797.128815999</v>
      </c>
      <c r="BJ184" s="83">
        <f t="shared" si="415"/>
        <v>15945807.570180699</v>
      </c>
      <c r="BK184" s="83">
        <f t="shared" si="416"/>
        <v>16384460.334042201</v>
      </c>
      <c r="BL184" s="83">
        <f t="shared" si="417"/>
        <v>15569743.3480704</v>
      </c>
      <c r="BM184" s="83">
        <f t="shared" si="418"/>
        <v>15985225.755725101</v>
      </c>
      <c r="BN184" s="83">
        <f t="shared" si="419"/>
        <v>15909559.692030299</v>
      </c>
      <c r="BO184" s="83">
        <f t="shared" si="342"/>
        <v>0</v>
      </c>
      <c r="BP184" s="83">
        <f t="shared" si="420"/>
        <v>0</v>
      </c>
      <c r="BQ184" s="83">
        <f t="shared" si="421"/>
        <v>15944574.2538391</v>
      </c>
      <c r="BR184" s="83">
        <f t="shared" si="422"/>
        <v>15944574.2538391</v>
      </c>
      <c r="BS184" s="83">
        <f t="shared" si="423"/>
        <v>15944574.2538391</v>
      </c>
      <c r="BT184" s="83">
        <f t="shared" si="424"/>
        <v>15944574.2538391</v>
      </c>
      <c r="BU184" s="83">
        <f t="shared" si="425"/>
        <v>15944574.2538391</v>
      </c>
      <c r="BV184" s="83">
        <f t="shared" si="426"/>
        <v>15873125.641977601</v>
      </c>
      <c r="BW184" s="83">
        <f t="shared" si="427"/>
        <v>16040797.128815999</v>
      </c>
      <c r="BX184" s="83">
        <f t="shared" si="428"/>
        <v>15945807.570180699</v>
      </c>
      <c r="BY184" s="83">
        <f t="shared" si="429"/>
        <v>16384460.334042201</v>
      </c>
      <c r="BZ184" s="83">
        <f t="shared" si="430"/>
        <v>15569743.3480704</v>
      </c>
      <c r="CA184" s="83">
        <f t="shared" si="431"/>
        <v>15985225.755725101</v>
      </c>
      <c r="CB184" s="83">
        <f t="shared" si="432"/>
        <v>15909559.692030299</v>
      </c>
      <c r="CC184" s="84"/>
      <c r="CD184" s="84"/>
      <c r="CE184" s="84"/>
      <c r="CF184" s="84"/>
      <c r="CG184" s="84"/>
      <c r="CH184" s="84"/>
      <c r="CI184" s="84"/>
      <c r="CJ184" s="84"/>
      <c r="CK184" s="84"/>
      <c r="CL184" s="83">
        <f t="shared" si="333"/>
        <v>0</v>
      </c>
      <c r="CM184" s="83">
        <f t="shared" si="334"/>
        <v>96222.874976899475</v>
      </c>
      <c r="CN184" s="83">
        <f t="shared" si="335"/>
        <v>1233.3163415994495</v>
      </c>
      <c r="CO184" s="83">
        <f t="shared" si="433"/>
        <v>439886.08020310104</v>
      </c>
      <c r="CP184" s="83">
        <f t="shared" si="434"/>
        <v>0</v>
      </c>
      <c r="CQ184" s="83">
        <f t="shared" si="435"/>
        <v>0</v>
      </c>
      <c r="CR184" s="83">
        <f t="shared" si="436"/>
        <v>0</v>
      </c>
      <c r="CS184" s="83">
        <f t="shared" si="437"/>
        <v>0</v>
      </c>
      <c r="CT184" s="83">
        <f t="shared" si="438"/>
        <v>0</v>
      </c>
      <c r="CU184" s="83">
        <f t="shared" si="439"/>
        <v>0</v>
      </c>
      <c r="CV184" s="99"/>
      <c r="CW184" s="83">
        <f t="shared" si="343"/>
        <v>439886.08020310104</v>
      </c>
      <c r="CX184" s="83">
        <f t="shared" si="440"/>
        <v>0</v>
      </c>
      <c r="CY184" s="83">
        <f t="shared" si="336"/>
        <v>40651.501886000857</v>
      </c>
      <c r="CZ184" s="83">
        <f t="shared" si="337"/>
        <v>0</v>
      </c>
      <c r="DA184" s="83">
        <f t="shared" si="344"/>
        <v>0</v>
      </c>
      <c r="DB184" s="83">
        <f t="shared" si="345"/>
        <v>96222.874976899475</v>
      </c>
      <c r="DC184" s="83">
        <f t="shared" si="346"/>
        <v>1233.3163415994495</v>
      </c>
      <c r="DD184" s="83">
        <f t="shared" si="441"/>
        <v>439886.08020310104</v>
      </c>
      <c r="DE184" s="83">
        <f t="shared" si="442"/>
        <v>0</v>
      </c>
      <c r="DF184" s="83">
        <f t="shared" si="443"/>
        <v>0</v>
      </c>
      <c r="DG184" s="83">
        <f t="shared" si="444"/>
        <v>0</v>
      </c>
      <c r="DH184" s="83">
        <f t="shared" si="445"/>
        <v>0</v>
      </c>
      <c r="DI184" s="83">
        <f t="shared" si="446"/>
        <v>0</v>
      </c>
      <c r="DJ184" s="83">
        <f t="shared" si="447"/>
        <v>0</v>
      </c>
      <c r="DK184" s="83">
        <f t="shared" si="347"/>
        <v>439886.08020310104</v>
      </c>
      <c r="DL184" s="83">
        <f t="shared" si="448"/>
        <v>0</v>
      </c>
      <c r="DM184" s="83">
        <f t="shared" si="348"/>
        <v>40651.501886000857</v>
      </c>
      <c r="DN184" s="83">
        <f t="shared" si="349"/>
        <v>0</v>
      </c>
      <c r="DO184" s="83">
        <f t="shared" si="449"/>
        <v>0</v>
      </c>
      <c r="DP184" s="83">
        <f t="shared" si="450"/>
        <v>5470.6516462582185</v>
      </c>
      <c r="DQ184" s="83">
        <f t="shared" si="451"/>
        <v>0</v>
      </c>
      <c r="DR184" s="83">
        <f t="shared" si="452"/>
        <v>-44720.85109233304</v>
      </c>
      <c r="DS184" s="83">
        <f t="shared" si="453"/>
        <v>0</v>
      </c>
      <c r="DT184" s="83">
        <f t="shared" si="454"/>
        <v>0</v>
      </c>
      <c r="DU184" s="83">
        <f t="shared" si="455"/>
        <v>0</v>
      </c>
      <c r="DV184" s="83">
        <f t="shared" si="456"/>
        <v>0</v>
      </c>
      <c r="DW184" s="83">
        <f t="shared" si="350"/>
        <v>1399.8096611750025</v>
      </c>
      <c r="DX184" s="83">
        <f t="shared" si="351"/>
        <v>0</v>
      </c>
      <c r="DY184" s="83">
        <f t="shared" si="352"/>
        <v>0</v>
      </c>
      <c r="DZ184" s="83">
        <f t="shared" si="353"/>
        <v>5470.6516462582185</v>
      </c>
      <c r="EA184" s="83">
        <f t="shared" si="354"/>
        <v>0</v>
      </c>
      <c r="EB184" s="83">
        <f t="shared" si="355"/>
        <v>-44720.85109233304</v>
      </c>
      <c r="EC184" s="83">
        <f t="shared" si="356"/>
        <v>0</v>
      </c>
      <c r="ED184" s="83">
        <f t="shared" si="357"/>
        <v>0</v>
      </c>
      <c r="EE184" s="83">
        <f t="shared" si="358"/>
        <v>0</v>
      </c>
      <c r="EF184" s="83">
        <f t="shared" si="359"/>
        <v>0</v>
      </c>
      <c r="EG184" s="83">
        <f t="shared" si="360"/>
        <v>1399.8096611750025</v>
      </c>
      <c r="EH184" s="83">
        <f t="shared" si="361"/>
        <v>0</v>
      </c>
      <c r="EI184" s="83">
        <f t="shared" si="457"/>
        <v>0</v>
      </c>
      <c r="EJ184" s="83">
        <f t="shared" si="458"/>
        <v>90752.223330641253</v>
      </c>
      <c r="EK184" s="83">
        <f t="shared" si="459"/>
        <v>1233.3163415994495</v>
      </c>
      <c r="EL184" s="83">
        <f t="shared" si="460"/>
        <v>484606.93129543407</v>
      </c>
      <c r="EM184" s="83">
        <f t="shared" si="461"/>
        <v>0</v>
      </c>
      <c r="EN184" s="83">
        <f t="shared" si="462"/>
        <v>0</v>
      </c>
      <c r="EO184" s="83">
        <f t="shared" si="463"/>
        <v>0</v>
      </c>
      <c r="EP184" s="83">
        <f t="shared" si="464"/>
        <v>0</v>
      </c>
      <c r="EQ184" s="83">
        <f t="shared" si="465"/>
        <v>0</v>
      </c>
      <c r="ER184" s="83">
        <f t="shared" si="466"/>
        <v>0</v>
      </c>
      <c r="ES184" s="83">
        <f t="shared" si="362"/>
        <v>484606.93129543407</v>
      </c>
      <c r="ET184" s="83">
        <f t="shared" si="467"/>
        <v>0</v>
      </c>
      <c r="EU184" s="83">
        <f t="shared" si="363"/>
        <v>39251.692224825856</v>
      </c>
      <c r="EV184" s="83">
        <f t="shared" si="364"/>
        <v>0</v>
      </c>
      <c r="EW184" s="83">
        <f t="shared" si="365"/>
        <v>0</v>
      </c>
      <c r="EX184" s="83">
        <f t="shared" si="366"/>
        <v>90752.223330641253</v>
      </c>
      <c r="EY184" s="83">
        <f t="shared" si="367"/>
        <v>1233.3163415994495</v>
      </c>
      <c r="EZ184" s="83">
        <f t="shared" si="368"/>
        <v>484606.93129543407</v>
      </c>
      <c r="FA184" s="83">
        <f t="shared" si="369"/>
        <v>0</v>
      </c>
      <c r="FB184" s="83">
        <f t="shared" si="370"/>
        <v>0</v>
      </c>
      <c r="FC184" s="83">
        <f t="shared" si="371"/>
        <v>0</v>
      </c>
      <c r="FD184" s="83">
        <f t="shared" si="372"/>
        <v>0</v>
      </c>
      <c r="FE184" s="83">
        <f t="shared" si="468"/>
        <v>0</v>
      </c>
      <c r="FF184" s="83">
        <f t="shared" si="469"/>
        <v>0</v>
      </c>
      <c r="FG184" s="83">
        <f t="shared" si="373"/>
        <v>484606.93129543407</v>
      </c>
      <c r="FH184" s="83">
        <f t="shared" si="470"/>
        <v>0</v>
      </c>
      <c r="FI184" s="83">
        <f t="shared" si="374"/>
        <v>39251.692224825856</v>
      </c>
      <c r="FJ184" s="83">
        <f t="shared" si="375"/>
        <v>0</v>
      </c>
      <c r="FK184" s="84">
        <v>269214.74873855099</v>
      </c>
      <c r="FL184" s="84">
        <v>95620.851941005298</v>
      </c>
      <c r="FM184" s="84"/>
      <c r="FN184" s="83">
        <f t="shared" si="471"/>
        <v>0</v>
      </c>
      <c r="FO184" s="83">
        <f t="shared" si="472"/>
        <v>0</v>
      </c>
      <c r="FP184" s="83">
        <f t="shared" si="376"/>
        <v>95620.851941005298</v>
      </c>
      <c r="FQ184" s="84">
        <v>3116942.5281803799</v>
      </c>
      <c r="FR184" s="84">
        <v>18696987.893929899</v>
      </c>
      <c r="FS184" s="83">
        <f t="shared" si="377"/>
        <v>18696987.893929921</v>
      </c>
      <c r="FT184" s="83">
        <f t="shared" si="378"/>
        <v>0</v>
      </c>
      <c r="FU184" s="84">
        <v>15944880.966429099</v>
      </c>
      <c r="FV184" s="83">
        <f t="shared" si="473"/>
        <v>15944574.2538391</v>
      </c>
      <c r="FW184" s="83">
        <f t="shared" si="474"/>
        <v>0</v>
      </c>
      <c r="FX184" s="83">
        <f t="shared" si="475"/>
        <v>12325916.9882406</v>
      </c>
      <c r="FY184" s="84">
        <v>-11339678.32</v>
      </c>
      <c r="FZ184" s="83">
        <f t="shared" si="476"/>
        <v>0</v>
      </c>
      <c r="GA184" s="83">
        <f t="shared" si="477"/>
        <v>-306.71258999966085</v>
      </c>
      <c r="GB184" s="83">
        <f t="shared" si="379"/>
        <v>0</v>
      </c>
      <c r="GC184" s="83">
        <f t="shared" si="380"/>
        <v>0</v>
      </c>
      <c r="GD184" s="83">
        <f t="shared" si="381"/>
        <v>0</v>
      </c>
      <c r="GE184" s="83">
        <f t="shared" si="382"/>
        <v>0</v>
      </c>
      <c r="GF184" s="83">
        <f t="shared" si="383"/>
        <v>0</v>
      </c>
      <c r="GG184" s="83">
        <f t="shared" si="384"/>
        <v>0</v>
      </c>
      <c r="GH184" s="83">
        <f t="shared" si="478"/>
        <v>0</v>
      </c>
      <c r="GI184" s="83">
        <f t="shared" si="479"/>
        <v>0</v>
      </c>
      <c r="GJ184" s="83">
        <f t="shared" si="385"/>
        <v>0</v>
      </c>
      <c r="GK184" s="83">
        <f t="shared" si="386"/>
        <v>15944574.2538391</v>
      </c>
      <c r="GL184" s="83">
        <f t="shared" si="387"/>
        <v>15944574.2538391</v>
      </c>
      <c r="GM184" s="83">
        <f t="shared" si="388"/>
        <v>15944574.2538391</v>
      </c>
      <c r="GN184" s="83">
        <f t="shared" si="389"/>
        <v>0</v>
      </c>
      <c r="GO184" s="83">
        <f t="shared" si="390"/>
        <v>0</v>
      </c>
      <c r="GP184" s="83">
        <f t="shared" si="480"/>
        <v>15944574.2538391</v>
      </c>
      <c r="GQ184" s="83">
        <f t="shared" si="481"/>
        <v>0</v>
      </c>
      <c r="GR184" s="83">
        <f t="shared" si="391"/>
        <v>0</v>
      </c>
      <c r="GS184" s="83">
        <f t="shared" si="392"/>
        <v>0</v>
      </c>
      <c r="GT184" s="83">
        <f t="shared" si="393"/>
        <v>0</v>
      </c>
      <c r="GU184" s="83">
        <f t="shared" si="394"/>
        <v>0</v>
      </c>
      <c r="GV184" s="83">
        <f t="shared" si="395"/>
        <v>0</v>
      </c>
      <c r="GW184" s="83">
        <f t="shared" si="396"/>
        <v>0</v>
      </c>
      <c r="GX184" s="83">
        <f t="shared" si="482"/>
        <v>0</v>
      </c>
      <c r="GY184" s="83">
        <f t="shared" si="483"/>
        <v>0</v>
      </c>
      <c r="GZ184" s="83">
        <f t="shared" si="397"/>
        <v>0</v>
      </c>
      <c r="HA184" s="83">
        <f t="shared" si="398"/>
        <v>16040797.128815999</v>
      </c>
      <c r="HB184" s="83">
        <f t="shared" si="399"/>
        <v>15945807.570180699</v>
      </c>
      <c r="HC184" s="83">
        <f t="shared" si="400"/>
        <v>16384460.334042201</v>
      </c>
      <c r="HD184" s="83">
        <f t="shared" si="401"/>
        <v>0</v>
      </c>
      <c r="HE184" s="83">
        <f t="shared" si="402"/>
        <v>0</v>
      </c>
      <c r="HF184" s="83">
        <f t="shared" si="484"/>
        <v>15985225.755725101</v>
      </c>
      <c r="HG184" s="83">
        <f t="shared" si="485"/>
        <v>0</v>
      </c>
      <c r="HH184" s="83">
        <f t="shared" si="486"/>
        <v>0</v>
      </c>
      <c r="HI184" s="83">
        <f t="shared" si="487"/>
        <v>16035326.477169741</v>
      </c>
      <c r="HJ184" s="83">
        <f t="shared" si="488"/>
        <v>15945807.570180699</v>
      </c>
      <c r="HK184" s="83">
        <f t="shared" si="489"/>
        <v>16429181.185134534</v>
      </c>
      <c r="HL184" s="83">
        <f t="shared" si="490"/>
        <v>0</v>
      </c>
      <c r="HM184" s="83">
        <f t="shared" si="491"/>
        <v>0</v>
      </c>
      <c r="HN184" s="83">
        <f t="shared" si="492"/>
        <v>15983825.946063926</v>
      </c>
      <c r="HO184" s="83">
        <f t="shared" si="493"/>
        <v>0</v>
      </c>
    </row>
    <row r="185" spans="1:223" x14ac:dyDescent="0.2">
      <c r="A185" s="63"/>
      <c r="K185" s="64" t="s">
        <v>502</v>
      </c>
      <c r="L185" s="102" t="e">
        <f>IF(VLOOKUP(K185,'[3]207 ul'!$H:$H,1,0)=K185,1,0)</f>
        <v>#N/A</v>
      </c>
      <c r="M185" s="84">
        <v>1</v>
      </c>
      <c r="N185" s="84">
        <v>2</v>
      </c>
      <c r="O185" s="84"/>
      <c r="P185" s="84"/>
      <c r="Q185" s="84">
        <v>1</v>
      </c>
      <c r="R185" s="84">
        <v>3</v>
      </c>
      <c r="S185" s="83">
        <f t="shared" si="338"/>
        <v>40</v>
      </c>
      <c r="T185" s="87">
        <f t="shared" si="339"/>
        <v>0</v>
      </c>
      <c r="U185" s="84"/>
      <c r="V185" s="84"/>
      <c r="W185" s="85">
        <v>1</v>
      </c>
      <c r="X185" s="85">
        <v>1</v>
      </c>
      <c r="Y185" s="85">
        <v>1</v>
      </c>
      <c r="Z185" s="85">
        <v>1</v>
      </c>
      <c r="AA185" s="85">
        <v>1</v>
      </c>
      <c r="AB185" s="85">
        <v>1</v>
      </c>
      <c r="AC185" s="85">
        <v>1</v>
      </c>
      <c r="AD185" s="85">
        <v>1</v>
      </c>
      <c r="AE185" s="85">
        <v>1</v>
      </c>
      <c r="AF185" s="84">
        <v>7.2544165293488396E-4</v>
      </c>
      <c r="AG185" s="84">
        <v>7.2544165293488396E-4</v>
      </c>
      <c r="AH185" s="84">
        <v>7.2544165293488396E-4</v>
      </c>
      <c r="AI185" s="84">
        <v>7.2544165293488396E-4</v>
      </c>
      <c r="AJ185" s="84">
        <v>7.2544165293488396E-4</v>
      </c>
      <c r="AK185" s="84">
        <v>7.2544165293488396E-4</v>
      </c>
      <c r="AL185" s="84">
        <v>7.2544165293488396E-4</v>
      </c>
      <c r="AM185" s="84">
        <v>7.9798574623143501E-4</v>
      </c>
      <c r="AN185" s="84">
        <v>7.2544165293488396E-4</v>
      </c>
      <c r="AO185" s="84">
        <v>-4.0651585104383201E-4</v>
      </c>
      <c r="AP185" s="84"/>
      <c r="AQ185" s="84">
        <v>-4.0651585104383201E-4</v>
      </c>
      <c r="AR185" s="84"/>
      <c r="AS185" s="83">
        <f t="shared" si="340"/>
        <v>0</v>
      </c>
      <c r="AT185" s="83">
        <f t="shared" si="403"/>
        <v>0</v>
      </c>
      <c r="AU185" s="83">
        <f t="shared" si="341"/>
        <v>0</v>
      </c>
      <c r="AV185" s="84">
        <v>1</v>
      </c>
      <c r="AW185" s="84">
        <v>1</v>
      </c>
      <c r="AX185" s="84"/>
      <c r="AY185" s="83">
        <f t="shared" si="404"/>
        <v>0.99959348414895621</v>
      </c>
      <c r="AZ185" s="83">
        <f t="shared" si="405"/>
        <v>3.1892580189105195E-4</v>
      </c>
      <c r="BA185" s="83">
        <f t="shared" si="406"/>
        <v>3.1892580189105195E-4</v>
      </c>
      <c r="BB185" s="83">
        <f t="shared" si="407"/>
        <v>3.1892580189105195E-4</v>
      </c>
      <c r="BC185" s="83">
        <f t="shared" si="408"/>
        <v>3.1892580189105195E-4</v>
      </c>
      <c r="BD185" s="83">
        <f t="shared" si="409"/>
        <v>3.1892580189105195E-4</v>
      </c>
      <c r="BE185" s="83">
        <f t="shared" si="410"/>
        <v>0</v>
      </c>
      <c r="BF185" s="83">
        <f t="shared" si="411"/>
        <v>0</v>
      </c>
      <c r="BG185" s="99">
        <f t="shared" si="412"/>
        <v>3.1892580189105195E-4</v>
      </c>
      <c r="BH185" s="99">
        <f t="shared" si="413"/>
        <v>3.1892580189105195E-4</v>
      </c>
      <c r="BI185" s="83">
        <f t="shared" si="414"/>
        <v>3.1892580189105195E-4</v>
      </c>
      <c r="BJ185" s="83">
        <f t="shared" si="415"/>
        <v>3.1892580189105195E-4</v>
      </c>
      <c r="BK185" s="83">
        <f t="shared" si="416"/>
        <v>3.1892580189105195E-4</v>
      </c>
      <c r="BL185" s="83">
        <f t="shared" si="417"/>
        <v>3.1892580189105195E-4</v>
      </c>
      <c r="BM185" s="83">
        <f t="shared" si="418"/>
        <v>3.91469895187603E-4</v>
      </c>
      <c r="BN185" s="83">
        <f t="shared" si="419"/>
        <v>3.1892580189105195E-4</v>
      </c>
      <c r="BO185" s="83">
        <f t="shared" si="342"/>
        <v>0</v>
      </c>
      <c r="BP185" s="83">
        <f t="shared" si="420"/>
        <v>3.1892580189105195E-4</v>
      </c>
      <c r="BQ185" s="83">
        <f t="shared" si="421"/>
        <v>3.1892580189105195E-4</v>
      </c>
      <c r="BR185" s="83">
        <f t="shared" si="422"/>
        <v>3.1892580189105195E-4</v>
      </c>
      <c r="BS185" s="83">
        <f t="shared" si="423"/>
        <v>3.1892580189105195E-4</v>
      </c>
      <c r="BT185" s="83">
        <f t="shared" si="424"/>
        <v>3.1892580189105195E-4</v>
      </c>
      <c r="BU185" s="83">
        <f t="shared" si="425"/>
        <v>3.1892580189105195E-4</v>
      </c>
      <c r="BV185" s="83">
        <f t="shared" si="426"/>
        <v>3.1892580189105195E-4</v>
      </c>
      <c r="BW185" s="83">
        <f t="shared" si="427"/>
        <v>3.1892580189105195E-4</v>
      </c>
      <c r="BX185" s="83">
        <f t="shared" si="428"/>
        <v>3.1892580189105195E-4</v>
      </c>
      <c r="BY185" s="83">
        <f t="shared" si="429"/>
        <v>3.1892580189105195E-4</v>
      </c>
      <c r="BZ185" s="83">
        <f t="shared" si="430"/>
        <v>3.1892580189105195E-4</v>
      </c>
      <c r="CA185" s="83">
        <f t="shared" si="431"/>
        <v>3.91469895187603E-4</v>
      </c>
      <c r="CB185" s="83">
        <f t="shared" si="432"/>
        <v>3.1892580189105195E-4</v>
      </c>
      <c r="CC185" s="84"/>
      <c r="CD185" s="84"/>
      <c r="CE185" s="84"/>
      <c r="CF185" s="84"/>
      <c r="CG185" s="84"/>
      <c r="CH185" s="84"/>
      <c r="CI185" s="84"/>
      <c r="CJ185" s="84"/>
      <c r="CK185" s="84"/>
      <c r="CL185" s="83">
        <f t="shared" si="333"/>
        <v>0</v>
      </c>
      <c r="CM185" s="83">
        <f t="shared" si="334"/>
        <v>0</v>
      </c>
      <c r="CN185" s="83">
        <f t="shared" si="335"/>
        <v>0</v>
      </c>
      <c r="CO185" s="83">
        <f t="shared" si="433"/>
        <v>0</v>
      </c>
      <c r="CP185" s="83">
        <f t="shared" si="434"/>
        <v>0</v>
      </c>
      <c r="CQ185" s="83">
        <f t="shared" si="435"/>
        <v>0</v>
      </c>
      <c r="CR185" s="83">
        <f t="shared" si="436"/>
        <v>0</v>
      </c>
      <c r="CS185" s="83">
        <f t="shared" si="437"/>
        <v>0</v>
      </c>
      <c r="CT185" s="83">
        <f t="shared" si="438"/>
        <v>0</v>
      </c>
      <c r="CU185" s="83">
        <f t="shared" si="439"/>
        <v>0</v>
      </c>
      <c r="CV185" s="99"/>
      <c r="CW185" s="83">
        <f t="shared" si="343"/>
        <v>0</v>
      </c>
      <c r="CX185" s="83">
        <f t="shared" si="440"/>
        <v>0</v>
      </c>
      <c r="CY185" s="83">
        <f t="shared" si="336"/>
        <v>7.2544093296551056E-5</v>
      </c>
      <c r="CZ185" s="83">
        <f t="shared" si="337"/>
        <v>0</v>
      </c>
      <c r="DA185" s="83">
        <f t="shared" si="344"/>
        <v>0</v>
      </c>
      <c r="DB185" s="83">
        <f t="shared" si="345"/>
        <v>0</v>
      </c>
      <c r="DC185" s="83">
        <f t="shared" si="346"/>
        <v>0</v>
      </c>
      <c r="DD185" s="83">
        <f t="shared" si="441"/>
        <v>0</v>
      </c>
      <c r="DE185" s="83">
        <f t="shared" si="442"/>
        <v>0</v>
      </c>
      <c r="DF185" s="83">
        <f t="shared" si="443"/>
        <v>0</v>
      </c>
      <c r="DG185" s="83">
        <f t="shared" si="444"/>
        <v>0</v>
      </c>
      <c r="DH185" s="83">
        <f t="shared" si="445"/>
        <v>0</v>
      </c>
      <c r="DI185" s="83">
        <f t="shared" si="446"/>
        <v>0</v>
      </c>
      <c r="DJ185" s="83">
        <f t="shared" si="447"/>
        <v>0</v>
      </c>
      <c r="DK185" s="83">
        <f t="shared" si="347"/>
        <v>0</v>
      </c>
      <c r="DL185" s="83">
        <f t="shared" si="448"/>
        <v>0</v>
      </c>
      <c r="DM185" s="83">
        <f t="shared" si="348"/>
        <v>7.2544093296551056E-5</v>
      </c>
      <c r="DN185" s="83">
        <f t="shared" si="349"/>
        <v>0</v>
      </c>
      <c r="DO185" s="83">
        <f t="shared" si="449"/>
        <v>0</v>
      </c>
      <c r="DP185" s="83">
        <f t="shared" si="450"/>
        <v>0</v>
      </c>
      <c r="DQ185" s="83">
        <f t="shared" si="451"/>
        <v>0</v>
      </c>
      <c r="DR185" s="83">
        <f t="shared" si="452"/>
        <v>0</v>
      </c>
      <c r="DS185" s="83">
        <f t="shared" si="453"/>
        <v>0</v>
      </c>
      <c r="DT185" s="83">
        <f t="shared" si="454"/>
        <v>0</v>
      </c>
      <c r="DU185" s="83">
        <f t="shared" si="455"/>
        <v>0</v>
      </c>
      <c r="DV185" s="83">
        <f t="shared" si="456"/>
        <v>0</v>
      </c>
      <c r="DW185" s="83">
        <f t="shared" si="350"/>
        <v>2.4980115849708104E-6</v>
      </c>
      <c r="DX185" s="83">
        <f t="shared" si="351"/>
        <v>0</v>
      </c>
      <c r="DY185" s="83">
        <f t="shared" si="352"/>
        <v>0</v>
      </c>
      <c r="DZ185" s="83">
        <f t="shared" si="353"/>
        <v>0</v>
      </c>
      <c r="EA185" s="83">
        <f t="shared" si="354"/>
        <v>0</v>
      </c>
      <c r="EB185" s="83">
        <f t="shared" si="355"/>
        <v>0</v>
      </c>
      <c r="EC185" s="83">
        <f t="shared" si="356"/>
        <v>0</v>
      </c>
      <c r="ED185" s="83">
        <f t="shared" si="357"/>
        <v>0</v>
      </c>
      <c r="EE185" s="83">
        <f t="shared" si="358"/>
        <v>0</v>
      </c>
      <c r="EF185" s="83">
        <f t="shared" si="359"/>
        <v>0</v>
      </c>
      <c r="EG185" s="83">
        <f t="shared" si="360"/>
        <v>2.4980115849708104E-6</v>
      </c>
      <c r="EH185" s="83">
        <f t="shared" si="361"/>
        <v>0</v>
      </c>
      <c r="EI185" s="83">
        <f t="shared" si="457"/>
        <v>0</v>
      </c>
      <c r="EJ185" s="83">
        <f t="shared" si="458"/>
        <v>0</v>
      </c>
      <c r="EK185" s="83">
        <f t="shared" si="459"/>
        <v>0</v>
      </c>
      <c r="EL185" s="83">
        <f t="shared" si="460"/>
        <v>0</v>
      </c>
      <c r="EM185" s="83">
        <f t="shared" si="461"/>
        <v>0</v>
      </c>
      <c r="EN185" s="83">
        <f t="shared" si="462"/>
        <v>0</v>
      </c>
      <c r="EO185" s="83">
        <f t="shared" si="463"/>
        <v>0</v>
      </c>
      <c r="EP185" s="83">
        <f t="shared" si="464"/>
        <v>0</v>
      </c>
      <c r="EQ185" s="83">
        <f t="shared" si="465"/>
        <v>0</v>
      </c>
      <c r="ER185" s="83">
        <f t="shared" si="466"/>
        <v>0</v>
      </c>
      <c r="ES185" s="83">
        <f t="shared" si="362"/>
        <v>0</v>
      </c>
      <c r="ET185" s="83">
        <f t="shared" si="467"/>
        <v>0</v>
      </c>
      <c r="EU185" s="83">
        <f t="shared" si="363"/>
        <v>7.0046081711580251E-5</v>
      </c>
      <c r="EV185" s="83">
        <f t="shared" si="364"/>
        <v>0</v>
      </c>
      <c r="EW185" s="83">
        <f t="shared" si="365"/>
        <v>0</v>
      </c>
      <c r="EX185" s="83">
        <f t="shared" si="366"/>
        <v>0</v>
      </c>
      <c r="EY185" s="83">
        <f t="shared" si="367"/>
        <v>0</v>
      </c>
      <c r="EZ185" s="83">
        <f t="shared" si="368"/>
        <v>0</v>
      </c>
      <c r="FA185" s="83">
        <f t="shared" si="369"/>
        <v>0</v>
      </c>
      <c r="FB185" s="83">
        <f t="shared" si="370"/>
        <v>0</v>
      </c>
      <c r="FC185" s="83">
        <f t="shared" si="371"/>
        <v>0</v>
      </c>
      <c r="FD185" s="83">
        <f t="shared" si="372"/>
        <v>0</v>
      </c>
      <c r="FE185" s="83">
        <f t="shared" si="468"/>
        <v>0</v>
      </c>
      <c r="FF185" s="83">
        <f t="shared" si="469"/>
        <v>0</v>
      </c>
      <c r="FG185" s="83">
        <f t="shared" si="373"/>
        <v>0</v>
      </c>
      <c r="FH185" s="83">
        <f t="shared" si="470"/>
        <v>0</v>
      </c>
      <c r="FI185" s="83">
        <f t="shared" si="374"/>
        <v>7.0046081711580251E-5</v>
      </c>
      <c r="FJ185" s="83">
        <f t="shared" si="375"/>
        <v>0</v>
      </c>
      <c r="FK185" s="84"/>
      <c r="FL185" s="84">
        <v>7.2544093296551197E-4</v>
      </c>
      <c r="FM185" s="84"/>
      <c r="FN185" s="83">
        <f t="shared" si="471"/>
        <v>0</v>
      </c>
      <c r="FO185" s="83">
        <f t="shared" si="472"/>
        <v>0</v>
      </c>
      <c r="FP185" s="83">
        <f t="shared" si="376"/>
        <v>7.2544093296551197E-4</v>
      </c>
      <c r="FQ185" s="84"/>
      <c r="FR185" s="84"/>
      <c r="FS185" s="83">
        <f t="shared" si="377"/>
        <v>0</v>
      </c>
      <c r="FT185" s="83">
        <f t="shared" si="378"/>
        <v>0</v>
      </c>
      <c r="FU185" s="84">
        <v>7.2544093296551197E-4</v>
      </c>
      <c r="FV185" s="83">
        <f t="shared" si="473"/>
        <v>3.1892580189105195E-4</v>
      </c>
      <c r="FW185" s="83">
        <f t="shared" si="474"/>
        <v>0</v>
      </c>
      <c r="FX185" s="83">
        <f t="shared" si="475"/>
        <v>3.1892580189105195E-4</v>
      </c>
      <c r="FY185" s="84"/>
      <c r="FZ185" s="83">
        <f t="shared" si="476"/>
        <v>0.99927455834706513</v>
      </c>
      <c r="GA185" s="83">
        <f t="shared" si="477"/>
        <v>7.1996937198951644E-10</v>
      </c>
      <c r="GB185" s="83">
        <f t="shared" si="379"/>
        <v>0</v>
      </c>
      <c r="GC185" s="83">
        <f t="shared" si="380"/>
        <v>0</v>
      </c>
      <c r="GD185" s="83">
        <f t="shared" si="381"/>
        <v>0</v>
      </c>
      <c r="GE185" s="83">
        <f t="shared" si="382"/>
        <v>0</v>
      </c>
      <c r="GF185" s="83">
        <f t="shared" si="383"/>
        <v>0</v>
      </c>
      <c r="GG185" s="83">
        <f t="shared" si="384"/>
        <v>0</v>
      </c>
      <c r="GH185" s="83">
        <f t="shared" si="478"/>
        <v>0</v>
      </c>
      <c r="GI185" s="83">
        <f t="shared" si="479"/>
        <v>0</v>
      </c>
      <c r="GJ185" s="83">
        <f t="shared" si="385"/>
        <v>0</v>
      </c>
      <c r="GK185" s="83">
        <f t="shared" si="386"/>
        <v>0</v>
      </c>
      <c r="GL185" s="83">
        <f t="shared" si="387"/>
        <v>0</v>
      </c>
      <c r="GM185" s="83">
        <f t="shared" si="388"/>
        <v>0</v>
      </c>
      <c r="GN185" s="83">
        <f t="shared" si="389"/>
        <v>0</v>
      </c>
      <c r="GO185" s="83">
        <f t="shared" si="390"/>
        <v>0</v>
      </c>
      <c r="GP185" s="83">
        <f t="shared" si="480"/>
        <v>3.1892580189105195E-4</v>
      </c>
      <c r="GQ185" s="83">
        <f t="shared" si="481"/>
        <v>0</v>
      </c>
      <c r="GR185" s="83">
        <f t="shared" si="391"/>
        <v>0</v>
      </c>
      <c r="GS185" s="83">
        <f t="shared" si="392"/>
        <v>0</v>
      </c>
      <c r="GT185" s="83">
        <f t="shared" si="393"/>
        <v>0</v>
      </c>
      <c r="GU185" s="83">
        <f t="shared" si="394"/>
        <v>0</v>
      </c>
      <c r="GV185" s="83">
        <f t="shared" si="395"/>
        <v>0</v>
      </c>
      <c r="GW185" s="83">
        <f t="shared" si="396"/>
        <v>0</v>
      </c>
      <c r="GX185" s="83">
        <f t="shared" si="482"/>
        <v>0</v>
      </c>
      <c r="GY185" s="83">
        <f t="shared" si="483"/>
        <v>0</v>
      </c>
      <c r="GZ185" s="83">
        <f t="shared" si="397"/>
        <v>0</v>
      </c>
      <c r="HA185" s="83">
        <f t="shared" si="398"/>
        <v>0</v>
      </c>
      <c r="HB185" s="83">
        <f t="shared" si="399"/>
        <v>0</v>
      </c>
      <c r="HC185" s="83">
        <f t="shared" si="400"/>
        <v>0</v>
      </c>
      <c r="HD185" s="83">
        <f t="shared" si="401"/>
        <v>0</v>
      </c>
      <c r="HE185" s="83">
        <f t="shared" si="402"/>
        <v>0</v>
      </c>
      <c r="HF185" s="83">
        <f t="shared" si="484"/>
        <v>3.91469895187603E-4</v>
      </c>
      <c r="HG185" s="83">
        <f t="shared" si="485"/>
        <v>0</v>
      </c>
      <c r="HH185" s="83">
        <f t="shared" si="486"/>
        <v>0</v>
      </c>
      <c r="HI185" s="83">
        <f t="shared" si="487"/>
        <v>0</v>
      </c>
      <c r="HJ185" s="83">
        <f t="shared" si="488"/>
        <v>0</v>
      </c>
      <c r="HK185" s="83">
        <f t="shared" si="489"/>
        <v>0</v>
      </c>
      <c r="HL185" s="83">
        <f t="shared" si="490"/>
        <v>0</v>
      </c>
      <c r="HM185" s="83">
        <f t="shared" si="491"/>
        <v>0</v>
      </c>
      <c r="HN185" s="83">
        <f t="shared" si="492"/>
        <v>3.889718836026322E-4</v>
      </c>
      <c r="HO185" s="83">
        <f t="shared" si="493"/>
        <v>0</v>
      </c>
    </row>
    <row r="186" spans="1:223" x14ac:dyDescent="0.2">
      <c r="A186" s="63"/>
      <c r="K186" s="64" t="s">
        <v>503</v>
      </c>
      <c r="L186" s="102" t="e">
        <f>IF(VLOOKUP(K186,'[3]207 ul'!$H:$H,1,0)=K186,1,0)</f>
        <v>#N/A</v>
      </c>
      <c r="M186" s="84">
        <v>1</v>
      </c>
      <c r="N186" s="84">
        <v>2</v>
      </c>
      <c r="O186" s="84"/>
      <c r="P186" s="84"/>
      <c r="Q186" s="84"/>
      <c r="R186" s="84">
        <v>3</v>
      </c>
      <c r="S186" s="83">
        <f t="shared" si="338"/>
        <v>40</v>
      </c>
      <c r="T186" s="87">
        <f t="shared" si="339"/>
        <v>0</v>
      </c>
      <c r="U186" s="84"/>
      <c r="V186" s="84"/>
      <c r="W186" s="85">
        <v>1</v>
      </c>
      <c r="X186" s="85">
        <v>1</v>
      </c>
      <c r="Y186" s="85">
        <v>1</v>
      </c>
      <c r="Z186" s="85">
        <v>1</v>
      </c>
      <c r="AA186" s="85">
        <v>1</v>
      </c>
      <c r="AB186" s="85">
        <v>1</v>
      </c>
      <c r="AC186" s="85">
        <v>1</v>
      </c>
      <c r="AD186" s="85">
        <v>1</v>
      </c>
      <c r="AE186" s="85">
        <v>1</v>
      </c>
      <c r="AF186" s="84">
        <v>166169763.34768</v>
      </c>
      <c r="AG186" s="84">
        <v>158614094.43446001</v>
      </c>
      <c r="AH186" s="84">
        <v>178493822.820236</v>
      </c>
      <c r="AI186" s="84">
        <v>166169763.34768</v>
      </c>
      <c r="AJ186" s="84">
        <v>166169763.34768</v>
      </c>
      <c r="AK186" s="84">
        <v>166169763.34768</v>
      </c>
      <c r="AL186" s="84">
        <v>166169763.34768</v>
      </c>
      <c r="AM186" s="84">
        <v>166512599.58256999</v>
      </c>
      <c r="AN186" s="84">
        <v>165984104.08021</v>
      </c>
      <c r="AO186" s="84"/>
      <c r="AP186" s="84"/>
      <c r="AQ186" s="84"/>
      <c r="AR186" s="84"/>
      <c r="AS186" s="83">
        <f t="shared" si="340"/>
        <v>0</v>
      </c>
      <c r="AT186" s="83">
        <f t="shared" si="403"/>
        <v>0</v>
      </c>
      <c r="AU186" s="83">
        <f t="shared" si="341"/>
        <v>0</v>
      </c>
      <c r="AV186" s="84">
        <v>108050292.40000001</v>
      </c>
      <c r="AW186" s="84">
        <v>108050292.40000001</v>
      </c>
      <c r="AX186" s="84"/>
      <c r="AY186" s="83">
        <f t="shared" si="404"/>
        <v>108050292.40000001</v>
      </c>
      <c r="AZ186" s="83">
        <f t="shared" si="405"/>
        <v>166169763.34768</v>
      </c>
      <c r="BA186" s="83">
        <f t="shared" si="406"/>
        <v>166169763.34768</v>
      </c>
      <c r="BB186" s="83">
        <f t="shared" si="407"/>
        <v>166169763.34768</v>
      </c>
      <c r="BC186" s="83">
        <f t="shared" si="408"/>
        <v>166169763.34768</v>
      </c>
      <c r="BD186" s="83">
        <f t="shared" si="409"/>
        <v>166169763.34768</v>
      </c>
      <c r="BE186" s="83">
        <f t="shared" si="410"/>
        <v>0</v>
      </c>
      <c r="BF186" s="83">
        <f t="shared" si="411"/>
        <v>0</v>
      </c>
      <c r="BG186" s="99">
        <f t="shared" si="412"/>
        <v>166169763.34768</v>
      </c>
      <c r="BH186" s="99">
        <f t="shared" si="413"/>
        <v>158614094.43446001</v>
      </c>
      <c r="BI186" s="83">
        <f t="shared" si="414"/>
        <v>178493822.820236</v>
      </c>
      <c r="BJ186" s="83">
        <f t="shared" si="415"/>
        <v>166169763.34768</v>
      </c>
      <c r="BK186" s="83">
        <f t="shared" si="416"/>
        <v>166169763.34768</v>
      </c>
      <c r="BL186" s="83">
        <f t="shared" si="417"/>
        <v>166169763.34768</v>
      </c>
      <c r="BM186" s="83">
        <f t="shared" si="418"/>
        <v>166512599.58256999</v>
      </c>
      <c r="BN186" s="83">
        <f t="shared" si="419"/>
        <v>165984104.08021</v>
      </c>
      <c r="BO186" s="83">
        <f t="shared" si="342"/>
        <v>0</v>
      </c>
      <c r="BP186" s="83">
        <f t="shared" si="420"/>
        <v>166169763.34768</v>
      </c>
      <c r="BQ186" s="83">
        <f t="shared" si="421"/>
        <v>166169763.34768</v>
      </c>
      <c r="BR186" s="83">
        <f t="shared" si="422"/>
        <v>166169763.34768</v>
      </c>
      <c r="BS186" s="83">
        <f t="shared" si="423"/>
        <v>166169763.34768</v>
      </c>
      <c r="BT186" s="83">
        <f t="shared" si="424"/>
        <v>166169763.34768</v>
      </c>
      <c r="BU186" s="83">
        <f t="shared" si="425"/>
        <v>166169763.34768</v>
      </c>
      <c r="BV186" s="83">
        <f t="shared" si="426"/>
        <v>158614094.43446001</v>
      </c>
      <c r="BW186" s="83">
        <f t="shared" si="427"/>
        <v>178493822.820236</v>
      </c>
      <c r="BX186" s="83">
        <f t="shared" si="428"/>
        <v>166169763.34768</v>
      </c>
      <c r="BY186" s="83">
        <f t="shared" si="429"/>
        <v>166169763.34768</v>
      </c>
      <c r="BZ186" s="83">
        <f t="shared" si="430"/>
        <v>166169763.34768</v>
      </c>
      <c r="CA186" s="83">
        <f t="shared" si="431"/>
        <v>166512599.58256999</v>
      </c>
      <c r="CB186" s="83">
        <f t="shared" si="432"/>
        <v>165984104.08021</v>
      </c>
      <c r="CC186" s="84"/>
      <c r="CD186" s="84"/>
      <c r="CE186" s="84"/>
      <c r="CF186" s="84"/>
      <c r="CG186" s="84"/>
      <c r="CH186" s="84"/>
      <c r="CI186" s="84"/>
      <c r="CJ186" s="84"/>
      <c r="CK186" s="84"/>
      <c r="CL186" s="83">
        <f t="shared" si="333"/>
        <v>0</v>
      </c>
      <c r="CM186" s="83">
        <f t="shared" si="334"/>
        <v>12324059.472555995</v>
      </c>
      <c r="CN186" s="83">
        <f t="shared" si="335"/>
        <v>0</v>
      </c>
      <c r="CO186" s="83">
        <f t="shared" si="433"/>
        <v>0</v>
      </c>
      <c r="CP186" s="83">
        <f t="shared" si="434"/>
        <v>0</v>
      </c>
      <c r="CQ186" s="83">
        <f t="shared" si="435"/>
        <v>0</v>
      </c>
      <c r="CR186" s="83">
        <f t="shared" si="436"/>
        <v>0</v>
      </c>
      <c r="CS186" s="83">
        <f t="shared" si="437"/>
        <v>0</v>
      </c>
      <c r="CT186" s="83">
        <f t="shared" si="438"/>
        <v>0</v>
      </c>
      <c r="CU186" s="83">
        <f t="shared" si="439"/>
        <v>0</v>
      </c>
      <c r="CV186" s="99"/>
      <c r="CW186" s="83">
        <f t="shared" si="343"/>
        <v>0</v>
      </c>
      <c r="CX186" s="83">
        <f t="shared" si="440"/>
        <v>0</v>
      </c>
      <c r="CY186" s="83">
        <f t="shared" si="336"/>
        <v>342836.23488998413</v>
      </c>
      <c r="CZ186" s="83">
        <f t="shared" si="337"/>
        <v>0</v>
      </c>
      <c r="DA186" s="83">
        <f t="shared" si="344"/>
        <v>0</v>
      </c>
      <c r="DB186" s="83">
        <f t="shared" si="345"/>
        <v>12324059.472555995</v>
      </c>
      <c r="DC186" s="83">
        <f t="shared" si="346"/>
        <v>0</v>
      </c>
      <c r="DD186" s="83">
        <f t="shared" si="441"/>
        <v>0</v>
      </c>
      <c r="DE186" s="83">
        <f t="shared" si="442"/>
        <v>0</v>
      </c>
      <c r="DF186" s="83">
        <f t="shared" si="443"/>
        <v>0</v>
      </c>
      <c r="DG186" s="83">
        <f t="shared" si="444"/>
        <v>0</v>
      </c>
      <c r="DH186" s="83">
        <f t="shared" si="445"/>
        <v>0</v>
      </c>
      <c r="DI186" s="83">
        <f t="shared" si="446"/>
        <v>0</v>
      </c>
      <c r="DJ186" s="83">
        <f t="shared" si="447"/>
        <v>0</v>
      </c>
      <c r="DK186" s="83">
        <f t="shared" si="347"/>
        <v>0</v>
      </c>
      <c r="DL186" s="83">
        <f t="shared" si="448"/>
        <v>0</v>
      </c>
      <c r="DM186" s="83">
        <f t="shared" si="348"/>
        <v>342836.23488998413</v>
      </c>
      <c r="DN186" s="83">
        <f t="shared" si="349"/>
        <v>0</v>
      </c>
      <c r="DO186" s="83">
        <f t="shared" si="449"/>
        <v>0</v>
      </c>
      <c r="DP186" s="83">
        <f t="shared" si="450"/>
        <v>700671.60494122142</v>
      </c>
      <c r="DQ186" s="83">
        <f t="shared" si="451"/>
        <v>0</v>
      </c>
      <c r="DR186" s="83">
        <f t="shared" si="452"/>
        <v>0</v>
      </c>
      <c r="DS186" s="83">
        <f t="shared" si="453"/>
        <v>0</v>
      </c>
      <c r="DT186" s="83">
        <f t="shared" si="454"/>
        <v>0</v>
      </c>
      <c r="DU186" s="83">
        <f t="shared" si="455"/>
        <v>0</v>
      </c>
      <c r="DV186" s="83">
        <f t="shared" si="456"/>
        <v>0</v>
      </c>
      <c r="DW186" s="83">
        <f t="shared" si="350"/>
        <v>11805.356543668737</v>
      </c>
      <c r="DX186" s="83">
        <f t="shared" si="351"/>
        <v>0</v>
      </c>
      <c r="DY186" s="83">
        <f t="shared" si="352"/>
        <v>0</v>
      </c>
      <c r="DZ186" s="83">
        <f t="shared" si="353"/>
        <v>700671.60494122142</v>
      </c>
      <c r="EA186" s="83">
        <f t="shared" si="354"/>
        <v>0</v>
      </c>
      <c r="EB186" s="83">
        <f t="shared" si="355"/>
        <v>0</v>
      </c>
      <c r="EC186" s="83">
        <f t="shared" si="356"/>
        <v>0</v>
      </c>
      <c r="ED186" s="83">
        <f t="shared" si="357"/>
        <v>0</v>
      </c>
      <c r="EE186" s="83">
        <f t="shared" si="358"/>
        <v>0</v>
      </c>
      <c r="EF186" s="83">
        <f t="shared" si="359"/>
        <v>0</v>
      </c>
      <c r="EG186" s="83">
        <f t="shared" si="360"/>
        <v>11805.356543668737</v>
      </c>
      <c r="EH186" s="83">
        <f t="shared" si="361"/>
        <v>0</v>
      </c>
      <c r="EI186" s="83">
        <f t="shared" si="457"/>
        <v>0</v>
      </c>
      <c r="EJ186" s="83">
        <f t="shared" si="458"/>
        <v>11623387.867614774</v>
      </c>
      <c r="EK186" s="83">
        <f t="shared" si="459"/>
        <v>0</v>
      </c>
      <c r="EL186" s="83">
        <f t="shared" si="460"/>
        <v>0</v>
      </c>
      <c r="EM186" s="83">
        <f t="shared" si="461"/>
        <v>0</v>
      </c>
      <c r="EN186" s="83">
        <f t="shared" si="462"/>
        <v>0</v>
      </c>
      <c r="EO186" s="83">
        <f t="shared" si="463"/>
        <v>0</v>
      </c>
      <c r="EP186" s="83">
        <f t="shared" si="464"/>
        <v>0</v>
      </c>
      <c r="EQ186" s="83">
        <f t="shared" si="465"/>
        <v>0</v>
      </c>
      <c r="ER186" s="83">
        <f t="shared" si="466"/>
        <v>0</v>
      </c>
      <c r="ES186" s="83">
        <f t="shared" si="362"/>
        <v>0</v>
      </c>
      <c r="ET186" s="83">
        <f t="shared" si="467"/>
        <v>0</v>
      </c>
      <c r="EU186" s="83">
        <f t="shared" si="363"/>
        <v>331030.87834631541</v>
      </c>
      <c r="EV186" s="83">
        <f t="shared" si="364"/>
        <v>0</v>
      </c>
      <c r="EW186" s="83">
        <f t="shared" si="365"/>
        <v>0</v>
      </c>
      <c r="EX186" s="83">
        <f t="shared" si="366"/>
        <v>11623387.867614774</v>
      </c>
      <c r="EY186" s="83">
        <f t="shared" si="367"/>
        <v>0</v>
      </c>
      <c r="EZ186" s="83">
        <f t="shared" si="368"/>
        <v>0</v>
      </c>
      <c r="FA186" s="83">
        <f t="shared" si="369"/>
        <v>0</v>
      </c>
      <c r="FB186" s="83">
        <f t="shared" si="370"/>
        <v>0</v>
      </c>
      <c r="FC186" s="83">
        <f t="shared" si="371"/>
        <v>0</v>
      </c>
      <c r="FD186" s="83">
        <f t="shared" si="372"/>
        <v>0</v>
      </c>
      <c r="FE186" s="83">
        <f t="shared" si="468"/>
        <v>0</v>
      </c>
      <c r="FF186" s="83">
        <f t="shared" si="469"/>
        <v>0</v>
      </c>
      <c r="FG186" s="83">
        <f t="shared" si="373"/>
        <v>0</v>
      </c>
      <c r="FH186" s="83">
        <f t="shared" si="470"/>
        <v>0</v>
      </c>
      <c r="FI186" s="83">
        <f t="shared" si="374"/>
        <v>331030.87834631541</v>
      </c>
      <c r="FJ186" s="83">
        <f t="shared" si="375"/>
        <v>0</v>
      </c>
      <c r="FK186" s="84">
        <v>957518.02245762502</v>
      </c>
      <c r="FL186" s="84">
        <v>804374.92439554597</v>
      </c>
      <c r="FM186" s="84"/>
      <c r="FN186" s="83">
        <f t="shared" si="471"/>
        <v>0</v>
      </c>
      <c r="FO186" s="83">
        <f t="shared" si="472"/>
        <v>0</v>
      </c>
      <c r="FP186" s="83">
        <f t="shared" si="376"/>
        <v>804374.92439554597</v>
      </c>
      <c r="FQ186" s="84"/>
      <c r="FR186" s="84">
        <v>164421364.08718401</v>
      </c>
      <c r="FS186" s="83">
        <f t="shared" si="377"/>
        <v>164421364.08718383</v>
      </c>
      <c r="FT186" s="83">
        <f t="shared" si="378"/>
        <v>0</v>
      </c>
      <c r="FU186" s="84">
        <v>166183257.03403699</v>
      </c>
      <c r="FV186" s="83">
        <f t="shared" si="473"/>
        <v>0</v>
      </c>
      <c r="FW186" s="83">
        <f t="shared" si="474"/>
        <v>0</v>
      </c>
      <c r="FX186" s="83">
        <f t="shared" si="475"/>
        <v>0</v>
      </c>
      <c r="FY186" s="84">
        <v>-60028111.490000002</v>
      </c>
      <c r="FZ186" s="83">
        <f t="shared" si="476"/>
        <v>0</v>
      </c>
      <c r="GA186" s="83">
        <f t="shared" si="477"/>
        <v>-13493.686356991529</v>
      </c>
      <c r="GB186" s="83">
        <f t="shared" si="379"/>
        <v>0</v>
      </c>
      <c r="GC186" s="83">
        <f t="shared" si="380"/>
        <v>0</v>
      </c>
      <c r="GD186" s="83">
        <f t="shared" si="381"/>
        <v>0</v>
      </c>
      <c r="GE186" s="83">
        <f t="shared" si="382"/>
        <v>0</v>
      </c>
      <c r="GF186" s="83">
        <f t="shared" si="383"/>
        <v>0</v>
      </c>
      <c r="GG186" s="83">
        <f t="shared" si="384"/>
        <v>0</v>
      </c>
      <c r="GH186" s="83">
        <f t="shared" si="478"/>
        <v>0</v>
      </c>
      <c r="GI186" s="83">
        <f t="shared" si="479"/>
        <v>0</v>
      </c>
      <c r="GJ186" s="83">
        <f t="shared" si="385"/>
        <v>0</v>
      </c>
      <c r="GK186" s="83">
        <f t="shared" si="386"/>
        <v>166169763.34768</v>
      </c>
      <c r="GL186" s="83">
        <f t="shared" si="387"/>
        <v>0</v>
      </c>
      <c r="GM186" s="83">
        <f t="shared" si="388"/>
        <v>0</v>
      </c>
      <c r="GN186" s="83">
        <f t="shared" si="389"/>
        <v>0</v>
      </c>
      <c r="GO186" s="83">
        <f t="shared" si="390"/>
        <v>0</v>
      </c>
      <c r="GP186" s="83">
        <f t="shared" si="480"/>
        <v>166169763.34768</v>
      </c>
      <c r="GQ186" s="83">
        <f t="shared" si="481"/>
        <v>0</v>
      </c>
      <c r="GR186" s="83">
        <f t="shared" si="391"/>
        <v>0</v>
      </c>
      <c r="GS186" s="83">
        <f t="shared" si="392"/>
        <v>0</v>
      </c>
      <c r="GT186" s="83">
        <f t="shared" si="393"/>
        <v>0</v>
      </c>
      <c r="GU186" s="83">
        <f t="shared" si="394"/>
        <v>0</v>
      </c>
      <c r="GV186" s="83">
        <f t="shared" si="395"/>
        <v>0</v>
      </c>
      <c r="GW186" s="83">
        <f t="shared" si="396"/>
        <v>0</v>
      </c>
      <c r="GX186" s="83">
        <f t="shared" si="482"/>
        <v>0</v>
      </c>
      <c r="GY186" s="83">
        <f t="shared" si="483"/>
        <v>0</v>
      </c>
      <c r="GZ186" s="83">
        <f t="shared" si="397"/>
        <v>0</v>
      </c>
      <c r="HA186" s="83">
        <f t="shared" si="398"/>
        <v>178493822.820236</v>
      </c>
      <c r="HB186" s="83">
        <f t="shared" si="399"/>
        <v>0</v>
      </c>
      <c r="HC186" s="83">
        <f t="shared" si="400"/>
        <v>0</v>
      </c>
      <c r="HD186" s="83">
        <f t="shared" si="401"/>
        <v>0</v>
      </c>
      <c r="HE186" s="83">
        <f t="shared" si="402"/>
        <v>0</v>
      </c>
      <c r="HF186" s="83">
        <f t="shared" si="484"/>
        <v>166512599.58256999</v>
      </c>
      <c r="HG186" s="83">
        <f t="shared" si="485"/>
        <v>0</v>
      </c>
      <c r="HH186" s="83">
        <f t="shared" si="486"/>
        <v>0</v>
      </c>
      <c r="HI186" s="83">
        <f t="shared" si="487"/>
        <v>177793151.21529478</v>
      </c>
      <c r="HJ186" s="83">
        <f t="shared" si="488"/>
        <v>0</v>
      </c>
      <c r="HK186" s="83">
        <f t="shared" si="489"/>
        <v>0</v>
      </c>
      <c r="HL186" s="83">
        <f t="shared" si="490"/>
        <v>0</v>
      </c>
      <c r="HM186" s="83">
        <f t="shared" si="491"/>
        <v>0</v>
      </c>
      <c r="HN186" s="83">
        <f t="shared" si="492"/>
        <v>166500794.22602633</v>
      </c>
      <c r="HO186" s="83">
        <f t="shared" si="493"/>
        <v>0</v>
      </c>
    </row>
    <row r="187" spans="1:223" x14ac:dyDescent="0.2">
      <c r="A187" s="63"/>
      <c r="K187" s="64" t="s">
        <v>504</v>
      </c>
      <c r="L187" s="102" t="e">
        <f>IF(VLOOKUP(K187,'[3]207 ul'!$H:$H,1,0)=K187,1,0)</f>
        <v>#N/A</v>
      </c>
      <c r="M187" s="84">
        <v>1</v>
      </c>
      <c r="N187" s="84">
        <v>2</v>
      </c>
      <c r="O187" s="84">
        <v>1</v>
      </c>
      <c r="P187" s="84"/>
      <c r="Q187" s="84">
        <v>1</v>
      </c>
      <c r="R187" s="84">
        <v>1</v>
      </c>
      <c r="S187" s="83">
        <f t="shared" si="338"/>
        <v>40</v>
      </c>
      <c r="T187" s="87">
        <f t="shared" si="339"/>
        <v>0</v>
      </c>
      <c r="U187" s="84"/>
      <c r="V187" s="84"/>
      <c r="W187" s="85">
        <v>1</v>
      </c>
      <c r="X187" s="85">
        <v>1</v>
      </c>
      <c r="Y187" s="85">
        <v>1</v>
      </c>
      <c r="Z187" s="85">
        <v>1</v>
      </c>
      <c r="AA187" s="85">
        <v>1</v>
      </c>
      <c r="AB187" s="85">
        <v>1</v>
      </c>
      <c r="AC187" s="85">
        <v>1</v>
      </c>
      <c r="AD187" s="85">
        <v>1</v>
      </c>
      <c r="AE187" s="85">
        <v>1</v>
      </c>
      <c r="AF187" s="84">
        <v>7.2544165293488396E-4</v>
      </c>
      <c r="AG187" s="84">
        <v>7.2544165293488396E-4</v>
      </c>
      <c r="AH187" s="84">
        <v>7.2544165293488396E-4</v>
      </c>
      <c r="AI187" s="84">
        <v>7.2544165293488396E-4</v>
      </c>
      <c r="AJ187" s="84">
        <v>7.2544165293488396E-4</v>
      </c>
      <c r="AK187" s="84">
        <v>7.2544165293488396E-4</v>
      </c>
      <c r="AL187" s="84">
        <v>7.2544165293488396E-4</v>
      </c>
      <c r="AM187" s="84">
        <v>7.9798574623143501E-4</v>
      </c>
      <c r="AN187" s="84">
        <v>7.2544165293488396E-4</v>
      </c>
      <c r="AO187" s="84">
        <v>-4.0651585104383201E-4</v>
      </c>
      <c r="AP187" s="84"/>
      <c r="AQ187" s="84">
        <v>-4.0651585104383201E-4</v>
      </c>
      <c r="AR187" s="84"/>
      <c r="AS187" s="83">
        <f t="shared" si="340"/>
        <v>0</v>
      </c>
      <c r="AT187" s="83">
        <f t="shared" si="403"/>
        <v>0</v>
      </c>
      <c r="AU187" s="83">
        <f t="shared" si="341"/>
        <v>0</v>
      </c>
      <c r="AV187" s="84">
        <v>1</v>
      </c>
      <c r="AW187" s="84">
        <v>1</v>
      </c>
      <c r="AX187" s="84"/>
      <c r="AY187" s="83">
        <f t="shared" si="404"/>
        <v>0.99959348414895621</v>
      </c>
      <c r="AZ187" s="83">
        <f t="shared" si="405"/>
        <v>0</v>
      </c>
      <c r="BA187" s="83">
        <f t="shared" si="406"/>
        <v>3.1892580189105195E-4</v>
      </c>
      <c r="BB187" s="83">
        <f t="shared" si="407"/>
        <v>3.1892580189105195E-4</v>
      </c>
      <c r="BC187" s="83">
        <f t="shared" si="408"/>
        <v>3.1892580189105195E-4</v>
      </c>
      <c r="BD187" s="83">
        <f t="shared" si="409"/>
        <v>3.1892580189105195E-4</v>
      </c>
      <c r="BE187" s="83">
        <f t="shared" si="410"/>
        <v>0</v>
      </c>
      <c r="BF187" s="83">
        <f t="shared" si="411"/>
        <v>0</v>
      </c>
      <c r="BG187" s="99">
        <f t="shared" si="412"/>
        <v>3.1892580189105195E-4</v>
      </c>
      <c r="BH187" s="99">
        <f t="shared" si="413"/>
        <v>3.1892580189105195E-4</v>
      </c>
      <c r="BI187" s="83">
        <f t="shared" si="414"/>
        <v>3.1892580189105195E-4</v>
      </c>
      <c r="BJ187" s="83">
        <f t="shared" si="415"/>
        <v>3.1892580189105195E-4</v>
      </c>
      <c r="BK187" s="83">
        <f t="shared" si="416"/>
        <v>3.1892580189105195E-4</v>
      </c>
      <c r="BL187" s="83">
        <f t="shared" si="417"/>
        <v>3.1892580189105195E-4</v>
      </c>
      <c r="BM187" s="83">
        <f t="shared" si="418"/>
        <v>3.91469895187603E-4</v>
      </c>
      <c r="BN187" s="83">
        <f t="shared" si="419"/>
        <v>3.1892580189105195E-4</v>
      </c>
      <c r="BO187" s="83">
        <f t="shared" si="342"/>
        <v>0</v>
      </c>
      <c r="BP187" s="83">
        <f t="shared" si="420"/>
        <v>0</v>
      </c>
      <c r="BQ187" s="83">
        <f t="shared" si="421"/>
        <v>3.1892580189105195E-4</v>
      </c>
      <c r="BR187" s="83">
        <f t="shared" si="422"/>
        <v>3.1892580189105195E-4</v>
      </c>
      <c r="BS187" s="83">
        <f t="shared" si="423"/>
        <v>3.1892580189105195E-4</v>
      </c>
      <c r="BT187" s="83">
        <f t="shared" si="424"/>
        <v>3.1892580189105195E-4</v>
      </c>
      <c r="BU187" s="83">
        <f t="shared" si="425"/>
        <v>3.1892580189105195E-4</v>
      </c>
      <c r="BV187" s="83">
        <f t="shared" si="426"/>
        <v>3.1892580189105195E-4</v>
      </c>
      <c r="BW187" s="83">
        <f t="shared" si="427"/>
        <v>3.1892580189105195E-4</v>
      </c>
      <c r="BX187" s="83">
        <f t="shared" si="428"/>
        <v>3.1892580189105195E-4</v>
      </c>
      <c r="BY187" s="83">
        <f t="shared" si="429"/>
        <v>3.1892580189105195E-4</v>
      </c>
      <c r="BZ187" s="83">
        <f t="shared" si="430"/>
        <v>3.1892580189105195E-4</v>
      </c>
      <c r="CA187" s="83">
        <f t="shared" si="431"/>
        <v>3.91469895187603E-4</v>
      </c>
      <c r="CB187" s="83">
        <f t="shared" si="432"/>
        <v>3.1892580189105195E-4</v>
      </c>
      <c r="CC187" s="84"/>
      <c r="CD187" s="84"/>
      <c r="CE187" s="84"/>
      <c r="CF187" s="84"/>
      <c r="CG187" s="84"/>
      <c r="CH187" s="84"/>
      <c r="CI187" s="84"/>
      <c r="CJ187" s="84"/>
      <c r="CK187" s="84"/>
      <c r="CL187" s="83">
        <f t="shared" si="333"/>
        <v>0</v>
      </c>
      <c r="CM187" s="83">
        <f t="shared" si="334"/>
        <v>0</v>
      </c>
      <c r="CN187" s="83">
        <f t="shared" si="335"/>
        <v>0</v>
      </c>
      <c r="CO187" s="83">
        <f t="shared" si="433"/>
        <v>0</v>
      </c>
      <c r="CP187" s="83">
        <f t="shared" si="434"/>
        <v>0</v>
      </c>
      <c r="CQ187" s="83">
        <f t="shared" si="435"/>
        <v>0</v>
      </c>
      <c r="CR187" s="83">
        <f t="shared" si="436"/>
        <v>0</v>
      </c>
      <c r="CS187" s="83">
        <f t="shared" si="437"/>
        <v>0</v>
      </c>
      <c r="CT187" s="83">
        <f t="shared" si="438"/>
        <v>0</v>
      </c>
      <c r="CU187" s="83">
        <f t="shared" si="439"/>
        <v>0</v>
      </c>
      <c r="CV187" s="99"/>
      <c r="CW187" s="83">
        <f t="shared" si="343"/>
        <v>0</v>
      </c>
      <c r="CX187" s="83">
        <f t="shared" si="440"/>
        <v>0</v>
      </c>
      <c r="CY187" s="83">
        <f t="shared" si="336"/>
        <v>7.2544093296551056E-5</v>
      </c>
      <c r="CZ187" s="83">
        <f t="shared" si="337"/>
        <v>0</v>
      </c>
      <c r="DA187" s="83">
        <f t="shared" si="344"/>
        <v>0</v>
      </c>
      <c r="DB187" s="83">
        <f t="shared" si="345"/>
        <v>0</v>
      </c>
      <c r="DC187" s="83">
        <f t="shared" si="346"/>
        <v>0</v>
      </c>
      <c r="DD187" s="83">
        <f t="shared" si="441"/>
        <v>0</v>
      </c>
      <c r="DE187" s="83">
        <f t="shared" si="442"/>
        <v>0</v>
      </c>
      <c r="DF187" s="83">
        <f t="shared" si="443"/>
        <v>0</v>
      </c>
      <c r="DG187" s="83">
        <f t="shared" si="444"/>
        <v>0</v>
      </c>
      <c r="DH187" s="83">
        <f t="shared" si="445"/>
        <v>0</v>
      </c>
      <c r="DI187" s="83">
        <f t="shared" si="446"/>
        <v>0</v>
      </c>
      <c r="DJ187" s="83">
        <f t="shared" si="447"/>
        <v>0</v>
      </c>
      <c r="DK187" s="83">
        <f t="shared" si="347"/>
        <v>0</v>
      </c>
      <c r="DL187" s="83">
        <f t="shared" si="448"/>
        <v>0</v>
      </c>
      <c r="DM187" s="83">
        <f t="shared" si="348"/>
        <v>7.2544093296551056E-5</v>
      </c>
      <c r="DN187" s="83">
        <f t="shared" si="349"/>
        <v>0</v>
      </c>
      <c r="DO187" s="83">
        <f t="shared" si="449"/>
        <v>0</v>
      </c>
      <c r="DP187" s="83">
        <f t="shared" si="450"/>
        <v>0</v>
      </c>
      <c r="DQ187" s="83">
        <f t="shared" si="451"/>
        <v>0</v>
      </c>
      <c r="DR187" s="83">
        <f t="shared" si="452"/>
        <v>0</v>
      </c>
      <c r="DS187" s="83">
        <f t="shared" si="453"/>
        <v>0</v>
      </c>
      <c r="DT187" s="83">
        <f t="shared" si="454"/>
        <v>0</v>
      </c>
      <c r="DU187" s="83">
        <f t="shared" si="455"/>
        <v>0</v>
      </c>
      <c r="DV187" s="83">
        <f t="shared" si="456"/>
        <v>0</v>
      </c>
      <c r="DW187" s="83">
        <f t="shared" si="350"/>
        <v>2.4980115849708104E-6</v>
      </c>
      <c r="DX187" s="83">
        <f t="shared" si="351"/>
        <v>0</v>
      </c>
      <c r="DY187" s="83">
        <f t="shared" si="352"/>
        <v>0</v>
      </c>
      <c r="DZ187" s="83">
        <f t="shared" si="353"/>
        <v>0</v>
      </c>
      <c r="EA187" s="83">
        <f t="shared" si="354"/>
        <v>0</v>
      </c>
      <c r="EB187" s="83">
        <f t="shared" si="355"/>
        <v>0</v>
      </c>
      <c r="EC187" s="83">
        <f t="shared" si="356"/>
        <v>0</v>
      </c>
      <c r="ED187" s="83">
        <f t="shared" si="357"/>
        <v>0</v>
      </c>
      <c r="EE187" s="83">
        <f t="shared" si="358"/>
        <v>0</v>
      </c>
      <c r="EF187" s="83">
        <f t="shared" si="359"/>
        <v>0</v>
      </c>
      <c r="EG187" s="83">
        <f t="shared" si="360"/>
        <v>2.4980115849708104E-6</v>
      </c>
      <c r="EH187" s="83">
        <f t="shared" si="361"/>
        <v>0</v>
      </c>
      <c r="EI187" s="83">
        <f t="shared" si="457"/>
        <v>0</v>
      </c>
      <c r="EJ187" s="83">
        <f t="shared" si="458"/>
        <v>0</v>
      </c>
      <c r="EK187" s="83">
        <f t="shared" si="459"/>
        <v>0</v>
      </c>
      <c r="EL187" s="83">
        <f t="shared" si="460"/>
        <v>0</v>
      </c>
      <c r="EM187" s="83">
        <f t="shared" si="461"/>
        <v>0</v>
      </c>
      <c r="EN187" s="83">
        <f t="shared" si="462"/>
        <v>0</v>
      </c>
      <c r="EO187" s="83">
        <f t="shared" si="463"/>
        <v>0</v>
      </c>
      <c r="EP187" s="83">
        <f t="shared" si="464"/>
        <v>0</v>
      </c>
      <c r="EQ187" s="83">
        <f t="shared" si="465"/>
        <v>0</v>
      </c>
      <c r="ER187" s="83">
        <f t="shared" si="466"/>
        <v>0</v>
      </c>
      <c r="ES187" s="83">
        <f t="shared" si="362"/>
        <v>0</v>
      </c>
      <c r="ET187" s="83">
        <f t="shared" si="467"/>
        <v>0</v>
      </c>
      <c r="EU187" s="83">
        <f t="shared" si="363"/>
        <v>7.0046081711580251E-5</v>
      </c>
      <c r="EV187" s="83">
        <f t="shared" si="364"/>
        <v>0</v>
      </c>
      <c r="EW187" s="83">
        <f t="shared" si="365"/>
        <v>0</v>
      </c>
      <c r="EX187" s="83">
        <f t="shared" si="366"/>
        <v>0</v>
      </c>
      <c r="EY187" s="83">
        <f t="shared" si="367"/>
        <v>0</v>
      </c>
      <c r="EZ187" s="83">
        <f t="shared" si="368"/>
        <v>0</v>
      </c>
      <c r="FA187" s="83">
        <f t="shared" si="369"/>
        <v>0</v>
      </c>
      <c r="FB187" s="83">
        <f t="shared" si="370"/>
        <v>0</v>
      </c>
      <c r="FC187" s="83">
        <f t="shared" si="371"/>
        <v>0</v>
      </c>
      <c r="FD187" s="83">
        <f t="shared" si="372"/>
        <v>0</v>
      </c>
      <c r="FE187" s="83">
        <f t="shared" si="468"/>
        <v>0</v>
      </c>
      <c r="FF187" s="83">
        <f t="shared" si="469"/>
        <v>0</v>
      </c>
      <c r="FG187" s="83">
        <f t="shared" si="373"/>
        <v>0</v>
      </c>
      <c r="FH187" s="83">
        <f t="shared" si="470"/>
        <v>0</v>
      </c>
      <c r="FI187" s="83">
        <f t="shared" si="374"/>
        <v>7.0046081711580251E-5</v>
      </c>
      <c r="FJ187" s="83">
        <f t="shared" si="375"/>
        <v>0</v>
      </c>
      <c r="FK187" s="84"/>
      <c r="FL187" s="84">
        <v>7.2544093296551197E-4</v>
      </c>
      <c r="FM187" s="84"/>
      <c r="FN187" s="83">
        <f t="shared" si="471"/>
        <v>0</v>
      </c>
      <c r="FO187" s="83">
        <f t="shared" si="472"/>
        <v>0</v>
      </c>
      <c r="FP187" s="83">
        <f t="shared" si="376"/>
        <v>7.2544093296551197E-4</v>
      </c>
      <c r="FQ187" s="84"/>
      <c r="FR187" s="84"/>
      <c r="FS187" s="83">
        <f t="shared" si="377"/>
        <v>0</v>
      </c>
      <c r="FT187" s="83">
        <f t="shared" si="378"/>
        <v>0</v>
      </c>
      <c r="FU187" s="84">
        <v>7.2544093296551197E-4</v>
      </c>
      <c r="FV187" s="83">
        <f t="shared" si="473"/>
        <v>3.1892580189105195E-4</v>
      </c>
      <c r="FW187" s="83">
        <f t="shared" si="474"/>
        <v>0</v>
      </c>
      <c r="FX187" s="83">
        <f t="shared" si="475"/>
        <v>0</v>
      </c>
      <c r="FY187" s="84"/>
      <c r="FZ187" s="83">
        <f t="shared" si="476"/>
        <v>0.99927455834706513</v>
      </c>
      <c r="GA187" s="83">
        <f t="shared" si="477"/>
        <v>7.1996937198951644E-10</v>
      </c>
      <c r="GB187" s="83">
        <f t="shared" si="379"/>
        <v>0</v>
      </c>
      <c r="GC187" s="83">
        <f t="shared" si="380"/>
        <v>0</v>
      </c>
      <c r="GD187" s="83">
        <f t="shared" si="381"/>
        <v>0</v>
      </c>
      <c r="GE187" s="83">
        <f t="shared" si="382"/>
        <v>0</v>
      </c>
      <c r="GF187" s="83">
        <f t="shared" si="383"/>
        <v>0</v>
      </c>
      <c r="GG187" s="83">
        <f t="shared" si="384"/>
        <v>0</v>
      </c>
      <c r="GH187" s="83">
        <f t="shared" si="478"/>
        <v>0</v>
      </c>
      <c r="GI187" s="83">
        <f t="shared" si="479"/>
        <v>0</v>
      </c>
      <c r="GJ187" s="83">
        <f t="shared" si="385"/>
        <v>0</v>
      </c>
      <c r="GK187" s="83">
        <f t="shared" si="386"/>
        <v>0</v>
      </c>
      <c r="GL187" s="83">
        <f t="shared" si="387"/>
        <v>0</v>
      </c>
      <c r="GM187" s="83">
        <f t="shared" si="388"/>
        <v>0</v>
      </c>
      <c r="GN187" s="83">
        <f t="shared" si="389"/>
        <v>0</v>
      </c>
      <c r="GO187" s="83">
        <f t="shared" si="390"/>
        <v>0</v>
      </c>
      <c r="GP187" s="83">
        <f t="shared" si="480"/>
        <v>3.1892580189105195E-4</v>
      </c>
      <c r="GQ187" s="83">
        <f t="shared" si="481"/>
        <v>0</v>
      </c>
      <c r="GR187" s="83">
        <f t="shared" si="391"/>
        <v>0</v>
      </c>
      <c r="GS187" s="83">
        <f t="shared" si="392"/>
        <v>0</v>
      </c>
      <c r="GT187" s="83">
        <f t="shared" si="393"/>
        <v>0</v>
      </c>
      <c r="GU187" s="83">
        <f t="shared" si="394"/>
        <v>0</v>
      </c>
      <c r="GV187" s="83">
        <f t="shared" si="395"/>
        <v>0</v>
      </c>
      <c r="GW187" s="83">
        <f t="shared" si="396"/>
        <v>0</v>
      </c>
      <c r="GX187" s="83">
        <f t="shared" si="482"/>
        <v>0</v>
      </c>
      <c r="GY187" s="83">
        <f t="shared" si="483"/>
        <v>0</v>
      </c>
      <c r="GZ187" s="83">
        <f t="shared" si="397"/>
        <v>0</v>
      </c>
      <c r="HA187" s="83">
        <f t="shared" si="398"/>
        <v>0</v>
      </c>
      <c r="HB187" s="83">
        <f t="shared" si="399"/>
        <v>0</v>
      </c>
      <c r="HC187" s="83">
        <f t="shared" si="400"/>
        <v>0</v>
      </c>
      <c r="HD187" s="83">
        <f t="shared" si="401"/>
        <v>0</v>
      </c>
      <c r="HE187" s="83">
        <f t="shared" si="402"/>
        <v>0</v>
      </c>
      <c r="HF187" s="83">
        <f t="shared" si="484"/>
        <v>3.91469895187603E-4</v>
      </c>
      <c r="HG187" s="83">
        <f t="shared" si="485"/>
        <v>0</v>
      </c>
      <c r="HH187" s="83">
        <f t="shared" si="486"/>
        <v>0</v>
      </c>
      <c r="HI187" s="83">
        <f t="shared" si="487"/>
        <v>0</v>
      </c>
      <c r="HJ187" s="83">
        <f t="shared" si="488"/>
        <v>0</v>
      </c>
      <c r="HK187" s="83">
        <f t="shared" si="489"/>
        <v>0</v>
      </c>
      <c r="HL187" s="83">
        <f t="shared" si="490"/>
        <v>0</v>
      </c>
      <c r="HM187" s="83">
        <f t="shared" si="491"/>
        <v>0</v>
      </c>
      <c r="HN187" s="83">
        <f t="shared" si="492"/>
        <v>3.889718836026322E-4</v>
      </c>
      <c r="HO187" s="83">
        <f t="shared" si="493"/>
        <v>0</v>
      </c>
    </row>
    <row r="188" spans="1:223" x14ac:dyDescent="0.2">
      <c r="A188" s="63"/>
      <c r="K188" s="64" t="s">
        <v>505</v>
      </c>
      <c r="L188" s="102" t="e">
        <f>IF(VLOOKUP(K188,'[3]207 ul'!$H:$H,1,0)=K188,1,0)</f>
        <v>#N/A</v>
      </c>
      <c r="M188" s="84">
        <v>1</v>
      </c>
      <c r="N188" s="84">
        <v>2</v>
      </c>
      <c r="O188" s="84">
        <v>1</v>
      </c>
      <c r="P188" s="84"/>
      <c r="Q188" s="84">
        <v>1</v>
      </c>
      <c r="R188" s="84">
        <v>1</v>
      </c>
      <c r="S188" s="83">
        <f t="shared" si="338"/>
        <v>40</v>
      </c>
      <c r="T188" s="87">
        <f t="shared" si="339"/>
        <v>0</v>
      </c>
      <c r="U188" s="84"/>
      <c r="V188" s="84"/>
      <c r="W188" s="85">
        <v>1</v>
      </c>
      <c r="X188" s="85">
        <v>1</v>
      </c>
      <c r="Y188" s="85">
        <v>1</v>
      </c>
      <c r="Z188" s="85">
        <v>1</v>
      </c>
      <c r="AA188" s="85">
        <v>1</v>
      </c>
      <c r="AB188" s="85">
        <v>1</v>
      </c>
      <c r="AC188" s="85">
        <v>1</v>
      </c>
      <c r="AD188" s="85">
        <v>1</v>
      </c>
      <c r="AE188" s="85">
        <v>1</v>
      </c>
      <c r="AF188" s="84">
        <v>7.2544165293488396E-4</v>
      </c>
      <c r="AG188" s="84">
        <v>7.2544165293488396E-4</v>
      </c>
      <c r="AH188" s="84">
        <v>7.2544165293488396E-4</v>
      </c>
      <c r="AI188" s="84">
        <v>7.2544165293488396E-4</v>
      </c>
      <c r="AJ188" s="84">
        <v>7.2544165293488396E-4</v>
      </c>
      <c r="AK188" s="84">
        <v>7.2544165293488396E-4</v>
      </c>
      <c r="AL188" s="84">
        <v>7.2544165293488396E-4</v>
      </c>
      <c r="AM188" s="84">
        <v>7.9798574623143501E-4</v>
      </c>
      <c r="AN188" s="84">
        <v>7.2544165293488396E-4</v>
      </c>
      <c r="AO188" s="84">
        <v>-4.0651585104383201E-4</v>
      </c>
      <c r="AP188" s="84"/>
      <c r="AQ188" s="84">
        <v>-4.0651585104383201E-4</v>
      </c>
      <c r="AR188" s="84"/>
      <c r="AS188" s="83">
        <f t="shared" si="340"/>
        <v>0</v>
      </c>
      <c r="AT188" s="83">
        <f t="shared" si="403"/>
        <v>0</v>
      </c>
      <c r="AU188" s="83">
        <f t="shared" si="341"/>
        <v>0</v>
      </c>
      <c r="AV188" s="84">
        <v>1</v>
      </c>
      <c r="AW188" s="84">
        <v>1</v>
      </c>
      <c r="AX188" s="84"/>
      <c r="AY188" s="83">
        <f t="shared" si="404"/>
        <v>0.99959348414895621</v>
      </c>
      <c r="AZ188" s="83">
        <f t="shared" si="405"/>
        <v>0</v>
      </c>
      <c r="BA188" s="83">
        <f t="shared" si="406"/>
        <v>3.1892580189105195E-4</v>
      </c>
      <c r="BB188" s="83">
        <f t="shared" si="407"/>
        <v>3.1892580189105195E-4</v>
      </c>
      <c r="BC188" s="83">
        <f t="shared" si="408"/>
        <v>3.1892580189105195E-4</v>
      </c>
      <c r="BD188" s="83">
        <f t="shared" si="409"/>
        <v>3.1892580189105195E-4</v>
      </c>
      <c r="BE188" s="83">
        <f t="shared" si="410"/>
        <v>0</v>
      </c>
      <c r="BF188" s="83">
        <f t="shared" si="411"/>
        <v>0</v>
      </c>
      <c r="BG188" s="99">
        <f t="shared" si="412"/>
        <v>3.1892580189105195E-4</v>
      </c>
      <c r="BH188" s="99">
        <f t="shared" si="413"/>
        <v>3.1892580189105195E-4</v>
      </c>
      <c r="BI188" s="83">
        <f t="shared" si="414"/>
        <v>3.1892580189105195E-4</v>
      </c>
      <c r="BJ188" s="83">
        <f t="shared" si="415"/>
        <v>3.1892580189105195E-4</v>
      </c>
      <c r="BK188" s="83">
        <f t="shared" si="416"/>
        <v>3.1892580189105195E-4</v>
      </c>
      <c r="BL188" s="83">
        <f t="shared" si="417"/>
        <v>3.1892580189105195E-4</v>
      </c>
      <c r="BM188" s="83">
        <f t="shared" si="418"/>
        <v>3.91469895187603E-4</v>
      </c>
      <c r="BN188" s="83">
        <f t="shared" si="419"/>
        <v>3.1892580189105195E-4</v>
      </c>
      <c r="BO188" s="83">
        <f t="shared" si="342"/>
        <v>0</v>
      </c>
      <c r="BP188" s="83">
        <f t="shared" si="420"/>
        <v>0</v>
      </c>
      <c r="BQ188" s="83">
        <f t="shared" si="421"/>
        <v>3.1892580189105195E-4</v>
      </c>
      <c r="BR188" s="83">
        <f t="shared" si="422"/>
        <v>3.1892580189105195E-4</v>
      </c>
      <c r="BS188" s="83">
        <f t="shared" si="423"/>
        <v>3.1892580189105195E-4</v>
      </c>
      <c r="BT188" s="83">
        <f t="shared" si="424"/>
        <v>3.1892580189105195E-4</v>
      </c>
      <c r="BU188" s="83">
        <f t="shared" si="425"/>
        <v>3.1892580189105195E-4</v>
      </c>
      <c r="BV188" s="83">
        <f t="shared" si="426"/>
        <v>3.1892580189105195E-4</v>
      </c>
      <c r="BW188" s="83">
        <f t="shared" si="427"/>
        <v>3.1892580189105195E-4</v>
      </c>
      <c r="BX188" s="83">
        <f t="shared" si="428"/>
        <v>3.1892580189105195E-4</v>
      </c>
      <c r="BY188" s="83">
        <f t="shared" si="429"/>
        <v>3.1892580189105195E-4</v>
      </c>
      <c r="BZ188" s="83">
        <f t="shared" si="430"/>
        <v>3.1892580189105195E-4</v>
      </c>
      <c r="CA188" s="83">
        <f t="shared" si="431"/>
        <v>3.91469895187603E-4</v>
      </c>
      <c r="CB188" s="83">
        <f t="shared" si="432"/>
        <v>3.1892580189105195E-4</v>
      </c>
      <c r="CC188" s="84"/>
      <c r="CD188" s="84"/>
      <c r="CE188" s="84"/>
      <c r="CF188" s="84"/>
      <c r="CG188" s="84"/>
      <c r="CH188" s="84"/>
      <c r="CI188" s="84"/>
      <c r="CJ188" s="84"/>
      <c r="CK188" s="84"/>
      <c r="CL188" s="83">
        <f t="shared" si="333"/>
        <v>0</v>
      </c>
      <c r="CM188" s="83">
        <f t="shared" si="334"/>
        <v>0</v>
      </c>
      <c r="CN188" s="83">
        <f t="shared" si="335"/>
        <v>0</v>
      </c>
      <c r="CO188" s="83">
        <f t="shared" si="433"/>
        <v>0</v>
      </c>
      <c r="CP188" s="83">
        <f t="shared" si="434"/>
        <v>0</v>
      </c>
      <c r="CQ188" s="83">
        <f t="shared" si="435"/>
        <v>0</v>
      </c>
      <c r="CR188" s="83">
        <f t="shared" si="436"/>
        <v>0</v>
      </c>
      <c r="CS188" s="83">
        <f t="shared" si="437"/>
        <v>0</v>
      </c>
      <c r="CT188" s="83">
        <f t="shared" si="438"/>
        <v>0</v>
      </c>
      <c r="CU188" s="83">
        <f t="shared" si="439"/>
        <v>0</v>
      </c>
      <c r="CV188" s="99"/>
      <c r="CW188" s="83">
        <f t="shared" si="343"/>
        <v>0</v>
      </c>
      <c r="CX188" s="83">
        <f t="shared" si="440"/>
        <v>0</v>
      </c>
      <c r="CY188" s="83">
        <f t="shared" si="336"/>
        <v>7.2544093296551056E-5</v>
      </c>
      <c r="CZ188" s="83">
        <f t="shared" si="337"/>
        <v>0</v>
      </c>
      <c r="DA188" s="83">
        <f t="shared" si="344"/>
        <v>0</v>
      </c>
      <c r="DB188" s="83">
        <f t="shared" si="345"/>
        <v>0</v>
      </c>
      <c r="DC188" s="83">
        <f t="shared" si="346"/>
        <v>0</v>
      </c>
      <c r="DD188" s="83">
        <f t="shared" si="441"/>
        <v>0</v>
      </c>
      <c r="DE188" s="83">
        <f t="shared" si="442"/>
        <v>0</v>
      </c>
      <c r="DF188" s="83">
        <f t="shared" si="443"/>
        <v>0</v>
      </c>
      <c r="DG188" s="83">
        <f t="shared" si="444"/>
        <v>0</v>
      </c>
      <c r="DH188" s="83">
        <f t="shared" si="445"/>
        <v>0</v>
      </c>
      <c r="DI188" s="83">
        <f t="shared" si="446"/>
        <v>0</v>
      </c>
      <c r="DJ188" s="83">
        <f t="shared" si="447"/>
        <v>0</v>
      </c>
      <c r="DK188" s="83">
        <f t="shared" si="347"/>
        <v>0</v>
      </c>
      <c r="DL188" s="83">
        <f t="shared" si="448"/>
        <v>0</v>
      </c>
      <c r="DM188" s="83">
        <f t="shared" si="348"/>
        <v>7.2544093296551056E-5</v>
      </c>
      <c r="DN188" s="83">
        <f t="shared" si="349"/>
        <v>0</v>
      </c>
      <c r="DO188" s="83">
        <f t="shared" si="449"/>
        <v>0</v>
      </c>
      <c r="DP188" s="83">
        <f t="shared" si="450"/>
        <v>0</v>
      </c>
      <c r="DQ188" s="83">
        <f t="shared" si="451"/>
        <v>0</v>
      </c>
      <c r="DR188" s="83">
        <f t="shared" si="452"/>
        <v>0</v>
      </c>
      <c r="DS188" s="83">
        <f t="shared" si="453"/>
        <v>0</v>
      </c>
      <c r="DT188" s="83">
        <f t="shared" si="454"/>
        <v>0</v>
      </c>
      <c r="DU188" s="83">
        <f t="shared" si="455"/>
        <v>0</v>
      </c>
      <c r="DV188" s="83">
        <f t="shared" si="456"/>
        <v>0</v>
      </c>
      <c r="DW188" s="83">
        <f t="shared" si="350"/>
        <v>2.4980115849708104E-6</v>
      </c>
      <c r="DX188" s="83">
        <f t="shared" si="351"/>
        <v>0</v>
      </c>
      <c r="DY188" s="83">
        <f t="shared" si="352"/>
        <v>0</v>
      </c>
      <c r="DZ188" s="83">
        <f t="shared" si="353"/>
        <v>0</v>
      </c>
      <c r="EA188" s="83">
        <f t="shared" si="354"/>
        <v>0</v>
      </c>
      <c r="EB188" s="83">
        <f t="shared" si="355"/>
        <v>0</v>
      </c>
      <c r="EC188" s="83">
        <f t="shared" si="356"/>
        <v>0</v>
      </c>
      <c r="ED188" s="83">
        <f t="shared" si="357"/>
        <v>0</v>
      </c>
      <c r="EE188" s="83">
        <f t="shared" si="358"/>
        <v>0</v>
      </c>
      <c r="EF188" s="83">
        <f t="shared" si="359"/>
        <v>0</v>
      </c>
      <c r="EG188" s="83">
        <f t="shared" si="360"/>
        <v>2.4980115849708104E-6</v>
      </c>
      <c r="EH188" s="83">
        <f t="shared" si="361"/>
        <v>0</v>
      </c>
      <c r="EI188" s="83">
        <f t="shared" si="457"/>
        <v>0</v>
      </c>
      <c r="EJ188" s="83">
        <f t="shared" si="458"/>
        <v>0</v>
      </c>
      <c r="EK188" s="83">
        <f t="shared" si="459"/>
        <v>0</v>
      </c>
      <c r="EL188" s="83">
        <f t="shared" si="460"/>
        <v>0</v>
      </c>
      <c r="EM188" s="83">
        <f t="shared" si="461"/>
        <v>0</v>
      </c>
      <c r="EN188" s="83">
        <f t="shared" si="462"/>
        <v>0</v>
      </c>
      <c r="EO188" s="83">
        <f t="shared" si="463"/>
        <v>0</v>
      </c>
      <c r="EP188" s="83">
        <f t="shared" si="464"/>
        <v>0</v>
      </c>
      <c r="EQ188" s="83">
        <f t="shared" si="465"/>
        <v>0</v>
      </c>
      <c r="ER188" s="83">
        <f t="shared" si="466"/>
        <v>0</v>
      </c>
      <c r="ES188" s="83">
        <f t="shared" si="362"/>
        <v>0</v>
      </c>
      <c r="ET188" s="83">
        <f t="shared" si="467"/>
        <v>0</v>
      </c>
      <c r="EU188" s="83">
        <f t="shared" si="363"/>
        <v>7.0046081711580251E-5</v>
      </c>
      <c r="EV188" s="83">
        <f t="shared" si="364"/>
        <v>0</v>
      </c>
      <c r="EW188" s="83">
        <f t="shared" si="365"/>
        <v>0</v>
      </c>
      <c r="EX188" s="83">
        <f t="shared" si="366"/>
        <v>0</v>
      </c>
      <c r="EY188" s="83">
        <f t="shared" si="367"/>
        <v>0</v>
      </c>
      <c r="EZ188" s="83">
        <f t="shared" si="368"/>
        <v>0</v>
      </c>
      <c r="FA188" s="83">
        <f t="shared" si="369"/>
        <v>0</v>
      </c>
      <c r="FB188" s="83">
        <f t="shared" si="370"/>
        <v>0</v>
      </c>
      <c r="FC188" s="83">
        <f t="shared" si="371"/>
        <v>0</v>
      </c>
      <c r="FD188" s="83">
        <f t="shared" si="372"/>
        <v>0</v>
      </c>
      <c r="FE188" s="83">
        <f t="shared" si="468"/>
        <v>0</v>
      </c>
      <c r="FF188" s="83">
        <f t="shared" si="469"/>
        <v>0</v>
      </c>
      <c r="FG188" s="83">
        <f t="shared" si="373"/>
        <v>0</v>
      </c>
      <c r="FH188" s="83">
        <f t="shared" si="470"/>
        <v>0</v>
      </c>
      <c r="FI188" s="83">
        <f t="shared" si="374"/>
        <v>7.0046081711580251E-5</v>
      </c>
      <c r="FJ188" s="83">
        <f t="shared" si="375"/>
        <v>0</v>
      </c>
      <c r="FK188" s="84"/>
      <c r="FL188" s="84">
        <v>7.2544093296551197E-4</v>
      </c>
      <c r="FM188" s="84"/>
      <c r="FN188" s="83">
        <f t="shared" si="471"/>
        <v>0</v>
      </c>
      <c r="FO188" s="83">
        <f t="shared" si="472"/>
        <v>0</v>
      </c>
      <c r="FP188" s="83">
        <f t="shared" si="376"/>
        <v>7.2544093296551197E-4</v>
      </c>
      <c r="FQ188" s="84"/>
      <c r="FR188" s="84"/>
      <c r="FS188" s="83">
        <f t="shared" si="377"/>
        <v>0</v>
      </c>
      <c r="FT188" s="83">
        <f t="shared" si="378"/>
        <v>0</v>
      </c>
      <c r="FU188" s="84">
        <v>7.2544093296551197E-4</v>
      </c>
      <c r="FV188" s="83">
        <f t="shared" si="473"/>
        <v>3.1892580189105195E-4</v>
      </c>
      <c r="FW188" s="83">
        <f t="shared" si="474"/>
        <v>0</v>
      </c>
      <c r="FX188" s="83">
        <f t="shared" si="475"/>
        <v>0</v>
      </c>
      <c r="FY188" s="84"/>
      <c r="FZ188" s="83">
        <f t="shared" si="476"/>
        <v>0.99927455834706513</v>
      </c>
      <c r="GA188" s="83">
        <f t="shared" si="477"/>
        <v>7.1996937198951644E-10</v>
      </c>
      <c r="GB188" s="83">
        <f t="shared" si="379"/>
        <v>0</v>
      </c>
      <c r="GC188" s="83">
        <f t="shared" si="380"/>
        <v>0</v>
      </c>
      <c r="GD188" s="83">
        <f t="shared" si="381"/>
        <v>0</v>
      </c>
      <c r="GE188" s="83">
        <f t="shared" si="382"/>
        <v>0</v>
      </c>
      <c r="GF188" s="83">
        <f t="shared" si="383"/>
        <v>0</v>
      </c>
      <c r="GG188" s="83">
        <f t="shared" si="384"/>
        <v>0</v>
      </c>
      <c r="GH188" s="83">
        <f t="shared" si="478"/>
        <v>0</v>
      </c>
      <c r="GI188" s="83">
        <f t="shared" si="479"/>
        <v>0</v>
      </c>
      <c r="GJ188" s="83">
        <f t="shared" si="385"/>
        <v>0</v>
      </c>
      <c r="GK188" s="83">
        <f t="shared" si="386"/>
        <v>0</v>
      </c>
      <c r="GL188" s="83">
        <f t="shared" si="387"/>
        <v>0</v>
      </c>
      <c r="GM188" s="83">
        <f t="shared" si="388"/>
        <v>0</v>
      </c>
      <c r="GN188" s="83">
        <f t="shared" si="389"/>
        <v>0</v>
      </c>
      <c r="GO188" s="83">
        <f t="shared" si="390"/>
        <v>0</v>
      </c>
      <c r="GP188" s="83">
        <f t="shared" si="480"/>
        <v>3.1892580189105195E-4</v>
      </c>
      <c r="GQ188" s="83">
        <f t="shared" si="481"/>
        <v>0</v>
      </c>
      <c r="GR188" s="83">
        <f t="shared" si="391"/>
        <v>0</v>
      </c>
      <c r="GS188" s="83">
        <f t="shared" si="392"/>
        <v>0</v>
      </c>
      <c r="GT188" s="83">
        <f t="shared" si="393"/>
        <v>0</v>
      </c>
      <c r="GU188" s="83">
        <f t="shared" si="394"/>
        <v>0</v>
      </c>
      <c r="GV188" s="83">
        <f t="shared" si="395"/>
        <v>0</v>
      </c>
      <c r="GW188" s="83">
        <f t="shared" si="396"/>
        <v>0</v>
      </c>
      <c r="GX188" s="83">
        <f t="shared" si="482"/>
        <v>0</v>
      </c>
      <c r="GY188" s="83">
        <f t="shared" si="483"/>
        <v>0</v>
      </c>
      <c r="GZ188" s="83">
        <f t="shared" si="397"/>
        <v>0</v>
      </c>
      <c r="HA188" s="83">
        <f t="shared" si="398"/>
        <v>0</v>
      </c>
      <c r="HB188" s="83">
        <f t="shared" si="399"/>
        <v>0</v>
      </c>
      <c r="HC188" s="83">
        <f t="shared" si="400"/>
        <v>0</v>
      </c>
      <c r="HD188" s="83">
        <f t="shared" si="401"/>
        <v>0</v>
      </c>
      <c r="HE188" s="83">
        <f t="shared" si="402"/>
        <v>0</v>
      </c>
      <c r="HF188" s="83">
        <f t="shared" si="484"/>
        <v>3.91469895187603E-4</v>
      </c>
      <c r="HG188" s="83">
        <f t="shared" si="485"/>
        <v>0</v>
      </c>
      <c r="HH188" s="83">
        <f t="shared" si="486"/>
        <v>0</v>
      </c>
      <c r="HI188" s="83">
        <f t="shared" si="487"/>
        <v>0</v>
      </c>
      <c r="HJ188" s="83">
        <f t="shared" si="488"/>
        <v>0</v>
      </c>
      <c r="HK188" s="83">
        <f t="shared" si="489"/>
        <v>0</v>
      </c>
      <c r="HL188" s="83">
        <f t="shared" si="490"/>
        <v>0</v>
      </c>
      <c r="HM188" s="83">
        <f t="shared" si="491"/>
        <v>0</v>
      </c>
      <c r="HN188" s="83">
        <f t="shared" si="492"/>
        <v>3.889718836026322E-4</v>
      </c>
      <c r="HO188" s="83">
        <f t="shared" si="493"/>
        <v>0</v>
      </c>
    </row>
    <row r="189" spans="1:223" x14ac:dyDescent="0.2">
      <c r="A189" s="63"/>
      <c r="K189" s="64" t="s">
        <v>506</v>
      </c>
      <c r="L189" s="102" t="e">
        <f>IF(VLOOKUP(K189,'[3]207 ul'!$H:$H,1,0)=K189,1,0)</f>
        <v>#N/A</v>
      </c>
      <c r="M189" s="84">
        <v>1</v>
      </c>
      <c r="N189" s="84">
        <v>2</v>
      </c>
      <c r="O189" s="84"/>
      <c r="P189" s="84"/>
      <c r="Q189" s="84">
        <v>1</v>
      </c>
      <c r="R189" s="84">
        <v>1</v>
      </c>
      <c r="S189" s="83">
        <f t="shared" si="338"/>
        <v>40</v>
      </c>
      <c r="T189" s="87">
        <f t="shared" si="339"/>
        <v>0</v>
      </c>
      <c r="U189" s="84"/>
      <c r="V189" s="84"/>
      <c r="W189" s="85">
        <v>1</v>
      </c>
      <c r="X189" s="85">
        <v>1</v>
      </c>
      <c r="Y189" s="85">
        <v>1</v>
      </c>
      <c r="Z189" s="85">
        <v>1</v>
      </c>
      <c r="AA189" s="85">
        <v>1</v>
      </c>
      <c r="AB189" s="85">
        <v>1</v>
      </c>
      <c r="AC189" s="85">
        <v>1</v>
      </c>
      <c r="AD189" s="85">
        <v>1</v>
      </c>
      <c r="AE189" s="85">
        <v>1</v>
      </c>
      <c r="AF189" s="84">
        <v>25307859.2571868</v>
      </c>
      <c r="AG189" s="84">
        <v>25260901.9532387</v>
      </c>
      <c r="AH189" s="84">
        <v>25376140.351220101</v>
      </c>
      <c r="AI189" s="84">
        <v>25312072.624979898</v>
      </c>
      <c r="AJ189" s="84">
        <v>25591790.242236398</v>
      </c>
      <c r="AK189" s="84">
        <v>25047217.100823302</v>
      </c>
      <c r="AL189" s="84">
        <v>25307859.2571868</v>
      </c>
      <c r="AM189" s="84">
        <v>25902682.354995102</v>
      </c>
      <c r="AN189" s="84">
        <v>25294034.875009902</v>
      </c>
      <c r="AO189" s="84"/>
      <c r="AP189" s="84"/>
      <c r="AQ189" s="84"/>
      <c r="AR189" s="84">
        <v>19058387.722660899</v>
      </c>
      <c r="AS189" s="83">
        <f t="shared" si="340"/>
        <v>19058387.722660899</v>
      </c>
      <c r="AT189" s="83">
        <f t="shared" si="403"/>
        <v>19058387.722660899</v>
      </c>
      <c r="AU189" s="83">
        <f t="shared" si="341"/>
        <v>0</v>
      </c>
      <c r="AV189" s="84">
        <v>19059903.32</v>
      </c>
      <c r="AW189" s="84">
        <v>19059903.32</v>
      </c>
      <c r="AX189" s="84"/>
      <c r="AY189" s="83">
        <f t="shared" si="404"/>
        <v>19059903.32</v>
      </c>
      <c r="AZ189" s="83">
        <f t="shared" si="405"/>
        <v>0</v>
      </c>
      <c r="BA189" s="83">
        <f t="shared" si="406"/>
        <v>25307859.2571868</v>
      </c>
      <c r="BB189" s="83">
        <f t="shared" si="407"/>
        <v>25307859.2571868</v>
      </c>
      <c r="BC189" s="83">
        <f t="shared" si="408"/>
        <v>25307859.2571868</v>
      </c>
      <c r="BD189" s="83">
        <f t="shared" si="409"/>
        <v>25307859.2571868</v>
      </c>
      <c r="BE189" s="83">
        <f t="shared" si="410"/>
        <v>0</v>
      </c>
      <c r="BF189" s="83">
        <f t="shared" si="411"/>
        <v>0</v>
      </c>
      <c r="BG189" s="99">
        <f t="shared" si="412"/>
        <v>25307859.2571868</v>
      </c>
      <c r="BH189" s="99">
        <f t="shared" si="413"/>
        <v>25260901.9532387</v>
      </c>
      <c r="BI189" s="83">
        <f t="shared" si="414"/>
        <v>25376140.351220101</v>
      </c>
      <c r="BJ189" s="83">
        <f t="shared" si="415"/>
        <v>25312072.624979898</v>
      </c>
      <c r="BK189" s="83">
        <f t="shared" si="416"/>
        <v>25591790.242236398</v>
      </c>
      <c r="BL189" s="83">
        <f t="shared" si="417"/>
        <v>25047217.100823302</v>
      </c>
      <c r="BM189" s="83">
        <f t="shared" si="418"/>
        <v>25902682.354995102</v>
      </c>
      <c r="BN189" s="83">
        <f t="shared" si="419"/>
        <v>25294034.875009902</v>
      </c>
      <c r="BO189" s="83">
        <f t="shared" si="342"/>
        <v>0</v>
      </c>
      <c r="BP189" s="83">
        <f t="shared" si="420"/>
        <v>0</v>
      </c>
      <c r="BQ189" s="83">
        <f t="shared" si="421"/>
        <v>25307859.2571868</v>
      </c>
      <c r="BR189" s="83">
        <f t="shared" si="422"/>
        <v>25307859.2571868</v>
      </c>
      <c r="BS189" s="83">
        <f t="shared" si="423"/>
        <v>25307859.2571868</v>
      </c>
      <c r="BT189" s="83">
        <f t="shared" si="424"/>
        <v>25307859.2571868</v>
      </c>
      <c r="BU189" s="83">
        <f t="shared" si="425"/>
        <v>25307859.2571868</v>
      </c>
      <c r="BV189" s="83">
        <f t="shared" si="426"/>
        <v>25260901.9532387</v>
      </c>
      <c r="BW189" s="83">
        <f t="shared" si="427"/>
        <v>25376140.351220101</v>
      </c>
      <c r="BX189" s="83">
        <f t="shared" si="428"/>
        <v>25312072.624979898</v>
      </c>
      <c r="BY189" s="83">
        <f t="shared" si="429"/>
        <v>25591790.242236398</v>
      </c>
      <c r="BZ189" s="83">
        <f t="shared" si="430"/>
        <v>25047217.100823302</v>
      </c>
      <c r="CA189" s="83">
        <f t="shared" si="431"/>
        <v>25902682.354995102</v>
      </c>
      <c r="CB189" s="83">
        <f t="shared" si="432"/>
        <v>25294034.875009902</v>
      </c>
      <c r="CC189" s="84"/>
      <c r="CD189" s="84"/>
      <c r="CE189" s="84"/>
      <c r="CF189" s="84"/>
      <c r="CG189" s="84"/>
      <c r="CH189" s="84"/>
      <c r="CI189" s="84"/>
      <c r="CJ189" s="84"/>
      <c r="CK189" s="84"/>
      <c r="CL189" s="83">
        <f t="shared" si="333"/>
        <v>0</v>
      </c>
      <c r="CM189" s="83">
        <f t="shared" si="334"/>
        <v>68281.094033300877</v>
      </c>
      <c r="CN189" s="83">
        <f t="shared" si="335"/>
        <v>4213.3677930980921</v>
      </c>
      <c r="CO189" s="83">
        <f t="shared" si="433"/>
        <v>283930.98504959792</v>
      </c>
      <c r="CP189" s="83">
        <f t="shared" si="434"/>
        <v>0</v>
      </c>
      <c r="CQ189" s="83">
        <f t="shared" si="435"/>
        <v>0</v>
      </c>
      <c r="CR189" s="83">
        <f t="shared" si="436"/>
        <v>0</v>
      </c>
      <c r="CS189" s="83">
        <f t="shared" si="437"/>
        <v>0</v>
      </c>
      <c r="CT189" s="83">
        <f t="shared" si="438"/>
        <v>0</v>
      </c>
      <c r="CU189" s="83">
        <f t="shared" si="439"/>
        <v>0</v>
      </c>
      <c r="CV189" s="99"/>
      <c r="CW189" s="83">
        <f t="shared" si="343"/>
        <v>283930.98504959792</v>
      </c>
      <c r="CX189" s="83">
        <f t="shared" si="440"/>
        <v>0</v>
      </c>
      <c r="CY189" s="83">
        <f t="shared" si="336"/>
        <v>594823.09780830145</v>
      </c>
      <c r="CZ189" s="83">
        <f t="shared" si="337"/>
        <v>0</v>
      </c>
      <c r="DA189" s="83">
        <f t="shared" si="344"/>
        <v>0</v>
      </c>
      <c r="DB189" s="83">
        <f t="shared" si="345"/>
        <v>68281.094033300877</v>
      </c>
      <c r="DC189" s="83">
        <f t="shared" si="346"/>
        <v>4213.3677930980921</v>
      </c>
      <c r="DD189" s="83">
        <f t="shared" si="441"/>
        <v>283930.98504959792</v>
      </c>
      <c r="DE189" s="83">
        <f t="shared" si="442"/>
        <v>0</v>
      </c>
      <c r="DF189" s="83">
        <f t="shared" si="443"/>
        <v>0</v>
      </c>
      <c r="DG189" s="83">
        <f t="shared" si="444"/>
        <v>0</v>
      </c>
      <c r="DH189" s="83">
        <f t="shared" si="445"/>
        <v>0</v>
      </c>
      <c r="DI189" s="83">
        <f t="shared" si="446"/>
        <v>0</v>
      </c>
      <c r="DJ189" s="83">
        <f t="shared" si="447"/>
        <v>0</v>
      </c>
      <c r="DK189" s="83">
        <f t="shared" si="347"/>
        <v>283930.98504959792</v>
      </c>
      <c r="DL189" s="83">
        <f t="shared" si="448"/>
        <v>0</v>
      </c>
      <c r="DM189" s="83">
        <f t="shared" si="348"/>
        <v>594823.09780830145</v>
      </c>
      <c r="DN189" s="83">
        <f t="shared" si="349"/>
        <v>0</v>
      </c>
      <c r="DO189" s="83">
        <f t="shared" si="449"/>
        <v>0</v>
      </c>
      <c r="DP189" s="83">
        <f t="shared" si="450"/>
        <v>3882.0507033412491</v>
      </c>
      <c r="DQ189" s="83">
        <f t="shared" si="451"/>
        <v>0</v>
      </c>
      <c r="DR189" s="83">
        <f t="shared" si="452"/>
        <v>-28865.735640099923</v>
      </c>
      <c r="DS189" s="83">
        <f t="shared" si="453"/>
        <v>0</v>
      </c>
      <c r="DT189" s="83">
        <f t="shared" si="454"/>
        <v>0</v>
      </c>
      <c r="DU189" s="83">
        <f t="shared" si="455"/>
        <v>0</v>
      </c>
      <c r="DV189" s="83">
        <f t="shared" si="456"/>
        <v>0</v>
      </c>
      <c r="DW189" s="83">
        <f t="shared" si="350"/>
        <v>20482.370401395659</v>
      </c>
      <c r="DX189" s="83">
        <f t="shared" si="351"/>
        <v>0</v>
      </c>
      <c r="DY189" s="83">
        <f t="shared" si="352"/>
        <v>0</v>
      </c>
      <c r="DZ189" s="83">
        <f t="shared" si="353"/>
        <v>3882.0507033412491</v>
      </c>
      <c r="EA189" s="83">
        <f t="shared" si="354"/>
        <v>0</v>
      </c>
      <c r="EB189" s="83">
        <f t="shared" si="355"/>
        <v>-28865.735640099923</v>
      </c>
      <c r="EC189" s="83">
        <f t="shared" si="356"/>
        <v>0</v>
      </c>
      <c r="ED189" s="83">
        <f t="shared" si="357"/>
        <v>0</v>
      </c>
      <c r="EE189" s="83">
        <f t="shared" si="358"/>
        <v>0</v>
      </c>
      <c r="EF189" s="83">
        <f t="shared" si="359"/>
        <v>0</v>
      </c>
      <c r="EG189" s="83">
        <f t="shared" si="360"/>
        <v>20482.370401395659</v>
      </c>
      <c r="EH189" s="83">
        <f t="shared" si="361"/>
        <v>0</v>
      </c>
      <c r="EI189" s="83">
        <f t="shared" si="457"/>
        <v>0</v>
      </c>
      <c r="EJ189" s="83">
        <f t="shared" si="458"/>
        <v>64399.043329959626</v>
      </c>
      <c r="EK189" s="83">
        <f t="shared" si="459"/>
        <v>4213.3677930980921</v>
      </c>
      <c r="EL189" s="83">
        <f t="shared" si="460"/>
        <v>312796.72068969783</v>
      </c>
      <c r="EM189" s="83">
        <f t="shared" si="461"/>
        <v>0</v>
      </c>
      <c r="EN189" s="83">
        <f t="shared" si="462"/>
        <v>0</v>
      </c>
      <c r="EO189" s="83">
        <f t="shared" si="463"/>
        <v>0</v>
      </c>
      <c r="EP189" s="83">
        <f t="shared" si="464"/>
        <v>0</v>
      </c>
      <c r="EQ189" s="83">
        <f t="shared" si="465"/>
        <v>0</v>
      </c>
      <c r="ER189" s="83">
        <f t="shared" si="466"/>
        <v>0</v>
      </c>
      <c r="ES189" s="83">
        <f t="shared" si="362"/>
        <v>312796.72068969783</v>
      </c>
      <c r="ET189" s="83">
        <f t="shared" si="467"/>
        <v>0</v>
      </c>
      <c r="EU189" s="83">
        <f t="shared" si="363"/>
        <v>574340.72740690573</v>
      </c>
      <c r="EV189" s="83">
        <f t="shared" si="364"/>
        <v>0</v>
      </c>
      <c r="EW189" s="83">
        <f t="shared" si="365"/>
        <v>0</v>
      </c>
      <c r="EX189" s="83">
        <f t="shared" si="366"/>
        <v>64399.043329959626</v>
      </c>
      <c r="EY189" s="83">
        <f t="shared" si="367"/>
        <v>4213.3677930980921</v>
      </c>
      <c r="EZ189" s="83">
        <f t="shared" si="368"/>
        <v>312796.72068969783</v>
      </c>
      <c r="FA189" s="83">
        <f t="shared" si="369"/>
        <v>0</v>
      </c>
      <c r="FB189" s="83">
        <f t="shared" si="370"/>
        <v>0</v>
      </c>
      <c r="FC189" s="83">
        <f t="shared" si="371"/>
        <v>0</v>
      </c>
      <c r="FD189" s="83">
        <f t="shared" si="372"/>
        <v>0</v>
      </c>
      <c r="FE189" s="83">
        <f t="shared" si="468"/>
        <v>0</v>
      </c>
      <c r="FF189" s="83">
        <f t="shared" si="469"/>
        <v>0</v>
      </c>
      <c r="FG189" s="83">
        <f t="shared" si="373"/>
        <v>312796.72068969783</v>
      </c>
      <c r="FH189" s="83">
        <f t="shared" si="470"/>
        <v>0</v>
      </c>
      <c r="FI189" s="83">
        <f t="shared" si="374"/>
        <v>574340.72740690573</v>
      </c>
      <c r="FJ189" s="83">
        <f t="shared" si="375"/>
        <v>0</v>
      </c>
      <c r="FK189" s="84">
        <v>2719945.3398328801</v>
      </c>
      <c r="FL189" s="84">
        <v>73668.231938369994</v>
      </c>
      <c r="FM189" s="84"/>
      <c r="FN189" s="83">
        <f t="shared" si="471"/>
        <v>0</v>
      </c>
      <c r="FO189" s="83">
        <f t="shared" si="472"/>
        <v>0</v>
      </c>
      <c r="FP189" s="83">
        <f t="shared" si="376"/>
        <v>73668.231938369994</v>
      </c>
      <c r="FQ189" s="84">
        <v>975391.33969352499</v>
      </c>
      <c r="FR189" s="84">
        <v>23490451.363598499</v>
      </c>
      <c r="FS189" s="83">
        <f t="shared" si="377"/>
        <v>23490451.363598473</v>
      </c>
      <c r="FT189" s="83">
        <f t="shared" si="378"/>
        <v>0</v>
      </c>
      <c r="FU189" s="84">
        <v>25308673.595676199</v>
      </c>
      <c r="FV189" s="83">
        <f t="shared" si="473"/>
        <v>25307859.2571868</v>
      </c>
      <c r="FW189" s="83">
        <f t="shared" si="474"/>
        <v>0</v>
      </c>
      <c r="FX189" s="83">
        <f t="shared" si="475"/>
        <v>19058387.722660899</v>
      </c>
      <c r="FY189" s="84">
        <v>-6436713.7199999997</v>
      </c>
      <c r="FZ189" s="83">
        <f t="shared" si="476"/>
        <v>0</v>
      </c>
      <c r="GA189" s="83">
        <f t="shared" si="477"/>
        <v>-814.33848939836025</v>
      </c>
      <c r="GB189" s="83">
        <f t="shared" si="379"/>
        <v>0</v>
      </c>
      <c r="GC189" s="83">
        <f t="shared" si="380"/>
        <v>0</v>
      </c>
      <c r="GD189" s="83">
        <f t="shared" si="381"/>
        <v>0</v>
      </c>
      <c r="GE189" s="83">
        <f t="shared" si="382"/>
        <v>0</v>
      </c>
      <c r="GF189" s="83">
        <f t="shared" si="383"/>
        <v>0</v>
      </c>
      <c r="GG189" s="83">
        <f t="shared" si="384"/>
        <v>0</v>
      </c>
      <c r="GH189" s="83">
        <f t="shared" si="478"/>
        <v>0</v>
      </c>
      <c r="GI189" s="83">
        <f t="shared" si="479"/>
        <v>0</v>
      </c>
      <c r="GJ189" s="83">
        <f t="shared" si="385"/>
        <v>0</v>
      </c>
      <c r="GK189" s="83">
        <f t="shared" si="386"/>
        <v>25307859.2571868</v>
      </c>
      <c r="GL189" s="83">
        <f t="shared" si="387"/>
        <v>25307859.2571868</v>
      </c>
      <c r="GM189" s="83">
        <f t="shared" si="388"/>
        <v>25307859.2571868</v>
      </c>
      <c r="GN189" s="83">
        <f t="shared" si="389"/>
        <v>0</v>
      </c>
      <c r="GO189" s="83">
        <f t="shared" si="390"/>
        <v>0</v>
      </c>
      <c r="GP189" s="83">
        <f t="shared" si="480"/>
        <v>25307859.2571868</v>
      </c>
      <c r="GQ189" s="83">
        <f t="shared" si="481"/>
        <v>0</v>
      </c>
      <c r="GR189" s="83">
        <f t="shared" si="391"/>
        <v>0</v>
      </c>
      <c r="GS189" s="83">
        <f t="shared" si="392"/>
        <v>0</v>
      </c>
      <c r="GT189" s="83">
        <f t="shared" si="393"/>
        <v>0</v>
      </c>
      <c r="GU189" s="83">
        <f t="shared" si="394"/>
        <v>0</v>
      </c>
      <c r="GV189" s="83">
        <f t="shared" si="395"/>
        <v>0</v>
      </c>
      <c r="GW189" s="83">
        <f t="shared" si="396"/>
        <v>0</v>
      </c>
      <c r="GX189" s="83">
        <f t="shared" si="482"/>
        <v>0</v>
      </c>
      <c r="GY189" s="83">
        <f t="shared" si="483"/>
        <v>0</v>
      </c>
      <c r="GZ189" s="83">
        <f t="shared" si="397"/>
        <v>0</v>
      </c>
      <c r="HA189" s="83">
        <f t="shared" si="398"/>
        <v>25376140.351220101</v>
      </c>
      <c r="HB189" s="83">
        <f t="shared" si="399"/>
        <v>25312072.624979898</v>
      </c>
      <c r="HC189" s="83">
        <f t="shared" si="400"/>
        <v>25591790.242236398</v>
      </c>
      <c r="HD189" s="83">
        <f t="shared" si="401"/>
        <v>0</v>
      </c>
      <c r="HE189" s="83">
        <f t="shared" si="402"/>
        <v>0</v>
      </c>
      <c r="HF189" s="83">
        <f t="shared" si="484"/>
        <v>25902682.354995102</v>
      </c>
      <c r="HG189" s="83">
        <f t="shared" si="485"/>
        <v>0</v>
      </c>
      <c r="HH189" s="83">
        <f t="shared" si="486"/>
        <v>0</v>
      </c>
      <c r="HI189" s="83">
        <f t="shared" si="487"/>
        <v>25372258.300516758</v>
      </c>
      <c r="HJ189" s="83">
        <f t="shared" si="488"/>
        <v>25312072.624979898</v>
      </c>
      <c r="HK189" s="83">
        <f t="shared" si="489"/>
        <v>25620655.977876499</v>
      </c>
      <c r="HL189" s="83">
        <f t="shared" si="490"/>
        <v>0</v>
      </c>
      <c r="HM189" s="83">
        <f t="shared" si="491"/>
        <v>0</v>
      </c>
      <c r="HN189" s="83">
        <f t="shared" si="492"/>
        <v>25882199.984593704</v>
      </c>
      <c r="HO189" s="83">
        <f t="shared" si="493"/>
        <v>0</v>
      </c>
    </row>
    <row r="190" spans="1:223" x14ac:dyDescent="0.2">
      <c r="A190" s="63"/>
      <c r="K190" s="64" t="s">
        <v>507</v>
      </c>
      <c r="L190" s="102" t="e">
        <f>IF(VLOOKUP(K190,'[3]207 ul'!$H:$H,1,0)=K190,1,0)</f>
        <v>#N/A</v>
      </c>
      <c r="M190" s="84">
        <v>1</v>
      </c>
      <c r="N190" s="84">
        <v>2</v>
      </c>
      <c r="O190" s="84"/>
      <c r="P190" s="84"/>
      <c r="Q190" s="84">
        <v>1</v>
      </c>
      <c r="R190" s="84">
        <v>1</v>
      </c>
      <c r="S190" s="83">
        <f t="shared" si="338"/>
        <v>40</v>
      </c>
      <c r="T190" s="87">
        <f t="shared" si="339"/>
        <v>0</v>
      </c>
      <c r="U190" s="84"/>
      <c r="V190" s="84"/>
      <c r="W190" s="85">
        <v>1</v>
      </c>
      <c r="X190" s="85">
        <v>1</v>
      </c>
      <c r="Y190" s="85">
        <v>1</v>
      </c>
      <c r="Z190" s="85">
        <v>1</v>
      </c>
      <c r="AA190" s="85">
        <v>1</v>
      </c>
      <c r="AB190" s="85">
        <v>1</v>
      </c>
      <c r="AC190" s="85">
        <v>1</v>
      </c>
      <c r="AD190" s="85">
        <v>1</v>
      </c>
      <c r="AE190" s="85">
        <v>1</v>
      </c>
      <c r="AF190" s="84">
        <v>9718689.4378490709</v>
      </c>
      <c r="AG190" s="84">
        <v>32832824.3445337</v>
      </c>
      <c r="AH190" s="84">
        <v>-21332919.797587499</v>
      </c>
      <c r="AI190" s="84">
        <v>9840812.9179851096</v>
      </c>
      <c r="AJ190" s="84">
        <v>7565581.2201680196</v>
      </c>
      <c r="AK190" s="84">
        <v>11942140.6634007</v>
      </c>
      <c r="AL190" s="84">
        <v>9718689.4378490709</v>
      </c>
      <c r="AM190" s="84">
        <v>15700863.636325801</v>
      </c>
      <c r="AN190" s="84">
        <v>26314302.906685099</v>
      </c>
      <c r="AO190" s="84"/>
      <c r="AP190" s="84"/>
      <c r="AQ190" s="84"/>
      <c r="AR190" s="84">
        <v>46209221.6014781</v>
      </c>
      <c r="AS190" s="83">
        <f t="shared" si="340"/>
        <v>46209221.6014781</v>
      </c>
      <c r="AT190" s="83">
        <f t="shared" si="403"/>
        <v>46209221.6014781</v>
      </c>
      <c r="AU190" s="83">
        <f t="shared" si="341"/>
        <v>0</v>
      </c>
      <c r="AV190" s="84">
        <v>90862766.890000001</v>
      </c>
      <c r="AW190" s="84">
        <v>90862766.890000001</v>
      </c>
      <c r="AX190" s="84"/>
      <c r="AY190" s="83">
        <f t="shared" si="404"/>
        <v>90862766.890000001</v>
      </c>
      <c r="AZ190" s="83">
        <f t="shared" si="405"/>
        <v>0</v>
      </c>
      <c r="BA190" s="83">
        <f t="shared" si="406"/>
        <v>9718689.4378490709</v>
      </c>
      <c r="BB190" s="83">
        <f t="shared" si="407"/>
        <v>24314902.303300682</v>
      </c>
      <c r="BC190" s="83">
        <f t="shared" si="408"/>
        <v>24314902.303300682</v>
      </c>
      <c r="BD190" s="83">
        <f t="shared" si="409"/>
        <v>24314902.303300682</v>
      </c>
      <c r="BE190" s="83">
        <f t="shared" si="410"/>
        <v>0</v>
      </c>
      <c r="BF190" s="83">
        <f t="shared" si="411"/>
        <v>0</v>
      </c>
      <c r="BG190" s="99">
        <f t="shared" si="412"/>
        <v>9718689.4378490709</v>
      </c>
      <c r="BH190" s="99">
        <f t="shared" si="413"/>
        <v>32832824.3445337</v>
      </c>
      <c r="BI190" s="83">
        <f t="shared" si="414"/>
        <v>-21332919.797587499</v>
      </c>
      <c r="BJ190" s="83">
        <f t="shared" si="415"/>
        <v>9840812.9179851096</v>
      </c>
      <c r="BK190" s="83">
        <f t="shared" si="416"/>
        <v>7565581.2201680196</v>
      </c>
      <c r="BL190" s="83">
        <f t="shared" si="417"/>
        <v>11942140.6634007</v>
      </c>
      <c r="BM190" s="83">
        <f t="shared" si="418"/>
        <v>15700863.636325801</v>
      </c>
      <c r="BN190" s="83">
        <f t="shared" si="419"/>
        <v>26314302.906685099</v>
      </c>
      <c r="BO190" s="83">
        <f t="shared" si="342"/>
        <v>0</v>
      </c>
      <c r="BP190" s="83">
        <f t="shared" si="420"/>
        <v>0</v>
      </c>
      <c r="BQ190" s="83">
        <f t="shared" si="421"/>
        <v>9718689.4378490709</v>
      </c>
      <c r="BR190" s="83">
        <f t="shared" si="422"/>
        <v>24314902.303300682</v>
      </c>
      <c r="BS190" s="83">
        <f t="shared" si="423"/>
        <v>24314902.303300682</v>
      </c>
      <c r="BT190" s="83">
        <f t="shared" si="424"/>
        <v>24314902.303300682</v>
      </c>
      <c r="BU190" s="83">
        <f t="shared" si="425"/>
        <v>9718689.4378490709</v>
      </c>
      <c r="BV190" s="83">
        <f t="shared" si="426"/>
        <v>32832824.3445337</v>
      </c>
      <c r="BW190" s="83">
        <f t="shared" si="427"/>
        <v>-21332919.797587499</v>
      </c>
      <c r="BX190" s="83">
        <f t="shared" si="428"/>
        <v>9840812.9179851096</v>
      </c>
      <c r="BY190" s="83">
        <f t="shared" si="429"/>
        <v>7565581.2201680196</v>
      </c>
      <c r="BZ190" s="83">
        <f t="shared" si="430"/>
        <v>11942140.6634007</v>
      </c>
      <c r="CA190" s="83">
        <f t="shared" si="431"/>
        <v>15700863.636325801</v>
      </c>
      <c r="CB190" s="83">
        <f t="shared" si="432"/>
        <v>26314302.906685099</v>
      </c>
      <c r="CC190" s="84"/>
      <c r="CD190" s="84"/>
      <c r="CE190" s="84"/>
      <c r="CF190" s="84"/>
      <c r="CG190" s="84"/>
      <c r="CH190" s="84"/>
      <c r="CI190" s="84"/>
      <c r="CJ190" s="84"/>
      <c r="CK190" s="84"/>
      <c r="CL190" s="83">
        <f t="shared" si="333"/>
        <v>23114134.90668463</v>
      </c>
      <c r="CM190" s="83">
        <f t="shared" si="334"/>
        <v>0</v>
      </c>
      <c r="CN190" s="83">
        <f t="shared" si="335"/>
        <v>122123.48013603874</v>
      </c>
      <c r="CO190" s="83">
        <f t="shared" si="433"/>
        <v>0</v>
      </c>
      <c r="CP190" s="83">
        <f t="shared" si="434"/>
        <v>2223451.2255516294</v>
      </c>
      <c r="CQ190" s="83">
        <f t="shared" si="435"/>
        <v>0</v>
      </c>
      <c r="CR190" s="83">
        <f t="shared" si="436"/>
        <v>14596212.865451612</v>
      </c>
      <c r="CS190" s="83">
        <f t="shared" si="437"/>
        <v>14596212.865451612</v>
      </c>
      <c r="CT190" s="83">
        <f t="shared" si="438"/>
        <v>14596212.865451612</v>
      </c>
      <c r="CU190" s="83">
        <f t="shared" si="439"/>
        <v>14596212.865451612</v>
      </c>
      <c r="CV190" s="99"/>
      <c r="CW190" s="83">
        <f t="shared" si="343"/>
        <v>14596212.865451612</v>
      </c>
      <c r="CX190" s="83">
        <f t="shared" si="440"/>
        <v>14596212.865451612</v>
      </c>
      <c r="CY190" s="83">
        <f t="shared" si="336"/>
        <v>5982174.1984767299</v>
      </c>
      <c r="CZ190" s="83">
        <f t="shared" si="337"/>
        <v>16595613.468836028</v>
      </c>
      <c r="DA190" s="83">
        <f t="shared" si="344"/>
        <v>23114134.90668463</v>
      </c>
      <c r="DB190" s="83">
        <f t="shared" si="345"/>
        <v>0</v>
      </c>
      <c r="DC190" s="83">
        <f t="shared" si="346"/>
        <v>122123.48013603874</v>
      </c>
      <c r="DD190" s="83">
        <f t="shared" si="441"/>
        <v>0</v>
      </c>
      <c r="DE190" s="83">
        <f t="shared" si="442"/>
        <v>2223451.2255516294</v>
      </c>
      <c r="DF190" s="83">
        <f t="shared" si="443"/>
        <v>0</v>
      </c>
      <c r="DG190" s="83">
        <f t="shared" si="444"/>
        <v>14596212.865451612</v>
      </c>
      <c r="DH190" s="83">
        <f t="shared" si="445"/>
        <v>14596212.865451612</v>
      </c>
      <c r="DI190" s="83">
        <f t="shared" si="446"/>
        <v>14596212.865451612</v>
      </c>
      <c r="DJ190" s="83">
        <f t="shared" si="447"/>
        <v>14596212.865451612</v>
      </c>
      <c r="DK190" s="83">
        <f t="shared" si="347"/>
        <v>14596212.865451612</v>
      </c>
      <c r="DL190" s="83">
        <f t="shared" si="448"/>
        <v>14596212.865451612</v>
      </c>
      <c r="DM190" s="83">
        <f t="shared" si="348"/>
        <v>5982174.1984767299</v>
      </c>
      <c r="DN190" s="83">
        <f t="shared" si="349"/>
        <v>16595613.468836028</v>
      </c>
      <c r="DO190" s="83">
        <f t="shared" si="449"/>
        <v>0</v>
      </c>
      <c r="DP190" s="83">
        <f t="shared" si="450"/>
        <v>0</v>
      </c>
      <c r="DQ190" s="83">
        <f t="shared" si="451"/>
        <v>0</v>
      </c>
      <c r="DR190" s="83">
        <f t="shared" si="452"/>
        <v>0</v>
      </c>
      <c r="DS190" s="83">
        <f t="shared" si="453"/>
        <v>-274893.4078554727</v>
      </c>
      <c r="DT190" s="83">
        <f t="shared" si="454"/>
        <v>0</v>
      </c>
      <c r="DU190" s="83">
        <f t="shared" si="455"/>
        <v>-505178.96104980056</v>
      </c>
      <c r="DV190" s="83">
        <f t="shared" si="456"/>
        <v>-505178.96104980056</v>
      </c>
      <c r="DW190" s="83">
        <f t="shared" si="350"/>
        <v>205992.51809545743</v>
      </c>
      <c r="DX190" s="83">
        <f t="shared" si="351"/>
        <v>0</v>
      </c>
      <c r="DY190" s="83">
        <f t="shared" si="352"/>
        <v>0</v>
      </c>
      <c r="DZ190" s="83">
        <f t="shared" si="353"/>
        <v>0</v>
      </c>
      <c r="EA190" s="83">
        <f t="shared" si="354"/>
        <v>0</v>
      </c>
      <c r="EB190" s="83">
        <f t="shared" si="355"/>
        <v>0</v>
      </c>
      <c r="EC190" s="83">
        <f t="shared" si="356"/>
        <v>-274893.4078554727</v>
      </c>
      <c r="ED190" s="83">
        <f t="shared" si="357"/>
        <v>0</v>
      </c>
      <c r="EE190" s="83">
        <f t="shared" si="358"/>
        <v>-505178.96104980056</v>
      </c>
      <c r="EF190" s="83">
        <f t="shared" si="359"/>
        <v>-505178.96104980056</v>
      </c>
      <c r="EG190" s="83">
        <f t="shared" si="360"/>
        <v>205992.51809545743</v>
      </c>
      <c r="EH190" s="83">
        <f t="shared" si="361"/>
        <v>0</v>
      </c>
      <c r="EI190" s="83">
        <f t="shared" si="457"/>
        <v>23114134.90668463</v>
      </c>
      <c r="EJ190" s="83">
        <f t="shared" si="458"/>
        <v>0</v>
      </c>
      <c r="EK190" s="83">
        <f t="shared" si="459"/>
        <v>122123.48013603874</v>
      </c>
      <c r="EL190" s="83">
        <f t="shared" si="460"/>
        <v>0</v>
      </c>
      <c r="EM190" s="83">
        <f t="shared" si="461"/>
        <v>2498344.633407102</v>
      </c>
      <c r="EN190" s="83">
        <f t="shared" si="462"/>
        <v>0</v>
      </c>
      <c r="EO190" s="83">
        <f t="shared" si="463"/>
        <v>15101391.826501412</v>
      </c>
      <c r="EP190" s="83">
        <f t="shared" si="464"/>
        <v>15101391.826501412</v>
      </c>
      <c r="EQ190" s="83">
        <f t="shared" si="465"/>
        <v>15101391.826501412</v>
      </c>
      <c r="ER190" s="83">
        <f t="shared" si="466"/>
        <v>15101391.826501412</v>
      </c>
      <c r="ES190" s="83">
        <f t="shared" si="362"/>
        <v>15101391.826501412</v>
      </c>
      <c r="ET190" s="83">
        <f t="shared" si="467"/>
        <v>15101391.826501412</v>
      </c>
      <c r="EU190" s="83">
        <f t="shared" si="363"/>
        <v>5776181.6803812729</v>
      </c>
      <c r="EV190" s="83">
        <f t="shared" si="364"/>
        <v>16595613.468836028</v>
      </c>
      <c r="EW190" s="83">
        <f t="shared" si="365"/>
        <v>23114134.90668463</v>
      </c>
      <c r="EX190" s="83">
        <f t="shared" si="366"/>
        <v>0</v>
      </c>
      <c r="EY190" s="83">
        <f t="shared" si="367"/>
        <v>122123.48013603874</v>
      </c>
      <c r="EZ190" s="83">
        <f t="shared" si="368"/>
        <v>0</v>
      </c>
      <c r="FA190" s="83">
        <f t="shared" si="369"/>
        <v>2498344.633407102</v>
      </c>
      <c r="FB190" s="83">
        <f t="shared" si="370"/>
        <v>0</v>
      </c>
      <c r="FC190" s="83">
        <f t="shared" si="371"/>
        <v>15101391.826501412</v>
      </c>
      <c r="FD190" s="83">
        <f t="shared" si="372"/>
        <v>15101391.826501412</v>
      </c>
      <c r="FE190" s="83">
        <f t="shared" si="468"/>
        <v>15101391.826501412</v>
      </c>
      <c r="FF190" s="83">
        <f t="shared" si="469"/>
        <v>15101391.826501412</v>
      </c>
      <c r="FG190" s="83">
        <f t="shared" si="373"/>
        <v>15101391.826501412</v>
      </c>
      <c r="FH190" s="83">
        <f t="shared" si="470"/>
        <v>15101391.826501412</v>
      </c>
      <c r="FI190" s="83">
        <f t="shared" si="374"/>
        <v>5776181.6803812729</v>
      </c>
      <c r="FJ190" s="83">
        <f t="shared" si="375"/>
        <v>16595613.468836028</v>
      </c>
      <c r="FK190" s="84">
        <v>33134457.4720084</v>
      </c>
      <c r="FL190" s="84">
        <v>611530.44389328803</v>
      </c>
      <c r="FM190" s="84"/>
      <c r="FN190" s="83">
        <f t="shared" si="471"/>
        <v>0</v>
      </c>
      <c r="FO190" s="83">
        <f t="shared" si="472"/>
        <v>0</v>
      </c>
      <c r="FP190" s="83">
        <f t="shared" si="376"/>
        <v>611530.44389328803</v>
      </c>
      <c r="FQ190" s="84">
        <v>194067448.92118201</v>
      </c>
      <c r="FR190" s="84">
        <v>170047409.71517599</v>
      </c>
      <c r="FS190" s="83">
        <f t="shared" si="377"/>
        <v>170047409.71517554</v>
      </c>
      <c r="FT190" s="83">
        <f t="shared" si="378"/>
        <v>-4.4703483581542969E-7</v>
      </c>
      <c r="FU190" s="84">
        <v>9725948.7098952103</v>
      </c>
      <c r="FV190" s="83">
        <f t="shared" si="473"/>
        <v>9718689.4378490709</v>
      </c>
      <c r="FW190" s="83">
        <f t="shared" si="474"/>
        <v>0</v>
      </c>
      <c r="FX190" s="83">
        <f t="shared" si="475"/>
        <v>46209221.6014781</v>
      </c>
      <c r="FY190" s="84">
        <v>8314882255.8500004</v>
      </c>
      <c r="FZ190" s="83">
        <f t="shared" si="476"/>
        <v>8396026333.3021517</v>
      </c>
      <c r="GA190" s="83">
        <f t="shared" si="477"/>
        <v>-7259.2720461394638</v>
      </c>
      <c r="GB190" s="83">
        <f t="shared" si="379"/>
        <v>0</v>
      </c>
      <c r="GC190" s="83">
        <f t="shared" si="380"/>
        <v>0</v>
      </c>
      <c r="GD190" s="83">
        <f t="shared" si="381"/>
        <v>0</v>
      </c>
      <c r="GE190" s="83">
        <f t="shared" si="382"/>
        <v>0</v>
      </c>
      <c r="GF190" s="83">
        <f t="shared" si="383"/>
        <v>0</v>
      </c>
      <c r="GG190" s="83">
        <f t="shared" si="384"/>
        <v>0</v>
      </c>
      <c r="GH190" s="83">
        <f t="shared" si="478"/>
        <v>0</v>
      </c>
      <c r="GI190" s="83">
        <f t="shared" si="479"/>
        <v>0</v>
      </c>
      <c r="GJ190" s="83">
        <f t="shared" si="385"/>
        <v>9718689.4378490709</v>
      </c>
      <c r="GK190" s="83">
        <f t="shared" si="386"/>
        <v>0</v>
      </c>
      <c r="GL190" s="83">
        <f t="shared" si="387"/>
        <v>9718689.4378490709</v>
      </c>
      <c r="GM190" s="83">
        <f t="shared" si="388"/>
        <v>0</v>
      </c>
      <c r="GN190" s="83">
        <f t="shared" si="389"/>
        <v>9718689.4378490709</v>
      </c>
      <c r="GO190" s="83">
        <f t="shared" si="390"/>
        <v>9718689.4378490709</v>
      </c>
      <c r="GP190" s="83">
        <f t="shared" si="480"/>
        <v>9718689.4378490709</v>
      </c>
      <c r="GQ190" s="83">
        <f t="shared" si="481"/>
        <v>9718689.4378490709</v>
      </c>
      <c r="GR190" s="83">
        <f t="shared" si="391"/>
        <v>0</v>
      </c>
      <c r="GS190" s="83">
        <f t="shared" si="392"/>
        <v>0</v>
      </c>
      <c r="GT190" s="83">
        <f t="shared" si="393"/>
        <v>0</v>
      </c>
      <c r="GU190" s="83">
        <f t="shared" si="394"/>
        <v>0</v>
      </c>
      <c r="GV190" s="83">
        <f t="shared" si="395"/>
        <v>0</v>
      </c>
      <c r="GW190" s="83">
        <f t="shared" si="396"/>
        <v>0</v>
      </c>
      <c r="GX190" s="83">
        <f t="shared" si="482"/>
        <v>0</v>
      </c>
      <c r="GY190" s="83">
        <f t="shared" si="483"/>
        <v>0</v>
      </c>
      <c r="GZ190" s="83">
        <f t="shared" si="397"/>
        <v>32832824.3445337</v>
      </c>
      <c r="HA190" s="83">
        <f t="shared" si="398"/>
        <v>0</v>
      </c>
      <c r="HB190" s="83">
        <f t="shared" si="399"/>
        <v>9840812.9179851096</v>
      </c>
      <c r="HC190" s="83">
        <f t="shared" si="400"/>
        <v>0</v>
      </c>
      <c r="HD190" s="83">
        <f t="shared" si="401"/>
        <v>11942140.6634007</v>
      </c>
      <c r="HE190" s="83">
        <f t="shared" si="402"/>
        <v>24314902.303300682</v>
      </c>
      <c r="HF190" s="83">
        <f t="shared" si="484"/>
        <v>15700863.636325801</v>
      </c>
      <c r="HG190" s="83">
        <f t="shared" si="485"/>
        <v>26314302.906685099</v>
      </c>
      <c r="HH190" s="83">
        <f t="shared" si="486"/>
        <v>32832824.3445337</v>
      </c>
      <c r="HI190" s="83">
        <f t="shared" si="487"/>
        <v>0</v>
      </c>
      <c r="HJ190" s="83">
        <f t="shared" si="488"/>
        <v>9840812.9179851096</v>
      </c>
      <c r="HK190" s="83">
        <f t="shared" si="489"/>
        <v>0</v>
      </c>
      <c r="HL190" s="83">
        <f t="shared" si="490"/>
        <v>12217034.071256174</v>
      </c>
      <c r="HM190" s="83">
        <f t="shared" si="491"/>
        <v>24820081.264350481</v>
      </c>
      <c r="HN190" s="83">
        <f t="shared" si="492"/>
        <v>15494871.118230343</v>
      </c>
      <c r="HO190" s="83">
        <f t="shared" si="493"/>
        <v>26314302.906685099</v>
      </c>
    </row>
    <row r="191" spans="1:223" x14ac:dyDescent="0.2">
      <c r="A191" s="63"/>
      <c r="K191" s="64" t="s">
        <v>508</v>
      </c>
      <c r="L191" s="102" t="e">
        <f>IF(VLOOKUP(K191,'[3]207 ul'!$H:$H,1,0)=K191,1,0)</f>
        <v>#N/A</v>
      </c>
      <c r="M191" s="84">
        <v>1</v>
      </c>
      <c r="N191" s="84">
        <v>2</v>
      </c>
      <c r="O191" s="84"/>
      <c r="P191" s="84"/>
      <c r="Q191" s="84">
        <v>1</v>
      </c>
      <c r="R191" s="84">
        <v>1</v>
      </c>
      <c r="S191" s="83">
        <f t="shared" si="338"/>
        <v>40</v>
      </c>
      <c r="T191" s="87">
        <f t="shared" si="339"/>
        <v>0</v>
      </c>
      <c r="U191" s="84"/>
      <c r="V191" s="84"/>
      <c r="W191" s="85">
        <v>1</v>
      </c>
      <c r="X191" s="85">
        <v>1</v>
      </c>
      <c r="Y191" s="85">
        <v>1</v>
      </c>
      <c r="Z191" s="85">
        <v>1</v>
      </c>
      <c r="AA191" s="85">
        <v>1</v>
      </c>
      <c r="AB191" s="85">
        <v>1</v>
      </c>
      <c r="AC191" s="85">
        <v>1</v>
      </c>
      <c r="AD191" s="85">
        <v>1</v>
      </c>
      <c r="AE191" s="85">
        <v>1</v>
      </c>
      <c r="AF191" s="84">
        <v>124574970.55013201</v>
      </c>
      <c r="AG191" s="84">
        <v>123794688.504178</v>
      </c>
      <c r="AH191" s="84">
        <v>125627432.69146401</v>
      </c>
      <c r="AI191" s="84">
        <v>124577939.88599101</v>
      </c>
      <c r="AJ191" s="84">
        <v>130000074.997163</v>
      </c>
      <c r="AK191" s="84">
        <v>120029014.348547</v>
      </c>
      <c r="AL191" s="84">
        <v>124574970.55013201</v>
      </c>
      <c r="AM191" s="84">
        <v>124971252.151254</v>
      </c>
      <c r="AN191" s="84">
        <v>124303582.168358</v>
      </c>
      <c r="AO191" s="84"/>
      <c r="AP191" s="84"/>
      <c r="AQ191" s="84"/>
      <c r="AR191" s="84">
        <v>88024586.153184995</v>
      </c>
      <c r="AS191" s="83">
        <f t="shared" si="340"/>
        <v>88024586.153184995</v>
      </c>
      <c r="AT191" s="83">
        <f t="shared" si="403"/>
        <v>125122836.7124593</v>
      </c>
      <c r="AU191" s="83">
        <f t="shared" si="341"/>
        <v>0</v>
      </c>
      <c r="AV191" s="84">
        <v>88024586.150000006</v>
      </c>
      <c r="AW191" s="84">
        <v>88024586.150000006</v>
      </c>
      <c r="AX191" s="84"/>
      <c r="AY191" s="83">
        <f t="shared" si="404"/>
        <v>88024586.150000006</v>
      </c>
      <c r="AZ191" s="83">
        <f t="shared" si="405"/>
        <v>0</v>
      </c>
      <c r="BA191" s="83">
        <f t="shared" si="406"/>
        <v>124574970.55013201</v>
      </c>
      <c r="BB191" s="83">
        <f t="shared" si="407"/>
        <v>124794117.01506293</v>
      </c>
      <c r="BC191" s="83">
        <f t="shared" si="408"/>
        <v>124574970.55013201</v>
      </c>
      <c r="BD191" s="83">
        <f t="shared" si="409"/>
        <v>124794117.01506293</v>
      </c>
      <c r="BE191" s="83">
        <f t="shared" si="410"/>
        <v>0</v>
      </c>
      <c r="BF191" s="83">
        <f t="shared" si="411"/>
        <v>0</v>
      </c>
      <c r="BG191" s="99">
        <f t="shared" si="412"/>
        <v>124574970.55013201</v>
      </c>
      <c r="BH191" s="99">
        <f t="shared" si="413"/>
        <v>123794688.504178</v>
      </c>
      <c r="BI191" s="83">
        <f t="shared" si="414"/>
        <v>125627432.69146401</v>
      </c>
      <c r="BJ191" s="83">
        <f t="shared" si="415"/>
        <v>124577939.88599101</v>
      </c>
      <c r="BK191" s="83">
        <f t="shared" si="416"/>
        <v>130000074.997163</v>
      </c>
      <c r="BL191" s="83">
        <f t="shared" si="417"/>
        <v>120029014.348547</v>
      </c>
      <c r="BM191" s="83">
        <f t="shared" si="418"/>
        <v>124971252.151254</v>
      </c>
      <c r="BN191" s="83">
        <f t="shared" si="419"/>
        <v>124303582.168358</v>
      </c>
      <c r="BO191" s="83">
        <f t="shared" si="342"/>
        <v>0</v>
      </c>
      <c r="BP191" s="83">
        <f t="shared" si="420"/>
        <v>0</v>
      </c>
      <c r="BQ191" s="83">
        <f t="shared" si="421"/>
        <v>124574970.55013201</v>
      </c>
      <c r="BR191" s="83">
        <f t="shared" si="422"/>
        <v>124794117.01506293</v>
      </c>
      <c r="BS191" s="83">
        <f t="shared" si="423"/>
        <v>124574970.55013201</v>
      </c>
      <c r="BT191" s="83">
        <f t="shared" si="424"/>
        <v>124794117.01506293</v>
      </c>
      <c r="BU191" s="83">
        <f t="shared" si="425"/>
        <v>124574970.55013201</v>
      </c>
      <c r="BV191" s="83">
        <f t="shared" si="426"/>
        <v>123794688.504178</v>
      </c>
      <c r="BW191" s="83">
        <f t="shared" si="427"/>
        <v>125627432.69146401</v>
      </c>
      <c r="BX191" s="83">
        <f t="shared" si="428"/>
        <v>124577939.88599101</v>
      </c>
      <c r="BY191" s="83">
        <f t="shared" si="429"/>
        <v>130000074.997163</v>
      </c>
      <c r="BZ191" s="83">
        <f t="shared" si="430"/>
        <v>120029014.348547</v>
      </c>
      <c r="CA191" s="83">
        <f t="shared" si="431"/>
        <v>124971252.151254</v>
      </c>
      <c r="CB191" s="83">
        <f t="shared" si="432"/>
        <v>124303582.168358</v>
      </c>
      <c r="CC191" s="84">
        <v>37098250.559274301</v>
      </c>
      <c r="CD191" s="84">
        <v>36980264.883787997</v>
      </c>
      <c r="CE191" s="84">
        <v>37256698.681815498</v>
      </c>
      <c r="CF191" s="84">
        <v>37098250.559274301</v>
      </c>
      <c r="CG191" s="84">
        <v>42657361.117581204</v>
      </c>
      <c r="CH191" s="84">
        <v>32442493.6934411</v>
      </c>
      <c r="CI191" s="84">
        <v>37098250.559274301</v>
      </c>
      <c r="CJ191" s="84">
        <v>37098250.559274301</v>
      </c>
      <c r="CK191" s="84">
        <v>37009072.235776201</v>
      </c>
      <c r="CL191" s="83">
        <f t="shared" si="333"/>
        <v>0</v>
      </c>
      <c r="CM191" s="83">
        <f t="shared" si="334"/>
        <v>894014.01879080385</v>
      </c>
      <c r="CN191" s="83">
        <f t="shared" si="335"/>
        <v>2969.3358590006828</v>
      </c>
      <c r="CO191" s="83">
        <f t="shared" si="433"/>
        <v>0</v>
      </c>
      <c r="CP191" s="83">
        <f t="shared" si="434"/>
        <v>109800.66424819082</v>
      </c>
      <c r="CQ191" s="83">
        <f t="shared" si="435"/>
        <v>0</v>
      </c>
      <c r="CR191" s="83">
        <f t="shared" si="436"/>
        <v>219146.46493092179</v>
      </c>
      <c r="CS191" s="83">
        <f t="shared" si="437"/>
        <v>219146.46493092179</v>
      </c>
      <c r="CT191" s="83">
        <f t="shared" si="438"/>
        <v>219146.46493092179</v>
      </c>
      <c r="CU191" s="83">
        <f t="shared" si="439"/>
        <v>219146.46493092179</v>
      </c>
      <c r="CV191" s="99"/>
      <c r="CW191" s="83">
        <f t="shared" si="343"/>
        <v>219146.46493092179</v>
      </c>
      <c r="CX191" s="83">
        <f t="shared" si="440"/>
        <v>219146.46493092179</v>
      </c>
      <c r="CY191" s="83">
        <f t="shared" si="336"/>
        <v>396281.60112199187</v>
      </c>
      <c r="CZ191" s="83">
        <f t="shared" si="337"/>
        <v>0</v>
      </c>
      <c r="DA191" s="83">
        <f t="shared" si="344"/>
        <v>0</v>
      </c>
      <c r="DB191" s="83">
        <f t="shared" si="345"/>
        <v>894014.01879080385</v>
      </c>
      <c r="DC191" s="83">
        <f t="shared" si="346"/>
        <v>2969.3358590006828</v>
      </c>
      <c r="DD191" s="83">
        <f t="shared" si="441"/>
        <v>0</v>
      </c>
      <c r="DE191" s="83">
        <f t="shared" si="442"/>
        <v>109800.66424819082</v>
      </c>
      <c r="DF191" s="83">
        <f t="shared" si="443"/>
        <v>0</v>
      </c>
      <c r="DG191" s="83">
        <f t="shared" si="444"/>
        <v>219146.46493092179</v>
      </c>
      <c r="DH191" s="83">
        <f t="shared" si="445"/>
        <v>219146.46493092179</v>
      </c>
      <c r="DI191" s="83">
        <f t="shared" si="446"/>
        <v>219146.46493092179</v>
      </c>
      <c r="DJ191" s="83">
        <f t="shared" si="447"/>
        <v>219146.46493092179</v>
      </c>
      <c r="DK191" s="83">
        <f t="shared" si="347"/>
        <v>219146.46493092179</v>
      </c>
      <c r="DL191" s="83">
        <f t="shared" si="448"/>
        <v>219146.46493092179</v>
      </c>
      <c r="DM191" s="83">
        <f t="shared" si="348"/>
        <v>396281.60112199187</v>
      </c>
      <c r="DN191" s="83">
        <f t="shared" si="349"/>
        <v>0</v>
      </c>
      <c r="DO191" s="83">
        <f t="shared" si="449"/>
        <v>0</v>
      </c>
      <c r="DP191" s="83">
        <f t="shared" si="450"/>
        <v>50828.238761832843</v>
      </c>
      <c r="DQ191" s="83">
        <f t="shared" si="451"/>
        <v>0</v>
      </c>
      <c r="DR191" s="83">
        <f t="shared" si="452"/>
        <v>0</v>
      </c>
      <c r="DS191" s="83">
        <f t="shared" si="453"/>
        <v>-13575.057744966425</v>
      </c>
      <c r="DT191" s="83">
        <f t="shared" si="454"/>
        <v>0</v>
      </c>
      <c r="DU191" s="83">
        <f t="shared" si="455"/>
        <v>-7584.7197140827857</v>
      </c>
      <c r="DV191" s="83">
        <f t="shared" si="456"/>
        <v>-7584.7197140827857</v>
      </c>
      <c r="DW191" s="83">
        <f t="shared" si="350"/>
        <v>13645.715116554924</v>
      </c>
      <c r="DX191" s="83">
        <f t="shared" si="351"/>
        <v>0</v>
      </c>
      <c r="DY191" s="83">
        <f t="shared" si="352"/>
        <v>0</v>
      </c>
      <c r="DZ191" s="83">
        <f t="shared" si="353"/>
        <v>50828.238761832843</v>
      </c>
      <c r="EA191" s="83">
        <f t="shared" si="354"/>
        <v>0</v>
      </c>
      <c r="EB191" s="83">
        <f t="shared" si="355"/>
        <v>0</v>
      </c>
      <c r="EC191" s="83">
        <f t="shared" si="356"/>
        <v>-13575.057744966425</v>
      </c>
      <c r="ED191" s="83">
        <f t="shared" si="357"/>
        <v>0</v>
      </c>
      <c r="EE191" s="83">
        <f t="shared" si="358"/>
        <v>-7584.7197140827857</v>
      </c>
      <c r="EF191" s="83">
        <f t="shared" si="359"/>
        <v>-7584.7197140827857</v>
      </c>
      <c r="EG191" s="83">
        <f t="shared" si="360"/>
        <v>13645.715116554924</v>
      </c>
      <c r="EH191" s="83">
        <f t="shared" si="361"/>
        <v>0</v>
      </c>
      <c r="EI191" s="83">
        <f t="shared" si="457"/>
        <v>0</v>
      </c>
      <c r="EJ191" s="83">
        <f t="shared" si="458"/>
        <v>843185.78002897103</v>
      </c>
      <c r="EK191" s="83">
        <f t="shared" si="459"/>
        <v>2969.3358590006828</v>
      </c>
      <c r="EL191" s="83">
        <f t="shared" si="460"/>
        <v>0</v>
      </c>
      <c r="EM191" s="83">
        <f t="shared" si="461"/>
        <v>123375.72199315725</v>
      </c>
      <c r="EN191" s="83">
        <f t="shared" si="462"/>
        <v>0</v>
      </c>
      <c r="EO191" s="83">
        <f t="shared" si="463"/>
        <v>226731.18464500457</v>
      </c>
      <c r="EP191" s="83">
        <f t="shared" si="464"/>
        <v>226731.18464500457</v>
      </c>
      <c r="EQ191" s="83">
        <f t="shared" si="465"/>
        <v>226731.18464500457</v>
      </c>
      <c r="ER191" s="83">
        <f t="shared" si="466"/>
        <v>226731.18464500457</v>
      </c>
      <c r="ES191" s="83">
        <f t="shared" si="362"/>
        <v>226731.18464500457</v>
      </c>
      <c r="ET191" s="83">
        <f t="shared" si="467"/>
        <v>226731.18464500457</v>
      </c>
      <c r="EU191" s="83">
        <f t="shared" si="363"/>
        <v>382635.88600543694</v>
      </c>
      <c r="EV191" s="83">
        <f t="shared" si="364"/>
        <v>0</v>
      </c>
      <c r="EW191" s="83">
        <f t="shared" si="365"/>
        <v>0</v>
      </c>
      <c r="EX191" s="83">
        <f t="shared" si="366"/>
        <v>843185.78002897103</v>
      </c>
      <c r="EY191" s="83">
        <f t="shared" si="367"/>
        <v>2969.3358590006828</v>
      </c>
      <c r="EZ191" s="83">
        <f t="shared" si="368"/>
        <v>0</v>
      </c>
      <c r="FA191" s="83">
        <f t="shared" si="369"/>
        <v>123375.72199315725</v>
      </c>
      <c r="FB191" s="83">
        <f t="shared" si="370"/>
        <v>0</v>
      </c>
      <c r="FC191" s="83">
        <f t="shared" si="371"/>
        <v>226731.18464500457</v>
      </c>
      <c r="FD191" s="83">
        <f t="shared" si="372"/>
        <v>226731.18464500457</v>
      </c>
      <c r="FE191" s="83">
        <f t="shared" si="468"/>
        <v>226731.18464500457</v>
      </c>
      <c r="FF191" s="83">
        <f t="shared" si="469"/>
        <v>226731.18464500457</v>
      </c>
      <c r="FG191" s="83">
        <f t="shared" si="373"/>
        <v>226731.18464500457</v>
      </c>
      <c r="FH191" s="83">
        <f t="shared" si="470"/>
        <v>226731.18464500457</v>
      </c>
      <c r="FI191" s="83">
        <f t="shared" si="374"/>
        <v>382635.88600543694</v>
      </c>
      <c r="FJ191" s="83">
        <f t="shared" si="375"/>
        <v>0</v>
      </c>
      <c r="FK191" s="84">
        <v>3209347.2234444702</v>
      </c>
      <c r="FL191" s="84">
        <v>54433.189870885799</v>
      </c>
      <c r="FM191" s="84"/>
      <c r="FN191" s="83">
        <f t="shared" si="471"/>
        <v>0</v>
      </c>
      <c r="FO191" s="83">
        <f t="shared" si="472"/>
        <v>0</v>
      </c>
      <c r="FP191" s="83">
        <f t="shared" si="376"/>
        <v>54433.189870885799</v>
      </c>
      <c r="FQ191" s="84">
        <v>37205654.851397701</v>
      </c>
      <c r="FR191" s="84">
        <v>158517068.41531599</v>
      </c>
      <c r="FS191" s="83">
        <f t="shared" si="377"/>
        <v>158517068.41531533</v>
      </c>
      <c r="FT191" s="83">
        <f t="shared" si="378"/>
        <v>-6.5565109252929688E-7</v>
      </c>
      <c r="FU191" s="84">
        <v>124575193.97723299</v>
      </c>
      <c r="FV191" s="83">
        <f t="shared" si="473"/>
        <v>124574970.55013201</v>
      </c>
      <c r="FW191" s="83">
        <f t="shared" si="474"/>
        <v>0</v>
      </c>
      <c r="FX191" s="83">
        <f t="shared" si="475"/>
        <v>125122836.7124593</v>
      </c>
      <c r="FY191" s="84">
        <v>-74382219.810000002</v>
      </c>
      <c r="FZ191" s="83">
        <f t="shared" si="476"/>
        <v>0</v>
      </c>
      <c r="GA191" s="83">
        <f t="shared" si="477"/>
        <v>-223.42710098624229</v>
      </c>
      <c r="GB191" s="83">
        <f t="shared" si="379"/>
        <v>0</v>
      </c>
      <c r="GC191" s="83">
        <f t="shared" si="380"/>
        <v>125122836.70927431</v>
      </c>
      <c r="GD191" s="83">
        <f t="shared" si="381"/>
        <v>125122836.70927431</v>
      </c>
      <c r="GE191" s="83">
        <f t="shared" si="382"/>
        <v>0</v>
      </c>
      <c r="GF191" s="83">
        <f t="shared" si="383"/>
        <v>125122836.70927431</v>
      </c>
      <c r="GG191" s="83">
        <f t="shared" si="384"/>
        <v>125122836.70927431</v>
      </c>
      <c r="GH191" s="83">
        <f t="shared" si="478"/>
        <v>125122836.70927431</v>
      </c>
      <c r="GI191" s="83">
        <f t="shared" si="479"/>
        <v>0</v>
      </c>
      <c r="GJ191" s="83">
        <f t="shared" si="385"/>
        <v>0</v>
      </c>
      <c r="GK191" s="83">
        <f t="shared" si="386"/>
        <v>124574970.55013201</v>
      </c>
      <c r="GL191" s="83">
        <f t="shared" si="387"/>
        <v>124574970.55013201</v>
      </c>
      <c r="GM191" s="83">
        <f t="shared" si="388"/>
        <v>0</v>
      </c>
      <c r="GN191" s="83">
        <f t="shared" si="389"/>
        <v>124574970.55013201</v>
      </c>
      <c r="GO191" s="83">
        <f t="shared" si="390"/>
        <v>124574970.55013201</v>
      </c>
      <c r="GP191" s="83">
        <f t="shared" si="480"/>
        <v>124574970.55013201</v>
      </c>
      <c r="GQ191" s="83">
        <f t="shared" si="481"/>
        <v>0</v>
      </c>
      <c r="GR191" s="83">
        <f t="shared" si="391"/>
        <v>0</v>
      </c>
      <c r="GS191" s="83">
        <f t="shared" si="392"/>
        <v>125281284.83181551</v>
      </c>
      <c r="GT191" s="83">
        <f t="shared" si="393"/>
        <v>125122836.70927431</v>
      </c>
      <c r="GU191" s="83">
        <f t="shared" si="394"/>
        <v>0</v>
      </c>
      <c r="GV191" s="83">
        <f t="shared" si="395"/>
        <v>120467079.8434411</v>
      </c>
      <c r="GW191" s="83">
        <f t="shared" si="396"/>
        <v>124903690.2443434</v>
      </c>
      <c r="GX191" s="83">
        <f t="shared" si="482"/>
        <v>125122836.70927431</v>
      </c>
      <c r="GY191" s="83">
        <f t="shared" si="483"/>
        <v>0</v>
      </c>
      <c r="GZ191" s="83">
        <f t="shared" si="397"/>
        <v>0</v>
      </c>
      <c r="HA191" s="83">
        <f t="shared" si="398"/>
        <v>125627432.69146401</v>
      </c>
      <c r="HB191" s="83">
        <f t="shared" si="399"/>
        <v>124577939.88599101</v>
      </c>
      <c r="HC191" s="83">
        <f t="shared" si="400"/>
        <v>0</v>
      </c>
      <c r="HD191" s="83">
        <f t="shared" si="401"/>
        <v>120029014.348547</v>
      </c>
      <c r="HE191" s="83">
        <f t="shared" si="402"/>
        <v>124574970.55013201</v>
      </c>
      <c r="HF191" s="83">
        <f t="shared" si="484"/>
        <v>124971252.151254</v>
      </c>
      <c r="HG191" s="83">
        <f t="shared" si="485"/>
        <v>0</v>
      </c>
      <c r="HH191" s="83">
        <f t="shared" si="486"/>
        <v>0</v>
      </c>
      <c r="HI191" s="83">
        <f t="shared" si="487"/>
        <v>125576604.45270218</v>
      </c>
      <c r="HJ191" s="83">
        <f t="shared" si="488"/>
        <v>124577939.88599101</v>
      </c>
      <c r="HK191" s="83">
        <f t="shared" si="489"/>
        <v>0</v>
      </c>
      <c r="HL191" s="83">
        <f t="shared" si="490"/>
        <v>120042589.40629196</v>
      </c>
      <c r="HM191" s="83">
        <f t="shared" si="491"/>
        <v>124582555.2698461</v>
      </c>
      <c r="HN191" s="83">
        <f t="shared" si="492"/>
        <v>124957606.43613744</v>
      </c>
      <c r="HO191" s="83">
        <f t="shared" si="493"/>
        <v>0</v>
      </c>
    </row>
    <row r="192" spans="1:223" x14ac:dyDescent="0.2">
      <c r="A192" s="63"/>
      <c r="K192" s="64" t="s">
        <v>509</v>
      </c>
      <c r="L192" s="102" t="e">
        <f>IF(VLOOKUP(K192,'[3]207 ul'!$H:$H,1,0)=K192,1,0)</f>
        <v>#N/A</v>
      </c>
      <c r="M192" s="84">
        <v>1</v>
      </c>
      <c r="N192" s="84">
        <v>2</v>
      </c>
      <c r="O192" s="84"/>
      <c r="P192" s="84"/>
      <c r="Q192" s="84">
        <v>1</v>
      </c>
      <c r="R192" s="84">
        <v>1</v>
      </c>
      <c r="S192" s="83">
        <f t="shared" si="338"/>
        <v>40</v>
      </c>
      <c r="T192" s="87">
        <f t="shared" si="339"/>
        <v>0</v>
      </c>
      <c r="U192" s="84"/>
      <c r="V192" s="84"/>
      <c r="W192" s="85">
        <v>1</v>
      </c>
      <c r="X192" s="85">
        <v>1</v>
      </c>
      <c r="Y192" s="85">
        <v>1</v>
      </c>
      <c r="Z192" s="85">
        <v>1</v>
      </c>
      <c r="AA192" s="85">
        <v>1</v>
      </c>
      <c r="AB192" s="85">
        <v>1</v>
      </c>
      <c r="AC192" s="85">
        <v>1</v>
      </c>
      <c r="AD192" s="85">
        <v>1</v>
      </c>
      <c r="AE192" s="85">
        <v>1</v>
      </c>
      <c r="AF192" s="84">
        <v>144772857.33646801</v>
      </c>
      <c r="AG192" s="84">
        <v>144629741.33734</v>
      </c>
      <c r="AH192" s="84">
        <v>144975707.30774999</v>
      </c>
      <c r="AI192" s="84">
        <v>144815641.124221</v>
      </c>
      <c r="AJ192" s="84">
        <v>146765404.97455001</v>
      </c>
      <c r="AK192" s="84">
        <v>142979964.92905599</v>
      </c>
      <c r="AL192" s="84">
        <v>144772857.33646801</v>
      </c>
      <c r="AM192" s="84">
        <v>146489424.19909301</v>
      </c>
      <c r="AN192" s="84">
        <v>144744700.76477101</v>
      </c>
      <c r="AO192" s="84">
        <v>-44683.758780452401</v>
      </c>
      <c r="AP192" s="84"/>
      <c r="AQ192" s="84">
        <v>-44683.758780452401</v>
      </c>
      <c r="AR192" s="84">
        <v>109043109.477164</v>
      </c>
      <c r="AS192" s="83">
        <f t="shared" si="340"/>
        <v>109043109.477164</v>
      </c>
      <c r="AT192" s="83">
        <f t="shared" si="403"/>
        <v>109043109.477164</v>
      </c>
      <c r="AU192" s="83">
        <f t="shared" si="341"/>
        <v>0</v>
      </c>
      <c r="AV192" s="84">
        <v>109918859.66</v>
      </c>
      <c r="AW192" s="84">
        <v>109918859.66</v>
      </c>
      <c r="AX192" s="84"/>
      <c r="AY192" s="83">
        <f t="shared" si="404"/>
        <v>109874175.90121955</v>
      </c>
      <c r="AZ192" s="83">
        <f t="shared" si="405"/>
        <v>0</v>
      </c>
      <c r="BA192" s="83">
        <f t="shared" si="406"/>
        <v>144728173.57768756</v>
      </c>
      <c r="BB192" s="83">
        <f t="shared" si="407"/>
        <v>144728173.57768756</v>
      </c>
      <c r="BC192" s="83">
        <f t="shared" si="408"/>
        <v>144728173.57768756</v>
      </c>
      <c r="BD192" s="83">
        <f t="shared" si="409"/>
        <v>144728173.57768756</v>
      </c>
      <c r="BE192" s="83">
        <f t="shared" si="410"/>
        <v>0</v>
      </c>
      <c r="BF192" s="83">
        <f t="shared" si="411"/>
        <v>0</v>
      </c>
      <c r="BG192" s="99">
        <f t="shared" si="412"/>
        <v>144728173.57768756</v>
      </c>
      <c r="BH192" s="99">
        <f t="shared" si="413"/>
        <v>144585057.57855955</v>
      </c>
      <c r="BI192" s="83">
        <f t="shared" si="414"/>
        <v>144931023.54896954</v>
      </c>
      <c r="BJ192" s="83">
        <f t="shared" si="415"/>
        <v>144770957.36544055</v>
      </c>
      <c r="BK192" s="83">
        <f t="shared" si="416"/>
        <v>146720721.21576956</v>
      </c>
      <c r="BL192" s="83">
        <f t="shared" si="417"/>
        <v>142935281.17027554</v>
      </c>
      <c r="BM192" s="83">
        <f t="shared" si="418"/>
        <v>146444740.44031256</v>
      </c>
      <c r="BN192" s="83">
        <f t="shared" si="419"/>
        <v>144700017.00599056</v>
      </c>
      <c r="BO192" s="83">
        <f t="shared" si="342"/>
        <v>0</v>
      </c>
      <c r="BP192" s="83">
        <f t="shared" si="420"/>
        <v>0</v>
      </c>
      <c r="BQ192" s="83">
        <f t="shared" si="421"/>
        <v>144728173.57768756</v>
      </c>
      <c r="BR192" s="83">
        <f t="shared" si="422"/>
        <v>144728173.57768756</v>
      </c>
      <c r="BS192" s="83">
        <f t="shared" si="423"/>
        <v>144728173.57768756</v>
      </c>
      <c r="BT192" s="83">
        <f t="shared" si="424"/>
        <v>144728173.57768756</v>
      </c>
      <c r="BU192" s="83">
        <f t="shared" si="425"/>
        <v>144728173.57768756</v>
      </c>
      <c r="BV192" s="83">
        <f t="shared" si="426"/>
        <v>144585057.57855955</v>
      </c>
      <c r="BW192" s="83">
        <f t="shared" si="427"/>
        <v>144931023.54896954</v>
      </c>
      <c r="BX192" s="83">
        <f t="shared" si="428"/>
        <v>144770957.36544055</v>
      </c>
      <c r="BY192" s="83">
        <f t="shared" si="429"/>
        <v>146720721.21576956</v>
      </c>
      <c r="BZ192" s="83">
        <f t="shared" si="430"/>
        <v>142935281.17027554</v>
      </c>
      <c r="CA192" s="83">
        <f t="shared" si="431"/>
        <v>146444740.44031256</v>
      </c>
      <c r="CB192" s="83">
        <f t="shared" si="432"/>
        <v>144700017.00599056</v>
      </c>
      <c r="CC192" s="84"/>
      <c r="CD192" s="84"/>
      <c r="CE192" s="84"/>
      <c r="CF192" s="84"/>
      <c r="CG192" s="84"/>
      <c r="CH192" s="84"/>
      <c r="CI192" s="84"/>
      <c r="CJ192" s="84"/>
      <c r="CK192" s="84"/>
      <c r="CL192" s="83">
        <f t="shared" si="333"/>
        <v>0</v>
      </c>
      <c r="CM192" s="83">
        <f t="shared" si="334"/>
        <v>202849.97128197551</v>
      </c>
      <c r="CN192" s="83">
        <f t="shared" si="335"/>
        <v>42783.787752985954</v>
      </c>
      <c r="CO192" s="83">
        <f t="shared" si="433"/>
        <v>1992547.6380819976</v>
      </c>
      <c r="CP192" s="83">
        <f t="shared" si="434"/>
        <v>0</v>
      </c>
      <c r="CQ192" s="83">
        <f t="shared" si="435"/>
        <v>0</v>
      </c>
      <c r="CR192" s="83">
        <f t="shared" si="436"/>
        <v>0</v>
      </c>
      <c r="CS192" s="83">
        <f t="shared" si="437"/>
        <v>0</v>
      </c>
      <c r="CT192" s="83">
        <f t="shared" si="438"/>
        <v>0</v>
      </c>
      <c r="CU192" s="83">
        <f t="shared" si="439"/>
        <v>0</v>
      </c>
      <c r="CV192" s="99"/>
      <c r="CW192" s="83">
        <f t="shared" si="343"/>
        <v>1992547.6380819976</v>
      </c>
      <c r="CX192" s="83">
        <f t="shared" si="440"/>
        <v>0</v>
      </c>
      <c r="CY192" s="83">
        <f t="shared" si="336"/>
        <v>1716566.8626250029</v>
      </c>
      <c r="CZ192" s="83">
        <f t="shared" si="337"/>
        <v>0</v>
      </c>
      <c r="DA192" s="83">
        <f t="shared" si="344"/>
        <v>0</v>
      </c>
      <c r="DB192" s="83">
        <f t="shared" si="345"/>
        <v>202849.97128197551</v>
      </c>
      <c r="DC192" s="83">
        <f t="shared" si="346"/>
        <v>42783.787752985954</v>
      </c>
      <c r="DD192" s="83">
        <f t="shared" si="441"/>
        <v>1992547.6380819976</v>
      </c>
      <c r="DE192" s="83">
        <f t="shared" si="442"/>
        <v>0</v>
      </c>
      <c r="DF192" s="83">
        <f t="shared" si="443"/>
        <v>0</v>
      </c>
      <c r="DG192" s="83">
        <f t="shared" si="444"/>
        <v>0</v>
      </c>
      <c r="DH192" s="83">
        <f t="shared" si="445"/>
        <v>0</v>
      </c>
      <c r="DI192" s="83">
        <f t="shared" si="446"/>
        <v>0</v>
      </c>
      <c r="DJ192" s="83">
        <f t="shared" si="447"/>
        <v>0</v>
      </c>
      <c r="DK192" s="83">
        <f t="shared" si="347"/>
        <v>1992547.6380819976</v>
      </c>
      <c r="DL192" s="83">
        <f t="shared" si="448"/>
        <v>0</v>
      </c>
      <c r="DM192" s="83">
        <f t="shared" si="348"/>
        <v>1716566.8626250029</v>
      </c>
      <c r="DN192" s="83">
        <f t="shared" si="349"/>
        <v>0</v>
      </c>
      <c r="DO192" s="83">
        <f t="shared" si="449"/>
        <v>0</v>
      </c>
      <c r="DP192" s="83">
        <f t="shared" si="450"/>
        <v>11532.824493173644</v>
      </c>
      <c r="DQ192" s="83">
        <f t="shared" si="451"/>
        <v>0</v>
      </c>
      <c r="DR192" s="83">
        <f t="shared" si="452"/>
        <v>-202571.59802806767</v>
      </c>
      <c r="DS192" s="83">
        <f t="shared" si="453"/>
        <v>0</v>
      </c>
      <c r="DT192" s="83">
        <f t="shared" si="454"/>
        <v>0</v>
      </c>
      <c r="DU192" s="83">
        <f t="shared" si="455"/>
        <v>0</v>
      </c>
      <c r="DV192" s="83">
        <f t="shared" si="456"/>
        <v>0</v>
      </c>
      <c r="DW192" s="83">
        <f t="shared" si="350"/>
        <v>59108.932434863287</v>
      </c>
      <c r="DX192" s="83">
        <f t="shared" si="351"/>
        <v>0</v>
      </c>
      <c r="DY192" s="83">
        <f t="shared" si="352"/>
        <v>0</v>
      </c>
      <c r="DZ192" s="83">
        <f t="shared" si="353"/>
        <v>11532.824493173644</v>
      </c>
      <c r="EA192" s="83">
        <f t="shared" si="354"/>
        <v>0</v>
      </c>
      <c r="EB192" s="83">
        <f t="shared" si="355"/>
        <v>-202571.59802806767</v>
      </c>
      <c r="EC192" s="83">
        <f t="shared" si="356"/>
        <v>0</v>
      </c>
      <c r="ED192" s="83">
        <f t="shared" si="357"/>
        <v>0</v>
      </c>
      <c r="EE192" s="83">
        <f t="shared" si="358"/>
        <v>0</v>
      </c>
      <c r="EF192" s="83">
        <f t="shared" si="359"/>
        <v>0</v>
      </c>
      <c r="EG192" s="83">
        <f t="shared" si="360"/>
        <v>59108.932434863287</v>
      </c>
      <c r="EH192" s="83">
        <f t="shared" si="361"/>
        <v>0</v>
      </c>
      <c r="EI192" s="83">
        <f t="shared" si="457"/>
        <v>0</v>
      </c>
      <c r="EJ192" s="83">
        <f t="shared" si="458"/>
        <v>191317.14678880185</v>
      </c>
      <c r="EK192" s="83">
        <f t="shared" si="459"/>
        <v>42783.787752985954</v>
      </c>
      <c r="EL192" s="83">
        <f t="shared" si="460"/>
        <v>2195119.2361100651</v>
      </c>
      <c r="EM192" s="83">
        <f t="shared" si="461"/>
        <v>0</v>
      </c>
      <c r="EN192" s="83">
        <f t="shared" si="462"/>
        <v>0</v>
      </c>
      <c r="EO192" s="83">
        <f t="shared" si="463"/>
        <v>0</v>
      </c>
      <c r="EP192" s="83">
        <f t="shared" si="464"/>
        <v>0</v>
      </c>
      <c r="EQ192" s="83">
        <f t="shared" si="465"/>
        <v>0</v>
      </c>
      <c r="ER192" s="83">
        <f t="shared" si="466"/>
        <v>0</v>
      </c>
      <c r="ES192" s="83">
        <f t="shared" si="362"/>
        <v>2195119.2361100651</v>
      </c>
      <c r="ET192" s="83">
        <f t="shared" si="467"/>
        <v>0</v>
      </c>
      <c r="EU192" s="83">
        <f t="shared" si="363"/>
        <v>1657457.9301901397</v>
      </c>
      <c r="EV192" s="83">
        <f t="shared" si="364"/>
        <v>0</v>
      </c>
      <c r="EW192" s="83">
        <f t="shared" si="365"/>
        <v>0</v>
      </c>
      <c r="EX192" s="83">
        <f t="shared" si="366"/>
        <v>191317.14678880185</v>
      </c>
      <c r="EY192" s="83">
        <f t="shared" si="367"/>
        <v>42783.787752985954</v>
      </c>
      <c r="EZ192" s="83">
        <f t="shared" si="368"/>
        <v>2195119.2361100651</v>
      </c>
      <c r="FA192" s="83">
        <f t="shared" si="369"/>
        <v>0</v>
      </c>
      <c r="FB192" s="83">
        <f t="shared" si="370"/>
        <v>0</v>
      </c>
      <c r="FC192" s="83">
        <f t="shared" si="371"/>
        <v>0</v>
      </c>
      <c r="FD192" s="83">
        <f t="shared" si="372"/>
        <v>0</v>
      </c>
      <c r="FE192" s="83">
        <f t="shared" si="468"/>
        <v>0</v>
      </c>
      <c r="FF192" s="83">
        <f t="shared" si="469"/>
        <v>0</v>
      </c>
      <c r="FG192" s="83">
        <f t="shared" si="373"/>
        <v>2195119.2361100651</v>
      </c>
      <c r="FH192" s="83">
        <f t="shared" si="470"/>
        <v>0</v>
      </c>
      <c r="FI192" s="83">
        <f t="shared" si="374"/>
        <v>1657457.9301901397</v>
      </c>
      <c r="FJ192" s="83">
        <f t="shared" si="375"/>
        <v>0</v>
      </c>
      <c r="FK192" s="84">
        <v>7981518.4889829196</v>
      </c>
      <c r="FL192" s="84">
        <v>498580.55140644597</v>
      </c>
      <c r="FM192" s="84"/>
      <c r="FN192" s="83">
        <f t="shared" si="471"/>
        <v>0</v>
      </c>
      <c r="FO192" s="83">
        <f t="shared" si="472"/>
        <v>0</v>
      </c>
      <c r="FP192" s="83">
        <f t="shared" si="376"/>
        <v>498580.55140644597</v>
      </c>
      <c r="FQ192" s="84">
        <v>16096923.7160143</v>
      </c>
      <c r="FR192" s="84">
        <v>152272432.59157801</v>
      </c>
      <c r="FS192" s="83">
        <f t="shared" si="377"/>
        <v>152272432.59157795</v>
      </c>
      <c r="FT192" s="83">
        <f t="shared" si="378"/>
        <v>0</v>
      </c>
      <c r="FU192" s="84">
        <v>144655607.91595301</v>
      </c>
      <c r="FV192" s="83">
        <f t="shared" si="473"/>
        <v>144728173.57768756</v>
      </c>
      <c r="FW192" s="83">
        <f t="shared" si="474"/>
        <v>0</v>
      </c>
      <c r="FX192" s="83">
        <f t="shared" si="475"/>
        <v>109043109.477164</v>
      </c>
      <c r="FY192" s="84">
        <v>11538315.75</v>
      </c>
      <c r="FZ192" s="83">
        <f t="shared" si="476"/>
        <v>0</v>
      </c>
      <c r="GA192" s="83">
        <f t="shared" si="477"/>
        <v>117249.42051500082</v>
      </c>
      <c r="GB192" s="83">
        <f t="shared" si="379"/>
        <v>0</v>
      </c>
      <c r="GC192" s="83">
        <f t="shared" si="380"/>
        <v>0</v>
      </c>
      <c r="GD192" s="83">
        <f t="shared" si="381"/>
        <v>0</v>
      </c>
      <c r="GE192" s="83">
        <f t="shared" si="382"/>
        <v>0</v>
      </c>
      <c r="GF192" s="83">
        <f t="shared" si="383"/>
        <v>0</v>
      </c>
      <c r="GG192" s="83">
        <f t="shared" si="384"/>
        <v>0</v>
      </c>
      <c r="GH192" s="83">
        <f t="shared" si="478"/>
        <v>0</v>
      </c>
      <c r="GI192" s="83">
        <f t="shared" si="479"/>
        <v>0</v>
      </c>
      <c r="GJ192" s="83">
        <f t="shared" si="385"/>
        <v>0</v>
      </c>
      <c r="GK192" s="83">
        <f t="shared" si="386"/>
        <v>144728173.57768756</v>
      </c>
      <c r="GL192" s="83">
        <f t="shared" si="387"/>
        <v>144728173.57768756</v>
      </c>
      <c r="GM192" s="83">
        <f t="shared" si="388"/>
        <v>144728173.57768756</v>
      </c>
      <c r="GN192" s="83">
        <f t="shared" si="389"/>
        <v>0</v>
      </c>
      <c r="GO192" s="83">
        <f t="shared" si="390"/>
        <v>0</v>
      </c>
      <c r="GP192" s="83">
        <f t="shared" si="480"/>
        <v>144728173.57768756</v>
      </c>
      <c r="GQ192" s="83">
        <f t="shared" si="481"/>
        <v>0</v>
      </c>
      <c r="GR192" s="83">
        <f t="shared" si="391"/>
        <v>0</v>
      </c>
      <c r="GS192" s="83">
        <f t="shared" si="392"/>
        <v>0</v>
      </c>
      <c r="GT192" s="83">
        <f t="shared" si="393"/>
        <v>0</v>
      </c>
      <c r="GU192" s="83">
        <f t="shared" si="394"/>
        <v>0</v>
      </c>
      <c r="GV192" s="83">
        <f t="shared" si="395"/>
        <v>0</v>
      </c>
      <c r="GW192" s="83">
        <f t="shared" si="396"/>
        <v>0</v>
      </c>
      <c r="GX192" s="83">
        <f t="shared" si="482"/>
        <v>0</v>
      </c>
      <c r="GY192" s="83">
        <f t="shared" si="483"/>
        <v>0</v>
      </c>
      <c r="GZ192" s="83">
        <f t="shared" si="397"/>
        <v>0</v>
      </c>
      <c r="HA192" s="83">
        <f t="shared" si="398"/>
        <v>144931023.54896954</v>
      </c>
      <c r="HB192" s="83">
        <f t="shared" si="399"/>
        <v>144770957.36544055</v>
      </c>
      <c r="HC192" s="83">
        <f t="shared" si="400"/>
        <v>146720721.21576956</v>
      </c>
      <c r="HD192" s="83">
        <f t="shared" si="401"/>
        <v>0</v>
      </c>
      <c r="HE192" s="83">
        <f t="shared" si="402"/>
        <v>0</v>
      </c>
      <c r="HF192" s="83">
        <f t="shared" si="484"/>
        <v>146444740.44031256</v>
      </c>
      <c r="HG192" s="83">
        <f t="shared" si="485"/>
        <v>0</v>
      </c>
      <c r="HH192" s="83">
        <f t="shared" si="486"/>
        <v>0</v>
      </c>
      <c r="HI192" s="83">
        <f t="shared" si="487"/>
        <v>144919490.72447637</v>
      </c>
      <c r="HJ192" s="83">
        <f t="shared" si="488"/>
        <v>144770957.36544055</v>
      </c>
      <c r="HK192" s="83">
        <f t="shared" si="489"/>
        <v>146923292.81379762</v>
      </c>
      <c r="HL192" s="83">
        <f t="shared" si="490"/>
        <v>0</v>
      </c>
      <c r="HM192" s="83">
        <f t="shared" si="491"/>
        <v>0</v>
      </c>
      <c r="HN192" s="83">
        <f t="shared" si="492"/>
        <v>146385631.50787771</v>
      </c>
      <c r="HO192" s="83">
        <f t="shared" si="493"/>
        <v>0</v>
      </c>
    </row>
    <row r="193" spans="1:223" x14ac:dyDescent="0.2">
      <c r="A193" s="63"/>
      <c r="K193" s="64" t="s">
        <v>510</v>
      </c>
      <c r="L193" s="102" t="e">
        <f>IF(VLOOKUP(K193,'[3]207 ul'!$H:$H,1,0)=K193,1,0)</f>
        <v>#N/A</v>
      </c>
      <c r="M193" s="84">
        <v>1</v>
      </c>
      <c r="N193" s="84">
        <v>2</v>
      </c>
      <c r="O193" s="84"/>
      <c r="P193" s="84"/>
      <c r="Q193" s="84">
        <v>1</v>
      </c>
      <c r="R193" s="84">
        <v>1</v>
      </c>
      <c r="S193" s="83">
        <f t="shared" si="338"/>
        <v>40</v>
      </c>
      <c r="T193" s="87">
        <f t="shared" si="339"/>
        <v>0</v>
      </c>
      <c r="U193" s="84"/>
      <c r="V193" s="84"/>
      <c r="W193" s="85">
        <v>1</v>
      </c>
      <c r="X193" s="85">
        <v>1</v>
      </c>
      <c r="Y193" s="85">
        <v>1</v>
      </c>
      <c r="Z193" s="85">
        <v>1</v>
      </c>
      <c r="AA193" s="85">
        <v>1</v>
      </c>
      <c r="AB193" s="85">
        <v>1</v>
      </c>
      <c r="AC193" s="85">
        <v>1</v>
      </c>
      <c r="AD193" s="85">
        <v>1</v>
      </c>
      <c r="AE193" s="85">
        <v>1</v>
      </c>
      <c r="AF193" s="84">
        <v>5.0780691512087E-4</v>
      </c>
      <c r="AG193" s="84">
        <v>5.0780691512087E-4</v>
      </c>
      <c r="AH193" s="84">
        <v>5.0780691512087E-4</v>
      </c>
      <c r="AI193" s="84">
        <v>5.0780691512087E-4</v>
      </c>
      <c r="AJ193" s="84">
        <v>5.0780691512087E-4</v>
      </c>
      <c r="AK193" s="84">
        <v>5.0780691512087E-4</v>
      </c>
      <c r="AL193" s="84">
        <v>5.0780691512087E-4</v>
      </c>
      <c r="AM193" s="84">
        <v>5.58587588153133E-4</v>
      </c>
      <c r="AN193" s="84">
        <v>5.0780691512087E-4</v>
      </c>
      <c r="AO193" s="84">
        <v>2.2087350127057799E-3</v>
      </c>
      <c r="AP193" s="84"/>
      <c r="AQ193" s="84"/>
      <c r="AR193" s="84"/>
      <c r="AS193" s="83">
        <f t="shared" si="340"/>
        <v>0</v>
      </c>
      <c r="AT193" s="83">
        <f t="shared" si="403"/>
        <v>0</v>
      </c>
      <c r="AU193" s="83">
        <f t="shared" si="341"/>
        <v>0</v>
      </c>
      <c r="AV193" s="84">
        <v>1</v>
      </c>
      <c r="AW193" s="84">
        <v>1</v>
      </c>
      <c r="AX193" s="84"/>
      <c r="AY193" s="83">
        <f t="shared" si="404"/>
        <v>1</v>
      </c>
      <c r="AZ193" s="83">
        <f t="shared" si="405"/>
        <v>0</v>
      </c>
      <c r="BA193" s="83">
        <f t="shared" si="406"/>
        <v>2.71654192782665E-3</v>
      </c>
      <c r="BB193" s="83">
        <f t="shared" si="407"/>
        <v>2.71654192782665E-3</v>
      </c>
      <c r="BC193" s="83">
        <f t="shared" si="408"/>
        <v>2.71654192782665E-3</v>
      </c>
      <c r="BD193" s="83">
        <f t="shared" si="409"/>
        <v>2.71654192782665E-3</v>
      </c>
      <c r="BE193" s="83">
        <f t="shared" si="410"/>
        <v>0</v>
      </c>
      <c r="BF193" s="83">
        <f t="shared" si="411"/>
        <v>0</v>
      </c>
      <c r="BG193" s="99">
        <f t="shared" si="412"/>
        <v>2.71654192782665E-3</v>
      </c>
      <c r="BH193" s="99">
        <f t="shared" si="413"/>
        <v>2.71654192782665E-3</v>
      </c>
      <c r="BI193" s="83">
        <f t="shared" si="414"/>
        <v>2.71654192782665E-3</v>
      </c>
      <c r="BJ193" s="83">
        <f t="shared" si="415"/>
        <v>2.71654192782665E-3</v>
      </c>
      <c r="BK193" s="83">
        <f t="shared" si="416"/>
        <v>2.71654192782665E-3</v>
      </c>
      <c r="BL193" s="83">
        <f t="shared" si="417"/>
        <v>2.71654192782665E-3</v>
      </c>
      <c r="BM193" s="83">
        <f t="shared" si="418"/>
        <v>2.767322600858913E-3</v>
      </c>
      <c r="BN193" s="83">
        <f t="shared" si="419"/>
        <v>2.71654192782665E-3</v>
      </c>
      <c r="BO193" s="83">
        <f t="shared" si="342"/>
        <v>0</v>
      </c>
      <c r="BP193" s="83">
        <f t="shared" si="420"/>
        <v>0</v>
      </c>
      <c r="BQ193" s="83">
        <f t="shared" si="421"/>
        <v>2.71654192782665E-3</v>
      </c>
      <c r="BR193" s="83">
        <f t="shared" si="422"/>
        <v>2.71654192782665E-3</v>
      </c>
      <c r="BS193" s="83">
        <f t="shared" si="423"/>
        <v>2.71654192782665E-3</v>
      </c>
      <c r="BT193" s="83">
        <f t="shared" si="424"/>
        <v>2.71654192782665E-3</v>
      </c>
      <c r="BU193" s="83">
        <f t="shared" si="425"/>
        <v>2.71654192782665E-3</v>
      </c>
      <c r="BV193" s="83">
        <f t="shared" si="426"/>
        <v>2.71654192782665E-3</v>
      </c>
      <c r="BW193" s="83">
        <f t="shared" si="427"/>
        <v>2.71654192782665E-3</v>
      </c>
      <c r="BX193" s="83">
        <f t="shared" si="428"/>
        <v>2.71654192782665E-3</v>
      </c>
      <c r="BY193" s="83">
        <f t="shared" si="429"/>
        <v>2.71654192782665E-3</v>
      </c>
      <c r="BZ193" s="83">
        <f t="shared" si="430"/>
        <v>2.71654192782665E-3</v>
      </c>
      <c r="CA193" s="83">
        <f t="shared" si="431"/>
        <v>2.767322600858913E-3</v>
      </c>
      <c r="CB193" s="83">
        <f t="shared" si="432"/>
        <v>2.71654192782665E-3</v>
      </c>
      <c r="CC193" s="84"/>
      <c r="CD193" s="84"/>
      <c r="CE193" s="84"/>
      <c r="CF193" s="84"/>
      <c r="CG193" s="84"/>
      <c r="CH193" s="84"/>
      <c r="CI193" s="84"/>
      <c r="CJ193" s="84"/>
      <c r="CK193" s="84"/>
      <c r="CL193" s="83">
        <f t="shared" si="333"/>
        <v>0</v>
      </c>
      <c r="CM193" s="83">
        <f t="shared" si="334"/>
        <v>0</v>
      </c>
      <c r="CN193" s="83">
        <f t="shared" si="335"/>
        <v>0</v>
      </c>
      <c r="CO193" s="83">
        <f t="shared" si="433"/>
        <v>0</v>
      </c>
      <c r="CP193" s="83">
        <f t="shared" si="434"/>
        <v>0</v>
      </c>
      <c r="CQ193" s="83">
        <f t="shared" si="435"/>
        <v>0</v>
      </c>
      <c r="CR193" s="83">
        <f t="shared" si="436"/>
        <v>0</v>
      </c>
      <c r="CS193" s="83">
        <f t="shared" si="437"/>
        <v>0</v>
      </c>
      <c r="CT193" s="83">
        <f t="shared" si="438"/>
        <v>0</v>
      </c>
      <c r="CU193" s="83">
        <f t="shared" si="439"/>
        <v>0</v>
      </c>
      <c r="CV193" s="99"/>
      <c r="CW193" s="83">
        <f t="shared" si="343"/>
        <v>0</v>
      </c>
      <c r="CX193" s="83">
        <f t="shared" si="440"/>
        <v>0</v>
      </c>
      <c r="CY193" s="83">
        <f t="shared" si="336"/>
        <v>5.0780673032263003E-5</v>
      </c>
      <c r="CZ193" s="83">
        <f t="shared" si="337"/>
        <v>0</v>
      </c>
      <c r="DA193" s="83">
        <f t="shared" si="344"/>
        <v>0</v>
      </c>
      <c r="DB193" s="83">
        <f t="shared" si="345"/>
        <v>0</v>
      </c>
      <c r="DC193" s="83">
        <f t="shared" si="346"/>
        <v>0</v>
      </c>
      <c r="DD193" s="83">
        <f t="shared" si="441"/>
        <v>0</v>
      </c>
      <c r="DE193" s="83">
        <f t="shared" si="442"/>
        <v>0</v>
      </c>
      <c r="DF193" s="83">
        <f t="shared" si="443"/>
        <v>0</v>
      </c>
      <c r="DG193" s="83">
        <f t="shared" si="444"/>
        <v>0</v>
      </c>
      <c r="DH193" s="83">
        <f t="shared" si="445"/>
        <v>0</v>
      </c>
      <c r="DI193" s="83">
        <f t="shared" si="446"/>
        <v>0</v>
      </c>
      <c r="DJ193" s="83">
        <f t="shared" si="447"/>
        <v>0</v>
      </c>
      <c r="DK193" s="83">
        <f t="shared" si="347"/>
        <v>0</v>
      </c>
      <c r="DL193" s="83">
        <f t="shared" si="448"/>
        <v>0</v>
      </c>
      <c r="DM193" s="83">
        <f t="shared" si="348"/>
        <v>5.0780673032263003E-5</v>
      </c>
      <c r="DN193" s="83">
        <f t="shared" si="349"/>
        <v>0</v>
      </c>
      <c r="DO193" s="83">
        <f t="shared" si="449"/>
        <v>0</v>
      </c>
      <c r="DP193" s="83">
        <f t="shared" si="450"/>
        <v>0</v>
      </c>
      <c r="DQ193" s="83">
        <f t="shared" si="451"/>
        <v>0</v>
      </c>
      <c r="DR193" s="83">
        <f t="shared" si="452"/>
        <v>0</v>
      </c>
      <c r="DS193" s="83">
        <f t="shared" si="453"/>
        <v>0</v>
      </c>
      <c r="DT193" s="83">
        <f t="shared" si="454"/>
        <v>0</v>
      </c>
      <c r="DU193" s="83">
        <f t="shared" si="455"/>
        <v>0</v>
      </c>
      <c r="DV193" s="83">
        <f t="shared" si="456"/>
        <v>0</v>
      </c>
      <c r="DW193" s="83">
        <f t="shared" si="350"/>
        <v>1.7486014885961589E-6</v>
      </c>
      <c r="DX193" s="83">
        <f t="shared" si="351"/>
        <v>0</v>
      </c>
      <c r="DY193" s="83">
        <f t="shared" si="352"/>
        <v>0</v>
      </c>
      <c r="DZ193" s="83">
        <f t="shared" si="353"/>
        <v>0</v>
      </c>
      <c r="EA193" s="83">
        <f t="shared" si="354"/>
        <v>0</v>
      </c>
      <c r="EB193" s="83">
        <f t="shared" si="355"/>
        <v>0</v>
      </c>
      <c r="EC193" s="83">
        <f t="shared" si="356"/>
        <v>0</v>
      </c>
      <c r="ED193" s="83">
        <f t="shared" si="357"/>
        <v>0</v>
      </c>
      <c r="EE193" s="83">
        <f t="shared" si="358"/>
        <v>0</v>
      </c>
      <c r="EF193" s="83">
        <f t="shared" si="359"/>
        <v>0</v>
      </c>
      <c r="EG193" s="83">
        <f t="shared" si="360"/>
        <v>1.7486014885961589E-6</v>
      </c>
      <c r="EH193" s="83">
        <f t="shared" si="361"/>
        <v>0</v>
      </c>
      <c r="EI193" s="83">
        <f t="shared" si="457"/>
        <v>0</v>
      </c>
      <c r="EJ193" s="83">
        <f t="shared" si="458"/>
        <v>0</v>
      </c>
      <c r="EK193" s="83">
        <f t="shared" si="459"/>
        <v>0</v>
      </c>
      <c r="EL193" s="83">
        <f t="shared" si="460"/>
        <v>0</v>
      </c>
      <c r="EM193" s="83">
        <f t="shared" si="461"/>
        <v>0</v>
      </c>
      <c r="EN193" s="83">
        <f t="shared" si="462"/>
        <v>0</v>
      </c>
      <c r="EO193" s="83">
        <f t="shared" si="463"/>
        <v>0</v>
      </c>
      <c r="EP193" s="83">
        <f t="shared" si="464"/>
        <v>0</v>
      </c>
      <c r="EQ193" s="83">
        <f t="shared" si="465"/>
        <v>0</v>
      </c>
      <c r="ER193" s="83">
        <f t="shared" si="466"/>
        <v>0</v>
      </c>
      <c r="ES193" s="83">
        <f t="shared" si="362"/>
        <v>0</v>
      </c>
      <c r="ET193" s="83">
        <f t="shared" si="467"/>
        <v>0</v>
      </c>
      <c r="EU193" s="83">
        <f t="shared" si="363"/>
        <v>4.9032071543666845E-5</v>
      </c>
      <c r="EV193" s="83">
        <f t="shared" si="364"/>
        <v>0</v>
      </c>
      <c r="EW193" s="83">
        <f t="shared" si="365"/>
        <v>0</v>
      </c>
      <c r="EX193" s="83">
        <f t="shared" si="366"/>
        <v>0</v>
      </c>
      <c r="EY193" s="83">
        <f t="shared" si="367"/>
        <v>0</v>
      </c>
      <c r="EZ193" s="83">
        <f t="shared" si="368"/>
        <v>0</v>
      </c>
      <c r="FA193" s="83">
        <f t="shared" si="369"/>
        <v>0</v>
      </c>
      <c r="FB193" s="83">
        <f t="shared" si="370"/>
        <v>0</v>
      </c>
      <c r="FC193" s="83">
        <f t="shared" si="371"/>
        <v>0</v>
      </c>
      <c r="FD193" s="83">
        <f t="shared" si="372"/>
        <v>0</v>
      </c>
      <c r="FE193" s="83">
        <f t="shared" si="468"/>
        <v>0</v>
      </c>
      <c r="FF193" s="83">
        <f t="shared" si="469"/>
        <v>0</v>
      </c>
      <c r="FG193" s="83">
        <f t="shared" si="373"/>
        <v>0</v>
      </c>
      <c r="FH193" s="83">
        <f t="shared" si="470"/>
        <v>0</v>
      </c>
      <c r="FI193" s="83">
        <f t="shared" si="374"/>
        <v>4.9032071543666845E-5</v>
      </c>
      <c r="FJ193" s="83">
        <f t="shared" si="375"/>
        <v>0</v>
      </c>
      <c r="FK193" s="84"/>
      <c r="FL193" s="84">
        <v>5.0780673032263101E-4</v>
      </c>
      <c r="FM193" s="84"/>
      <c r="FN193" s="83">
        <f t="shared" si="471"/>
        <v>0</v>
      </c>
      <c r="FO193" s="83">
        <f t="shared" si="472"/>
        <v>0</v>
      </c>
      <c r="FP193" s="83">
        <f t="shared" si="376"/>
        <v>5.0780673032263101E-4</v>
      </c>
      <c r="FQ193" s="84"/>
      <c r="FR193" s="84"/>
      <c r="FS193" s="83">
        <f t="shared" si="377"/>
        <v>0</v>
      </c>
      <c r="FT193" s="83">
        <f t="shared" si="378"/>
        <v>0</v>
      </c>
      <c r="FU193" s="84">
        <v>5.0780673032263101E-4</v>
      </c>
      <c r="FV193" s="83">
        <f t="shared" si="473"/>
        <v>2.71654192782665E-3</v>
      </c>
      <c r="FW193" s="83">
        <f t="shared" si="474"/>
        <v>0</v>
      </c>
      <c r="FX193" s="83">
        <f t="shared" si="475"/>
        <v>0</v>
      </c>
      <c r="FY193" s="84"/>
      <c r="FZ193" s="83">
        <f t="shared" si="476"/>
        <v>0.99728345807217333</v>
      </c>
      <c r="GA193" s="83">
        <f t="shared" si="477"/>
        <v>1.8479823899429648E-10</v>
      </c>
      <c r="GB193" s="83">
        <f t="shared" si="379"/>
        <v>0</v>
      </c>
      <c r="GC193" s="83">
        <f t="shared" si="380"/>
        <v>0</v>
      </c>
      <c r="GD193" s="83">
        <f t="shared" si="381"/>
        <v>0</v>
      </c>
      <c r="GE193" s="83">
        <f t="shared" si="382"/>
        <v>0</v>
      </c>
      <c r="GF193" s="83">
        <f t="shared" si="383"/>
        <v>0</v>
      </c>
      <c r="GG193" s="83">
        <f t="shared" si="384"/>
        <v>0</v>
      </c>
      <c r="GH193" s="83">
        <f t="shared" si="478"/>
        <v>0</v>
      </c>
      <c r="GI193" s="83">
        <f t="shared" si="479"/>
        <v>0</v>
      </c>
      <c r="GJ193" s="83">
        <f t="shared" si="385"/>
        <v>0</v>
      </c>
      <c r="GK193" s="83">
        <f t="shared" si="386"/>
        <v>0</v>
      </c>
      <c r="GL193" s="83">
        <f t="shared" si="387"/>
        <v>0</v>
      </c>
      <c r="GM193" s="83">
        <f t="shared" si="388"/>
        <v>0</v>
      </c>
      <c r="GN193" s="83">
        <f t="shared" si="389"/>
        <v>0</v>
      </c>
      <c r="GO193" s="83">
        <f t="shared" si="390"/>
        <v>0</v>
      </c>
      <c r="GP193" s="83">
        <f t="shared" si="480"/>
        <v>2.71654192782665E-3</v>
      </c>
      <c r="GQ193" s="83">
        <f t="shared" si="481"/>
        <v>0</v>
      </c>
      <c r="GR193" s="83">
        <f t="shared" si="391"/>
        <v>0</v>
      </c>
      <c r="GS193" s="83">
        <f t="shared" si="392"/>
        <v>0</v>
      </c>
      <c r="GT193" s="83">
        <f t="shared" si="393"/>
        <v>0</v>
      </c>
      <c r="GU193" s="83">
        <f t="shared" si="394"/>
        <v>0</v>
      </c>
      <c r="GV193" s="83">
        <f t="shared" si="395"/>
        <v>0</v>
      </c>
      <c r="GW193" s="83">
        <f t="shared" si="396"/>
        <v>0</v>
      </c>
      <c r="GX193" s="83">
        <f t="shared" si="482"/>
        <v>0</v>
      </c>
      <c r="GY193" s="83">
        <f t="shared" si="483"/>
        <v>0</v>
      </c>
      <c r="GZ193" s="83">
        <f t="shared" si="397"/>
        <v>0</v>
      </c>
      <c r="HA193" s="83">
        <f t="shared" si="398"/>
        <v>0</v>
      </c>
      <c r="HB193" s="83">
        <f t="shared" si="399"/>
        <v>0</v>
      </c>
      <c r="HC193" s="83">
        <f t="shared" si="400"/>
        <v>0</v>
      </c>
      <c r="HD193" s="83">
        <f t="shared" si="401"/>
        <v>0</v>
      </c>
      <c r="HE193" s="83">
        <f t="shared" si="402"/>
        <v>0</v>
      </c>
      <c r="HF193" s="83">
        <f t="shared" si="484"/>
        <v>2.767322600858913E-3</v>
      </c>
      <c r="HG193" s="83">
        <f t="shared" si="485"/>
        <v>0</v>
      </c>
      <c r="HH193" s="83">
        <f t="shared" si="486"/>
        <v>0</v>
      </c>
      <c r="HI193" s="83">
        <f t="shared" si="487"/>
        <v>0</v>
      </c>
      <c r="HJ193" s="83">
        <f t="shared" si="488"/>
        <v>0</v>
      </c>
      <c r="HK193" s="83">
        <f t="shared" si="489"/>
        <v>0</v>
      </c>
      <c r="HL193" s="83">
        <f t="shared" si="490"/>
        <v>0</v>
      </c>
      <c r="HM193" s="83">
        <f t="shared" si="491"/>
        <v>0</v>
      </c>
      <c r="HN193" s="83">
        <f t="shared" si="492"/>
        <v>2.7655739993703169E-3</v>
      </c>
      <c r="HO193" s="83">
        <f t="shared" si="493"/>
        <v>0</v>
      </c>
    </row>
    <row r="194" spans="1:223" x14ac:dyDescent="0.2">
      <c r="A194" s="63"/>
      <c r="K194" s="64" t="s">
        <v>511</v>
      </c>
      <c r="L194" s="102" t="e">
        <f>IF(VLOOKUP(K194,'[3]207 ul'!$H:$H,1,0)=K194,1,0)</f>
        <v>#N/A</v>
      </c>
      <c r="M194" s="84">
        <v>1</v>
      </c>
      <c r="N194" s="84">
        <v>2</v>
      </c>
      <c r="O194" s="84"/>
      <c r="P194" s="84"/>
      <c r="Q194" s="84">
        <v>1</v>
      </c>
      <c r="R194" s="84">
        <v>1</v>
      </c>
      <c r="S194" s="83">
        <f t="shared" si="338"/>
        <v>40</v>
      </c>
      <c r="T194" s="87">
        <f t="shared" si="339"/>
        <v>0</v>
      </c>
      <c r="U194" s="84"/>
      <c r="V194" s="84"/>
      <c r="W194" s="85">
        <v>1</v>
      </c>
      <c r="X194" s="85">
        <v>1</v>
      </c>
      <c r="Y194" s="85">
        <v>1</v>
      </c>
      <c r="Z194" s="85">
        <v>1</v>
      </c>
      <c r="AA194" s="85">
        <v>1</v>
      </c>
      <c r="AB194" s="85">
        <v>1</v>
      </c>
      <c r="AC194" s="85">
        <v>1</v>
      </c>
      <c r="AD194" s="85">
        <v>1</v>
      </c>
      <c r="AE194" s="85">
        <v>1</v>
      </c>
      <c r="AF194" s="84">
        <v>96031542.262972593</v>
      </c>
      <c r="AG194" s="84">
        <v>95967579.918502301</v>
      </c>
      <c r="AH194" s="84">
        <v>96117449.087185696</v>
      </c>
      <c r="AI194" s="84">
        <v>96031619.613932103</v>
      </c>
      <c r="AJ194" s="84">
        <v>96586232.970282197</v>
      </c>
      <c r="AK194" s="84">
        <v>95526292.7475252</v>
      </c>
      <c r="AL194" s="84">
        <v>96031542.262972593</v>
      </c>
      <c r="AM194" s="84">
        <v>96174043.981711999</v>
      </c>
      <c r="AN194" s="84">
        <v>96010181.408231497</v>
      </c>
      <c r="AO194" s="84">
        <v>191118.75166725399</v>
      </c>
      <c r="AP194" s="84"/>
      <c r="AQ194" s="84"/>
      <c r="AR194" s="84">
        <v>86528055.429391295</v>
      </c>
      <c r="AS194" s="83">
        <f t="shared" si="340"/>
        <v>86528055.429391295</v>
      </c>
      <c r="AT194" s="83">
        <f t="shared" si="403"/>
        <v>86528055.429391295</v>
      </c>
      <c r="AU194" s="83">
        <f t="shared" si="341"/>
        <v>0</v>
      </c>
      <c r="AV194" s="84">
        <v>86528601.469999999</v>
      </c>
      <c r="AW194" s="84">
        <v>86528601.469999999</v>
      </c>
      <c r="AX194" s="84"/>
      <c r="AY194" s="83">
        <f t="shared" si="404"/>
        <v>86528601.469999999</v>
      </c>
      <c r="AZ194" s="83">
        <f t="shared" si="405"/>
        <v>0</v>
      </c>
      <c r="BA194" s="83">
        <f t="shared" si="406"/>
        <v>96222661.014639854</v>
      </c>
      <c r="BB194" s="83">
        <f t="shared" si="407"/>
        <v>96222661.014639854</v>
      </c>
      <c r="BC194" s="83">
        <f t="shared" si="408"/>
        <v>96222661.014639854</v>
      </c>
      <c r="BD194" s="83">
        <f t="shared" si="409"/>
        <v>96222661.014639854</v>
      </c>
      <c r="BE194" s="83">
        <f t="shared" si="410"/>
        <v>0</v>
      </c>
      <c r="BF194" s="83">
        <f t="shared" si="411"/>
        <v>0</v>
      </c>
      <c r="BG194" s="99">
        <f t="shared" si="412"/>
        <v>96222661.014639854</v>
      </c>
      <c r="BH194" s="99">
        <f t="shared" si="413"/>
        <v>96158698.670169562</v>
      </c>
      <c r="BI194" s="83">
        <f t="shared" si="414"/>
        <v>96308567.838852957</v>
      </c>
      <c r="BJ194" s="83">
        <f t="shared" si="415"/>
        <v>96222738.365599364</v>
      </c>
      <c r="BK194" s="83">
        <f t="shared" si="416"/>
        <v>96777351.721949458</v>
      </c>
      <c r="BL194" s="83">
        <f t="shared" si="417"/>
        <v>95717411.499192461</v>
      </c>
      <c r="BM194" s="83">
        <f t="shared" si="418"/>
        <v>96365162.73337926</v>
      </c>
      <c r="BN194" s="83">
        <f t="shared" si="419"/>
        <v>96201300.159898758</v>
      </c>
      <c r="BO194" s="83">
        <f t="shared" si="342"/>
        <v>0</v>
      </c>
      <c r="BP194" s="83">
        <f t="shared" si="420"/>
        <v>0</v>
      </c>
      <c r="BQ194" s="83">
        <f t="shared" si="421"/>
        <v>96222661.014639854</v>
      </c>
      <c r="BR194" s="83">
        <f t="shared" si="422"/>
        <v>96222661.014639854</v>
      </c>
      <c r="BS194" s="83">
        <f t="shared" si="423"/>
        <v>96222661.014639854</v>
      </c>
      <c r="BT194" s="83">
        <f t="shared" si="424"/>
        <v>96222661.014639854</v>
      </c>
      <c r="BU194" s="83">
        <f t="shared" si="425"/>
        <v>96222661.014639854</v>
      </c>
      <c r="BV194" s="83">
        <f t="shared" si="426"/>
        <v>96158698.670169562</v>
      </c>
      <c r="BW194" s="83">
        <f t="shared" si="427"/>
        <v>96308567.838852957</v>
      </c>
      <c r="BX194" s="83">
        <f t="shared" si="428"/>
        <v>96222738.365599364</v>
      </c>
      <c r="BY194" s="83">
        <f t="shared" si="429"/>
        <v>96777351.721949458</v>
      </c>
      <c r="BZ194" s="83">
        <f t="shared" si="430"/>
        <v>95717411.499192461</v>
      </c>
      <c r="CA194" s="83">
        <f t="shared" si="431"/>
        <v>96365162.73337926</v>
      </c>
      <c r="CB194" s="83">
        <f t="shared" si="432"/>
        <v>96201300.159898758</v>
      </c>
      <c r="CC194" s="84"/>
      <c r="CD194" s="84"/>
      <c r="CE194" s="84"/>
      <c r="CF194" s="84"/>
      <c r="CG194" s="84"/>
      <c r="CH194" s="84"/>
      <c r="CI194" s="84"/>
      <c r="CJ194" s="84"/>
      <c r="CK194" s="84"/>
      <c r="CL194" s="83">
        <f t="shared" si="333"/>
        <v>0</v>
      </c>
      <c r="CM194" s="83">
        <f t="shared" si="334"/>
        <v>85906.82421310246</v>
      </c>
      <c r="CN194" s="83">
        <f t="shared" si="335"/>
        <v>77.35095950961113</v>
      </c>
      <c r="CO194" s="83">
        <f t="shared" si="433"/>
        <v>554690.70730960369</v>
      </c>
      <c r="CP194" s="83">
        <f t="shared" si="434"/>
        <v>0</v>
      </c>
      <c r="CQ194" s="83">
        <f t="shared" si="435"/>
        <v>0</v>
      </c>
      <c r="CR194" s="83">
        <f t="shared" si="436"/>
        <v>0</v>
      </c>
      <c r="CS194" s="83">
        <f t="shared" si="437"/>
        <v>0</v>
      </c>
      <c r="CT194" s="83">
        <f t="shared" si="438"/>
        <v>0</v>
      </c>
      <c r="CU194" s="83">
        <f t="shared" si="439"/>
        <v>0</v>
      </c>
      <c r="CV194" s="99"/>
      <c r="CW194" s="83">
        <f t="shared" si="343"/>
        <v>554690.70730960369</v>
      </c>
      <c r="CX194" s="83">
        <f t="shared" si="440"/>
        <v>0</v>
      </c>
      <c r="CY194" s="83">
        <f t="shared" si="336"/>
        <v>142501.71873940527</v>
      </c>
      <c r="CZ194" s="83">
        <f t="shared" si="337"/>
        <v>0</v>
      </c>
      <c r="DA194" s="83">
        <f t="shared" si="344"/>
        <v>0</v>
      </c>
      <c r="DB194" s="83">
        <f t="shared" si="345"/>
        <v>85906.82421310246</v>
      </c>
      <c r="DC194" s="83">
        <f t="shared" si="346"/>
        <v>77.35095950961113</v>
      </c>
      <c r="DD194" s="83">
        <f t="shared" si="441"/>
        <v>554690.70730960369</v>
      </c>
      <c r="DE194" s="83">
        <f t="shared" si="442"/>
        <v>0</v>
      </c>
      <c r="DF194" s="83">
        <f t="shared" si="443"/>
        <v>0</v>
      </c>
      <c r="DG194" s="83">
        <f t="shared" si="444"/>
        <v>0</v>
      </c>
      <c r="DH194" s="83">
        <f t="shared" si="445"/>
        <v>0</v>
      </c>
      <c r="DI194" s="83">
        <f t="shared" si="446"/>
        <v>0</v>
      </c>
      <c r="DJ194" s="83">
        <f t="shared" si="447"/>
        <v>0</v>
      </c>
      <c r="DK194" s="83">
        <f t="shared" si="347"/>
        <v>554690.70730960369</v>
      </c>
      <c r="DL194" s="83">
        <f t="shared" si="448"/>
        <v>0</v>
      </c>
      <c r="DM194" s="83">
        <f t="shared" si="348"/>
        <v>142501.71873940527</v>
      </c>
      <c r="DN194" s="83">
        <f t="shared" si="349"/>
        <v>0</v>
      </c>
      <c r="DO194" s="83">
        <f t="shared" si="449"/>
        <v>0</v>
      </c>
      <c r="DP194" s="83">
        <f t="shared" si="450"/>
        <v>4884.1432914891666</v>
      </c>
      <c r="DQ194" s="83">
        <f t="shared" si="451"/>
        <v>0</v>
      </c>
      <c r="DR194" s="83">
        <f t="shared" si="452"/>
        <v>-56392.419856614506</v>
      </c>
      <c r="DS194" s="83">
        <f t="shared" si="453"/>
        <v>0</v>
      </c>
      <c r="DT194" s="83">
        <f t="shared" si="454"/>
        <v>0</v>
      </c>
      <c r="DU194" s="83">
        <f t="shared" si="455"/>
        <v>0</v>
      </c>
      <c r="DV194" s="83">
        <f t="shared" si="456"/>
        <v>0</v>
      </c>
      <c r="DW194" s="83">
        <f t="shared" si="350"/>
        <v>4906.9597277082557</v>
      </c>
      <c r="DX194" s="83">
        <f t="shared" si="351"/>
        <v>0</v>
      </c>
      <c r="DY194" s="83">
        <f t="shared" si="352"/>
        <v>0</v>
      </c>
      <c r="DZ194" s="83">
        <f t="shared" si="353"/>
        <v>4884.1432914891666</v>
      </c>
      <c r="EA194" s="83">
        <f t="shared" si="354"/>
        <v>0</v>
      </c>
      <c r="EB194" s="83">
        <f t="shared" si="355"/>
        <v>-56392.419856614506</v>
      </c>
      <c r="EC194" s="83">
        <f t="shared" si="356"/>
        <v>0</v>
      </c>
      <c r="ED194" s="83">
        <f t="shared" si="357"/>
        <v>0</v>
      </c>
      <c r="EE194" s="83">
        <f t="shared" si="358"/>
        <v>0</v>
      </c>
      <c r="EF194" s="83">
        <f t="shared" si="359"/>
        <v>0</v>
      </c>
      <c r="EG194" s="83">
        <f t="shared" si="360"/>
        <v>4906.9597277082557</v>
      </c>
      <c r="EH194" s="83">
        <f t="shared" si="361"/>
        <v>0</v>
      </c>
      <c r="EI194" s="83">
        <f t="shared" si="457"/>
        <v>0</v>
      </c>
      <c r="EJ194" s="83">
        <f t="shared" si="458"/>
        <v>81022.680921613297</v>
      </c>
      <c r="EK194" s="83">
        <f t="shared" si="459"/>
        <v>77.35095950961113</v>
      </c>
      <c r="EL194" s="83">
        <f t="shared" si="460"/>
        <v>611083.12716621824</v>
      </c>
      <c r="EM194" s="83">
        <f t="shared" si="461"/>
        <v>0</v>
      </c>
      <c r="EN194" s="83">
        <f t="shared" si="462"/>
        <v>0</v>
      </c>
      <c r="EO194" s="83">
        <f t="shared" si="463"/>
        <v>0</v>
      </c>
      <c r="EP194" s="83">
        <f t="shared" si="464"/>
        <v>0</v>
      </c>
      <c r="EQ194" s="83">
        <f t="shared" si="465"/>
        <v>0</v>
      </c>
      <c r="ER194" s="83">
        <f t="shared" si="466"/>
        <v>0</v>
      </c>
      <c r="ES194" s="83">
        <f t="shared" si="362"/>
        <v>611083.12716621824</v>
      </c>
      <c r="ET194" s="83">
        <f t="shared" si="467"/>
        <v>0</v>
      </c>
      <c r="EU194" s="83">
        <f t="shared" si="363"/>
        <v>137594.75901169702</v>
      </c>
      <c r="EV194" s="83">
        <f t="shared" si="364"/>
        <v>0</v>
      </c>
      <c r="EW194" s="83">
        <f t="shared" si="365"/>
        <v>0</v>
      </c>
      <c r="EX194" s="83">
        <f t="shared" si="366"/>
        <v>81022.680921613297</v>
      </c>
      <c r="EY194" s="83">
        <f t="shared" si="367"/>
        <v>77.35095950961113</v>
      </c>
      <c r="EZ194" s="83">
        <f t="shared" si="368"/>
        <v>611083.12716621824</v>
      </c>
      <c r="FA194" s="83">
        <f t="shared" si="369"/>
        <v>0</v>
      </c>
      <c r="FB194" s="83">
        <f t="shared" si="370"/>
        <v>0</v>
      </c>
      <c r="FC194" s="83">
        <f t="shared" si="371"/>
        <v>0</v>
      </c>
      <c r="FD194" s="83">
        <f t="shared" si="372"/>
        <v>0</v>
      </c>
      <c r="FE194" s="83">
        <f t="shared" si="468"/>
        <v>0</v>
      </c>
      <c r="FF194" s="83">
        <f t="shared" si="469"/>
        <v>0</v>
      </c>
      <c r="FG194" s="83">
        <f t="shared" si="373"/>
        <v>611083.12716621824</v>
      </c>
      <c r="FH194" s="83">
        <f t="shared" si="470"/>
        <v>0</v>
      </c>
      <c r="FI194" s="83">
        <f t="shared" si="374"/>
        <v>137594.75901169702</v>
      </c>
      <c r="FJ194" s="83">
        <f t="shared" si="375"/>
        <v>0</v>
      </c>
      <c r="FK194" s="84">
        <v>764958.51180984802</v>
      </c>
      <c r="FL194" s="84">
        <v>290010.14686654002</v>
      </c>
      <c r="FM194" s="84"/>
      <c r="FN194" s="83">
        <f t="shared" si="471"/>
        <v>0</v>
      </c>
      <c r="FO194" s="83">
        <f t="shared" si="472"/>
        <v>0</v>
      </c>
      <c r="FP194" s="83">
        <f t="shared" si="376"/>
        <v>290010.14686654002</v>
      </c>
      <c r="FQ194" s="84">
        <v>25349.874347568501</v>
      </c>
      <c r="FR194" s="84">
        <v>94931689.0359824</v>
      </c>
      <c r="FS194" s="83">
        <f t="shared" si="377"/>
        <v>94931689.035982385</v>
      </c>
      <c r="FT194" s="83">
        <f t="shared" si="378"/>
        <v>0</v>
      </c>
      <c r="FU194" s="84">
        <v>95961307.820311204</v>
      </c>
      <c r="FV194" s="83">
        <f t="shared" si="473"/>
        <v>96222661.014639854</v>
      </c>
      <c r="FW194" s="83">
        <f t="shared" si="474"/>
        <v>0</v>
      </c>
      <c r="FX194" s="83">
        <f t="shared" si="475"/>
        <v>86528055.429391295</v>
      </c>
      <c r="FY194" s="84">
        <v>-5939568.1799999997</v>
      </c>
      <c r="FZ194" s="83">
        <f t="shared" si="476"/>
        <v>0</v>
      </c>
      <c r="GA194" s="83">
        <f t="shared" si="477"/>
        <v>70234.442661389709</v>
      </c>
      <c r="GB194" s="83">
        <f t="shared" si="379"/>
        <v>0</v>
      </c>
      <c r="GC194" s="83">
        <f t="shared" si="380"/>
        <v>0</v>
      </c>
      <c r="GD194" s="83">
        <f t="shared" si="381"/>
        <v>0</v>
      </c>
      <c r="GE194" s="83">
        <f t="shared" si="382"/>
        <v>0</v>
      </c>
      <c r="GF194" s="83">
        <f t="shared" si="383"/>
        <v>0</v>
      </c>
      <c r="GG194" s="83">
        <f t="shared" si="384"/>
        <v>0</v>
      </c>
      <c r="GH194" s="83">
        <f t="shared" si="478"/>
        <v>0</v>
      </c>
      <c r="GI194" s="83">
        <f t="shared" si="479"/>
        <v>0</v>
      </c>
      <c r="GJ194" s="83">
        <f t="shared" si="385"/>
        <v>0</v>
      </c>
      <c r="GK194" s="83">
        <f t="shared" si="386"/>
        <v>96222661.014639854</v>
      </c>
      <c r="GL194" s="83">
        <f t="shared" si="387"/>
        <v>96222661.014639854</v>
      </c>
      <c r="GM194" s="83">
        <f t="shared" si="388"/>
        <v>96222661.014639854</v>
      </c>
      <c r="GN194" s="83">
        <f t="shared" si="389"/>
        <v>0</v>
      </c>
      <c r="GO194" s="83">
        <f t="shared" si="390"/>
        <v>0</v>
      </c>
      <c r="GP194" s="83">
        <f t="shared" si="480"/>
        <v>96222661.014639854</v>
      </c>
      <c r="GQ194" s="83">
        <f t="shared" si="481"/>
        <v>0</v>
      </c>
      <c r="GR194" s="83">
        <f t="shared" si="391"/>
        <v>0</v>
      </c>
      <c r="GS194" s="83">
        <f t="shared" si="392"/>
        <v>0</v>
      </c>
      <c r="GT194" s="83">
        <f t="shared" si="393"/>
        <v>0</v>
      </c>
      <c r="GU194" s="83">
        <f t="shared" si="394"/>
        <v>0</v>
      </c>
      <c r="GV194" s="83">
        <f t="shared" si="395"/>
        <v>0</v>
      </c>
      <c r="GW194" s="83">
        <f t="shared" si="396"/>
        <v>0</v>
      </c>
      <c r="GX194" s="83">
        <f t="shared" si="482"/>
        <v>0</v>
      </c>
      <c r="GY194" s="83">
        <f t="shared" si="483"/>
        <v>0</v>
      </c>
      <c r="GZ194" s="83">
        <f t="shared" si="397"/>
        <v>0</v>
      </c>
      <c r="HA194" s="83">
        <f t="shared" si="398"/>
        <v>96308567.838852957</v>
      </c>
      <c r="HB194" s="83">
        <f t="shared" si="399"/>
        <v>96222738.365599364</v>
      </c>
      <c r="HC194" s="83">
        <f t="shared" si="400"/>
        <v>96777351.721949458</v>
      </c>
      <c r="HD194" s="83">
        <f t="shared" si="401"/>
        <v>0</v>
      </c>
      <c r="HE194" s="83">
        <f t="shared" si="402"/>
        <v>0</v>
      </c>
      <c r="HF194" s="83">
        <f t="shared" si="484"/>
        <v>96365162.73337926</v>
      </c>
      <c r="HG194" s="83">
        <f t="shared" si="485"/>
        <v>0</v>
      </c>
      <c r="HH194" s="83">
        <f t="shared" si="486"/>
        <v>0</v>
      </c>
      <c r="HI194" s="83">
        <f t="shared" si="487"/>
        <v>96303683.695561469</v>
      </c>
      <c r="HJ194" s="83">
        <f t="shared" si="488"/>
        <v>96222738.365599364</v>
      </c>
      <c r="HK194" s="83">
        <f t="shared" si="489"/>
        <v>96833744.141806066</v>
      </c>
      <c r="HL194" s="83">
        <f t="shared" si="490"/>
        <v>0</v>
      </c>
      <c r="HM194" s="83">
        <f t="shared" si="491"/>
        <v>0</v>
      </c>
      <c r="HN194" s="83">
        <f t="shared" si="492"/>
        <v>96360255.773651555</v>
      </c>
      <c r="HO194" s="83">
        <f t="shared" si="493"/>
        <v>0</v>
      </c>
    </row>
    <row r="195" spans="1:223" x14ac:dyDescent="0.2">
      <c r="A195" s="63"/>
      <c r="K195" s="64" t="s">
        <v>512</v>
      </c>
      <c r="L195" s="102" t="e">
        <f>IF(VLOOKUP(K195,'[3]207 ul'!$H:$H,1,0)=K195,1,0)</f>
        <v>#N/A</v>
      </c>
      <c r="M195" s="84">
        <v>1</v>
      </c>
      <c r="N195" s="84">
        <v>2</v>
      </c>
      <c r="O195" s="84"/>
      <c r="P195" s="84"/>
      <c r="Q195" s="84">
        <v>1</v>
      </c>
      <c r="R195" s="84">
        <v>1</v>
      </c>
      <c r="S195" s="83">
        <f t="shared" si="338"/>
        <v>40</v>
      </c>
      <c r="T195" s="87">
        <f t="shared" si="339"/>
        <v>0</v>
      </c>
      <c r="U195" s="84"/>
      <c r="V195" s="84"/>
      <c r="W195" s="85">
        <v>1</v>
      </c>
      <c r="X195" s="85">
        <v>1</v>
      </c>
      <c r="Y195" s="85">
        <v>1</v>
      </c>
      <c r="Z195" s="85">
        <v>1</v>
      </c>
      <c r="AA195" s="85">
        <v>1</v>
      </c>
      <c r="AB195" s="85">
        <v>1</v>
      </c>
      <c r="AC195" s="85">
        <v>1</v>
      </c>
      <c r="AD195" s="85">
        <v>1</v>
      </c>
      <c r="AE195" s="85">
        <v>1</v>
      </c>
      <c r="AF195" s="84">
        <v>61996634.148099199</v>
      </c>
      <c r="AG195" s="84">
        <v>62135624.115245797</v>
      </c>
      <c r="AH195" s="84">
        <v>61808976.482815698</v>
      </c>
      <c r="AI195" s="84">
        <v>62010836.482447699</v>
      </c>
      <c r="AJ195" s="84">
        <v>62729870.696754798</v>
      </c>
      <c r="AK195" s="84">
        <v>61343373.844696097</v>
      </c>
      <c r="AL195" s="84">
        <v>61996634.148099199</v>
      </c>
      <c r="AM195" s="84">
        <v>62412008.407634199</v>
      </c>
      <c r="AN195" s="84">
        <v>62062652.415744402</v>
      </c>
      <c r="AO195" s="84">
        <v>112116.7222607</v>
      </c>
      <c r="AP195" s="84"/>
      <c r="AQ195" s="84"/>
      <c r="AR195" s="84">
        <v>50380548.586299203</v>
      </c>
      <c r="AS195" s="83">
        <f t="shared" si="340"/>
        <v>50380548.586299203</v>
      </c>
      <c r="AT195" s="83">
        <f t="shared" si="403"/>
        <v>50380548.586299203</v>
      </c>
      <c r="AU195" s="83">
        <f t="shared" si="341"/>
        <v>0</v>
      </c>
      <c r="AV195" s="84">
        <v>50760603.520000003</v>
      </c>
      <c r="AW195" s="84">
        <v>50760603.520000003</v>
      </c>
      <c r="AX195" s="84"/>
      <c r="AY195" s="83">
        <f t="shared" si="404"/>
        <v>50760603.520000003</v>
      </c>
      <c r="AZ195" s="83">
        <f t="shared" si="405"/>
        <v>0</v>
      </c>
      <c r="BA195" s="83">
        <f t="shared" si="406"/>
        <v>62108750.870359898</v>
      </c>
      <c r="BB195" s="83">
        <f t="shared" si="407"/>
        <v>62108750.870359898</v>
      </c>
      <c r="BC195" s="83">
        <f t="shared" si="408"/>
        <v>62108750.870359898</v>
      </c>
      <c r="BD195" s="83">
        <f t="shared" si="409"/>
        <v>62108750.870359898</v>
      </c>
      <c r="BE195" s="83">
        <f t="shared" si="410"/>
        <v>0</v>
      </c>
      <c r="BF195" s="83">
        <f t="shared" si="411"/>
        <v>0</v>
      </c>
      <c r="BG195" s="99">
        <f t="shared" si="412"/>
        <v>62108750.870359898</v>
      </c>
      <c r="BH195" s="99">
        <f t="shared" si="413"/>
        <v>62247740.837506495</v>
      </c>
      <c r="BI195" s="83">
        <f t="shared" si="414"/>
        <v>61921093.205076396</v>
      </c>
      <c r="BJ195" s="83">
        <f t="shared" si="415"/>
        <v>62122953.204708397</v>
      </c>
      <c r="BK195" s="83">
        <f t="shared" si="416"/>
        <v>62841987.419015497</v>
      </c>
      <c r="BL195" s="83">
        <f t="shared" si="417"/>
        <v>61455490.566956796</v>
      </c>
      <c r="BM195" s="83">
        <f t="shared" si="418"/>
        <v>62524125.129894897</v>
      </c>
      <c r="BN195" s="83">
        <f t="shared" si="419"/>
        <v>62174769.1380051</v>
      </c>
      <c r="BO195" s="83">
        <f t="shared" si="342"/>
        <v>0</v>
      </c>
      <c r="BP195" s="83">
        <f t="shared" si="420"/>
        <v>0</v>
      </c>
      <c r="BQ195" s="83">
        <f t="shared" si="421"/>
        <v>62108750.870359898</v>
      </c>
      <c r="BR195" s="83">
        <f t="shared" si="422"/>
        <v>62108750.870359898</v>
      </c>
      <c r="BS195" s="83">
        <f t="shared" si="423"/>
        <v>62108750.870359898</v>
      </c>
      <c r="BT195" s="83">
        <f t="shared" si="424"/>
        <v>62108750.870359898</v>
      </c>
      <c r="BU195" s="83">
        <f t="shared" si="425"/>
        <v>62108750.870359898</v>
      </c>
      <c r="BV195" s="83">
        <f t="shared" si="426"/>
        <v>62247740.837506495</v>
      </c>
      <c r="BW195" s="83">
        <f t="shared" si="427"/>
        <v>61921093.205076396</v>
      </c>
      <c r="BX195" s="83">
        <f t="shared" si="428"/>
        <v>62122953.204708397</v>
      </c>
      <c r="BY195" s="83">
        <f t="shared" si="429"/>
        <v>62841987.419015497</v>
      </c>
      <c r="BZ195" s="83">
        <f t="shared" si="430"/>
        <v>61455490.566956796</v>
      </c>
      <c r="CA195" s="83">
        <f t="shared" si="431"/>
        <v>62524125.129894897</v>
      </c>
      <c r="CB195" s="83">
        <f t="shared" si="432"/>
        <v>62174769.1380051</v>
      </c>
      <c r="CC195" s="84"/>
      <c r="CD195" s="84"/>
      <c r="CE195" s="84"/>
      <c r="CF195" s="84"/>
      <c r="CG195" s="84"/>
      <c r="CH195" s="84"/>
      <c r="CI195" s="84"/>
      <c r="CJ195" s="84"/>
      <c r="CK195" s="84"/>
      <c r="CL195" s="83">
        <f t="shared" si="333"/>
        <v>138989.9671465978</v>
      </c>
      <c r="CM195" s="83">
        <f t="shared" si="334"/>
        <v>0</v>
      </c>
      <c r="CN195" s="83">
        <f t="shared" si="335"/>
        <v>14202.334348499775</v>
      </c>
      <c r="CO195" s="83">
        <f t="shared" si="433"/>
        <v>733236.54865559936</v>
      </c>
      <c r="CP195" s="83">
        <f t="shared" si="434"/>
        <v>0</v>
      </c>
      <c r="CQ195" s="83">
        <f t="shared" si="435"/>
        <v>0</v>
      </c>
      <c r="CR195" s="83">
        <f t="shared" si="436"/>
        <v>0</v>
      </c>
      <c r="CS195" s="83">
        <f t="shared" si="437"/>
        <v>0</v>
      </c>
      <c r="CT195" s="83">
        <f t="shared" si="438"/>
        <v>0</v>
      </c>
      <c r="CU195" s="83">
        <f t="shared" si="439"/>
        <v>0</v>
      </c>
      <c r="CV195" s="99"/>
      <c r="CW195" s="83">
        <f t="shared" si="343"/>
        <v>733236.54865559936</v>
      </c>
      <c r="CX195" s="83">
        <f t="shared" si="440"/>
        <v>0</v>
      </c>
      <c r="CY195" s="83">
        <f t="shared" si="336"/>
        <v>415374.25953499973</v>
      </c>
      <c r="CZ195" s="83">
        <f t="shared" si="337"/>
        <v>66018.267645202577</v>
      </c>
      <c r="DA195" s="83">
        <f t="shared" si="344"/>
        <v>138989.9671465978</v>
      </c>
      <c r="DB195" s="83">
        <f t="shared" si="345"/>
        <v>0</v>
      </c>
      <c r="DC195" s="83">
        <f t="shared" si="346"/>
        <v>14202.334348499775</v>
      </c>
      <c r="DD195" s="83">
        <f t="shared" si="441"/>
        <v>733236.54865559936</v>
      </c>
      <c r="DE195" s="83">
        <f t="shared" si="442"/>
        <v>0</v>
      </c>
      <c r="DF195" s="83">
        <f t="shared" si="443"/>
        <v>0</v>
      </c>
      <c r="DG195" s="83">
        <f t="shared" si="444"/>
        <v>0</v>
      </c>
      <c r="DH195" s="83">
        <f t="shared" si="445"/>
        <v>0</v>
      </c>
      <c r="DI195" s="83">
        <f t="shared" si="446"/>
        <v>0</v>
      </c>
      <c r="DJ195" s="83">
        <f t="shared" si="447"/>
        <v>0</v>
      </c>
      <c r="DK195" s="83">
        <f t="shared" si="347"/>
        <v>733236.54865559936</v>
      </c>
      <c r="DL195" s="83">
        <f t="shared" si="448"/>
        <v>0</v>
      </c>
      <c r="DM195" s="83">
        <f t="shared" si="348"/>
        <v>415374.25953499973</v>
      </c>
      <c r="DN195" s="83">
        <f t="shared" si="349"/>
        <v>66018.267645202577</v>
      </c>
      <c r="DO195" s="83">
        <f t="shared" si="449"/>
        <v>0</v>
      </c>
      <c r="DP195" s="83">
        <f t="shared" si="450"/>
        <v>0</v>
      </c>
      <c r="DQ195" s="83">
        <f t="shared" si="451"/>
        <v>0</v>
      </c>
      <c r="DR195" s="83">
        <f t="shared" si="452"/>
        <v>-74544.214931155046</v>
      </c>
      <c r="DS195" s="83">
        <f t="shared" si="453"/>
        <v>0</v>
      </c>
      <c r="DT195" s="83">
        <f t="shared" si="454"/>
        <v>0</v>
      </c>
      <c r="DU195" s="83">
        <f t="shared" si="455"/>
        <v>0</v>
      </c>
      <c r="DV195" s="83">
        <f t="shared" si="456"/>
        <v>0</v>
      </c>
      <c r="DW195" s="83">
        <f t="shared" si="350"/>
        <v>14303.159158327124</v>
      </c>
      <c r="DX195" s="83">
        <f t="shared" si="351"/>
        <v>0</v>
      </c>
      <c r="DY195" s="83">
        <f t="shared" si="352"/>
        <v>0</v>
      </c>
      <c r="DZ195" s="83">
        <f t="shared" si="353"/>
        <v>0</v>
      </c>
      <c r="EA195" s="83">
        <f t="shared" si="354"/>
        <v>0</v>
      </c>
      <c r="EB195" s="83">
        <f t="shared" si="355"/>
        <v>-74544.214931155046</v>
      </c>
      <c r="EC195" s="83">
        <f t="shared" si="356"/>
        <v>0</v>
      </c>
      <c r="ED195" s="83">
        <f t="shared" si="357"/>
        <v>0</v>
      </c>
      <c r="EE195" s="83">
        <f t="shared" si="358"/>
        <v>0</v>
      </c>
      <c r="EF195" s="83">
        <f t="shared" si="359"/>
        <v>0</v>
      </c>
      <c r="EG195" s="83">
        <f t="shared" si="360"/>
        <v>14303.159158327124</v>
      </c>
      <c r="EH195" s="83">
        <f t="shared" si="361"/>
        <v>0</v>
      </c>
      <c r="EI195" s="83">
        <f t="shared" si="457"/>
        <v>138989.9671465978</v>
      </c>
      <c r="EJ195" s="83">
        <f t="shared" si="458"/>
        <v>0</v>
      </c>
      <c r="EK195" s="83">
        <f t="shared" si="459"/>
        <v>14202.334348499775</v>
      </c>
      <c r="EL195" s="83">
        <f t="shared" si="460"/>
        <v>807780.76358675444</v>
      </c>
      <c r="EM195" s="83">
        <f t="shared" si="461"/>
        <v>0</v>
      </c>
      <c r="EN195" s="83">
        <f t="shared" si="462"/>
        <v>0</v>
      </c>
      <c r="EO195" s="83">
        <f t="shared" si="463"/>
        <v>0</v>
      </c>
      <c r="EP195" s="83">
        <f t="shared" si="464"/>
        <v>0</v>
      </c>
      <c r="EQ195" s="83">
        <f t="shared" si="465"/>
        <v>0</v>
      </c>
      <c r="ER195" s="83">
        <f t="shared" si="466"/>
        <v>0</v>
      </c>
      <c r="ES195" s="83">
        <f t="shared" si="362"/>
        <v>807780.76358675444</v>
      </c>
      <c r="ET195" s="83">
        <f t="shared" si="467"/>
        <v>0</v>
      </c>
      <c r="EU195" s="83">
        <f t="shared" si="363"/>
        <v>401071.10037667258</v>
      </c>
      <c r="EV195" s="83">
        <f t="shared" si="364"/>
        <v>66018.267645202577</v>
      </c>
      <c r="EW195" s="83">
        <f t="shared" si="365"/>
        <v>138989.9671465978</v>
      </c>
      <c r="EX195" s="83">
        <f t="shared" si="366"/>
        <v>0</v>
      </c>
      <c r="EY195" s="83">
        <f t="shared" si="367"/>
        <v>14202.334348499775</v>
      </c>
      <c r="EZ195" s="83">
        <f t="shared" si="368"/>
        <v>807780.76358675444</v>
      </c>
      <c r="FA195" s="83">
        <f t="shared" si="369"/>
        <v>0</v>
      </c>
      <c r="FB195" s="83">
        <f t="shared" si="370"/>
        <v>0</v>
      </c>
      <c r="FC195" s="83">
        <f t="shared" si="371"/>
        <v>0</v>
      </c>
      <c r="FD195" s="83">
        <f t="shared" si="372"/>
        <v>0</v>
      </c>
      <c r="FE195" s="83">
        <f t="shared" si="468"/>
        <v>0</v>
      </c>
      <c r="FF195" s="83">
        <f t="shared" si="469"/>
        <v>0</v>
      </c>
      <c r="FG195" s="83">
        <f t="shared" si="373"/>
        <v>807780.76358675444</v>
      </c>
      <c r="FH195" s="83">
        <f t="shared" si="470"/>
        <v>0</v>
      </c>
      <c r="FI195" s="83">
        <f t="shared" si="374"/>
        <v>401071.10037667258</v>
      </c>
      <c r="FJ195" s="83">
        <f t="shared" si="375"/>
        <v>66018.267645202577</v>
      </c>
      <c r="FK195" s="84">
        <v>2430214.7458696999</v>
      </c>
      <c r="FL195" s="84">
        <v>308120.69699334999</v>
      </c>
      <c r="FM195" s="84"/>
      <c r="FN195" s="83">
        <f t="shared" si="471"/>
        <v>0</v>
      </c>
      <c r="FO195" s="83">
        <f t="shared" si="472"/>
        <v>0</v>
      </c>
      <c r="FP195" s="83">
        <f t="shared" si="376"/>
        <v>308120.69699334999</v>
      </c>
      <c r="FQ195" s="84">
        <v>14009839.0447671</v>
      </c>
      <c r="FR195" s="84">
        <v>73231164.629960805</v>
      </c>
      <c r="FS195" s="83">
        <f t="shared" si="377"/>
        <v>73231164.629960746</v>
      </c>
      <c r="FT195" s="83">
        <f t="shared" si="378"/>
        <v>0</v>
      </c>
      <c r="FU195" s="84">
        <v>61959661.028056704</v>
      </c>
      <c r="FV195" s="83">
        <f t="shared" si="473"/>
        <v>62108750.870359898</v>
      </c>
      <c r="FW195" s="83">
        <f t="shared" si="474"/>
        <v>0</v>
      </c>
      <c r="FX195" s="83">
        <f t="shared" si="475"/>
        <v>50380548.586299203</v>
      </c>
      <c r="FY195" s="84">
        <v>38207725.030000001</v>
      </c>
      <c r="FZ195" s="83">
        <f t="shared" si="476"/>
        <v>26859577.679640114</v>
      </c>
      <c r="GA195" s="83">
        <f t="shared" si="477"/>
        <v>36973.12004249543</v>
      </c>
      <c r="GB195" s="83">
        <f t="shared" si="379"/>
        <v>0</v>
      </c>
      <c r="GC195" s="83">
        <f t="shared" si="380"/>
        <v>0</v>
      </c>
      <c r="GD195" s="83">
        <f t="shared" si="381"/>
        <v>0</v>
      </c>
      <c r="GE195" s="83">
        <f t="shared" si="382"/>
        <v>0</v>
      </c>
      <c r="GF195" s="83">
        <f t="shared" si="383"/>
        <v>0</v>
      </c>
      <c r="GG195" s="83">
        <f t="shared" si="384"/>
        <v>0</v>
      </c>
      <c r="GH195" s="83">
        <f t="shared" si="478"/>
        <v>0</v>
      </c>
      <c r="GI195" s="83">
        <f t="shared" si="479"/>
        <v>0</v>
      </c>
      <c r="GJ195" s="83">
        <f t="shared" si="385"/>
        <v>62108750.870359898</v>
      </c>
      <c r="GK195" s="83">
        <f t="shared" si="386"/>
        <v>0</v>
      </c>
      <c r="GL195" s="83">
        <f t="shared" si="387"/>
        <v>62108750.870359898</v>
      </c>
      <c r="GM195" s="83">
        <f t="shared" si="388"/>
        <v>62108750.870359898</v>
      </c>
      <c r="GN195" s="83">
        <f t="shared" si="389"/>
        <v>0</v>
      </c>
      <c r="GO195" s="83">
        <f t="shared" si="390"/>
        <v>0</v>
      </c>
      <c r="GP195" s="83">
        <f t="shared" si="480"/>
        <v>62108750.870359898</v>
      </c>
      <c r="GQ195" s="83">
        <f t="shared" si="481"/>
        <v>62108750.870359898</v>
      </c>
      <c r="GR195" s="83">
        <f t="shared" si="391"/>
        <v>0</v>
      </c>
      <c r="GS195" s="83">
        <f t="shared" si="392"/>
        <v>0</v>
      </c>
      <c r="GT195" s="83">
        <f t="shared" si="393"/>
        <v>0</v>
      </c>
      <c r="GU195" s="83">
        <f t="shared" si="394"/>
        <v>0</v>
      </c>
      <c r="GV195" s="83">
        <f t="shared" si="395"/>
        <v>0</v>
      </c>
      <c r="GW195" s="83">
        <f t="shared" si="396"/>
        <v>0</v>
      </c>
      <c r="GX195" s="83">
        <f t="shared" si="482"/>
        <v>0</v>
      </c>
      <c r="GY195" s="83">
        <f t="shared" si="483"/>
        <v>0</v>
      </c>
      <c r="GZ195" s="83">
        <f t="shared" si="397"/>
        <v>62247740.837506495</v>
      </c>
      <c r="HA195" s="83">
        <f t="shared" si="398"/>
        <v>0</v>
      </c>
      <c r="HB195" s="83">
        <f t="shared" si="399"/>
        <v>62122953.204708397</v>
      </c>
      <c r="HC195" s="83">
        <f t="shared" si="400"/>
        <v>62841987.419015497</v>
      </c>
      <c r="HD195" s="83">
        <f t="shared" si="401"/>
        <v>0</v>
      </c>
      <c r="HE195" s="83">
        <f t="shared" si="402"/>
        <v>0</v>
      </c>
      <c r="HF195" s="83">
        <f t="shared" si="484"/>
        <v>62524125.129894897</v>
      </c>
      <c r="HG195" s="83">
        <f t="shared" si="485"/>
        <v>62174769.1380051</v>
      </c>
      <c r="HH195" s="83">
        <f t="shared" si="486"/>
        <v>62247740.837506495</v>
      </c>
      <c r="HI195" s="83">
        <f t="shared" si="487"/>
        <v>0</v>
      </c>
      <c r="HJ195" s="83">
        <f t="shared" si="488"/>
        <v>62122953.204708397</v>
      </c>
      <c r="HK195" s="83">
        <f t="shared" si="489"/>
        <v>62916531.63394665</v>
      </c>
      <c r="HL195" s="83">
        <f t="shared" si="490"/>
        <v>0</v>
      </c>
      <c r="HM195" s="83">
        <f t="shared" si="491"/>
        <v>0</v>
      </c>
      <c r="HN195" s="83">
        <f t="shared" si="492"/>
        <v>62509821.970736571</v>
      </c>
      <c r="HO195" s="83">
        <f t="shared" si="493"/>
        <v>62174769.1380051</v>
      </c>
    </row>
    <row r="196" spans="1:223" x14ac:dyDescent="0.2">
      <c r="A196" s="63"/>
      <c r="K196" s="64" t="s">
        <v>513</v>
      </c>
      <c r="L196" s="102" t="e">
        <f>IF(VLOOKUP(K196,'[3]207 ul'!$H:$H,1,0)=K196,1,0)</f>
        <v>#N/A</v>
      </c>
      <c r="M196" s="84">
        <v>1</v>
      </c>
      <c r="N196" s="84">
        <v>2</v>
      </c>
      <c r="O196" s="84"/>
      <c r="P196" s="84"/>
      <c r="Q196" s="84">
        <v>1</v>
      </c>
      <c r="R196" s="84">
        <v>1</v>
      </c>
      <c r="S196" s="83">
        <f t="shared" si="338"/>
        <v>40</v>
      </c>
      <c r="T196" s="87">
        <f t="shared" si="339"/>
        <v>0</v>
      </c>
      <c r="U196" s="84"/>
      <c r="V196" s="84"/>
      <c r="W196" s="85">
        <v>1</v>
      </c>
      <c r="X196" s="85">
        <v>1</v>
      </c>
      <c r="Y196" s="85">
        <v>1</v>
      </c>
      <c r="Z196" s="85">
        <v>1</v>
      </c>
      <c r="AA196" s="85">
        <v>1</v>
      </c>
      <c r="AB196" s="85">
        <v>1</v>
      </c>
      <c r="AC196" s="85">
        <v>1</v>
      </c>
      <c r="AD196" s="85">
        <v>1</v>
      </c>
      <c r="AE196" s="85">
        <v>1</v>
      </c>
      <c r="AF196" s="84">
        <v>439627850.16188198</v>
      </c>
      <c r="AG196" s="84">
        <v>439678724.11457998</v>
      </c>
      <c r="AH196" s="84">
        <v>439560070.73292601</v>
      </c>
      <c r="AI196" s="84">
        <v>439664731.39266002</v>
      </c>
      <c r="AJ196" s="84">
        <v>443086231.85354799</v>
      </c>
      <c r="AK196" s="84">
        <v>436434615.502882</v>
      </c>
      <c r="AL196" s="84">
        <v>439627850.16188198</v>
      </c>
      <c r="AM196" s="84">
        <v>441420778.77644199</v>
      </c>
      <c r="AN196" s="84">
        <v>439720585.33075303</v>
      </c>
      <c r="AO196" s="84">
        <v>764570.313010543</v>
      </c>
      <c r="AP196" s="84"/>
      <c r="AQ196" s="84"/>
      <c r="AR196" s="84">
        <v>343359119.98956501</v>
      </c>
      <c r="AS196" s="83">
        <f t="shared" si="340"/>
        <v>343359119.98956501</v>
      </c>
      <c r="AT196" s="83">
        <f t="shared" si="403"/>
        <v>343359119.98956501</v>
      </c>
      <c r="AU196" s="83">
        <f t="shared" si="341"/>
        <v>0</v>
      </c>
      <c r="AV196" s="84">
        <v>346157555.62</v>
      </c>
      <c r="AW196" s="84">
        <v>346157555.62</v>
      </c>
      <c r="AX196" s="84"/>
      <c r="AY196" s="83">
        <f t="shared" si="404"/>
        <v>346157555.62</v>
      </c>
      <c r="AZ196" s="83">
        <f t="shared" si="405"/>
        <v>0</v>
      </c>
      <c r="BA196" s="83">
        <f t="shared" si="406"/>
        <v>440392420.4748925</v>
      </c>
      <c r="BB196" s="83">
        <f t="shared" si="407"/>
        <v>440392420.4748925</v>
      </c>
      <c r="BC196" s="83">
        <f t="shared" si="408"/>
        <v>440392420.4748925</v>
      </c>
      <c r="BD196" s="83">
        <f t="shared" si="409"/>
        <v>440392420.4748925</v>
      </c>
      <c r="BE196" s="83">
        <f t="shared" si="410"/>
        <v>0</v>
      </c>
      <c r="BF196" s="83">
        <f t="shared" si="411"/>
        <v>0</v>
      </c>
      <c r="BG196" s="99">
        <f t="shared" si="412"/>
        <v>440392420.4748925</v>
      </c>
      <c r="BH196" s="99">
        <f t="shared" si="413"/>
        <v>440443294.42759049</v>
      </c>
      <c r="BI196" s="83">
        <f t="shared" si="414"/>
        <v>440324641.04593652</v>
      </c>
      <c r="BJ196" s="83">
        <f t="shared" si="415"/>
        <v>440429301.70567054</v>
      </c>
      <c r="BK196" s="83">
        <f t="shared" si="416"/>
        <v>443850802.1665585</v>
      </c>
      <c r="BL196" s="83">
        <f t="shared" si="417"/>
        <v>437199185.81589252</v>
      </c>
      <c r="BM196" s="83">
        <f t="shared" si="418"/>
        <v>442185349.08945251</v>
      </c>
      <c r="BN196" s="83">
        <f t="shared" si="419"/>
        <v>440485155.64376354</v>
      </c>
      <c r="BO196" s="83">
        <f t="shared" si="342"/>
        <v>0</v>
      </c>
      <c r="BP196" s="83">
        <f t="shared" si="420"/>
        <v>0</v>
      </c>
      <c r="BQ196" s="83">
        <f t="shared" si="421"/>
        <v>440392420.4748925</v>
      </c>
      <c r="BR196" s="83">
        <f t="shared" si="422"/>
        <v>440392420.4748925</v>
      </c>
      <c r="BS196" s="83">
        <f t="shared" si="423"/>
        <v>440392420.4748925</v>
      </c>
      <c r="BT196" s="83">
        <f t="shared" si="424"/>
        <v>440392420.4748925</v>
      </c>
      <c r="BU196" s="83">
        <f t="shared" si="425"/>
        <v>440392420.4748925</v>
      </c>
      <c r="BV196" s="83">
        <f t="shared" si="426"/>
        <v>440443294.42759049</v>
      </c>
      <c r="BW196" s="83">
        <f t="shared" si="427"/>
        <v>440324641.04593652</v>
      </c>
      <c r="BX196" s="83">
        <f t="shared" si="428"/>
        <v>440429301.70567054</v>
      </c>
      <c r="BY196" s="83">
        <f t="shared" si="429"/>
        <v>443850802.1665585</v>
      </c>
      <c r="BZ196" s="83">
        <f t="shared" si="430"/>
        <v>437199185.81589252</v>
      </c>
      <c r="CA196" s="83">
        <f t="shared" si="431"/>
        <v>442185349.08945251</v>
      </c>
      <c r="CB196" s="83">
        <f t="shared" si="432"/>
        <v>440485155.64376354</v>
      </c>
      <c r="CC196" s="84"/>
      <c r="CD196" s="84"/>
      <c r="CE196" s="84"/>
      <c r="CF196" s="84"/>
      <c r="CG196" s="84"/>
      <c r="CH196" s="84"/>
      <c r="CI196" s="84"/>
      <c r="CJ196" s="84"/>
      <c r="CK196" s="84"/>
      <c r="CL196" s="83">
        <f t="shared" si="333"/>
        <v>50873.952697992325</v>
      </c>
      <c r="CM196" s="83">
        <f t="shared" si="334"/>
        <v>0</v>
      </c>
      <c r="CN196" s="83">
        <f t="shared" si="335"/>
        <v>36881.230778038502</v>
      </c>
      <c r="CO196" s="83">
        <f t="shared" si="433"/>
        <v>3458381.691666007</v>
      </c>
      <c r="CP196" s="83">
        <f t="shared" si="434"/>
        <v>0</v>
      </c>
      <c r="CQ196" s="83">
        <f t="shared" si="435"/>
        <v>0</v>
      </c>
      <c r="CR196" s="83">
        <f t="shared" si="436"/>
        <v>0</v>
      </c>
      <c r="CS196" s="83">
        <f t="shared" si="437"/>
        <v>0</v>
      </c>
      <c r="CT196" s="83">
        <f t="shared" si="438"/>
        <v>0</v>
      </c>
      <c r="CU196" s="83">
        <f t="shared" si="439"/>
        <v>0</v>
      </c>
      <c r="CV196" s="99"/>
      <c r="CW196" s="83">
        <f t="shared" si="343"/>
        <v>3458381.691666007</v>
      </c>
      <c r="CX196" s="83">
        <f t="shared" si="440"/>
        <v>0</v>
      </c>
      <c r="CY196" s="83">
        <f t="shared" si="336"/>
        <v>1792928.614560008</v>
      </c>
      <c r="CZ196" s="83">
        <f t="shared" si="337"/>
        <v>92735.168871045113</v>
      </c>
      <c r="DA196" s="83">
        <f t="shared" si="344"/>
        <v>50873.952697992325</v>
      </c>
      <c r="DB196" s="83">
        <f t="shared" si="345"/>
        <v>0</v>
      </c>
      <c r="DC196" s="83">
        <f t="shared" si="346"/>
        <v>36881.230778038502</v>
      </c>
      <c r="DD196" s="83">
        <f t="shared" si="441"/>
        <v>3458381.691666007</v>
      </c>
      <c r="DE196" s="83">
        <f t="shared" si="442"/>
        <v>0</v>
      </c>
      <c r="DF196" s="83">
        <f t="shared" si="443"/>
        <v>0</v>
      </c>
      <c r="DG196" s="83">
        <f t="shared" si="444"/>
        <v>0</v>
      </c>
      <c r="DH196" s="83">
        <f t="shared" si="445"/>
        <v>0</v>
      </c>
      <c r="DI196" s="83">
        <f t="shared" si="446"/>
        <v>0</v>
      </c>
      <c r="DJ196" s="83">
        <f t="shared" si="447"/>
        <v>0</v>
      </c>
      <c r="DK196" s="83">
        <f t="shared" si="347"/>
        <v>3458381.691666007</v>
      </c>
      <c r="DL196" s="83">
        <f t="shared" si="448"/>
        <v>0</v>
      </c>
      <c r="DM196" s="83">
        <f t="shared" si="348"/>
        <v>1792928.614560008</v>
      </c>
      <c r="DN196" s="83">
        <f t="shared" si="349"/>
        <v>92735.168871045113</v>
      </c>
      <c r="DO196" s="83">
        <f t="shared" si="449"/>
        <v>0</v>
      </c>
      <c r="DP196" s="83">
        <f t="shared" si="450"/>
        <v>0</v>
      </c>
      <c r="DQ196" s="83">
        <f t="shared" si="451"/>
        <v>0</v>
      </c>
      <c r="DR196" s="83">
        <f t="shared" si="452"/>
        <v>-351595.05975282739</v>
      </c>
      <c r="DS196" s="83">
        <f t="shared" si="453"/>
        <v>0</v>
      </c>
      <c r="DT196" s="83">
        <f t="shared" si="454"/>
        <v>0</v>
      </c>
      <c r="DU196" s="83">
        <f t="shared" si="455"/>
        <v>0</v>
      </c>
      <c r="DV196" s="83">
        <f t="shared" si="456"/>
        <v>0</v>
      </c>
      <c r="DW196" s="83">
        <f t="shared" si="350"/>
        <v>61738.402765446066</v>
      </c>
      <c r="DX196" s="83">
        <f t="shared" si="351"/>
        <v>0</v>
      </c>
      <c r="DY196" s="83">
        <f t="shared" si="352"/>
        <v>0</v>
      </c>
      <c r="DZ196" s="83">
        <f t="shared" si="353"/>
        <v>0</v>
      </c>
      <c r="EA196" s="83">
        <f t="shared" si="354"/>
        <v>0</v>
      </c>
      <c r="EB196" s="83">
        <f t="shared" si="355"/>
        <v>-351595.05975282739</v>
      </c>
      <c r="EC196" s="83">
        <f t="shared" si="356"/>
        <v>0</v>
      </c>
      <c r="ED196" s="83">
        <f t="shared" si="357"/>
        <v>0</v>
      </c>
      <c r="EE196" s="83">
        <f t="shared" si="358"/>
        <v>0</v>
      </c>
      <c r="EF196" s="83">
        <f t="shared" si="359"/>
        <v>0</v>
      </c>
      <c r="EG196" s="83">
        <f t="shared" si="360"/>
        <v>61738.402765446066</v>
      </c>
      <c r="EH196" s="83">
        <f t="shared" si="361"/>
        <v>0</v>
      </c>
      <c r="EI196" s="83">
        <f t="shared" si="457"/>
        <v>50873.952697992325</v>
      </c>
      <c r="EJ196" s="83">
        <f t="shared" si="458"/>
        <v>0</v>
      </c>
      <c r="EK196" s="83">
        <f t="shared" si="459"/>
        <v>36881.230778038502</v>
      </c>
      <c r="EL196" s="83">
        <f t="shared" si="460"/>
        <v>3809976.7514188346</v>
      </c>
      <c r="EM196" s="83">
        <f t="shared" si="461"/>
        <v>0</v>
      </c>
      <c r="EN196" s="83">
        <f t="shared" si="462"/>
        <v>0</v>
      </c>
      <c r="EO196" s="83">
        <f t="shared" si="463"/>
        <v>0</v>
      </c>
      <c r="EP196" s="83">
        <f t="shared" si="464"/>
        <v>0</v>
      </c>
      <c r="EQ196" s="83">
        <f t="shared" si="465"/>
        <v>0</v>
      </c>
      <c r="ER196" s="83">
        <f t="shared" si="466"/>
        <v>0</v>
      </c>
      <c r="ES196" s="83">
        <f t="shared" si="362"/>
        <v>3809976.7514188346</v>
      </c>
      <c r="ET196" s="83">
        <f t="shared" si="467"/>
        <v>0</v>
      </c>
      <c r="EU196" s="83">
        <f t="shared" si="363"/>
        <v>1731190.2117945619</v>
      </c>
      <c r="EV196" s="83">
        <f t="shared" si="364"/>
        <v>92735.168871045113</v>
      </c>
      <c r="EW196" s="83">
        <f t="shared" si="365"/>
        <v>50873.952697992325</v>
      </c>
      <c r="EX196" s="83">
        <f t="shared" si="366"/>
        <v>0</v>
      </c>
      <c r="EY196" s="83">
        <f t="shared" si="367"/>
        <v>36881.230778038502</v>
      </c>
      <c r="EZ196" s="83">
        <f t="shared" si="368"/>
        <v>3809976.7514188346</v>
      </c>
      <c r="FA196" s="83">
        <f t="shared" si="369"/>
        <v>0</v>
      </c>
      <c r="FB196" s="83">
        <f t="shared" si="370"/>
        <v>0</v>
      </c>
      <c r="FC196" s="83">
        <f t="shared" si="371"/>
        <v>0</v>
      </c>
      <c r="FD196" s="83">
        <f t="shared" si="372"/>
        <v>0</v>
      </c>
      <c r="FE196" s="83">
        <f t="shared" si="468"/>
        <v>0</v>
      </c>
      <c r="FF196" s="83">
        <f t="shared" si="469"/>
        <v>0</v>
      </c>
      <c r="FG196" s="83">
        <f t="shared" si="373"/>
        <v>3809976.7514188346</v>
      </c>
      <c r="FH196" s="83">
        <f t="shared" si="470"/>
        <v>0</v>
      </c>
      <c r="FI196" s="83">
        <f t="shared" si="374"/>
        <v>1731190.2117945619</v>
      </c>
      <c r="FJ196" s="83">
        <f t="shared" si="375"/>
        <v>92735.168871045113</v>
      </c>
      <c r="FK196" s="84">
        <v>10940114.261391999</v>
      </c>
      <c r="FL196" s="84">
        <v>1353656.1067311401</v>
      </c>
      <c r="FM196" s="84"/>
      <c r="FN196" s="83">
        <f t="shared" si="471"/>
        <v>0</v>
      </c>
      <c r="FO196" s="83">
        <f t="shared" si="472"/>
        <v>0</v>
      </c>
      <c r="FP196" s="83">
        <f t="shared" si="376"/>
        <v>1353656.1067311401</v>
      </c>
      <c r="FQ196" s="84">
        <v>38659170.296801701</v>
      </c>
      <c r="FR196" s="84">
        <v>465971141.65480101</v>
      </c>
      <c r="FS196" s="83">
        <f t="shared" si="377"/>
        <v>465971141.65480059</v>
      </c>
      <c r="FT196" s="83">
        <f t="shared" si="378"/>
        <v>0</v>
      </c>
      <c r="FU196" s="84">
        <v>439605741.72612202</v>
      </c>
      <c r="FV196" s="83">
        <f t="shared" si="473"/>
        <v>440392420.4748925</v>
      </c>
      <c r="FW196" s="83">
        <f t="shared" si="474"/>
        <v>0</v>
      </c>
      <c r="FX196" s="83">
        <f t="shared" si="475"/>
        <v>343359119.98956501</v>
      </c>
      <c r="FY196" s="84">
        <v>134104591.70999999</v>
      </c>
      <c r="FZ196" s="83">
        <f t="shared" si="476"/>
        <v>39869726.855107486</v>
      </c>
      <c r="GA196" s="83">
        <f t="shared" si="477"/>
        <v>22108.435759961605</v>
      </c>
      <c r="GB196" s="83">
        <f t="shared" si="379"/>
        <v>0</v>
      </c>
      <c r="GC196" s="83">
        <f t="shared" si="380"/>
        <v>0</v>
      </c>
      <c r="GD196" s="83">
        <f t="shared" si="381"/>
        <v>0</v>
      </c>
      <c r="GE196" s="83">
        <f t="shared" si="382"/>
        <v>0</v>
      </c>
      <c r="GF196" s="83">
        <f t="shared" si="383"/>
        <v>0</v>
      </c>
      <c r="GG196" s="83">
        <f t="shared" si="384"/>
        <v>0</v>
      </c>
      <c r="GH196" s="83">
        <f t="shared" si="478"/>
        <v>0</v>
      </c>
      <c r="GI196" s="83">
        <f t="shared" si="479"/>
        <v>0</v>
      </c>
      <c r="GJ196" s="83">
        <f t="shared" si="385"/>
        <v>440392420.4748925</v>
      </c>
      <c r="GK196" s="83">
        <f t="shared" si="386"/>
        <v>0</v>
      </c>
      <c r="GL196" s="83">
        <f t="shared" si="387"/>
        <v>440392420.4748925</v>
      </c>
      <c r="GM196" s="83">
        <f t="shared" si="388"/>
        <v>440392420.4748925</v>
      </c>
      <c r="GN196" s="83">
        <f t="shared" si="389"/>
        <v>0</v>
      </c>
      <c r="GO196" s="83">
        <f t="shared" si="390"/>
        <v>0</v>
      </c>
      <c r="GP196" s="83">
        <f t="shared" si="480"/>
        <v>440392420.4748925</v>
      </c>
      <c r="GQ196" s="83">
        <f t="shared" si="481"/>
        <v>440392420.4748925</v>
      </c>
      <c r="GR196" s="83">
        <f t="shared" si="391"/>
        <v>0</v>
      </c>
      <c r="GS196" s="83">
        <f t="shared" si="392"/>
        <v>0</v>
      </c>
      <c r="GT196" s="83">
        <f t="shared" si="393"/>
        <v>0</v>
      </c>
      <c r="GU196" s="83">
        <f t="shared" si="394"/>
        <v>0</v>
      </c>
      <c r="GV196" s="83">
        <f t="shared" si="395"/>
        <v>0</v>
      </c>
      <c r="GW196" s="83">
        <f t="shared" si="396"/>
        <v>0</v>
      </c>
      <c r="GX196" s="83">
        <f t="shared" si="482"/>
        <v>0</v>
      </c>
      <c r="GY196" s="83">
        <f t="shared" si="483"/>
        <v>0</v>
      </c>
      <c r="GZ196" s="83">
        <f t="shared" si="397"/>
        <v>440443294.42759049</v>
      </c>
      <c r="HA196" s="83">
        <f t="shared" si="398"/>
        <v>0</v>
      </c>
      <c r="HB196" s="83">
        <f t="shared" si="399"/>
        <v>440429301.70567054</v>
      </c>
      <c r="HC196" s="83">
        <f t="shared" si="400"/>
        <v>443850802.1665585</v>
      </c>
      <c r="HD196" s="83">
        <f t="shared" si="401"/>
        <v>0</v>
      </c>
      <c r="HE196" s="83">
        <f t="shared" si="402"/>
        <v>0</v>
      </c>
      <c r="HF196" s="83">
        <f t="shared" si="484"/>
        <v>442185349.08945251</v>
      </c>
      <c r="HG196" s="83">
        <f t="shared" si="485"/>
        <v>440485155.64376354</v>
      </c>
      <c r="HH196" s="83">
        <f t="shared" si="486"/>
        <v>440443294.42759049</v>
      </c>
      <c r="HI196" s="83">
        <f t="shared" si="487"/>
        <v>0</v>
      </c>
      <c r="HJ196" s="83">
        <f t="shared" si="488"/>
        <v>440429301.70567054</v>
      </c>
      <c r="HK196" s="83">
        <f t="shared" si="489"/>
        <v>444202397.22631133</v>
      </c>
      <c r="HL196" s="83">
        <f t="shared" si="490"/>
        <v>0</v>
      </c>
      <c r="HM196" s="83">
        <f t="shared" si="491"/>
        <v>0</v>
      </c>
      <c r="HN196" s="83">
        <f t="shared" si="492"/>
        <v>442123610.68668705</v>
      </c>
      <c r="HO196" s="83">
        <f t="shared" si="493"/>
        <v>440485155.64376354</v>
      </c>
    </row>
    <row r="197" spans="1:223" x14ac:dyDescent="0.2">
      <c r="A197" s="63"/>
      <c r="K197" s="64" t="s">
        <v>514</v>
      </c>
      <c r="L197" s="102" t="e">
        <f>IF(VLOOKUP(K197,'[3]207 ul'!$H:$H,1,0)=K197,1,0)</f>
        <v>#N/A</v>
      </c>
      <c r="M197" s="84">
        <v>1</v>
      </c>
      <c r="N197" s="84">
        <v>2</v>
      </c>
      <c r="O197" s="84"/>
      <c r="P197" s="84"/>
      <c r="Q197" s="84">
        <v>1</v>
      </c>
      <c r="R197" s="84">
        <v>1</v>
      </c>
      <c r="S197" s="83">
        <f t="shared" si="338"/>
        <v>40</v>
      </c>
      <c r="T197" s="87">
        <f t="shared" si="339"/>
        <v>0</v>
      </c>
      <c r="U197" s="84"/>
      <c r="V197" s="84"/>
      <c r="W197" s="85">
        <v>1</v>
      </c>
      <c r="X197" s="85">
        <v>1</v>
      </c>
      <c r="Y197" s="85">
        <v>1</v>
      </c>
      <c r="Z197" s="85">
        <v>1</v>
      </c>
      <c r="AA197" s="85">
        <v>1</v>
      </c>
      <c r="AB197" s="85">
        <v>1</v>
      </c>
      <c r="AC197" s="85">
        <v>1</v>
      </c>
      <c r="AD197" s="85">
        <v>1</v>
      </c>
      <c r="AE197" s="85">
        <v>1</v>
      </c>
      <c r="AF197" s="84">
        <v>19794349.917999201</v>
      </c>
      <c r="AG197" s="84">
        <v>19737256.404555898</v>
      </c>
      <c r="AH197" s="84">
        <v>19870949.264200699</v>
      </c>
      <c r="AI197" s="84">
        <v>19794456.974977899</v>
      </c>
      <c r="AJ197" s="84">
        <v>20120889.959642202</v>
      </c>
      <c r="AK197" s="84">
        <v>19512416.941478699</v>
      </c>
      <c r="AL197" s="84">
        <v>19794349.917999201</v>
      </c>
      <c r="AM197" s="84">
        <v>19820786.569763299</v>
      </c>
      <c r="AN197" s="84">
        <v>19747047.4466235</v>
      </c>
      <c r="AO197" s="84"/>
      <c r="AP197" s="84"/>
      <c r="AQ197" s="84"/>
      <c r="AR197" s="84">
        <v>17170445.718837202</v>
      </c>
      <c r="AS197" s="83">
        <f t="shared" si="340"/>
        <v>17170445.718837202</v>
      </c>
      <c r="AT197" s="83">
        <f t="shared" si="403"/>
        <v>17170445.718837202</v>
      </c>
      <c r="AU197" s="83">
        <f t="shared" si="341"/>
        <v>0</v>
      </c>
      <c r="AV197" s="84">
        <v>17170445.719999999</v>
      </c>
      <c r="AW197" s="84">
        <v>17170445.719999999</v>
      </c>
      <c r="AX197" s="84"/>
      <c r="AY197" s="83">
        <f t="shared" si="404"/>
        <v>17170445.719999999</v>
      </c>
      <c r="AZ197" s="83">
        <f t="shared" si="405"/>
        <v>0</v>
      </c>
      <c r="BA197" s="83">
        <f t="shared" si="406"/>
        <v>19794349.917999201</v>
      </c>
      <c r="BB197" s="83">
        <f t="shared" si="407"/>
        <v>19794349.917999201</v>
      </c>
      <c r="BC197" s="83">
        <f t="shared" si="408"/>
        <v>19794349.917999201</v>
      </c>
      <c r="BD197" s="83">
        <f t="shared" si="409"/>
        <v>19794349.917999201</v>
      </c>
      <c r="BE197" s="83">
        <f t="shared" si="410"/>
        <v>0</v>
      </c>
      <c r="BF197" s="83">
        <f t="shared" si="411"/>
        <v>0</v>
      </c>
      <c r="BG197" s="99">
        <f t="shared" si="412"/>
        <v>19794349.917999201</v>
      </c>
      <c r="BH197" s="99">
        <f t="shared" si="413"/>
        <v>19737256.404555898</v>
      </c>
      <c r="BI197" s="83">
        <f t="shared" si="414"/>
        <v>19870949.264200699</v>
      </c>
      <c r="BJ197" s="83">
        <f t="shared" si="415"/>
        <v>19794456.974977899</v>
      </c>
      <c r="BK197" s="83">
        <f t="shared" si="416"/>
        <v>20120889.959642202</v>
      </c>
      <c r="BL197" s="83">
        <f t="shared" si="417"/>
        <v>19512416.941478699</v>
      </c>
      <c r="BM197" s="83">
        <f t="shared" si="418"/>
        <v>19820786.569763299</v>
      </c>
      <c r="BN197" s="83">
        <f t="shared" si="419"/>
        <v>19747047.4466235</v>
      </c>
      <c r="BO197" s="83">
        <f t="shared" si="342"/>
        <v>0</v>
      </c>
      <c r="BP197" s="83">
        <f t="shared" si="420"/>
        <v>0</v>
      </c>
      <c r="BQ197" s="83">
        <f t="shared" si="421"/>
        <v>19794349.917999201</v>
      </c>
      <c r="BR197" s="83">
        <f t="shared" si="422"/>
        <v>19794349.917999201</v>
      </c>
      <c r="BS197" s="83">
        <f t="shared" si="423"/>
        <v>19794349.917999201</v>
      </c>
      <c r="BT197" s="83">
        <f t="shared" si="424"/>
        <v>19794349.917999201</v>
      </c>
      <c r="BU197" s="83">
        <f t="shared" si="425"/>
        <v>19794349.917999201</v>
      </c>
      <c r="BV197" s="83">
        <f t="shared" si="426"/>
        <v>19737256.404555898</v>
      </c>
      <c r="BW197" s="83">
        <f t="shared" si="427"/>
        <v>19870949.264200699</v>
      </c>
      <c r="BX197" s="83">
        <f t="shared" si="428"/>
        <v>19794456.974977899</v>
      </c>
      <c r="BY197" s="83">
        <f t="shared" si="429"/>
        <v>20120889.959642202</v>
      </c>
      <c r="BZ197" s="83">
        <f t="shared" si="430"/>
        <v>19512416.941478699</v>
      </c>
      <c r="CA197" s="83">
        <f t="shared" si="431"/>
        <v>19820786.569763299</v>
      </c>
      <c r="CB197" s="83">
        <f t="shared" si="432"/>
        <v>19747047.4466235</v>
      </c>
      <c r="CC197" s="84"/>
      <c r="CD197" s="84"/>
      <c r="CE197" s="84"/>
      <c r="CF197" s="84"/>
      <c r="CG197" s="84"/>
      <c r="CH197" s="84"/>
      <c r="CI197" s="84"/>
      <c r="CJ197" s="84"/>
      <c r="CK197" s="84"/>
      <c r="CL197" s="83">
        <f t="shared" si="333"/>
        <v>0</v>
      </c>
      <c r="CM197" s="83">
        <f t="shared" si="334"/>
        <v>76599.346201498061</v>
      </c>
      <c r="CN197" s="83">
        <f t="shared" si="335"/>
        <v>107.05697869881988</v>
      </c>
      <c r="CO197" s="83">
        <f t="shared" si="433"/>
        <v>326540.04164300114</v>
      </c>
      <c r="CP197" s="83">
        <f t="shared" si="434"/>
        <v>0</v>
      </c>
      <c r="CQ197" s="83">
        <f t="shared" si="435"/>
        <v>0</v>
      </c>
      <c r="CR197" s="83">
        <f t="shared" si="436"/>
        <v>0</v>
      </c>
      <c r="CS197" s="83">
        <f t="shared" si="437"/>
        <v>0</v>
      </c>
      <c r="CT197" s="83">
        <f t="shared" si="438"/>
        <v>0</v>
      </c>
      <c r="CU197" s="83">
        <f t="shared" si="439"/>
        <v>0</v>
      </c>
      <c r="CV197" s="99"/>
      <c r="CW197" s="83">
        <f t="shared" si="343"/>
        <v>326540.04164300114</v>
      </c>
      <c r="CX197" s="83">
        <f t="shared" si="440"/>
        <v>0</v>
      </c>
      <c r="CY197" s="83">
        <f t="shared" si="336"/>
        <v>26436.651764098555</v>
      </c>
      <c r="CZ197" s="83">
        <f t="shared" si="337"/>
        <v>0</v>
      </c>
      <c r="DA197" s="83">
        <f t="shared" si="344"/>
        <v>0</v>
      </c>
      <c r="DB197" s="83">
        <f t="shared" si="345"/>
        <v>76599.346201498061</v>
      </c>
      <c r="DC197" s="83">
        <f t="shared" si="346"/>
        <v>107.05697869881988</v>
      </c>
      <c r="DD197" s="83">
        <f t="shared" si="441"/>
        <v>326540.04164300114</v>
      </c>
      <c r="DE197" s="83">
        <f t="shared" si="442"/>
        <v>0</v>
      </c>
      <c r="DF197" s="83">
        <f t="shared" si="443"/>
        <v>0</v>
      </c>
      <c r="DG197" s="83">
        <f t="shared" si="444"/>
        <v>0</v>
      </c>
      <c r="DH197" s="83">
        <f t="shared" si="445"/>
        <v>0</v>
      </c>
      <c r="DI197" s="83">
        <f t="shared" si="446"/>
        <v>0</v>
      </c>
      <c r="DJ197" s="83">
        <f t="shared" si="447"/>
        <v>0</v>
      </c>
      <c r="DK197" s="83">
        <f t="shared" si="347"/>
        <v>326540.04164300114</v>
      </c>
      <c r="DL197" s="83">
        <f t="shared" si="448"/>
        <v>0</v>
      </c>
      <c r="DM197" s="83">
        <f t="shared" si="348"/>
        <v>26436.651764098555</v>
      </c>
      <c r="DN197" s="83">
        <f t="shared" si="349"/>
        <v>0</v>
      </c>
      <c r="DO197" s="83">
        <f t="shared" si="449"/>
        <v>0</v>
      </c>
      <c r="DP197" s="83">
        <f t="shared" si="450"/>
        <v>4354.9762933203865</v>
      </c>
      <c r="DQ197" s="83">
        <f t="shared" si="451"/>
        <v>0</v>
      </c>
      <c r="DR197" s="83">
        <f t="shared" si="452"/>
        <v>-33197.569178043603</v>
      </c>
      <c r="DS197" s="83">
        <f t="shared" si="453"/>
        <v>0</v>
      </c>
      <c r="DT197" s="83">
        <f t="shared" si="454"/>
        <v>0</v>
      </c>
      <c r="DU197" s="83">
        <f t="shared" si="455"/>
        <v>0</v>
      </c>
      <c r="DV197" s="83">
        <f t="shared" si="456"/>
        <v>0</v>
      </c>
      <c r="DW197" s="83">
        <f t="shared" si="350"/>
        <v>910.32997138165194</v>
      </c>
      <c r="DX197" s="83">
        <f t="shared" si="351"/>
        <v>0</v>
      </c>
      <c r="DY197" s="83">
        <f t="shared" si="352"/>
        <v>0</v>
      </c>
      <c r="DZ197" s="83">
        <f t="shared" si="353"/>
        <v>4354.9762933203865</v>
      </c>
      <c r="EA197" s="83">
        <f t="shared" si="354"/>
        <v>0</v>
      </c>
      <c r="EB197" s="83">
        <f t="shared" si="355"/>
        <v>-33197.569178043603</v>
      </c>
      <c r="EC197" s="83">
        <f t="shared" si="356"/>
        <v>0</v>
      </c>
      <c r="ED197" s="83">
        <f t="shared" si="357"/>
        <v>0</v>
      </c>
      <c r="EE197" s="83">
        <f t="shared" si="358"/>
        <v>0</v>
      </c>
      <c r="EF197" s="83">
        <f t="shared" si="359"/>
        <v>0</v>
      </c>
      <c r="EG197" s="83">
        <f t="shared" si="360"/>
        <v>910.32997138165194</v>
      </c>
      <c r="EH197" s="83">
        <f t="shared" si="361"/>
        <v>0</v>
      </c>
      <c r="EI197" s="83">
        <f t="shared" si="457"/>
        <v>0</v>
      </c>
      <c r="EJ197" s="83">
        <f t="shared" si="458"/>
        <v>72244.369908177672</v>
      </c>
      <c r="EK197" s="83">
        <f t="shared" si="459"/>
        <v>107.05697869881988</v>
      </c>
      <c r="EL197" s="83">
        <f t="shared" si="460"/>
        <v>359737.61082104477</v>
      </c>
      <c r="EM197" s="83">
        <f t="shared" si="461"/>
        <v>0</v>
      </c>
      <c r="EN197" s="83">
        <f t="shared" si="462"/>
        <v>0</v>
      </c>
      <c r="EO197" s="83">
        <f t="shared" si="463"/>
        <v>0</v>
      </c>
      <c r="EP197" s="83">
        <f t="shared" si="464"/>
        <v>0</v>
      </c>
      <c r="EQ197" s="83">
        <f t="shared" si="465"/>
        <v>0</v>
      </c>
      <c r="ER197" s="83">
        <f t="shared" si="466"/>
        <v>0</v>
      </c>
      <c r="ES197" s="83">
        <f t="shared" si="362"/>
        <v>359737.61082104477</v>
      </c>
      <c r="ET197" s="83">
        <f t="shared" si="467"/>
        <v>0</v>
      </c>
      <c r="EU197" s="83">
        <f t="shared" si="363"/>
        <v>25526.321792716903</v>
      </c>
      <c r="EV197" s="83">
        <f t="shared" si="364"/>
        <v>0</v>
      </c>
      <c r="EW197" s="83">
        <f t="shared" si="365"/>
        <v>0</v>
      </c>
      <c r="EX197" s="83">
        <f t="shared" si="366"/>
        <v>72244.369908177672</v>
      </c>
      <c r="EY197" s="83">
        <f t="shared" si="367"/>
        <v>107.05697869881988</v>
      </c>
      <c r="EZ197" s="83">
        <f t="shared" si="368"/>
        <v>359737.61082104477</v>
      </c>
      <c r="FA197" s="83">
        <f t="shared" si="369"/>
        <v>0</v>
      </c>
      <c r="FB197" s="83">
        <f t="shared" si="370"/>
        <v>0</v>
      </c>
      <c r="FC197" s="83">
        <f t="shared" si="371"/>
        <v>0</v>
      </c>
      <c r="FD197" s="83">
        <f t="shared" si="372"/>
        <v>0</v>
      </c>
      <c r="FE197" s="83">
        <f t="shared" si="468"/>
        <v>0</v>
      </c>
      <c r="FF197" s="83">
        <f t="shared" si="469"/>
        <v>0</v>
      </c>
      <c r="FG197" s="83">
        <f t="shared" si="373"/>
        <v>359737.61082104477</v>
      </c>
      <c r="FH197" s="83">
        <f t="shared" si="470"/>
        <v>0</v>
      </c>
      <c r="FI197" s="83">
        <f t="shared" si="374"/>
        <v>25526.321792716903</v>
      </c>
      <c r="FJ197" s="83">
        <f t="shared" si="375"/>
        <v>0</v>
      </c>
      <c r="FK197" s="84">
        <v>184850.80705502399</v>
      </c>
      <c r="FL197" s="84">
        <v>81593.699176835697</v>
      </c>
      <c r="FM197" s="84"/>
      <c r="FN197" s="83">
        <f t="shared" si="471"/>
        <v>0</v>
      </c>
      <c r="FO197" s="83">
        <f t="shared" si="472"/>
        <v>0</v>
      </c>
      <c r="FP197" s="83">
        <f t="shared" si="376"/>
        <v>81593.699176835697</v>
      </c>
      <c r="FQ197" s="84">
        <v>2697611.5812300602</v>
      </c>
      <c r="FR197" s="84">
        <v>22225603.972229298</v>
      </c>
      <c r="FS197" s="83">
        <f t="shared" si="377"/>
        <v>22225603.972229298</v>
      </c>
      <c r="FT197" s="83">
        <f t="shared" si="378"/>
        <v>0</v>
      </c>
      <c r="FU197" s="84">
        <v>19794436.897231098</v>
      </c>
      <c r="FV197" s="83">
        <f t="shared" si="473"/>
        <v>19794349.917999201</v>
      </c>
      <c r="FW197" s="83">
        <f t="shared" si="474"/>
        <v>0</v>
      </c>
      <c r="FX197" s="83">
        <f t="shared" si="475"/>
        <v>17170445.718837202</v>
      </c>
      <c r="FY197" s="84">
        <v>-17170445.719999999</v>
      </c>
      <c r="FZ197" s="83">
        <f t="shared" si="476"/>
        <v>0</v>
      </c>
      <c r="GA197" s="83">
        <f t="shared" si="477"/>
        <v>-86.979231897741556</v>
      </c>
      <c r="GB197" s="83">
        <f t="shared" si="379"/>
        <v>0</v>
      </c>
      <c r="GC197" s="83">
        <f t="shared" si="380"/>
        <v>0</v>
      </c>
      <c r="GD197" s="83">
        <f t="shared" si="381"/>
        <v>0</v>
      </c>
      <c r="GE197" s="83">
        <f t="shared" si="382"/>
        <v>0</v>
      </c>
      <c r="GF197" s="83">
        <f t="shared" si="383"/>
        <v>0</v>
      </c>
      <c r="GG197" s="83">
        <f t="shared" si="384"/>
        <v>0</v>
      </c>
      <c r="GH197" s="83">
        <f t="shared" si="478"/>
        <v>0</v>
      </c>
      <c r="GI197" s="83">
        <f t="shared" si="479"/>
        <v>0</v>
      </c>
      <c r="GJ197" s="83">
        <f t="shared" si="385"/>
        <v>0</v>
      </c>
      <c r="GK197" s="83">
        <f t="shared" si="386"/>
        <v>19794349.917999201</v>
      </c>
      <c r="GL197" s="83">
        <f t="shared" si="387"/>
        <v>19794349.917999201</v>
      </c>
      <c r="GM197" s="83">
        <f t="shared" si="388"/>
        <v>19794349.917999201</v>
      </c>
      <c r="GN197" s="83">
        <f t="shared" si="389"/>
        <v>0</v>
      </c>
      <c r="GO197" s="83">
        <f t="shared" si="390"/>
        <v>0</v>
      </c>
      <c r="GP197" s="83">
        <f t="shared" si="480"/>
        <v>19794349.917999201</v>
      </c>
      <c r="GQ197" s="83">
        <f t="shared" si="481"/>
        <v>0</v>
      </c>
      <c r="GR197" s="83">
        <f t="shared" si="391"/>
        <v>0</v>
      </c>
      <c r="GS197" s="83">
        <f t="shared" si="392"/>
        <v>0</v>
      </c>
      <c r="GT197" s="83">
        <f t="shared" si="393"/>
        <v>0</v>
      </c>
      <c r="GU197" s="83">
        <f t="shared" si="394"/>
        <v>0</v>
      </c>
      <c r="GV197" s="83">
        <f t="shared" si="395"/>
        <v>0</v>
      </c>
      <c r="GW197" s="83">
        <f t="shared" si="396"/>
        <v>0</v>
      </c>
      <c r="GX197" s="83">
        <f t="shared" si="482"/>
        <v>0</v>
      </c>
      <c r="GY197" s="83">
        <f t="shared" si="483"/>
        <v>0</v>
      </c>
      <c r="GZ197" s="83">
        <f t="shared" si="397"/>
        <v>0</v>
      </c>
      <c r="HA197" s="83">
        <f t="shared" si="398"/>
        <v>19870949.264200699</v>
      </c>
      <c r="HB197" s="83">
        <f t="shared" si="399"/>
        <v>19794456.974977899</v>
      </c>
      <c r="HC197" s="83">
        <f t="shared" si="400"/>
        <v>20120889.959642202</v>
      </c>
      <c r="HD197" s="83">
        <f t="shared" si="401"/>
        <v>0</v>
      </c>
      <c r="HE197" s="83">
        <f t="shared" si="402"/>
        <v>0</v>
      </c>
      <c r="HF197" s="83">
        <f t="shared" si="484"/>
        <v>19820786.569763299</v>
      </c>
      <c r="HG197" s="83">
        <f t="shared" si="485"/>
        <v>0</v>
      </c>
      <c r="HH197" s="83">
        <f t="shared" si="486"/>
        <v>0</v>
      </c>
      <c r="HI197" s="83">
        <f t="shared" si="487"/>
        <v>19866594.287907377</v>
      </c>
      <c r="HJ197" s="83">
        <f t="shared" si="488"/>
        <v>19794456.974977899</v>
      </c>
      <c r="HK197" s="83">
        <f t="shared" si="489"/>
        <v>20154087.528820246</v>
      </c>
      <c r="HL197" s="83">
        <f t="shared" si="490"/>
        <v>0</v>
      </c>
      <c r="HM197" s="83">
        <f t="shared" si="491"/>
        <v>0</v>
      </c>
      <c r="HN197" s="83">
        <f t="shared" si="492"/>
        <v>19819876.239791919</v>
      </c>
      <c r="HO197" s="83">
        <f t="shared" si="493"/>
        <v>0</v>
      </c>
    </row>
    <row r="198" spans="1:223" x14ac:dyDescent="0.2">
      <c r="A198" s="63"/>
      <c r="K198" s="64" t="s">
        <v>515</v>
      </c>
      <c r="L198" s="102" t="e">
        <f>IF(VLOOKUP(K198,'[3]207 ul'!$H:$H,1,0)=K198,1,0)</f>
        <v>#N/A</v>
      </c>
      <c r="M198" s="84">
        <v>1</v>
      </c>
      <c r="N198" s="84">
        <v>2</v>
      </c>
      <c r="O198" s="84"/>
      <c r="P198" s="84"/>
      <c r="Q198" s="84">
        <v>1</v>
      </c>
      <c r="R198" s="84">
        <v>1</v>
      </c>
      <c r="S198" s="83">
        <f t="shared" si="338"/>
        <v>40</v>
      </c>
      <c r="T198" s="87">
        <f t="shared" si="339"/>
        <v>0</v>
      </c>
      <c r="U198" s="84"/>
      <c r="V198" s="84"/>
      <c r="W198" s="85">
        <v>1</v>
      </c>
      <c r="X198" s="85">
        <v>1</v>
      </c>
      <c r="Y198" s="85">
        <v>1</v>
      </c>
      <c r="Z198" s="85">
        <v>1</v>
      </c>
      <c r="AA198" s="85">
        <v>1</v>
      </c>
      <c r="AB198" s="85">
        <v>1</v>
      </c>
      <c r="AC198" s="85">
        <v>1</v>
      </c>
      <c r="AD198" s="85">
        <v>1</v>
      </c>
      <c r="AE198" s="85">
        <v>1</v>
      </c>
      <c r="AF198" s="84">
        <v>7.2544165293488396E-4</v>
      </c>
      <c r="AG198" s="84">
        <v>7.2544165293488396E-4</v>
      </c>
      <c r="AH198" s="84">
        <v>7.2544165293488396E-4</v>
      </c>
      <c r="AI198" s="84">
        <v>7.2544165293488396E-4</v>
      </c>
      <c r="AJ198" s="84">
        <v>7.2544165293488396E-4</v>
      </c>
      <c r="AK198" s="84">
        <v>7.2544165293488396E-4</v>
      </c>
      <c r="AL198" s="84">
        <v>7.2544165293488396E-4</v>
      </c>
      <c r="AM198" s="84">
        <v>7.9798574623143501E-4</v>
      </c>
      <c r="AN198" s="84">
        <v>7.2544165293488396E-4</v>
      </c>
      <c r="AO198" s="84">
        <v>2.2087350127057799E-3</v>
      </c>
      <c r="AP198" s="84"/>
      <c r="AQ198" s="84"/>
      <c r="AR198" s="84"/>
      <c r="AS198" s="83">
        <f t="shared" si="340"/>
        <v>0</v>
      </c>
      <c r="AT198" s="83">
        <f t="shared" si="403"/>
        <v>0</v>
      </c>
      <c r="AU198" s="83">
        <f t="shared" si="341"/>
        <v>0</v>
      </c>
      <c r="AV198" s="84">
        <v>1</v>
      </c>
      <c r="AW198" s="84">
        <v>1</v>
      </c>
      <c r="AX198" s="84"/>
      <c r="AY198" s="83">
        <f t="shared" si="404"/>
        <v>1</v>
      </c>
      <c r="AZ198" s="83">
        <f t="shared" si="405"/>
        <v>0</v>
      </c>
      <c r="BA198" s="83">
        <f t="shared" si="406"/>
        <v>2.9341766656406638E-3</v>
      </c>
      <c r="BB198" s="83">
        <f t="shared" si="407"/>
        <v>2.9341766656406638E-3</v>
      </c>
      <c r="BC198" s="83">
        <f t="shared" si="408"/>
        <v>2.9341766656406638E-3</v>
      </c>
      <c r="BD198" s="83">
        <f t="shared" si="409"/>
        <v>2.9341766656406638E-3</v>
      </c>
      <c r="BE198" s="83">
        <f t="shared" si="410"/>
        <v>0</v>
      </c>
      <c r="BF198" s="83">
        <f t="shared" si="411"/>
        <v>0</v>
      </c>
      <c r="BG198" s="99">
        <f t="shared" si="412"/>
        <v>2.9341766656406638E-3</v>
      </c>
      <c r="BH198" s="99">
        <f t="shared" si="413"/>
        <v>2.9341766656406638E-3</v>
      </c>
      <c r="BI198" s="83">
        <f t="shared" si="414"/>
        <v>2.9341766656406638E-3</v>
      </c>
      <c r="BJ198" s="83">
        <f t="shared" si="415"/>
        <v>2.9341766656406638E-3</v>
      </c>
      <c r="BK198" s="83">
        <f t="shared" si="416"/>
        <v>2.9341766656406638E-3</v>
      </c>
      <c r="BL198" s="83">
        <f t="shared" si="417"/>
        <v>2.9341766656406638E-3</v>
      </c>
      <c r="BM198" s="83">
        <f t="shared" si="418"/>
        <v>3.0067207589372148E-3</v>
      </c>
      <c r="BN198" s="83">
        <f t="shared" si="419"/>
        <v>2.9341766656406638E-3</v>
      </c>
      <c r="BO198" s="83">
        <f t="shared" si="342"/>
        <v>0</v>
      </c>
      <c r="BP198" s="83">
        <f t="shared" si="420"/>
        <v>0</v>
      </c>
      <c r="BQ198" s="83">
        <f t="shared" si="421"/>
        <v>2.9341766656406638E-3</v>
      </c>
      <c r="BR198" s="83">
        <f t="shared" si="422"/>
        <v>2.9341766656406638E-3</v>
      </c>
      <c r="BS198" s="83">
        <f t="shared" si="423"/>
        <v>2.9341766656406638E-3</v>
      </c>
      <c r="BT198" s="83">
        <f t="shared" si="424"/>
        <v>2.9341766656406638E-3</v>
      </c>
      <c r="BU198" s="83">
        <f t="shared" si="425"/>
        <v>2.9341766656406638E-3</v>
      </c>
      <c r="BV198" s="83">
        <f t="shared" si="426"/>
        <v>2.9341766656406638E-3</v>
      </c>
      <c r="BW198" s="83">
        <f t="shared" si="427"/>
        <v>2.9341766656406638E-3</v>
      </c>
      <c r="BX198" s="83">
        <f t="shared" si="428"/>
        <v>2.9341766656406638E-3</v>
      </c>
      <c r="BY198" s="83">
        <f t="shared" si="429"/>
        <v>2.9341766656406638E-3</v>
      </c>
      <c r="BZ198" s="83">
        <f t="shared" si="430"/>
        <v>2.9341766656406638E-3</v>
      </c>
      <c r="CA198" s="83">
        <f t="shared" si="431"/>
        <v>3.0067207589372148E-3</v>
      </c>
      <c r="CB198" s="83">
        <f t="shared" si="432"/>
        <v>2.9341766656406638E-3</v>
      </c>
      <c r="CC198" s="84"/>
      <c r="CD198" s="84"/>
      <c r="CE198" s="84"/>
      <c r="CF198" s="84"/>
      <c r="CG198" s="84"/>
      <c r="CH198" s="84"/>
      <c r="CI198" s="84"/>
      <c r="CJ198" s="84"/>
      <c r="CK198" s="84"/>
      <c r="CL198" s="83">
        <f t="shared" si="333"/>
        <v>0</v>
      </c>
      <c r="CM198" s="83">
        <f t="shared" si="334"/>
        <v>0</v>
      </c>
      <c r="CN198" s="83">
        <f t="shared" si="335"/>
        <v>0</v>
      </c>
      <c r="CO198" s="83">
        <f t="shared" si="433"/>
        <v>0</v>
      </c>
      <c r="CP198" s="83">
        <f t="shared" si="434"/>
        <v>0</v>
      </c>
      <c r="CQ198" s="83">
        <f t="shared" si="435"/>
        <v>0</v>
      </c>
      <c r="CR198" s="83">
        <f t="shared" si="436"/>
        <v>0</v>
      </c>
      <c r="CS198" s="83">
        <f t="shared" si="437"/>
        <v>0</v>
      </c>
      <c r="CT198" s="83">
        <f t="shared" si="438"/>
        <v>0</v>
      </c>
      <c r="CU198" s="83">
        <f t="shared" si="439"/>
        <v>0</v>
      </c>
      <c r="CV198" s="99"/>
      <c r="CW198" s="83">
        <f t="shared" si="343"/>
        <v>0</v>
      </c>
      <c r="CX198" s="83">
        <f t="shared" si="440"/>
        <v>0</v>
      </c>
      <c r="CY198" s="83">
        <f t="shared" si="336"/>
        <v>7.2544093296550947E-5</v>
      </c>
      <c r="CZ198" s="83">
        <f t="shared" si="337"/>
        <v>0</v>
      </c>
      <c r="DA198" s="83">
        <f t="shared" si="344"/>
        <v>0</v>
      </c>
      <c r="DB198" s="83">
        <f t="shared" si="345"/>
        <v>0</v>
      </c>
      <c r="DC198" s="83">
        <f t="shared" si="346"/>
        <v>0</v>
      </c>
      <c r="DD198" s="83">
        <f t="shared" si="441"/>
        <v>0</v>
      </c>
      <c r="DE198" s="83">
        <f t="shared" si="442"/>
        <v>0</v>
      </c>
      <c r="DF198" s="83">
        <f t="shared" si="443"/>
        <v>0</v>
      </c>
      <c r="DG198" s="83">
        <f t="shared" si="444"/>
        <v>0</v>
      </c>
      <c r="DH198" s="83">
        <f t="shared" si="445"/>
        <v>0</v>
      </c>
      <c r="DI198" s="83">
        <f t="shared" si="446"/>
        <v>0</v>
      </c>
      <c r="DJ198" s="83">
        <f t="shared" si="447"/>
        <v>0</v>
      </c>
      <c r="DK198" s="83">
        <f t="shared" si="347"/>
        <v>0</v>
      </c>
      <c r="DL198" s="83">
        <f t="shared" si="448"/>
        <v>0</v>
      </c>
      <c r="DM198" s="83">
        <f t="shared" si="348"/>
        <v>7.2544093296550947E-5</v>
      </c>
      <c r="DN198" s="83">
        <f t="shared" si="349"/>
        <v>0</v>
      </c>
      <c r="DO198" s="83">
        <f t="shared" si="449"/>
        <v>0</v>
      </c>
      <c r="DP198" s="83">
        <f t="shared" si="450"/>
        <v>0</v>
      </c>
      <c r="DQ198" s="83">
        <f t="shared" si="451"/>
        <v>0</v>
      </c>
      <c r="DR198" s="83">
        <f t="shared" si="452"/>
        <v>0</v>
      </c>
      <c r="DS198" s="83">
        <f t="shared" si="453"/>
        <v>0</v>
      </c>
      <c r="DT198" s="83">
        <f t="shared" si="454"/>
        <v>0</v>
      </c>
      <c r="DU198" s="83">
        <f t="shared" si="455"/>
        <v>0</v>
      </c>
      <c r="DV198" s="83">
        <f t="shared" si="456"/>
        <v>0</v>
      </c>
      <c r="DW198" s="83">
        <f t="shared" si="350"/>
        <v>2.4980115849708071E-6</v>
      </c>
      <c r="DX198" s="83">
        <f t="shared" si="351"/>
        <v>0</v>
      </c>
      <c r="DY198" s="83">
        <f t="shared" si="352"/>
        <v>0</v>
      </c>
      <c r="DZ198" s="83">
        <f t="shared" si="353"/>
        <v>0</v>
      </c>
      <c r="EA198" s="83">
        <f t="shared" si="354"/>
        <v>0</v>
      </c>
      <c r="EB198" s="83">
        <f t="shared" si="355"/>
        <v>0</v>
      </c>
      <c r="EC198" s="83">
        <f t="shared" si="356"/>
        <v>0</v>
      </c>
      <c r="ED198" s="83">
        <f t="shared" si="357"/>
        <v>0</v>
      </c>
      <c r="EE198" s="83">
        <f t="shared" si="358"/>
        <v>0</v>
      </c>
      <c r="EF198" s="83">
        <f t="shared" si="359"/>
        <v>0</v>
      </c>
      <c r="EG198" s="83">
        <f t="shared" si="360"/>
        <v>2.4980115849708071E-6</v>
      </c>
      <c r="EH198" s="83">
        <f t="shared" si="361"/>
        <v>0</v>
      </c>
      <c r="EI198" s="83">
        <f t="shared" si="457"/>
        <v>0</v>
      </c>
      <c r="EJ198" s="83">
        <f t="shared" si="458"/>
        <v>0</v>
      </c>
      <c r="EK198" s="83">
        <f t="shared" si="459"/>
        <v>0</v>
      </c>
      <c r="EL198" s="83">
        <f t="shared" si="460"/>
        <v>0</v>
      </c>
      <c r="EM198" s="83">
        <f t="shared" si="461"/>
        <v>0</v>
      </c>
      <c r="EN198" s="83">
        <f t="shared" si="462"/>
        <v>0</v>
      </c>
      <c r="EO198" s="83">
        <f t="shared" si="463"/>
        <v>0</v>
      </c>
      <c r="EP198" s="83">
        <f t="shared" si="464"/>
        <v>0</v>
      </c>
      <c r="EQ198" s="83">
        <f t="shared" si="465"/>
        <v>0</v>
      </c>
      <c r="ER198" s="83">
        <f t="shared" si="466"/>
        <v>0</v>
      </c>
      <c r="ES198" s="83">
        <f t="shared" si="362"/>
        <v>0</v>
      </c>
      <c r="ET198" s="83">
        <f t="shared" si="467"/>
        <v>0</v>
      </c>
      <c r="EU198" s="83">
        <f t="shared" si="363"/>
        <v>7.0046081711580143E-5</v>
      </c>
      <c r="EV198" s="83">
        <f t="shared" si="364"/>
        <v>0</v>
      </c>
      <c r="EW198" s="83">
        <f t="shared" si="365"/>
        <v>0</v>
      </c>
      <c r="EX198" s="83">
        <f t="shared" si="366"/>
        <v>0</v>
      </c>
      <c r="EY198" s="83">
        <f t="shared" si="367"/>
        <v>0</v>
      </c>
      <c r="EZ198" s="83">
        <f t="shared" si="368"/>
        <v>0</v>
      </c>
      <c r="FA198" s="83">
        <f t="shared" si="369"/>
        <v>0</v>
      </c>
      <c r="FB198" s="83">
        <f t="shared" si="370"/>
        <v>0</v>
      </c>
      <c r="FC198" s="83">
        <f t="shared" si="371"/>
        <v>0</v>
      </c>
      <c r="FD198" s="83">
        <f t="shared" si="372"/>
        <v>0</v>
      </c>
      <c r="FE198" s="83">
        <f t="shared" si="468"/>
        <v>0</v>
      </c>
      <c r="FF198" s="83">
        <f t="shared" si="469"/>
        <v>0</v>
      </c>
      <c r="FG198" s="83">
        <f t="shared" si="373"/>
        <v>0</v>
      </c>
      <c r="FH198" s="83">
        <f t="shared" si="470"/>
        <v>0</v>
      </c>
      <c r="FI198" s="83">
        <f t="shared" si="374"/>
        <v>7.0046081711580143E-5</v>
      </c>
      <c r="FJ198" s="83">
        <f t="shared" si="375"/>
        <v>0</v>
      </c>
      <c r="FK198" s="84"/>
      <c r="FL198" s="84">
        <v>7.2544093296551197E-4</v>
      </c>
      <c r="FM198" s="84"/>
      <c r="FN198" s="83">
        <f t="shared" si="471"/>
        <v>0</v>
      </c>
      <c r="FO198" s="83">
        <f t="shared" si="472"/>
        <v>0</v>
      </c>
      <c r="FP198" s="83">
        <f t="shared" si="376"/>
        <v>7.2544093296551197E-4</v>
      </c>
      <c r="FQ198" s="84"/>
      <c r="FR198" s="84"/>
      <c r="FS198" s="83">
        <f t="shared" si="377"/>
        <v>0</v>
      </c>
      <c r="FT198" s="83">
        <f t="shared" si="378"/>
        <v>0</v>
      </c>
      <c r="FU198" s="84">
        <v>7.2544093296551197E-4</v>
      </c>
      <c r="FV198" s="83">
        <f t="shared" si="473"/>
        <v>2.9341766656406638E-3</v>
      </c>
      <c r="FW198" s="83">
        <f t="shared" si="474"/>
        <v>0</v>
      </c>
      <c r="FX198" s="83">
        <f t="shared" si="475"/>
        <v>0</v>
      </c>
      <c r="FY198" s="84"/>
      <c r="FZ198" s="83">
        <f t="shared" si="476"/>
        <v>0.99706582333435934</v>
      </c>
      <c r="GA198" s="83">
        <f t="shared" si="477"/>
        <v>7.1996937198951644E-10</v>
      </c>
      <c r="GB198" s="83">
        <f t="shared" si="379"/>
        <v>0</v>
      </c>
      <c r="GC198" s="83">
        <f t="shared" si="380"/>
        <v>0</v>
      </c>
      <c r="GD198" s="83">
        <f t="shared" si="381"/>
        <v>0</v>
      </c>
      <c r="GE198" s="83">
        <f t="shared" si="382"/>
        <v>0</v>
      </c>
      <c r="GF198" s="83">
        <f t="shared" si="383"/>
        <v>0</v>
      </c>
      <c r="GG198" s="83">
        <f t="shared" si="384"/>
        <v>0</v>
      </c>
      <c r="GH198" s="83">
        <f t="shared" si="478"/>
        <v>0</v>
      </c>
      <c r="GI198" s="83">
        <f t="shared" si="479"/>
        <v>0</v>
      </c>
      <c r="GJ198" s="83">
        <f t="shared" si="385"/>
        <v>0</v>
      </c>
      <c r="GK198" s="83">
        <f t="shared" si="386"/>
        <v>0</v>
      </c>
      <c r="GL198" s="83">
        <f t="shared" si="387"/>
        <v>0</v>
      </c>
      <c r="GM198" s="83">
        <f t="shared" si="388"/>
        <v>0</v>
      </c>
      <c r="GN198" s="83">
        <f t="shared" si="389"/>
        <v>0</v>
      </c>
      <c r="GO198" s="83">
        <f t="shared" si="390"/>
        <v>0</v>
      </c>
      <c r="GP198" s="83">
        <f t="shared" si="480"/>
        <v>2.9341766656406638E-3</v>
      </c>
      <c r="GQ198" s="83">
        <f t="shared" si="481"/>
        <v>0</v>
      </c>
      <c r="GR198" s="83">
        <f t="shared" si="391"/>
        <v>0</v>
      </c>
      <c r="GS198" s="83">
        <f t="shared" si="392"/>
        <v>0</v>
      </c>
      <c r="GT198" s="83">
        <f t="shared" si="393"/>
        <v>0</v>
      </c>
      <c r="GU198" s="83">
        <f t="shared" si="394"/>
        <v>0</v>
      </c>
      <c r="GV198" s="83">
        <f t="shared" si="395"/>
        <v>0</v>
      </c>
      <c r="GW198" s="83">
        <f t="shared" si="396"/>
        <v>0</v>
      </c>
      <c r="GX198" s="83">
        <f t="shared" si="482"/>
        <v>0</v>
      </c>
      <c r="GY198" s="83">
        <f t="shared" si="483"/>
        <v>0</v>
      </c>
      <c r="GZ198" s="83">
        <f t="shared" si="397"/>
        <v>0</v>
      </c>
      <c r="HA198" s="83">
        <f t="shared" si="398"/>
        <v>0</v>
      </c>
      <c r="HB198" s="83">
        <f t="shared" si="399"/>
        <v>0</v>
      </c>
      <c r="HC198" s="83">
        <f t="shared" si="400"/>
        <v>0</v>
      </c>
      <c r="HD198" s="83">
        <f t="shared" si="401"/>
        <v>0</v>
      </c>
      <c r="HE198" s="83">
        <f t="shared" si="402"/>
        <v>0</v>
      </c>
      <c r="HF198" s="83">
        <f t="shared" si="484"/>
        <v>3.0067207589372148E-3</v>
      </c>
      <c r="HG198" s="83">
        <f t="shared" si="485"/>
        <v>0</v>
      </c>
      <c r="HH198" s="83">
        <f t="shared" si="486"/>
        <v>0</v>
      </c>
      <c r="HI198" s="83">
        <f t="shared" si="487"/>
        <v>0</v>
      </c>
      <c r="HJ198" s="83">
        <f t="shared" si="488"/>
        <v>0</v>
      </c>
      <c r="HK198" s="83">
        <f t="shared" si="489"/>
        <v>0</v>
      </c>
      <c r="HL198" s="83">
        <f t="shared" si="490"/>
        <v>0</v>
      </c>
      <c r="HM198" s="83">
        <f t="shared" si="491"/>
        <v>0</v>
      </c>
      <c r="HN198" s="83">
        <f t="shared" si="492"/>
        <v>3.0042227473522439E-3</v>
      </c>
      <c r="HO198" s="83">
        <f t="shared" si="493"/>
        <v>0</v>
      </c>
    </row>
    <row r="199" spans="1:223" x14ac:dyDescent="0.2">
      <c r="A199" s="63"/>
      <c r="K199" s="64" t="s">
        <v>516</v>
      </c>
      <c r="L199" s="102" t="e">
        <f>IF(VLOOKUP(K199,'[3]207 ul'!$H:$H,1,0)=K199,1,0)</f>
        <v>#N/A</v>
      </c>
      <c r="M199" s="84">
        <v>1</v>
      </c>
      <c r="N199" s="84">
        <v>2</v>
      </c>
      <c r="O199" s="84"/>
      <c r="P199" s="84"/>
      <c r="Q199" s="84"/>
      <c r="R199" s="84">
        <v>3</v>
      </c>
      <c r="S199" s="83">
        <f t="shared" si="338"/>
        <v>40</v>
      </c>
      <c r="T199" s="87">
        <f t="shared" si="339"/>
        <v>0</v>
      </c>
      <c r="U199" s="84"/>
      <c r="V199" s="84"/>
      <c r="W199" s="85">
        <v>1</v>
      </c>
      <c r="X199" s="85">
        <v>1</v>
      </c>
      <c r="Y199" s="85">
        <v>1</v>
      </c>
      <c r="Z199" s="85">
        <v>1</v>
      </c>
      <c r="AA199" s="85">
        <v>1</v>
      </c>
      <c r="AB199" s="85">
        <v>1</v>
      </c>
      <c r="AC199" s="85">
        <v>1</v>
      </c>
      <c r="AD199" s="85">
        <v>1</v>
      </c>
      <c r="AE199" s="85">
        <v>1</v>
      </c>
      <c r="AF199" s="84">
        <v>582865295.25077605</v>
      </c>
      <c r="AG199" s="84">
        <v>549141350.38355803</v>
      </c>
      <c r="AH199" s="84">
        <v>639100275.27824903</v>
      </c>
      <c r="AI199" s="84">
        <v>582865295.25077605</v>
      </c>
      <c r="AJ199" s="84">
        <v>582865295.25077605</v>
      </c>
      <c r="AK199" s="84">
        <v>582865295.25077605</v>
      </c>
      <c r="AL199" s="84">
        <v>582865295.25077605</v>
      </c>
      <c r="AM199" s="84">
        <v>583731293.35378098</v>
      </c>
      <c r="AN199" s="84">
        <v>582176656.39062405</v>
      </c>
      <c r="AO199" s="84"/>
      <c r="AP199" s="84"/>
      <c r="AQ199" s="84"/>
      <c r="AR199" s="84"/>
      <c r="AS199" s="83">
        <f t="shared" si="340"/>
        <v>0</v>
      </c>
      <c r="AT199" s="83">
        <f t="shared" si="403"/>
        <v>0</v>
      </c>
      <c r="AU199" s="83">
        <f t="shared" si="341"/>
        <v>0</v>
      </c>
      <c r="AV199" s="84">
        <v>426126768.12</v>
      </c>
      <c r="AW199" s="84">
        <v>426126768.12</v>
      </c>
      <c r="AX199" s="84"/>
      <c r="AY199" s="83">
        <f t="shared" si="404"/>
        <v>426126768.12</v>
      </c>
      <c r="AZ199" s="83">
        <f t="shared" si="405"/>
        <v>582865295.25077605</v>
      </c>
      <c r="BA199" s="83">
        <f t="shared" si="406"/>
        <v>582865295.25077605</v>
      </c>
      <c r="BB199" s="83">
        <f t="shared" si="407"/>
        <v>582865295.25077605</v>
      </c>
      <c r="BC199" s="83">
        <f t="shared" si="408"/>
        <v>582865295.25077605</v>
      </c>
      <c r="BD199" s="83">
        <f t="shared" si="409"/>
        <v>582865295.25077605</v>
      </c>
      <c r="BE199" s="83">
        <f t="shared" si="410"/>
        <v>0</v>
      </c>
      <c r="BF199" s="83">
        <f t="shared" si="411"/>
        <v>0</v>
      </c>
      <c r="BG199" s="99">
        <f t="shared" si="412"/>
        <v>582865295.25077605</v>
      </c>
      <c r="BH199" s="99">
        <f t="shared" si="413"/>
        <v>549141350.38355803</v>
      </c>
      <c r="BI199" s="83">
        <f t="shared" si="414"/>
        <v>639100275.27824903</v>
      </c>
      <c r="BJ199" s="83">
        <f t="shared" si="415"/>
        <v>582865295.25077605</v>
      </c>
      <c r="BK199" s="83">
        <f t="shared" si="416"/>
        <v>582865295.25077605</v>
      </c>
      <c r="BL199" s="83">
        <f t="shared" si="417"/>
        <v>582865295.25077605</v>
      </c>
      <c r="BM199" s="83">
        <f t="shared" si="418"/>
        <v>583731293.35378098</v>
      </c>
      <c r="BN199" s="83">
        <f t="shared" si="419"/>
        <v>582176656.39062405</v>
      </c>
      <c r="BO199" s="83">
        <f t="shared" si="342"/>
        <v>0</v>
      </c>
      <c r="BP199" s="83">
        <f t="shared" si="420"/>
        <v>582865295.25077605</v>
      </c>
      <c r="BQ199" s="83">
        <f t="shared" si="421"/>
        <v>582865295.25077605</v>
      </c>
      <c r="BR199" s="83">
        <f t="shared" si="422"/>
        <v>582865295.25077605</v>
      </c>
      <c r="BS199" s="83">
        <f t="shared" si="423"/>
        <v>582865295.25077605</v>
      </c>
      <c r="BT199" s="83">
        <f t="shared" si="424"/>
        <v>582865295.25077605</v>
      </c>
      <c r="BU199" s="83">
        <f t="shared" si="425"/>
        <v>582865295.25077605</v>
      </c>
      <c r="BV199" s="83">
        <f t="shared" si="426"/>
        <v>549141350.38355803</v>
      </c>
      <c r="BW199" s="83">
        <f t="shared" si="427"/>
        <v>639100275.27824903</v>
      </c>
      <c r="BX199" s="83">
        <f t="shared" si="428"/>
        <v>582865295.25077605</v>
      </c>
      <c r="BY199" s="83">
        <f t="shared" si="429"/>
        <v>582865295.25077605</v>
      </c>
      <c r="BZ199" s="83">
        <f t="shared" si="430"/>
        <v>582865295.25077605</v>
      </c>
      <c r="CA199" s="83">
        <f t="shared" si="431"/>
        <v>583731293.35378098</v>
      </c>
      <c r="CB199" s="83">
        <f t="shared" si="432"/>
        <v>582176656.39062405</v>
      </c>
      <c r="CC199" s="84"/>
      <c r="CD199" s="84"/>
      <c r="CE199" s="84"/>
      <c r="CF199" s="84"/>
      <c r="CG199" s="84"/>
      <c r="CH199" s="84"/>
      <c r="CI199" s="84"/>
      <c r="CJ199" s="84"/>
      <c r="CK199" s="84"/>
      <c r="CL199" s="83">
        <f t="shared" si="333"/>
        <v>0</v>
      </c>
      <c r="CM199" s="83">
        <f t="shared" si="334"/>
        <v>56234980.027472973</v>
      </c>
      <c r="CN199" s="83">
        <f t="shared" si="335"/>
        <v>0</v>
      </c>
      <c r="CO199" s="83">
        <f t="shared" si="433"/>
        <v>0</v>
      </c>
      <c r="CP199" s="83">
        <f t="shared" si="434"/>
        <v>0</v>
      </c>
      <c r="CQ199" s="83">
        <f t="shared" si="435"/>
        <v>0</v>
      </c>
      <c r="CR199" s="83">
        <f t="shared" si="436"/>
        <v>0</v>
      </c>
      <c r="CS199" s="83">
        <f t="shared" si="437"/>
        <v>0</v>
      </c>
      <c r="CT199" s="83">
        <f t="shared" si="438"/>
        <v>0</v>
      </c>
      <c r="CU199" s="83">
        <f t="shared" si="439"/>
        <v>0</v>
      </c>
      <c r="CV199" s="99"/>
      <c r="CW199" s="83">
        <f t="shared" si="343"/>
        <v>0</v>
      </c>
      <c r="CX199" s="83">
        <f t="shared" si="440"/>
        <v>0</v>
      </c>
      <c r="CY199" s="83">
        <f t="shared" si="336"/>
        <v>865998.1030049324</v>
      </c>
      <c r="CZ199" s="83">
        <f t="shared" si="337"/>
        <v>0</v>
      </c>
      <c r="DA199" s="83">
        <f t="shared" si="344"/>
        <v>0</v>
      </c>
      <c r="DB199" s="83">
        <f t="shared" si="345"/>
        <v>56234980.027472973</v>
      </c>
      <c r="DC199" s="83">
        <f t="shared" si="346"/>
        <v>0</v>
      </c>
      <c r="DD199" s="83">
        <f t="shared" si="441"/>
        <v>0</v>
      </c>
      <c r="DE199" s="83">
        <f t="shared" si="442"/>
        <v>0</v>
      </c>
      <c r="DF199" s="83">
        <f t="shared" si="443"/>
        <v>0</v>
      </c>
      <c r="DG199" s="83">
        <f t="shared" si="444"/>
        <v>0</v>
      </c>
      <c r="DH199" s="83">
        <f t="shared" si="445"/>
        <v>0</v>
      </c>
      <c r="DI199" s="83">
        <f t="shared" si="446"/>
        <v>0</v>
      </c>
      <c r="DJ199" s="83">
        <f t="shared" si="447"/>
        <v>0</v>
      </c>
      <c r="DK199" s="83">
        <f t="shared" si="347"/>
        <v>0</v>
      </c>
      <c r="DL199" s="83">
        <f t="shared" si="448"/>
        <v>0</v>
      </c>
      <c r="DM199" s="83">
        <f t="shared" si="348"/>
        <v>865998.1030049324</v>
      </c>
      <c r="DN199" s="83">
        <f t="shared" si="349"/>
        <v>0</v>
      </c>
      <c r="DO199" s="83">
        <f t="shared" si="449"/>
        <v>0</v>
      </c>
      <c r="DP199" s="83">
        <f t="shared" si="450"/>
        <v>3197181.3993133092</v>
      </c>
      <c r="DQ199" s="83">
        <f t="shared" si="451"/>
        <v>0</v>
      </c>
      <c r="DR199" s="83">
        <f t="shared" si="452"/>
        <v>0</v>
      </c>
      <c r="DS199" s="83">
        <f t="shared" si="453"/>
        <v>0</v>
      </c>
      <c r="DT199" s="83">
        <f t="shared" si="454"/>
        <v>0</v>
      </c>
      <c r="DU199" s="83">
        <f t="shared" si="455"/>
        <v>0</v>
      </c>
      <c r="DV199" s="83">
        <f t="shared" si="456"/>
        <v>0</v>
      </c>
      <c r="DW199" s="83">
        <f t="shared" si="350"/>
        <v>29820.116229530631</v>
      </c>
      <c r="DX199" s="83">
        <f t="shared" si="351"/>
        <v>0</v>
      </c>
      <c r="DY199" s="83">
        <f t="shared" si="352"/>
        <v>0</v>
      </c>
      <c r="DZ199" s="83">
        <f t="shared" si="353"/>
        <v>3197181.3993133092</v>
      </c>
      <c r="EA199" s="83">
        <f t="shared" si="354"/>
        <v>0</v>
      </c>
      <c r="EB199" s="83">
        <f t="shared" si="355"/>
        <v>0</v>
      </c>
      <c r="EC199" s="83">
        <f t="shared" si="356"/>
        <v>0</v>
      </c>
      <c r="ED199" s="83">
        <f t="shared" si="357"/>
        <v>0</v>
      </c>
      <c r="EE199" s="83">
        <f t="shared" si="358"/>
        <v>0</v>
      </c>
      <c r="EF199" s="83">
        <f t="shared" si="359"/>
        <v>0</v>
      </c>
      <c r="EG199" s="83">
        <f t="shared" si="360"/>
        <v>29820.116229530631</v>
      </c>
      <c r="EH199" s="83">
        <f t="shared" si="361"/>
        <v>0</v>
      </c>
      <c r="EI199" s="83">
        <f t="shared" si="457"/>
        <v>0</v>
      </c>
      <c r="EJ199" s="83">
        <f t="shared" si="458"/>
        <v>53037798.628159665</v>
      </c>
      <c r="EK199" s="83">
        <f t="shared" si="459"/>
        <v>0</v>
      </c>
      <c r="EL199" s="83">
        <f t="shared" si="460"/>
        <v>0</v>
      </c>
      <c r="EM199" s="83">
        <f t="shared" si="461"/>
        <v>0</v>
      </c>
      <c r="EN199" s="83">
        <f t="shared" si="462"/>
        <v>0</v>
      </c>
      <c r="EO199" s="83">
        <f t="shared" si="463"/>
        <v>0</v>
      </c>
      <c r="EP199" s="83">
        <f t="shared" si="464"/>
        <v>0</v>
      </c>
      <c r="EQ199" s="83">
        <f t="shared" si="465"/>
        <v>0</v>
      </c>
      <c r="ER199" s="83">
        <f t="shared" si="466"/>
        <v>0</v>
      </c>
      <c r="ES199" s="83">
        <f t="shared" si="362"/>
        <v>0</v>
      </c>
      <c r="ET199" s="83">
        <f t="shared" si="467"/>
        <v>0</v>
      </c>
      <c r="EU199" s="83">
        <f t="shared" si="363"/>
        <v>836177.98677540175</v>
      </c>
      <c r="EV199" s="83">
        <f t="shared" si="364"/>
        <v>0</v>
      </c>
      <c r="EW199" s="83">
        <f t="shared" si="365"/>
        <v>0</v>
      </c>
      <c r="EX199" s="83">
        <f t="shared" si="366"/>
        <v>53037798.628159665</v>
      </c>
      <c r="EY199" s="83">
        <f t="shared" si="367"/>
        <v>0</v>
      </c>
      <c r="EZ199" s="83">
        <f t="shared" si="368"/>
        <v>0</v>
      </c>
      <c r="FA199" s="83">
        <f t="shared" si="369"/>
        <v>0</v>
      </c>
      <c r="FB199" s="83">
        <f t="shared" si="370"/>
        <v>0</v>
      </c>
      <c r="FC199" s="83">
        <f t="shared" si="371"/>
        <v>0</v>
      </c>
      <c r="FD199" s="83">
        <f t="shared" si="372"/>
        <v>0</v>
      </c>
      <c r="FE199" s="83">
        <f t="shared" si="468"/>
        <v>0</v>
      </c>
      <c r="FF199" s="83">
        <f t="shared" si="469"/>
        <v>0</v>
      </c>
      <c r="FG199" s="83">
        <f t="shared" si="373"/>
        <v>0</v>
      </c>
      <c r="FH199" s="83">
        <f t="shared" si="470"/>
        <v>0</v>
      </c>
      <c r="FI199" s="83">
        <f t="shared" si="374"/>
        <v>836177.98677540175</v>
      </c>
      <c r="FJ199" s="83">
        <f t="shared" si="375"/>
        <v>0</v>
      </c>
      <c r="FK199" s="84">
        <v>2543661.53423686</v>
      </c>
      <c r="FL199" s="84">
        <v>2539550.46222904</v>
      </c>
      <c r="FM199" s="84"/>
      <c r="FN199" s="83">
        <f t="shared" si="471"/>
        <v>0</v>
      </c>
      <c r="FO199" s="83">
        <f t="shared" si="472"/>
        <v>0</v>
      </c>
      <c r="FP199" s="83">
        <f t="shared" si="376"/>
        <v>2539550.46222904</v>
      </c>
      <c r="FQ199" s="84">
        <v>2639.75045382402</v>
      </c>
      <c r="FR199" s="84">
        <v>577818473.37864804</v>
      </c>
      <c r="FS199" s="83">
        <f t="shared" si="377"/>
        <v>577818473.37864792</v>
      </c>
      <c r="FT199" s="83">
        <f t="shared" si="378"/>
        <v>0</v>
      </c>
      <c r="FU199" s="84">
        <v>582899045.62466002</v>
      </c>
      <c r="FV199" s="83">
        <f t="shared" si="473"/>
        <v>0</v>
      </c>
      <c r="FW199" s="83">
        <f t="shared" si="474"/>
        <v>0</v>
      </c>
      <c r="FX199" s="83">
        <f t="shared" si="475"/>
        <v>0</v>
      </c>
      <c r="FY199" s="84">
        <v>-248253204.03</v>
      </c>
      <c r="FZ199" s="83">
        <f t="shared" si="476"/>
        <v>0</v>
      </c>
      <c r="GA199" s="83">
        <f t="shared" si="477"/>
        <v>-33750.373883962631</v>
      </c>
      <c r="GB199" s="83">
        <f t="shared" si="379"/>
        <v>0</v>
      </c>
      <c r="GC199" s="83">
        <f t="shared" si="380"/>
        <v>0</v>
      </c>
      <c r="GD199" s="83">
        <f t="shared" si="381"/>
        <v>0</v>
      </c>
      <c r="GE199" s="83">
        <f t="shared" si="382"/>
        <v>0</v>
      </c>
      <c r="GF199" s="83">
        <f t="shared" si="383"/>
        <v>0</v>
      </c>
      <c r="GG199" s="83">
        <f t="shared" si="384"/>
        <v>0</v>
      </c>
      <c r="GH199" s="83">
        <f t="shared" si="478"/>
        <v>0</v>
      </c>
      <c r="GI199" s="83">
        <f t="shared" si="479"/>
        <v>0</v>
      </c>
      <c r="GJ199" s="83">
        <f t="shared" si="385"/>
        <v>0</v>
      </c>
      <c r="GK199" s="83">
        <f t="shared" si="386"/>
        <v>582865295.25077605</v>
      </c>
      <c r="GL199" s="83">
        <f t="shared" si="387"/>
        <v>0</v>
      </c>
      <c r="GM199" s="83">
        <f t="shared" si="388"/>
        <v>0</v>
      </c>
      <c r="GN199" s="83">
        <f t="shared" si="389"/>
        <v>0</v>
      </c>
      <c r="GO199" s="83">
        <f t="shared" si="390"/>
        <v>0</v>
      </c>
      <c r="GP199" s="83">
        <f t="shared" si="480"/>
        <v>582865295.25077605</v>
      </c>
      <c r="GQ199" s="83">
        <f t="shared" si="481"/>
        <v>0</v>
      </c>
      <c r="GR199" s="83">
        <f t="shared" si="391"/>
        <v>0</v>
      </c>
      <c r="GS199" s="83">
        <f t="shared" si="392"/>
        <v>0</v>
      </c>
      <c r="GT199" s="83">
        <f t="shared" si="393"/>
        <v>0</v>
      </c>
      <c r="GU199" s="83">
        <f t="shared" si="394"/>
        <v>0</v>
      </c>
      <c r="GV199" s="83">
        <f t="shared" si="395"/>
        <v>0</v>
      </c>
      <c r="GW199" s="83">
        <f t="shared" si="396"/>
        <v>0</v>
      </c>
      <c r="GX199" s="83">
        <f t="shared" si="482"/>
        <v>0</v>
      </c>
      <c r="GY199" s="83">
        <f t="shared" si="483"/>
        <v>0</v>
      </c>
      <c r="GZ199" s="83">
        <f t="shared" si="397"/>
        <v>0</v>
      </c>
      <c r="HA199" s="83">
        <f t="shared" si="398"/>
        <v>639100275.27824903</v>
      </c>
      <c r="HB199" s="83">
        <f t="shared" si="399"/>
        <v>0</v>
      </c>
      <c r="HC199" s="83">
        <f t="shared" si="400"/>
        <v>0</v>
      </c>
      <c r="HD199" s="83">
        <f t="shared" si="401"/>
        <v>0</v>
      </c>
      <c r="HE199" s="83">
        <f t="shared" si="402"/>
        <v>0</v>
      </c>
      <c r="HF199" s="83">
        <f t="shared" si="484"/>
        <v>583731293.35378098</v>
      </c>
      <c r="HG199" s="83">
        <f t="shared" si="485"/>
        <v>0</v>
      </c>
      <c r="HH199" s="83">
        <f t="shared" si="486"/>
        <v>0</v>
      </c>
      <c r="HI199" s="83">
        <f t="shared" si="487"/>
        <v>635903093.87893569</v>
      </c>
      <c r="HJ199" s="83">
        <f t="shared" si="488"/>
        <v>0</v>
      </c>
      <c r="HK199" s="83">
        <f t="shared" si="489"/>
        <v>0</v>
      </c>
      <c r="HL199" s="83">
        <f t="shared" si="490"/>
        <v>0</v>
      </c>
      <c r="HM199" s="83">
        <f t="shared" si="491"/>
        <v>0</v>
      </c>
      <c r="HN199" s="83">
        <f t="shared" si="492"/>
        <v>583701473.23755145</v>
      </c>
      <c r="HO199" s="83">
        <f t="shared" si="493"/>
        <v>0</v>
      </c>
    </row>
    <row r="200" spans="1:223" x14ac:dyDescent="0.2">
      <c r="A200" s="63"/>
      <c r="K200" s="64" t="s">
        <v>517</v>
      </c>
      <c r="L200" s="102" t="e">
        <f>IF(VLOOKUP(K200,'[3]207 ul'!$H:$H,1,0)=K200,1,0)</f>
        <v>#N/A</v>
      </c>
      <c r="M200" s="84">
        <v>1</v>
      </c>
      <c r="N200" s="84">
        <v>2</v>
      </c>
      <c r="O200" s="84"/>
      <c r="P200" s="84"/>
      <c r="Q200" s="84">
        <v>1</v>
      </c>
      <c r="R200" s="84">
        <v>1</v>
      </c>
      <c r="S200" s="83">
        <f t="shared" si="338"/>
        <v>40</v>
      </c>
      <c r="T200" s="87">
        <f t="shared" si="339"/>
        <v>0</v>
      </c>
      <c r="U200" s="84"/>
      <c r="V200" s="84"/>
      <c r="W200" s="85">
        <v>1</v>
      </c>
      <c r="X200" s="85">
        <v>1</v>
      </c>
      <c r="Y200" s="85">
        <v>1</v>
      </c>
      <c r="Z200" s="85">
        <v>1</v>
      </c>
      <c r="AA200" s="85">
        <v>1</v>
      </c>
      <c r="AB200" s="85">
        <v>1</v>
      </c>
      <c r="AC200" s="85">
        <v>1</v>
      </c>
      <c r="AD200" s="85">
        <v>1</v>
      </c>
      <c r="AE200" s="85">
        <v>1</v>
      </c>
      <c r="AF200" s="84">
        <v>253410751.657857</v>
      </c>
      <c r="AG200" s="84">
        <v>253316256.700077</v>
      </c>
      <c r="AH200" s="84">
        <v>253537432.89027801</v>
      </c>
      <c r="AI200" s="84">
        <v>253419941.09927401</v>
      </c>
      <c r="AJ200" s="84">
        <v>255284442.211992</v>
      </c>
      <c r="AK200" s="84">
        <v>251704803.94446799</v>
      </c>
      <c r="AL200" s="84">
        <v>253410751.657857</v>
      </c>
      <c r="AM200" s="84">
        <v>254018432.46944299</v>
      </c>
      <c r="AN200" s="84">
        <v>253367171.071078</v>
      </c>
      <c r="AO200" s="84">
        <v>441772.63411583402</v>
      </c>
      <c r="AP200" s="84"/>
      <c r="AQ200" s="84"/>
      <c r="AR200" s="84">
        <v>199457571.06454501</v>
      </c>
      <c r="AS200" s="83">
        <f t="shared" si="340"/>
        <v>199457571.06454501</v>
      </c>
      <c r="AT200" s="83">
        <f t="shared" si="403"/>
        <v>199457571.06454501</v>
      </c>
      <c r="AU200" s="83">
        <f t="shared" si="341"/>
        <v>0</v>
      </c>
      <c r="AV200" s="84">
        <v>200011604.63999999</v>
      </c>
      <c r="AW200" s="84">
        <v>200011604.63999999</v>
      </c>
      <c r="AX200" s="84"/>
      <c r="AY200" s="83">
        <f t="shared" si="404"/>
        <v>200011604.63999999</v>
      </c>
      <c r="AZ200" s="83">
        <f t="shared" si="405"/>
        <v>0</v>
      </c>
      <c r="BA200" s="83">
        <f t="shared" si="406"/>
        <v>253852524.29197285</v>
      </c>
      <c r="BB200" s="83">
        <f t="shared" si="407"/>
        <v>253852524.29197285</v>
      </c>
      <c r="BC200" s="83">
        <f t="shared" si="408"/>
        <v>253852524.29197285</v>
      </c>
      <c r="BD200" s="83">
        <f t="shared" si="409"/>
        <v>253852524.29197285</v>
      </c>
      <c r="BE200" s="83">
        <f t="shared" si="410"/>
        <v>0</v>
      </c>
      <c r="BF200" s="83">
        <f t="shared" si="411"/>
        <v>0</v>
      </c>
      <c r="BG200" s="99">
        <f t="shared" si="412"/>
        <v>253852524.29197285</v>
      </c>
      <c r="BH200" s="99">
        <f t="shared" si="413"/>
        <v>253758029.33419284</v>
      </c>
      <c r="BI200" s="83">
        <f t="shared" si="414"/>
        <v>253979205.52439386</v>
      </c>
      <c r="BJ200" s="83">
        <f t="shared" si="415"/>
        <v>253861713.73338985</v>
      </c>
      <c r="BK200" s="83">
        <f t="shared" si="416"/>
        <v>255726214.84610784</v>
      </c>
      <c r="BL200" s="83">
        <f t="shared" si="417"/>
        <v>252146576.57858384</v>
      </c>
      <c r="BM200" s="83">
        <f t="shared" si="418"/>
        <v>254460205.10355884</v>
      </c>
      <c r="BN200" s="83">
        <f t="shared" si="419"/>
        <v>253808943.70519385</v>
      </c>
      <c r="BO200" s="83">
        <f t="shared" si="342"/>
        <v>0</v>
      </c>
      <c r="BP200" s="83">
        <f t="shared" si="420"/>
        <v>0</v>
      </c>
      <c r="BQ200" s="83">
        <f t="shared" si="421"/>
        <v>253852524.29197285</v>
      </c>
      <c r="BR200" s="83">
        <f t="shared" si="422"/>
        <v>253852524.29197285</v>
      </c>
      <c r="BS200" s="83">
        <f t="shared" si="423"/>
        <v>253852524.29197285</v>
      </c>
      <c r="BT200" s="83">
        <f t="shared" si="424"/>
        <v>253852524.29197285</v>
      </c>
      <c r="BU200" s="83">
        <f t="shared" si="425"/>
        <v>253852524.29197285</v>
      </c>
      <c r="BV200" s="83">
        <f t="shared" si="426"/>
        <v>253758029.33419284</v>
      </c>
      <c r="BW200" s="83">
        <f t="shared" si="427"/>
        <v>253979205.52439386</v>
      </c>
      <c r="BX200" s="83">
        <f t="shared" si="428"/>
        <v>253861713.73338985</v>
      </c>
      <c r="BY200" s="83">
        <f t="shared" si="429"/>
        <v>255726214.84610784</v>
      </c>
      <c r="BZ200" s="83">
        <f t="shared" si="430"/>
        <v>252146576.57858384</v>
      </c>
      <c r="CA200" s="83">
        <f t="shared" si="431"/>
        <v>254460205.10355884</v>
      </c>
      <c r="CB200" s="83">
        <f t="shared" si="432"/>
        <v>253808943.70519385</v>
      </c>
      <c r="CC200" s="84"/>
      <c r="CD200" s="84"/>
      <c r="CE200" s="84"/>
      <c r="CF200" s="84"/>
      <c r="CG200" s="84"/>
      <c r="CH200" s="84"/>
      <c r="CI200" s="84"/>
      <c r="CJ200" s="84"/>
      <c r="CK200" s="84"/>
      <c r="CL200" s="83">
        <f t="shared" si="333"/>
        <v>0</v>
      </c>
      <c r="CM200" s="83">
        <f t="shared" si="334"/>
        <v>126681.23242101073</v>
      </c>
      <c r="CN200" s="83">
        <f t="shared" si="335"/>
        <v>9189.4414170086384</v>
      </c>
      <c r="CO200" s="83">
        <f t="shared" si="433"/>
        <v>1873690.5541349947</v>
      </c>
      <c r="CP200" s="83">
        <f t="shared" si="434"/>
        <v>0</v>
      </c>
      <c r="CQ200" s="83">
        <f t="shared" si="435"/>
        <v>0</v>
      </c>
      <c r="CR200" s="83">
        <f t="shared" si="436"/>
        <v>0</v>
      </c>
      <c r="CS200" s="83">
        <f t="shared" si="437"/>
        <v>0</v>
      </c>
      <c r="CT200" s="83">
        <f t="shared" si="438"/>
        <v>0</v>
      </c>
      <c r="CU200" s="83">
        <f t="shared" si="439"/>
        <v>0</v>
      </c>
      <c r="CV200" s="99"/>
      <c r="CW200" s="83">
        <f t="shared" si="343"/>
        <v>1873690.5541349947</v>
      </c>
      <c r="CX200" s="83">
        <f t="shared" si="440"/>
        <v>0</v>
      </c>
      <c r="CY200" s="83">
        <f t="shared" si="336"/>
        <v>607680.81158599257</v>
      </c>
      <c r="CZ200" s="83">
        <f t="shared" si="337"/>
        <v>0</v>
      </c>
      <c r="DA200" s="83">
        <f t="shared" si="344"/>
        <v>0</v>
      </c>
      <c r="DB200" s="83">
        <f t="shared" si="345"/>
        <v>126681.23242101073</v>
      </c>
      <c r="DC200" s="83">
        <f t="shared" si="346"/>
        <v>9189.4414170086384</v>
      </c>
      <c r="DD200" s="83">
        <f t="shared" si="441"/>
        <v>1873690.5541349947</v>
      </c>
      <c r="DE200" s="83">
        <f t="shared" si="442"/>
        <v>0</v>
      </c>
      <c r="DF200" s="83">
        <f t="shared" si="443"/>
        <v>0</v>
      </c>
      <c r="DG200" s="83">
        <f t="shared" si="444"/>
        <v>0</v>
      </c>
      <c r="DH200" s="83">
        <f t="shared" si="445"/>
        <v>0</v>
      </c>
      <c r="DI200" s="83">
        <f t="shared" si="446"/>
        <v>0</v>
      </c>
      <c r="DJ200" s="83">
        <f t="shared" si="447"/>
        <v>0</v>
      </c>
      <c r="DK200" s="83">
        <f t="shared" si="347"/>
        <v>1873690.5541349947</v>
      </c>
      <c r="DL200" s="83">
        <f t="shared" si="448"/>
        <v>0</v>
      </c>
      <c r="DM200" s="83">
        <f t="shared" si="348"/>
        <v>607680.81158599257</v>
      </c>
      <c r="DN200" s="83">
        <f t="shared" si="349"/>
        <v>0</v>
      </c>
      <c r="DO200" s="83">
        <f t="shared" si="449"/>
        <v>0</v>
      </c>
      <c r="DP200" s="83">
        <f t="shared" si="450"/>
        <v>7202.329933089195</v>
      </c>
      <c r="DQ200" s="83">
        <f t="shared" si="451"/>
        <v>0</v>
      </c>
      <c r="DR200" s="83">
        <f t="shared" si="452"/>
        <v>-190488.03777990374</v>
      </c>
      <c r="DS200" s="83">
        <f t="shared" si="453"/>
        <v>0</v>
      </c>
      <c r="DT200" s="83">
        <f t="shared" si="454"/>
        <v>0</v>
      </c>
      <c r="DU200" s="83">
        <f t="shared" si="455"/>
        <v>0</v>
      </c>
      <c r="DV200" s="83">
        <f t="shared" si="456"/>
        <v>0</v>
      </c>
      <c r="DW200" s="83">
        <f t="shared" si="350"/>
        <v>20925.117929324831</v>
      </c>
      <c r="DX200" s="83">
        <f t="shared" si="351"/>
        <v>0</v>
      </c>
      <c r="DY200" s="83">
        <f t="shared" si="352"/>
        <v>0</v>
      </c>
      <c r="DZ200" s="83">
        <f t="shared" si="353"/>
        <v>7202.329933089195</v>
      </c>
      <c r="EA200" s="83">
        <f t="shared" si="354"/>
        <v>0</v>
      </c>
      <c r="EB200" s="83">
        <f t="shared" si="355"/>
        <v>-190488.03777990374</v>
      </c>
      <c r="EC200" s="83">
        <f t="shared" si="356"/>
        <v>0</v>
      </c>
      <c r="ED200" s="83">
        <f t="shared" si="357"/>
        <v>0</v>
      </c>
      <c r="EE200" s="83">
        <f t="shared" si="358"/>
        <v>0</v>
      </c>
      <c r="EF200" s="83">
        <f t="shared" si="359"/>
        <v>0</v>
      </c>
      <c r="EG200" s="83">
        <f t="shared" si="360"/>
        <v>20925.117929324831</v>
      </c>
      <c r="EH200" s="83">
        <f t="shared" si="361"/>
        <v>0</v>
      </c>
      <c r="EI200" s="83">
        <f t="shared" si="457"/>
        <v>0</v>
      </c>
      <c r="EJ200" s="83">
        <f t="shared" si="458"/>
        <v>119478.90248792154</v>
      </c>
      <c r="EK200" s="83">
        <f t="shared" si="459"/>
        <v>9189.4414170086384</v>
      </c>
      <c r="EL200" s="83">
        <f t="shared" si="460"/>
        <v>2064178.5919148985</v>
      </c>
      <c r="EM200" s="83">
        <f t="shared" si="461"/>
        <v>0</v>
      </c>
      <c r="EN200" s="83">
        <f t="shared" si="462"/>
        <v>0</v>
      </c>
      <c r="EO200" s="83">
        <f t="shared" si="463"/>
        <v>0</v>
      </c>
      <c r="EP200" s="83">
        <f t="shared" si="464"/>
        <v>0</v>
      </c>
      <c r="EQ200" s="83">
        <f t="shared" si="465"/>
        <v>0</v>
      </c>
      <c r="ER200" s="83">
        <f t="shared" si="466"/>
        <v>0</v>
      </c>
      <c r="ES200" s="83">
        <f t="shared" si="362"/>
        <v>2064178.5919148985</v>
      </c>
      <c r="ET200" s="83">
        <f t="shared" si="467"/>
        <v>0</v>
      </c>
      <c r="EU200" s="83">
        <f t="shared" si="363"/>
        <v>586755.69365666772</v>
      </c>
      <c r="EV200" s="83">
        <f t="shared" si="364"/>
        <v>0</v>
      </c>
      <c r="EW200" s="83">
        <f t="shared" si="365"/>
        <v>0</v>
      </c>
      <c r="EX200" s="83">
        <f t="shared" si="366"/>
        <v>119478.90248792154</v>
      </c>
      <c r="EY200" s="83">
        <f t="shared" si="367"/>
        <v>9189.4414170086384</v>
      </c>
      <c r="EZ200" s="83">
        <f t="shared" si="368"/>
        <v>2064178.5919148985</v>
      </c>
      <c r="FA200" s="83">
        <f t="shared" si="369"/>
        <v>0</v>
      </c>
      <c r="FB200" s="83">
        <f t="shared" si="370"/>
        <v>0</v>
      </c>
      <c r="FC200" s="83">
        <f t="shared" si="371"/>
        <v>0</v>
      </c>
      <c r="FD200" s="83">
        <f t="shared" si="372"/>
        <v>0</v>
      </c>
      <c r="FE200" s="83">
        <f t="shared" si="468"/>
        <v>0</v>
      </c>
      <c r="FF200" s="83">
        <f t="shared" si="469"/>
        <v>0</v>
      </c>
      <c r="FG200" s="83">
        <f t="shared" si="373"/>
        <v>2064178.5919148985</v>
      </c>
      <c r="FH200" s="83">
        <f t="shared" si="470"/>
        <v>0</v>
      </c>
      <c r="FI200" s="83">
        <f t="shared" si="374"/>
        <v>586755.69365666772</v>
      </c>
      <c r="FJ200" s="83">
        <f t="shared" si="375"/>
        <v>0</v>
      </c>
      <c r="FK200" s="84">
        <v>3491054.6716312701</v>
      </c>
      <c r="FL200" s="84">
        <v>655113.75006919296</v>
      </c>
      <c r="FM200" s="84"/>
      <c r="FN200" s="83">
        <f t="shared" si="471"/>
        <v>0</v>
      </c>
      <c r="FO200" s="83">
        <f t="shared" si="472"/>
        <v>0</v>
      </c>
      <c r="FP200" s="83">
        <f t="shared" si="376"/>
        <v>655113.75006919296</v>
      </c>
      <c r="FQ200" s="84">
        <v>6903825.7318916796</v>
      </c>
      <c r="FR200" s="84">
        <v>256153702.68670401</v>
      </c>
      <c r="FS200" s="83">
        <f t="shared" si="377"/>
        <v>256153702.68670422</v>
      </c>
      <c r="FT200" s="83">
        <f t="shared" si="378"/>
        <v>0</v>
      </c>
      <c r="FU200" s="84">
        <v>253396045.376513</v>
      </c>
      <c r="FV200" s="83">
        <f t="shared" si="473"/>
        <v>253852524.29197285</v>
      </c>
      <c r="FW200" s="83">
        <f t="shared" si="474"/>
        <v>0</v>
      </c>
      <c r="FX200" s="83">
        <f t="shared" si="475"/>
        <v>199457571.06454501</v>
      </c>
      <c r="FY200" s="84">
        <v>19861052.68</v>
      </c>
      <c r="FZ200" s="83">
        <f t="shared" si="476"/>
        <v>0</v>
      </c>
      <c r="GA200" s="83">
        <f t="shared" si="477"/>
        <v>14706.281343996525</v>
      </c>
      <c r="GB200" s="83">
        <f t="shared" si="379"/>
        <v>0</v>
      </c>
      <c r="GC200" s="83">
        <f t="shared" si="380"/>
        <v>0</v>
      </c>
      <c r="GD200" s="83">
        <f t="shared" si="381"/>
        <v>0</v>
      </c>
      <c r="GE200" s="83">
        <f t="shared" si="382"/>
        <v>0</v>
      </c>
      <c r="GF200" s="83">
        <f t="shared" si="383"/>
        <v>0</v>
      </c>
      <c r="GG200" s="83">
        <f t="shared" si="384"/>
        <v>0</v>
      </c>
      <c r="GH200" s="83">
        <f t="shared" si="478"/>
        <v>0</v>
      </c>
      <c r="GI200" s="83">
        <f t="shared" si="479"/>
        <v>0</v>
      </c>
      <c r="GJ200" s="83">
        <f t="shared" si="385"/>
        <v>0</v>
      </c>
      <c r="GK200" s="83">
        <f t="shared" si="386"/>
        <v>253852524.29197285</v>
      </c>
      <c r="GL200" s="83">
        <f t="shared" si="387"/>
        <v>253852524.29197285</v>
      </c>
      <c r="GM200" s="83">
        <f t="shared" si="388"/>
        <v>253852524.29197285</v>
      </c>
      <c r="GN200" s="83">
        <f t="shared" si="389"/>
        <v>0</v>
      </c>
      <c r="GO200" s="83">
        <f t="shared" si="390"/>
        <v>0</v>
      </c>
      <c r="GP200" s="83">
        <f t="shared" si="480"/>
        <v>253852524.29197285</v>
      </c>
      <c r="GQ200" s="83">
        <f t="shared" si="481"/>
        <v>0</v>
      </c>
      <c r="GR200" s="83">
        <f t="shared" si="391"/>
        <v>0</v>
      </c>
      <c r="GS200" s="83">
        <f t="shared" si="392"/>
        <v>0</v>
      </c>
      <c r="GT200" s="83">
        <f t="shared" si="393"/>
        <v>0</v>
      </c>
      <c r="GU200" s="83">
        <f t="shared" si="394"/>
        <v>0</v>
      </c>
      <c r="GV200" s="83">
        <f t="shared" si="395"/>
        <v>0</v>
      </c>
      <c r="GW200" s="83">
        <f t="shared" si="396"/>
        <v>0</v>
      </c>
      <c r="GX200" s="83">
        <f t="shared" si="482"/>
        <v>0</v>
      </c>
      <c r="GY200" s="83">
        <f t="shared" si="483"/>
        <v>0</v>
      </c>
      <c r="GZ200" s="83">
        <f t="shared" si="397"/>
        <v>0</v>
      </c>
      <c r="HA200" s="83">
        <f t="shared" si="398"/>
        <v>253979205.52439386</v>
      </c>
      <c r="HB200" s="83">
        <f t="shared" si="399"/>
        <v>253861713.73338985</v>
      </c>
      <c r="HC200" s="83">
        <f t="shared" si="400"/>
        <v>255726214.84610784</v>
      </c>
      <c r="HD200" s="83">
        <f t="shared" si="401"/>
        <v>0</v>
      </c>
      <c r="HE200" s="83">
        <f t="shared" si="402"/>
        <v>0</v>
      </c>
      <c r="HF200" s="83">
        <f t="shared" si="484"/>
        <v>254460205.10355884</v>
      </c>
      <c r="HG200" s="83">
        <f t="shared" si="485"/>
        <v>0</v>
      </c>
      <c r="HH200" s="83">
        <f t="shared" si="486"/>
        <v>0</v>
      </c>
      <c r="HI200" s="83">
        <f t="shared" si="487"/>
        <v>253972003.19446078</v>
      </c>
      <c r="HJ200" s="83">
        <f t="shared" si="488"/>
        <v>253861713.73338985</v>
      </c>
      <c r="HK200" s="83">
        <f t="shared" si="489"/>
        <v>255916702.88388774</v>
      </c>
      <c r="HL200" s="83">
        <f t="shared" si="490"/>
        <v>0</v>
      </c>
      <c r="HM200" s="83">
        <f t="shared" si="491"/>
        <v>0</v>
      </c>
      <c r="HN200" s="83">
        <f t="shared" si="492"/>
        <v>254439279.9856295</v>
      </c>
      <c r="HO200" s="83">
        <f t="shared" si="493"/>
        <v>0</v>
      </c>
    </row>
    <row r="201" spans="1:223" x14ac:dyDescent="0.2">
      <c r="A201" s="63"/>
      <c r="K201" s="64" t="s">
        <v>518</v>
      </c>
      <c r="L201" s="102" t="e">
        <f>IF(VLOOKUP(K201,'[3]207 ul'!$H:$H,1,0)=K201,1,0)</f>
        <v>#N/A</v>
      </c>
      <c r="M201" s="84">
        <v>1</v>
      </c>
      <c r="N201" s="84">
        <v>2</v>
      </c>
      <c r="O201" s="84"/>
      <c r="P201" s="84"/>
      <c r="Q201" s="84">
        <v>1</v>
      </c>
      <c r="R201" s="84">
        <v>1</v>
      </c>
      <c r="S201" s="83">
        <f t="shared" si="338"/>
        <v>40</v>
      </c>
      <c r="T201" s="87">
        <f t="shared" si="339"/>
        <v>0</v>
      </c>
      <c r="U201" s="84"/>
      <c r="V201" s="84"/>
      <c r="W201" s="85">
        <v>1</v>
      </c>
      <c r="X201" s="85">
        <v>1</v>
      </c>
      <c r="Y201" s="85">
        <v>1</v>
      </c>
      <c r="Z201" s="85">
        <v>1</v>
      </c>
      <c r="AA201" s="85">
        <v>1</v>
      </c>
      <c r="AB201" s="85">
        <v>1</v>
      </c>
      <c r="AC201" s="85">
        <v>1</v>
      </c>
      <c r="AD201" s="85">
        <v>1</v>
      </c>
      <c r="AE201" s="85">
        <v>1</v>
      </c>
      <c r="AF201" s="84">
        <v>88834106.728908896</v>
      </c>
      <c r="AG201" s="84">
        <v>99850594.658536702</v>
      </c>
      <c r="AH201" s="84">
        <v>73960781.612216607</v>
      </c>
      <c r="AI201" s="84">
        <v>88844340.213925004</v>
      </c>
      <c r="AJ201" s="84">
        <v>88028090.214523405</v>
      </c>
      <c r="AK201" s="84">
        <v>89561487.389913097</v>
      </c>
      <c r="AL201" s="84">
        <v>88834106.728908896</v>
      </c>
      <c r="AM201" s="84">
        <v>90048711.371306404</v>
      </c>
      <c r="AN201" s="84">
        <v>93981676.2641958</v>
      </c>
      <c r="AO201" s="84"/>
      <c r="AP201" s="84"/>
      <c r="AQ201" s="84"/>
      <c r="AR201" s="84">
        <v>82499425.184399202</v>
      </c>
      <c r="AS201" s="83">
        <f t="shared" si="340"/>
        <v>82499425.184399202</v>
      </c>
      <c r="AT201" s="83">
        <f t="shared" si="403"/>
        <v>82499425.184399202</v>
      </c>
      <c r="AU201" s="83">
        <f t="shared" si="341"/>
        <v>0</v>
      </c>
      <c r="AV201" s="84">
        <v>105307563.65000001</v>
      </c>
      <c r="AW201" s="84">
        <v>105307563.65000001</v>
      </c>
      <c r="AX201" s="84"/>
      <c r="AY201" s="83">
        <f t="shared" si="404"/>
        <v>105307563.65000001</v>
      </c>
      <c r="AZ201" s="83">
        <f t="shared" si="405"/>
        <v>0</v>
      </c>
      <c r="BA201" s="83">
        <f t="shared" si="406"/>
        <v>88834106.728908896</v>
      </c>
      <c r="BB201" s="83">
        <f t="shared" si="407"/>
        <v>88834106.728908896</v>
      </c>
      <c r="BC201" s="83">
        <f t="shared" si="408"/>
        <v>88834106.728908896</v>
      </c>
      <c r="BD201" s="83">
        <f t="shared" si="409"/>
        <v>88834106.728908896</v>
      </c>
      <c r="BE201" s="83">
        <f t="shared" si="410"/>
        <v>0</v>
      </c>
      <c r="BF201" s="83">
        <f t="shared" si="411"/>
        <v>0</v>
      </c>
      <c r="BG201" s="99">
        <f t="shared" si="412"/>
        <v>88834106.728908896</v>
      </c>
      <c r="BH201" s="99">
        <f t="shared" si="413"/>
        <v>99850594.658536702</v>
      </c>
      <c r="BI201" s="83">
        <f t="shared" si="414"/>
        <v>73960781.612216607</v>
      </c>
      <c r="BJ201" s="83">
        <f t="shared" si="415"/>
        <v>88844340.213925004</v>
      </c>
      <c r="BK201" s="83">
        <f t="shared" si="416"/>
        <v>88028090.214523405</v>
      </c>
      <c r="BL201" s="83">
        <f t="shared" si="417"/>
        <v>89561487.389913097</v>
      </c>
      <c r="BM201" s="83">
        <f t="shared" si="418"/>
        <v>90048711.371306404</v>
      </c>
      <c r="BN201" s="83">
        <f t="shared" si="419"/>
        <v>93981676.2641958</v>
      </c>
      <c r="BO201" s="83">
        <f t="shared" si="342"/>
        <v>0</v>
      </c>
      <c r="BP201" s="83">
        <f t="shared" si="420"/>
        <v>0</v>
      </c>
      <c r="BQ201" s="83">
        <f t="shared" si="421"/>
        <v>88834106.728908896</v>
      </c>
      <c r="BR201" s="83">
        <f t="shared" si="422"/>
        <v>88834106.728908896</v>
      </c>
      <c r="BS201" s="83">
        <f t="shared" si="423"/>
        <v>88834106.728908896</v>
      </c>
      <c r="BT201" s="83">
        <f t="shared" si="424"/>
        <v>88834106.728908896</v>
      </c>
      <c r="BU201" s="83">
        <f t="shared" si="425"/>
        <v>88834106.728908896</v>
      </c>
      <c r="BV201" s="83">
        <f t="shared" si="426"/>
        <v>99850594.658536702</v>
      </c>
      <c r="BW201" s="83">
        <f t="shared" si="427"/>
        <v>73960781.612216607</v>
      </c>
      <c r="BX201" s="83">
        <f t="shared" si="428"/>
        <v>88844340.213925004</v>
      </c>
      <c r="BY201" s="83">
        <f t="shared" si="429"/>
        <v>88028090.214523405</v>
      </c>
      <c r="BZ201" s="83">
        <f t="shared" si="430"/>
        <v>89561487.389913097</v>
      </c>
      <c r="CA201" s="83">
        <f t="shared" si="431"/>
        <v>90048711.371306404</v>
      </c>
      <c r="CB201" s="83">
        <f t="shared" si="432"/>
        <v>93981676.2641958</v>
      </c>
      <c r="CC201" s="84"/>
      <c r="CD201" s="84"/>
      <c r="CE201" s="84"/>
      <c r="CF201" s="84"/>
      <c r="CG201" s="84"/>
      <c r="CH201" s="84"/>
      <c r="CI201" s="84"/>
      <c r="CJ201" s="84"/>
      <c r="CK201" s="84"/>
      <c r="CL201" s="83">
        <f t="shared" si="333"/>
        <v>11016487.929627806</v>
      </c>
      <c r="CM201" s="83">
        <f t="shared" si="334"/>
        <v>0</v>
      </c>
      <c r="CN201" s="83">
        <f t="shared" si="335"/>
        <v>10233.485016107559</v>
      </c>
      <c r="CO201" s="83">
        <f t="shared" si="433"/>
        <v>0</v>
      </c>
      <c r="CP201" s="83">
        <f t="shared" si="434"/>
        <v>727380.66100420058</v>
      </c>
      <c r="CQ201" s="83">
        <f t="shared" si="435"/>
        <v>0</v>
      </c>
      <c r="CR201" s="83">
        <f t="shared" si="436"/>
        <v>0</v>
      </c>
      <c r="CS201" s="83">
        <f t="shared" si="437"/>
        <v>0</v>
      </c>
      <c r="CT201" s="83">
        <f t="shared" si="438"/>
        <v>0</v>
      </c>
      <c r="CU201" s="83">
        <f t="shared" si="439"/>
        <v>0</v>
      </c>
      <c r="CV201" s="99"/>
      <c r="CW201" s="83">
        <f t="shared" si="343"/>
        <v>727380.66100420058</v>
      </c>
      <c r="CX201" s="83">
        <f t="shared" si="440"/>
        <v>0</v>
      </c>
      <c r="CY201" s="83">
        <f t="shared" si="336"/>
        <v>1214604.642397508</v>
      </c>
      <c r="CZ201" s="83">
        <f t="shared" si="337"/>
        <v>5147569.5352869034</v>
      </c>
      <c r="DA201" s="83">
        <f t="shared" si="344"/>
        <v>11016487.929627806</v>
      </c>
      <c r="DB201" s="83">
        <f t="shared" si="345"/>
        <v>0</v>
      </c>
      <c r="DC201" s="83">
        <f t="shared" si="346"/>
        <v>10233.485016107559</v>
      </c>
      <c r="DD201" s="83">
        <f t="shared" si="441"/>
        <v>0</v>
      </c>
      <c r="DE201" s="83">
        <f t="shared" si="442"/>
        <v>727380.66100420058</v>
      </c>
      <c r="DF201" s="83">
        <f t="shared" si="443"/>
        <v>0</v>
      </c>
      <c r="DG201" s="83">
        <f t="shared" si="444"/>
        <v>0</v>
      </c>
      <c r="DH201" s="83">
        <f t="shared" si="445"/>
        <v>0</v>
      </c>
      <c r="DI201" s="83">
        <f t="shared" si="446"/>
        <v>0</v>
      </c>
      <c r="DJ201" s="83">
        <f t="shared" si="447"/>
        <v>0</v>
      </c>
      <c r="DK201" s="83">
        <f t="shared" si="347"/>
        <v>727380.66100420058</v>
      </c>
      <c r="DL201" s="83">
        <f t="shared" si="448"/>
        <v>0</v>
      </c>
      <c r="DM201" s="83">
        <f t="shared" si="348"/>
        <v>1214604.642397508</v>
      </c>
      <c r="DN201" s="83">
        <f t="shared" si="349"/>
        <v>5147569.5352869034</v>
      </c>
      <c r="DO201" s="83">
        <f t="shared" si="449"/>
        <v>0</v>
      </c>
      <c r="DP201" s="83">
        <f t="shared" si="450"/>
        <v>0</v>
      </c>
      <c r="DQ201" s="83">
        <f t="shared" si="451"/>
        <v>0</v>
      </c>
      <c r="DR201" s="83">
        <f t="shared" si="452"/>
        <v>0</v>
      </c>
      <c r="DS201" s="83">
        <f t="shared" si="453"/>
        <v>-89928.731700423828</v>
      </c>
      <c r="DT201" s="83">
        <f t="shared" si="454"/>
        <v>0</v>
      </c>
      <c r="DU201" s="83">
        <f t="shared" si="455"/>
        <v>0</v>
      </c>
      <c r="DV201" s="83">
        <f t="shared" si="456"/>
        <v>0</v>
      </c>
      <c r="DW201" s="83">
        <f t="shared" si="350"/>
        <v>41824.169687603673</v>
      </c>
      <c r="DX201" s="83">
        <f t="shared" si="351"/>
        <v>0</v>
      </c>
      <c r="DY201" s="83">
        <f t="shared" si="352"/>
        <v>0</v>
      </c>
      <c r="DZ201" s="83">
        <f t="shared" si="353"/>
        <v>0</v>
      </c>
      <c r="EA201" s="83">
        <f t="shared" si="354"/>
        <v>0</v>
      </c>
      <c r="EB201" s="83">
        <f t="shared" si="355"/>
        <v>0</v>
      </c>
      <c r="EC201" s="83">
        <f t="shared" si="356"/>
        <v>-89928.731700423828</v>
      </c>
      <c r="ED201" s="83">
        <f t="shared" si="357"/>
        <v>0</v>
      </c>
      <c r="EE201" s="83">
        <f t="shared" si="358"/>
        <v>0</v>
      </c>
      <c r="EF201" s="83">
        <f t="shared" si="359"/>
        <v>0</v>
      </c>
      <c r="EG201" s="83">
        <f t="shared" si="360"/>
        <v>41824.169687603673</v>
      </c>
      <c r="EH201" s="83">
        <f t="shared" si="361"/>
        <v>0</v>
      </c>
      <c r="EI201" s="83">
        <f t="shared" si="457"/>
        <v>11016487.929627806</v>
      </c>
      <c r="EJ201" s="83">
        <f t="shared" si="458"/>
        <v>0</v>
      </c>
      <c r="EK201" s="83">
        <f t="shared" si="459"/>
        <v>10233.485016107559</v>
      </c>
      <c r="EL201" s="83">
        <f t="shared" si="460"/>
        <v>0</v>
      </c>
      <c r="EM201" s="83">
        <f t="shared" si="461"/>
        <v>817309.39270462445</v>
      </c>
      <c r="EN201" s="83">
        <f t="shared" si="462"/>
        <v>0</v>
      </c>
      <c r="EO201" s="83">
        <f t="shared" si="463"/>
        <v>0</v>
      </c>
      <c r="EP201" s="83">
        <f t="shared" si="464"/>
        <v>0</v>
      </c>
      <c r="EQ201" s="83">
        <f t="shared" si="465"/>
        <v>0</v>
      </c>
      <c r="ER201" s="83">
        <f t="shared" si="466"/>
        <v>0</v>
      </c>
      <c r="ES201" s="83">
        <f t="shared" si="362"/>
        <v>817309.39270462445</v>
      </c>
      <c r="ET201" s="83">
        <f t="shared" si="467"/>
        <v>0</v>
      </c>
      <c r="EU201" s="83">
        <f t="shared" si="363"/>
        <v>1172780.4727099044</v>
      </c>
      <c r="EV201" s="83">
        <f t="shared" si="364"/>
        <v>5147569.5352869034</v>
      </c>
      <c r="EW201" s="83">
        <f t="shared" si="365"/>
        <v>11016487.929627806</v>
      </c>
      <c r="EX201" s="83">
        <f t="shared" si="366"/>
        <v>0</v>
      </c>
      <c r="EY201" s="83">
        <f t="shared" si="367"/>
        <v>10233.485016107559</v>
      </c>
      <c r="EZ201" s="83">
        <f t="shared" si="368"/>
        <v>0</v>
      </c>
      <c r="FA201" s="83">
        <f t="shared" si="369"/>
        <v>817309.39270462445</v>
      </c>
      <c r="FB201" s="83">
        <f t="shared" si="370"/>
        <v>0</v>
      </c>
      <c r="FC201" s="83">
        <f t="shared" si="371"/>
        <v>0</v>
      </c>
      <c r="FD201" s="83">
        <f t="shared" si="372"/>
        <v>0</v>
      </c>
      <c r="FE201" s="83">
        <f t="shared" si="468"/>
        <v>0</v>
      </c>
      <c r="FF201" s="83">
        <f t="shared" si="469"/>
        <v>0</v>
      </c>
      <c r="FG201" s="83">
        <f t="shared" si="373"/>
        <v>817309.39270462445</v>
      </c>
      <c r="FH201" s="83">
        <f t="shared" si="470"/>
        <v>0</v>
      </c>
      <c r="FI201" s="83">
        <f t="shared" si="374"/>
        <v>1172780.4727099044</v>
      </c>
      <c r="FJ201" s="83">
        <f t="shared" si="375"/>
        <v>5147569.5352869034</v>
      </c>
      <c r="FK201" s="84">
        <v>8922743.8447606303</v>
      </c>
      <c r="FL201" s="84">
        <v>473607.44116825901</v>
      </c>
      <c r="FM201" s="84"/>
      <c r="FN201" s="83">
        <f t="shared" si="471"/>
        <v>0</v>
      </c>
      <c r="FO201" s="83">
        <f t="shared" si="472"/>
        <v>0</v>
      </c>
      <c r="FP201" s="83">
        <f t="shared" si="376"/>
        <v>473607.44116825901</v>
      </c>
      <c r="FQ201" s="84">
        <v>84212981.315751299</v>
      </c>
      <c r="FR201" s="84">
        <v>163653720.80565301</v>
      </c>
      <c r="FS201" s="83">
        <f t="shared" si="377"/>
        <v>163653720.80565351</v>
      </c>
      <c r="FT201" s="83">
        <f t="shared" si="378"/>
        <v>5.0663948059082031E-7</v>
      </c>
      <c r="FU201" s="84">
        <v>88837090.775831103</v>
      </c>
      <c r="FV201" s="83">
        <f t="shared" si="473"/>
        <v>88834106.728908896</v>
      </c>
      <c r="FW201" s="83">
        <f t="shared" si="474"/>
        <v>0</v>
      </c>
      <c r="FX201" s="83">
        <f t="shared" si="475"/>
        <v>82499425.184399202</v>
      </c>
      <c r="FY201" s="84">
        <v>2208815861.25</v>
      </c>
      <c r="FZ201" s="83">
        <f t="shared" si="476"/>
        <v>2225289318.1710911</v>
      </c>
      <c r="GA201" s="83">
        <f t="shared" si="477"/>
        <v>-2984.0469222068787</v>
      </c>
      <c r="GB201" s="83">
        <f t="shared" si="379"/>
        <v>0</v>
      </c>
      <c r="GC201" s="83">
        <f t="shared" si="380"/>
        <v>0</v>
      </c>
      <c r="GD201" s="83">
        <f t="shared" si="381"/>
        <v>0</v>
      </c>
      <c r="GE201" s="83">
        <f t="shared" si="382"/>
        <v>0</v>
      </c>
      <c r="GF201" s="83">
        <f t="shared" si="383"/>
        <v>0</v>
      </c>
      <c r="GG201" s="83">
        <f t="shared" si="384"/>
        <v>0</v>
      </c>
      <c r="GH201" s="83">
        <f t="shared" si="478"/>
        <v>0</v>
      </c>
      <c r="GI201" s="83">
        <f t="shared" si="479"/>
        <v>0</v>
      </c>
      <c r="GJ201" s="83">
        <f t="shared" si="385"/>
        <v>88834106.728908896</v>
      </c>
      <c r="GK201" s="83">
        <f t="shared" si="386"/>
        <v>0</v>
      </c>
      <c r="GL201" s="83">
        <f t="shared" si="387"/>
        <v>88834106.728908896</v>
      </c>
      <c r="GM201" s="83">
        <f t="shared" si="388"/>
        <v>0</v>
      </c>
      <c r="GN201" s="83">
        <f t="shared" si="389"/>
        <v>88834106.728908896</v>
      </c>
      <c r="GO201" s="83">
        <f t="shared" si="390"/>
        <v>0</v>
      </c>
      <c r="GP201" s="83">
        <f t="shared" si="480"/>
        <v>88834106.728908896</v>
      </c>
      <c r="GQ201" s="83">
        <f t="shared" si="481"/>
        <v>88834106.728908896</v>
      </c>
      <c r="GR201" s="83">
        <f t="shared" si="391"/>
        <v>0</v>
      </c>
      <c r="GS201" s="83">
        <f t="shared" si="392"/>
        <v>0</v>
      </c>
      <c r="GT201" s="83">
        <f t="shared" si="393"/>
        <v>0</v>
      </c>
      <c r="GU201" s="83">
        <f t="shared" si="394"/>
        <v>0</v>
      </c>
      <c r="GV201" s="83">
        <f t="shared" si="395"/>
        <v>0</v>
      </c>
      <c r="GW201" s="83">
        <f t="shared" si="396"/>
        <v>0</v>
      </c>
      <c r="GX201" s="83">
        <f t="shared" si="482"/>
        <v>0</v>
      </c>
      <c r="GY201" s="83">
        <f t="shared" si="483"/>
        <v>0</v>
      </c>
      <c r="GZ201" s="83">
        <f t="shared" si="397"/>
        <v>99850594.658536702</v>
      </c>
      <c r="HA201" s="83">
        <f t="shared" si="398"/>
        <v>0</v>
      </c>
      <c r="HB201" s="83">
        <f t="shared" si="399"/>
        <v>88844340.213925004</v>
      </c>
      <c r="HC201" s="83">
        <f t="shared" si="400"/>
        <v>0</v>
      </c>
      <c r="HD201" s="83">
        <f t="shared" si="401"/>
        <v>89561487.389913097</v>
      </c>
      <c r="HE201" s="83">
        <f t="shared" si="402"/>
        <v>0</v>
      </c>
      <c r="HF201" s="83">
        <f t="shared" si="484"/>
        <v>90048711.371306404</v>
      </c>
      <c r="HG201" s="83">
        <f t="shared" si="485"/>
        <v>93981676.2641958</v>
      </c>
      <c r="HH201" s="83">
        <f t="shared" si="486"/>
        <v>99850594.658536702</v>
      </c>
      <c r="HI201" s="83">
        <f t="shared" si="487"/>
        <v>0</v>
      </c>
      <c r="HJ201" s="83">
        <f t="shared" si="488"/>
        <v>88844340.213925004</v>
      </c>
      <c r="HK201" s="83">
        <f t="shared" si="489"/>
        <v>0</v>
      </c>
      <c r="HL201" s="83">
        <f t="shared" si="490"/>
        <v>89651416.121613517</v>
      </c>
      <c r="HM201" s="83">
        <f t="shared" si="491"/>
        <v>0</v>
      </c>
      <c r="HN201" s="83">
        <f t="shared" si="492"/>
        <v>90006887.201618806</v>
      </c>
      <c r="HO201" s="83">
        <f t="shared" si="493"/>
        <v>93981676.2641958</v>
      </c>
    </row>
    <row r="202" spans="1:223" s="101" customFormat="1" x14ac:dyDescent="0.2">
      <c r="A202" s="63"/>
      <c r="B202" s="5"/>
      <c r="C202" s="5"/>
      <c r="D202" s="5"/>
      <c r="E202" s="5"/>
      <c r="F202" s="5"/>
      <c r="G202" s="5"/>
      <c r="H202" s="5"/>
      <c r="I202" s="5"/>
      <c r="J202" s="5"/>
      <c r="K202" s="102" t="s">
        <v>519</v>
      </c>
      <c r="L202" s="102" t="e">
        <f>IF(VLOOKUP(K202,'[3]207 ul'!$H:$H,1,0)=K202,1,0)</f>
        <v>#N/A</v>
      </c>
      <c r="M202" s="99">
        <v>1</v>
      </c>
      <c r="N202" s="99">
        <v>2</v>
      </c>
      <c r="O202" s="99"/>
      <c r="P202" s="99"/>
      <c r="Q202" s="99">
        <v>1</v>
      </c>
      <c r="R202" s="99">
        <v>1</v>
      </c>
      <c r="S202" s="99">
        <f t="shared" si="338"/>
        <v>40</v>
      </c>
      <c r="T202" s="99">
        <f t="shared" si="339"/>
        <v>0</v>
      </c>
      <c r="U202" s="99"/>
      <c r="V202" s="99"/>
      <c r="W202" s="103">
        <v>1</v>
      </c>
      <c r="X202" s="103">
        <v>1</v>
      </c>
      <c r="Y202" s="103">
        <v>1</v>
      </c>
      <c r="Z202" s="103">
        <v>1</v>
      </c>
      <c r="AA202" s="103">
        <v>1</v>
      </c>
      <c r="AB202" s="103">
        <v>1</v>
      </c>
      <c r="AC202" s="103">
        <v>1</v>
      </c>
      <c r="AD202" s="103">
        <v>1</v>
      </c>
      <c r="AE202" s="103">
        <v>1</v>
      </c>
      <c r="AF202" s="99">
        <v>1384057592.92226</v>
      </c>
      <c r="AG202" s="99">
        <v>1377702009.08251</v>
      </c>
      <c r="AH202" s="99">
        <v>1392618225.74472</v>
      </c>
      <c r="AI202" s="99">
        <v>1384082466.7046001</v>
      </c>
      <c r="AJ202" s="99">
        <v>1430215931.3192101</v>
      </c>
      <c r="AK202" s="99">
        <v>1347837496.98738</v>
      </c>
      <c r="AL202" s="99">
        <v>1384057592.92226</v>
      </c>
      <c r="AM202" s="99">
        <v>1385911899.9683299</v>
      </c>
      <c r="AN202" s="99">
        <v>1380810920.9372599</v>
      </c>
      <c r="AO202" s="99"/>
      <c r="AP202" s="99"/>
      <c r="AQ202" s="99"/>
      <c r="AR202" s="99">
        <v>1145335268.6707001</v>
      </c>
      <c r="AS202" s="99">
        <f t="shared" si="340"/>
        <v>1145335268.6707001</v>
      </c>
      <c r="AT202" s="99">
        <f t="shared" si="403"/>
        <v>1400110385.903733</v>
      </c>
      <c r="AU202" s="99">
        <f t="shared" si="341"/>
        <v>0</v>
      </c>
      <c r="AV202" s="99">
        <v>1145335268.6700001</v>
      </c>
      <c r="AW202" s="99">
        <v>1145335268.6700001</v>
      </c>
      <c r="AX202" s="99"/>
      <c r="AY202" s="99">
        <f t="shared" si="404"/>
        <v>1145335268.6700001</v>
      </c>
      <c r="AZ202" s="99">
        <f t="shared" si="405"/>
        <v>0</v>
      </c>
      <c r="BA202" s="99">
        <f t="shared" si="406"/>
        <v>1384057592.92226</v>
      </c>
      <c r="BB202" s="99">
        <f t="shared" si="407"/>
        <v>1390478710.1148493</v>
      </c>
      <c r="BC202" s="99">
        <f t="shared" si="408"/>
        <v>1384057592.92226</v>
      </c>
      <c r="BD202" s="99">
        <f t="shared" si="409"/>
        <v>1390478710.1148493</v>
      </c>
      <c r="BE202" s="99">
        <f t="shared" si="410"/>
        <v>0</v>
      </c>
      <c r="BF202" s="99">
        <f t="shared" si="411"/>
        <v>0</v>
      </c>
      <c r="BG202" s="99">
        <f t="shared" si="412"/>
        <v>1384057592.92226</v>
      </c>
      <c r="BH202" s="99">
        <f t="shared" si="413"/>
        <v>1377702009.08251</v>
      </c>
      <c r="BI202" s="99">
        <f t="shared" si="414"/>
        <v>1392618225.74472</v>
      </c>
      <c r="BJ202" s="99">
        <f t="shared" si="415"/>
        <v>1384082466.7046001</v>
      </c>
      <c r="BK202" s="99">
        <f t="shared" si="416"/>
        <v>1430215931.3192101</v>
      </c>
      <c r="BL202" s="99">
        <f t="shared" si="417"/>
        <v>1347837496.98738</v>
      </c>
      <c r="BM202" s="99">
        <f t="shared" si="418"/>
        <v>1385911899.9683299</v>
      </c>
      <c r="BN202" s="99">
        <f t="shared" si="419"/>
        <v>1380810920.9372599</v>
      </c>
      <c r="BO202" s="99">
        <f t="shared" si="342"/>
        <v>0</v>
      </c>
      <c r="BP202" s="99">
        <f t="shared" si="420"/>
        <v>0</v>
      </c>
      <c r="BQ202" s="99">
        <f t="shared" si="421"/>
        <v>1384057592.92226</v>
      </c>
      <c r="BR202" s="99">
        <f t="shared" si="422"/>
        <v>1390478710.1148493</v>
      </c>
      <c r="BS202" s="99">
        <f t="shared" si="423"/>
        <v>1384057592.92226</v>
      </c>
      <c r="BT202" s="99">
        <f t="shared" si="424"/>
        <v>1390478710.1148493</v>
      </c>
      <c r="BU202" s="99">
        <f t="shared" si="425"/>
        <v>1384057592.92226</v>
      </c>
      <c r="BV202" s="99">
        <f t="shared" si="426"/>
        <v>1377702009.08251</v>
      </c>
      <c r="BW202" s="99">
        <f t="shared" si="427"/>
        <v>1392618225.74472</v>
      </c>
      <c r="BX202" s="99">
        <f t="shared" si="428"/>
        <v>1384082466.7046001</v>
      </c>
      <c r="BY202" s="99">
        <f t="shared" si="429"/>
        <v>1430215931.3192101</v>
      </c>
      <c r="BZ202" s="99">
        <f t="shared" si="430"/>
        <v>1347837496.98738</v>
      </c>
      <c r="CA202" s="99">
        <f t="shared" si="431"/>
        <v>1385911899.9683299</v>
      </c>
      <c r="CB202" s="99">
        <f t="shared" si="432"/>
        <v>1380810920.9372599</v>
      </c>
      <c r="CC202" s="99">
        <v>254775117.233033</v>
      </c>
      <c r="CD202" s="99">
        <v>254057868.17460299</v>
      </c>
      <c r="CE202" s="99">
        <v>255738233.85692701</v>
      </c>
      <c r="CF202" s="99">
        <v>254775117.233033</v>
      </c>
      <c r="CG202" s="99">
        <v>305309789.50052798</v>
      </c>
      <c r="CH202" s="99">
        <v>215297012.726078</v>
      </c>
      <c r="CI202" s="99">
        <v>254775117.233033</v>
      </c>
      <c r="CJ202" s="99">
        <v>254775117.233033</v>
      </c>
      <c r="CK202" s="99">
        <v>254182890.28807399</v>
      </c>
      <c r="CL202" s="99">
        <f t="shared" si="333"/>
        <v>0</v>
      </c>
      <c r="CM202" s="99">
        <f t="shared" si="334"/>
        <v>7597516.1985659301</v>
      </c>
      <c r="CN202" s="99">
        <f t="shared" si="335"/>
        <v>24873.782340049744</v>
      </c>
      <c r="CO202" s="99">
        <f t="shared" si="433"/>
        <v>0</v>
      </c>
      <c r="CP202" s="99">
        <f t="shared" si="434"/>
        <v>3258008.5720749795</v>
      </c>
      <c r="CQ202" s="99">
        <f t="shared" si="435"/>
        <v>0</v>
      </c>
      <c r="CR202" s="99">
        <f t="shared" si="436"/>
        <v>6421117.192589283</v>
      </c>
      <c r="CS202" s="99">
        <f t="shared" si="437"/>
        <v>6421117.192589283</v>
      </c>
      <c r="CT202" s="99">
        <f t="shared" si="438"/>
        <v>6421117.192589283</v>
      </c>
      <c r="CU202" s="99">
        <f t="shared" si="439"/>
        <v>6421117.192589283</v>
      </c>
      <c r="CV202" s="99"/>
      <c r="CW202" s="99">
        <f t="shared" si="343"/>
        <v>6421117.192589283</v>
      </c>
      <c r="CX202" s="99">
        <f t="shared" si="440"/>
        <v>6421117.192589283</v>
      </c>
      <c r="CY202" s="99">
        <f t="shared" si="336"/>
        <v>1854307.0460698605</v>
      </c>
      <c r="CZ202" s="99">
        <f t="shared" si="337"/>
        <v>0</v>
      </c>
      <c r="DA202" s="99">
        <f t="shared" si="344"/>
        <v>0</v>
      </c>
      <c r="DB202" s="99">
        <f t="shared" si="345"/>
        <v>7597516.1985659301</v>
      </c>
      <c r="DC202" s="99">
        <f t="shared" si="346"/>
        <v>24873.782340049744</v>
      </c>
      <c r="DD202" s="99">
        <f t="shared" si="441"/>
        <v>0</v>
      </c>
      <c r="DE202" s="99">
        <f t="shared" si="442"/>
        <v>3258008.5720749795</v>
      </c>
      <c r="DF202" s="99">
        <f t="shared" si="443"/>
        <v>0</v>
      </c>
      <c r="DG202" s="99">
        <f t="shared" si="444"/>
        <v>6421117.192589283</v>
      </c>
      <c r="DH202" s="99">
        <f t="shared" si="445"/>
        <v>6421117.192589283</v>
      </c>
      <c r="DI202" s="99">
        <f t="shared" si="446"/>
        <v>6421117.192589283</v>
      </c>
      <c r="DJ202" s="99">
        <f t="shared" si="447"/>
        <v>6421117.192589283</v>
      </c>
      <c r="DK202" s="99">
        <f t="shared" si="347"/>
        <v>6421117.192589283</v>
      </c>
      <c r="DL202" s="99">
        <f t="shared" si="448"/>
        <v>6421117.192589283</v>
      </c>
      <c r="DM202" s="99">
        <f t="shared" si="348"/>
        <v>1854307.0460698605</v>
      </c>
      <c r="DN202" s="99">
        <f t="shared" si="349"/>
        <v>0</v>
      </c>
      <c r="DO202" s="99">
        <f t="shared" si="449"/>
        <v>0</v>
      </c>
      <c r="DP202" s="99">
        <f t="shared" si="450"/>
        <v>431948.8947834539</v>
      </c>
      <c r="DQ202" s="99">
        <f t="shared" si="451"/>
        <v>0</v>
      </c>
      <c r="DR202" s="99">
        <f t="shared" si="452"/>
        <v>0</v>
      </c>
      <c r="DS202" s="99">
        <f t="shared" si="453"/>
        <v>-402799.51676378126</v>
      </c>
      <c r="DT202" s="99">
        <f t="shared" si="454"/>
        <v>0</v>
      </c>
      <c r="DU202" s="99">
        <f t="shared" si="455"/>
        <v>-222236.64056100359</v>
      </c>
      <c r="DV202" s="99">
        <f t="shared" si="456"/>
        <v>-222236.64056100359</v>
      </c>
      <c r="DW202" s="99">
        <f t="shared" si="350"/>
        <v>63851.931600277312</v>
      </c>
      <c r="DX202" s="99">
        <f t="shared" si="351"/>
        <v>0</v>
      </c>
      <c r="DY202" s="99">
        <f t="shared" si="352"/>
        <v>0</v>
      </c>
      <c r="DZ202" s="99">
        <f t="shared" si="353"/>
        <v>431948.8947834539</v>
      </c>
      <c r="EA202" s="99">
        <f t="shared" si="354"/>
        <v>0</v>
      </c>
      <c r="EB202" s="99">
        <f t="shared" si="355"/>
        <v>0</v>
      </c>
      <c r="EC202" s="99">
        <f t="shared" si="356"/>
        <v>-402799.51676378126</v>
      </c>
      <c r="ED202" s="99">
        <f t="shared" si="357"/>
        <v>0</v>
      </c>
      <c r="EE202" s="99">
        <f t="shared" si="358"/>
        <v>-222236.64056100359</v>
      </c>
      <c r="EF202" s="99">
        <f t="shared" si="359"/>
        <v>-222236.64056100359</v>
      </c>
      <c r="EG202" s="99">
        <f t="shared" si="360"/>
        <v>63851.931600277312</v>
      </c>
      <c r="EH202" s="99">
        <f t="shared" si="361"/>
        <v>0</v>
      </c>
      <c r="EI202" s="99">
        <f t="shared" si="457"/>
        <v>0</v>
      </c>
      <c r="EJ202" s="99">
        <f t="shared" si="458"/>
        <v>7165567.3037824761</v>
      </c>
      <c r="EK202" s="99">
        <f t="shared" si="459"/>
        <v>24873.782340049744</v>
      </c>
      <c r="EL202" s="99">
        <f t="shared" si="460"/>
        <v>0</v>
      </c>
      <c r="EM202" s="99">
        <f t="shared" si="461"/>
        <v>3660808.0888387607</v>
      </c>
      <c r="EN202" s="99">
        <f t="shared" si="462"/>
        <v>0</v>
      </c>
      <c r="EO202" s="99">
        <f t="shared" si="463"/>
        <v>6643353.8331502862</v>
      </c>
      <c r="EP202" s="99">
        <f t="shared" si="464"/>
        <v>6643353.8331502862</v>
      </c>
      <c r="EQ202" s="99">
        <f t="shared" si="465"/>
        <v>6643353.8331502862</v>
      </c>
      <c r="ER202" s="99">
        <f t="shared" si="466"/>
        <v>6643353.8331502862</v>
      </c>
      <c r="ES202" s="99">
        <f t="shared" si="362"/>
        <v>6643353.8331502862</v>
      </c>
      <c r="ET202" s="99">
        <f t="shared" si="467"/>
        <v>6643353.8331502862</v>
      </c>
      <c r="EU202" s="99">
        <f t="shared" si="363"/>
        <v>1790455.1144695831</v>
      </c>
      <c r="EV202" s="99">
        <f t="shared" si="364"/>
        <v>0</v>
      </c>
      <c r="EW202" s="99">
        <f t="shared" si="365"/>
        <v>0</v>
      </c>
      <c r="EX202" s="99">
        <f t="shared" si="366"/>
        <v>7165567.3037824761</v>
      </c>
      <c r="EY202" s="99">
        <f t="shared" si="367"/>
        <v>24873.782340049744</v>
      </c>
      <c r="EZ202" s="99">
        <f t="shared" si="368"/>
        <v>0</v>
      </c>
      <c r="FA202" s="99">
        <f t="shared" si="369"/>
        <v>3660808.0888387607</v>
      </c>
      <c r="FB202" s="99">
        <f t="shared" si="370"/>
        <v>0</v>
      </c>
      <c r="FC202" s="99">
        <f t="shared" si="371"/>
        <v>6643353.8331502862</v>
      </c>
      <c r="FD202" s="99">
        <f t="shared" si="372"/>
        <v>6643353.8331502862</v>
      </c>
      <c r="FE202" s="99">
        <f t="shared" si="468"/>
        <v>6643353.8331502862</v>
      </c>
      <c r="FF202" s="99">
        <f t="shared" si="469"/>
        <v>6643353.8331502862</v>
      </c>
      <c r="FG202" s="99">
        <f t="shared" si="373"/>
        <v>6643353.8331502862</v>
      </c>
      <c r="FH202" s="99">
        <f t="shared" si="470"/>
        <v>6643353.8331502862</v>
      </c>
      <c r="FI202" s="99">
        <f t="shared" si="374"/>
        <v>1790455.1144695831</v>
      </c>
      <c r="FJ202" s="99">
        <f t="shared" si="375"/>
        <v>0</v>
      </c>
      <c r="FK202" s="99">
        <v>15892565.632488601</v>
      </c>
      <c r="FL202" s="99">
        <v>365830.84125249099</v>
      </c>
      <c r="FM202" s="99"/>
      <c r="FN202" s="99">
        <f t="shared" si="471"/>
        <v>0</v>
      </c>
      <c r="FO202" s="99">
        <f t="shared" si="472"/>
        <v>0</v>
      </c>
      <c r="FP202" s="99">
        <f t="shared" si="376"/>
        <v>365830.84125249099</v>
      </c>
      <c r="FQ202" s="99">
        <v>200738553.266785</v>
      </c>
      <c r="FR202" s="99">
        <v>1568538438.30106</v>
      </c>
      <c r="FS202" s="99">
        <f t="shared" si="377"/>
        <v>1568538438.3010538</v>
      </c>
      <c r="FT202" s="99">
        <f t="shared" si="378"/>
        <v>-6.198883056640625E-6</v>
      </c>
      <c r="FU202" s="99">
        <v>1384058281.5080099</v>
      </c>
      <c r="FV202" s="99">
        <f t="shared" si="473"/>
        <v>1384057592.92226</v>
      </c>
      <c r="FW202" s="99">
        <f t="shared" si="474"/>
        <v>0</v>
      </c>
      <c r="FX202" s="99">
        <f t="shared" si="475"/>
        <v>1400110385.903733</v>
      </c>
      <c r="FY202" s="99">
        <v>-1145280313.48</v>
      </c>
      <c r="FZ202" s="99">
        <f t="shared" si="476"/>
        <v>0</v>
      </c>
      <c r="GA202" s="99">
        <f t="shared" si="477"/>
        <v>-688.58574986457825</v>
      </c>
      <c r="GB202" s="99">
        <f t="shared" si="379"/>
        <v>0</v>
      </c>
      <c r="GC202" s="99">
        <f t="shared" si="380"/>
        <v>1400110385.903033</v>
      </c>
      <c r="GD202" s="99">
        <f t="shared" si="381"/>
        <v>1400110385.903033</v>
      </c>
      <c r="GE202" s="99">
        <f t="shared" si="382"/>
        <v>0</v>
      </c>
      <c r="GF202" s="99">
        <f t="shared" si="383"/>
        <v>1400110385.903033</v>
      </c>
      <c r="GG202" s="99">
        <f t="shared" si="384"/>
        <v>1400110385.903033</v>
      </c>
      <c r="GH202" s="99">
        <f t="shared" si="478"/>
        <v>1400110385.903033</v>
      </c>
      <c r="GI202" s="99">
        <f t="shared" si="479"/>
        <v>0</v>
      </c>
      <c r="GJ202" s="99">
        <f t="shared" si="385"/>
        <v>0</v>
      </c>
      <c r="GK202" s="99">
        <f t="shared" si="386"/>
        <v>1384057592.92226</v>
      </c>
      <c r="GL202" s="99">
        <f t="shared" si="387"/>
        <v>1384057592.92226</v>
      </c>
      <c r="GM202" s="99">
        <f t="shared" si="388"/>
        <v>0</v>
      </c>
      <c r="GN202" s="99">
        <f t="shared" si="389"/>
        <v>1384057592.92226</v>
      </c>
      <c r="GO202" s="99">
        <f t="shared" si="390"/>
        <v>1384057592.92226</v>
      </c>
      <c r="GP202" s="99">
        <f t="shared" si="480"/>
        <v>1384057592.92226</v>
      </c>
      <c r="GQ202" s="99">
        <f t="shared" si="481"/>
        <v>0</v>
      </c>
      <c r="GR202" s="99">
        <f t="shared" si="391"/>
        <v>0</v>
      </c>
      <c r="GS202" s="99">
        <f t="shared" si="392"/>
        <v>1401073502.526927</v>
      </c>
      <c r="GT202" s="99">
        <f t="shared" si="393"/>
        <v>1400110385.903033</v>
      </c>
      <c r="GU202" s="99">
        <f t="shared" si="394"/>
        <v>0</v>
      </c>
      <c r="GV202" s="99">
        <f t="shared" si="395"/>
        <v>1360632281.3960781</v>
      </c>
      <c r="GW202" s="99">
        <f t="shared" si="396"/>
        <v>1393689268.7104437</v>
      </c>
      <c r="GX202" s="99">
        <f t="shared" si="482"/>
        <v>1400110385.903033</v>
      </c>
      <c r="GY202" s="99">
        <f t="shared" si="483"/>
        <v>0</v>
      </c>
      <c r="GZ202" s="99">
        <f t="shared" si="397"/>
        <v>0</v>
      </c>
      <c r="HA202" s="99">
        <f t="shared" si="398"/>
        <v>1392618225.74472</v>
      </c>
      <c r="HB202" s="99">
        <f t="shared" si="399"/>
        <v>1384082466.7046001</v>
      </c>
      <c r="HC202" s="99">
        <f t="shared" si="400"/>
        <v>0</v>
      </c>
      <c r="HD202" s="99">
        <f t="shared" si="401"/>
        <v>1347837496.98738</v>
      </c>
      <c r="HE202" s="99">
        <f t="shared" si="402"/>
        <v>1384057592.92226</v>
      </c>
      <c r="HF202" s="99">
        <f t="shared" si="484"/>
        <v>1385911899.9683299</v>
      </c>
      <c r="HG202" s="99">
        <f t="shared" si="485"/>
        <v>0</v>
      </c>
      <c r="HH202" s="99">
        <f t="shared" si="486"/>
        <v>0</v>
      </c>
      <c r="HI202" s="99">
        <f t="shared" si="487"/>
        <v>1392186276.8499365</v>
      </c>
      <c r="HJ202" s="99">
        <f t="shared" si="488"/>
        <v>1384082466.7046001</v>
      </c>
      <c r="HK202" s="99">
        <f t="shared" si="489"/>
        <v>0</v>
      </c>
      <c r="HL202" s="99">
        <f t="shared" si="490"/>
        <v>1348240296.5041437</v>
      </c>
      <c r="HM202" s="99">
        <f t="shared" si="491"/>
        <v>1384279829.5628211</v>
      </c>
      <c r="HN202" s="99">
        <f t="shared" si="492"/>
        <v>1385848048.0367296</v>
      </c>
      <c r="HO202" s="99">
        <f t="shared" si="493"/>
        <v>0</v>
      </c>
    </row>
    <row r="203" spans="1:223" x14ac:dyDescent="0.2">
      <c r="A203" s="63"/>
      <c r="K203" s="64" t="s">
        <v>520</v>
      </c>
      <c r="L203" s="102" t="e">
        <f>IF(VLOOKUP(K203,'[3]207 ul'!$H:$H,1,0)=K203,1,0)</f>
        <v>#N/A</v>
      </c>
      <c r="M203" s="84">
        <v>1</v>
      </c>
      <c r="N203" s="84">
        <v>2</v>
      </c>
      <c r="O203" s="84"/>
      <c r="P203" s="84"/>
      <c r="Q203" s="84">
        <v>1</v>
      </c>
      <c r="R203" s="84">
        <v>1</v>
      </c>
      <c r="S203" s="83">
        <f t="shared" si="338"/>
        <v>40</v>
      </c>
      <c r="T203" s="87">
        <f t="shared" si="339"/>
        <v>0</v>
      </c>
      <c r="U203" s="84"/>
      <c r="V203" s="84"/>
      <c r="W203" s="85">
        <v>1</v>
      </c>
      <c r="X203" s="85">
        <v>1</v>
      </c>
      <c r="Y203" s="85">
        <v>1</v>
      </c>
      <c r="Z203" s="85">
        <v>1</v>
      </c>
      <c r="AA203" s="85">
        <v>1</v>
      </c>
      <c r="AB203" s="85">
        <v>1</v>
      </c>
      <c r="AC203" s="85">
        <v>1</v>
      </c>
      <c r="AD203" s="85">
        <v>1</v>
      </c>
      <c r="AE203" s="85">
        <v>1</v>
      </c>
      <c r="AF203" s="84">
        <v>80628362.458198801</v>
      </c>
      <c r="AG203" s="84">
        <v>80739401.623887405</v>
      </c>
      <c r="AH203" s="84">
        <v>80479644.143900305</v>
      </c>
      <c r="AI203" s="84">
        <v>80630886.070355505</v>
      </c>
      <c r="AJ203" s="84">
        <v>81628134.228448793</v>
      </c>
      <c r="AK203" s="84">
        <v>79781035.736416295</v>
      </c>
      <c r="AL203" s="84">
        <v>80628362.458198801</v>
      </c>
      <c r="AM203" s="84">
        <v>81742961.202969596</v>
      </c>
      <c r="AN203" s="84">
        <v>80717964.669411898</v>
      </c>
      <c r="AO203" s="84">
        <v>148483.11497725101</v>
      </c>
      <c r="AP203" s="84"/>
      <c r="AQ203" s="84"/>
      <c r="AR203" s="84">
        <v>66799606.742484197</v>
      </c>
      <c r="AS203" s="83">
        <f t="shared" si="340"/>
        <v>66799606.742484197</v>
      </c>
      <c r="AT203" s="83">
        <f t="shared" si="403"/>
        <v>66799606.742484197</v>
      </c>
      <c r="AU203" s="83">
        <f t="shared" si="341"/>
        <v>0</v>
      </c>
      <c r="AV203" s="84">
        <v>67225409.170000002</v>
      </c>
      <c r="AW203" s="84">
        <v>67225409.170000002</v>
      </c>
      <c r="AX203" s="84"/>
      <c r="AY203" s="83">
        <f t="shared" si="404"/>
        <v>67225409.170000002</v>
      </c>
      <c r="AZ203" s="83">
        <f t="shared" si="405"/>
        <v>0</v>
      </c>
      <c r="BA203" s="83">
        <f t="shared" si="406"/>
        <v>80776845.573176056</v>
      </c>
      <c r="BB203" s="83">
        <f t="shared" si="407"/>
        <v>80776845.573176056</v>
      </c>
      <c r="BC203" s="83">
        <f t="shared" si="408"/>
        <v>80776845.573176056</v>
      </c>
      <c r="BD203" s="83">
        <f t="shared" si="409"/>
        <v>80776845.573176056</v>
      </c>
      <c r="BE203" s="83">
        <f t="shared" si="410"/>
        <v>0</v>
      </c>
      <c r="BF203" s="83">
        <f t="shared" si="411"/>
        <v>0</v>
      </c>
      <c r="BG203" s="99">
        <f t="shared" si="412"/>
        <v>80776845.573176056</v>
      </c>
      <c r="BH203" s="99">
        <f t="shared" si="413"/>
        <v>80887884.73886466</v>
      </c>
      <c r="BI203" s="83">
        <f t="shared" si="414"/>
        <v>80628127.25887756</v>
      </c>
      <c r="BJ203" s="83">
        <f t="shared" si="415"/>
        <v>80779369.18533276</v>
      </c>
      <c r="BK203" s="83">
        <f t="shared" si="416"/>
        <v>81776617.343426049</v>
      </c>
      <c r="BL203" s="83">
        <f t="shared" si="417"/>
        <v>79929518.851393551</v>
      </c>
      <c r="BM203" s="83">
        <f t="shared" si="418"/>
        <v>81891444.317946851</v>
      </c>
      <c r="BN203" s="83">
        <f t="shared" si="419"/>
        <v>80866447.784389153</v>
      </c>
      <c r="BO203" s="83">
        <f t="shared" si="342"/>
        <v>0</v>
      </c>
      <c r="BP203" s="83">
        <f t="shared" si="420"/>
        <v>0</v>
      </c>
      <c r="BQ203" s="83">
        <f t="shared" si="421"/>
        <v>80776845.573176056</v>
      </c>
      <c r="BR203" s="83">
        <f t="shared" si="422"/>
        <v>80776845.573176056</v>
      </c>
      <c r="BS203" s="83">
        <f t="shared" si="423"/>
        <v>80776845.573176056</v>
      </c>
      <c r="BT203" s="83">
        <f t="shared" si="424"/>
        <v>80776845.573176056</v>
      </c>
      <c r="BU203" s="83">
        <f t="shared" si="425"/>
        <v>80776845.573176056</v>
      </c>
      <c r="BV203" s="83">
        <f t="shared" si="426"/>
        <v>80887884.73886466</v>
      </c>
      <c r="BW203" s="83">
        <f t="shared" si="427"/>
        <v>80628127.25887756</v>
      </c>
      <c r="BX203" s="83">
        <f t="shared" si="428"/>
        <v>80779369.18533276</v>
      </c>
      <c r="BY203" s="83">
        <f t="shared" si="429"/>
        <v>81776617.343426049</v>
      </c>
      <c r="BZ203" s="83">
        <f t="shared" si="430"/>
        <v>79929518.851393551</v>
      </c>
      <c r="CA203" s="83">
        <f t="shared" si="431"/>
        <v>81891444.317946851</v>
      </c>
      <c r="CB203" s="83">
        <f t="shared" si="432"/>
        <v>80866447.784389153</v>
      </c>
      <c r="CC203" s="84"/>
      <c r="CD203" s="84"/>
      <c r="CE203" s="84"/>
      <c r="CF203" s="84"/>
      <c r="CG203" s="84"/>
      <c r="CH203" s="84"/>
      <c r="CI203" s="84"/>
      <c r="CJ203" s="84"/>
      <c r="CK203" s="84"/>
      <c r="CL203" s="83">
        <f t="shared" si="333"/>
        <v>111039.16568860412</v>
      </c>
      <c r="CM203" s="83">
        <f t="shared" si="334"/>
        <v>0</v>
      </c>
      <c r="CN203" s="83">
        <f t="shared" si="335"/>
        <v>2523.6121567040682</v>
      </c>
      <c r="CO203" s="83">
        <f t="shared" si="433"/>
        <v>999771.77024999261</v>
      </c>
      <c r="CP203" s="83">
        <f t="shared" si="434"/>
        <v>0</v>
      </c>
      <c r="CQ203" s="83">
        <f t="shared" si="435"/>
        <v>0</v>
      </c>
      <c r="CR203" s="83">
        <f t="shared" si="436"/>
        <v>0</v>
      </c>
      <c r="CS203" s="83">
        <f t="shared" si="437"/>
        <v>0</v>
      </c>
      <c r="CT203" s="83">
        <f t="shared" si="438"/>
        <v>0</v>
      </c>
      <c r="CU203" s="83">
        <f t="shared" si="439"/>
        <v>0</v>
      </c>
      <c r="CV203" s="99"/>
      <c r="CW203" s="83">
        <f t="shared" si="343"/>
        <v>999771.77024999261</v>
      </c>
      <c r="CX203" s="83">
        <f t="shared" si="440"/>
        <v>0</v>
      </c>
      <c r="CY203" s="83">
        <f t="shared" si="336"/>
        <v>1114598.7447707951</v>
      </c>
      <c r="CZ203" s="83">
        <f t="shared" si="337"/>
        <v>89602.211213096976</v>
      </c>
      <c r="DA203" s="83">
        <f t="shared" si="344"/>
        <v>111039.16568860412</v>
      </c>
      <c r="DB203" s="83">
        <f t="shared" si="345"/>
        <v>0</v>
      </c>
      <c r="DC203" s="83">
        <f t="shared" si="346"/>
        <v>2523.6121567040682</v>
      </c>
      <c r="DD203" s="83">
        <f t="shared" si="441"/>
        <v>999771.77024999261</v>
      </c>
      <c r="DE203" s="83">
        <f t="shared" si="442"/>
        <v>0</v>
      </c>
      <c r="DF203" s="83">
        <f t="shared" si="443"/>
        <v>0</v>
      </c>
      <c r="DG203" s="83">
        <f t="shared" si="444"/>
        <v>0</v>
      </c>
      <c r="DH203" s="83">
        <f t="shared" si="445"/>
        <v>0</v>
      </c>
      <c r="DI203" s="83">
        <f t="shared" si="446"/>
        <v>0</v>
      </c>
      <c r="DJ203" s="83">
        <f t="shared" si="447"/>
        <v>0</v>
      </c>
      <c r="DK203" s="83">
        <f t="shared" si="347"/>
        <v>999771.77024999261</v>
      </c>
      <c r="DL203" s="83">
        <f t="shared" si="448"/>
        <v>0</v>
      </c>
      <c r="DM203" s="83">
        <f t="shared" si="348"/>
        <v>1114598.7447707951</v>
      </c>
      <c r="DN203" s="83">
        <f t="shared" si="349"/>
        <v>89602.211213096976</v>
      </c>
      <c r="DO203" s="83">
        <f t="shared" si="449"/>
        <v>0</v>
      </c>
      <c r="DP203" s="83">
        <f t="shared" si="450"/>
        <v>0</v>
      </c>
      <c r="DQ203" s="83">
        <f t="shared" si="451"/>
        <v>0</v>
      </c>
      <c r="DR203" s="83">
        <f t="shared" si="452"/>
        <v>-101641.41689372085</v>
      </c>
      <c r="DS203" s="83">
        <f t="shared" si="453"/>
        <v>0</v>
      </c>
      <c r="DT203" s="83">
        <f t="shared" si="454"/>
        <v>0</v>
      </c>
      <c r="DU203" s="83">
        <f t="shared" si="455"/>
        <v>0</v>
      </c>
      <c r="DV203" s="83">
        <f t="shared" si="456"/>
        <v>0</v>
      </c>
      <c r="DW203" s="83">
        <f t="shared" si="350"/>
        <v>38380.527628205149</v>
      </c>
      <c r="DX203" s="83">
        <f t="shared" si="351"/>
        <v>0</v>
      </c>
      <c r="DY203" s="83">
        <f t="shared" si="352"/>
        <v>0</v>
      </c>
      <c r="DZ203" s="83">
        <f t="shared" si="353"/>
        <v>0</v>
      </c>
      <c r="EA203" s="83">
        <f t="shared" si="354"/>
        <v>0</v>
      </c>
      <c r="EB203" s="83">
        <f t="shared" si="355"/>
        <v>-101641.41689372085</v>
      </c>
      <c r="EC203" s="83">
        <f t="shared" si="356"/>
        <v>0</v>
      </c>
      <c r="ED203" s="83">
        <f t="shared" si="357"/>
        <v>0</v>
      </c>
      <c r="EE203" s="83">
        <f t="shared" si="358"/>
        <v>0</v>
      </c>
      <c r="EF203" s="83">
        <f t="shared" si="359"/>
        <v>0</v>
      </c>
      <c r="EG203" s="83">
        <f t="shared" si="360"/>
        <v>38380.527628205149</v>
      </c>
      <c r="EH203" s="83">
        <f t="shared" si="361"/>
        <v>0</v>
      </c>
      <c r="EI203" s="83">
        <f t="shared" si="457"/>
        <v>111039.16568860412</v>
      </c>
      <c r="EJ203" s="83">
        <f t="shared" si="458"/>
        <v>0</v>
      </c>
      <c r="EK203" s="83">
        <f t="shared" si="459"/>
        <v>2523.6121567040682</v>
      </c>
      <c r="EL203" s="83">
        <f t="shared" si="460"/>
        <v>1101413.1871437135</v>
      </c>
      <c r="EM203" s="83">
        <f t="shared" si="461"/>
        <v>0</v>
      </c>
      <c r="EN203" s="83">
        <f t="shared" si="462"/>
        <v>0</v>
      </c>
      <c r="EO203" s="83">
        <f t="shared" si="463"/>
        <v>0</v>
      </c>
      <c r="EP203" s="83">
        <f t="shared" si="464"/>
        <v>0</v>
      </c>
      <c r="EQ203" s="83">
        <f t="shared" si="465"/>
        <v>0</v>
      </c>
      <c r="ER203" s="83">
        <f t="shared" si="466"/>
        <v>0</v>
      </c>
      <c r="ES203" s="83">
        <f t="shared" si="362"/>
        <v>1101413.1871437135</v>
      </c>
      <c r="ET203" s="83">
        <f t="shared" si="467"/>
        <v>0</v>
      </c>
      <c r="EU203" s="83">
        <f t="shared" si="363"/>
        <v>1076218.2171425899</v>
      </c>
      <c r="EV203" s="83">
        <f t="shared" si="364"/>
        <v>89602.211213096976</v>
      </c>
      <c r="EW203" s="83">
        <f t="shared" si="365"/>
        <v>111039.16568860412</v>
      </c>
      <c r="EX203" s="83">
        <f t="shared" si="366"/>
        <v>0</v>
      </c>
      <c r="EY203" s="83">
        <f t="shared" si="367"/>
        <v>2523.6121567040682</v>
      </c>
      <c r="EZ203" s="83">
        <f t="shared" si="368"/>
        <v>1101413.1871437135</v>
      </c>
      <c r="FA203" s="83">
        <f t="shared" si="369"/>
        <v>0</v>
      </c>
      <c r="FB203" s="83">
        <f t="shared" si="370"/>
        <v>0</v>
      </c>
      <c r="FC203" s="83">
        <f t="shared" si="371"/>
        <v>0</v>
      </c>
      <c r="FD203" s="83">
        <f t="shared" si="372"/>
        <v>0</v>
      </c>
      <c r="FE203" s="83">
        <f t="shared" si="468"/>
        <v>0</v>
      </c>
      <c r="FF203" s="83">
        <f t="shared" si="469"/>
        <v>0</v>
      </c>
      <c r="FG203" s="83">
        <f t="shared" si="373"/>
        <v>1101413.1871437135</v>
      </c>
      <c r="FH203" s="83">
        <f t="shared" si="470"/>
        <v>0</v>
      </c>
      <c r="FI203" s="83">
        <f t="shared" si="374"/>
        <v>1076218.2171425899</v>
      </c>
      <c r="FJ203" s="83">
        <f t="shared" si="375"/>
        <v>89602.211213096976</v>
      </c>
      <c r="FK203" s="84">
        <v>4908468.57194323</v>
      </c>
      <c r="FL203" s="84">
        <v>213374.208482249</v>
      </c>
      <c r="FM203" s="84"/>
      <c r="FN203" s="83">
        <f t="shared" si="471"/>
        <v>0</v>
      </c>
      <c r="FO203" s="83">
        <f t="shared" si="472"/>
        <v>0</v>
      </c>
      <c r="FP203" s="83">
        <f t="shared" si="376"/>
        <v>213374.208482249</v>
      </c>
      <c r="FQ203" s="84">
        <v>6818746.62112498</v>
      </c>
      <c r="FR203" s="84">
        <v>82258437.975502104</v>
      </c>
      <c r="FS203" s="83">
        <f t="shared" si="377"/>
        <v>82258437.975502104</v>
      </c>
      <c r="FT203" s="83">
        <f t="shared" si="378"/>
        <v>0</v>
      </c>
      <c r="FU203" s="84">
        <v>80561534.134802595</v>
      </c>
      <c r="FV203" s="83">
        <f t="shared" si="473"/>
        <v>80776845.573176056</v>
      </c>
      <c r="FW203" s="83">
        <f t="shared" si="474"/>
        <v>0</v>
      </c>
      <c r="FX203" s="83">
        <f t="shared" si="475"/>
        <v>66799606.742484197</v>
      </c>
      <c r="FY203" s="84">
        <v>59400221.350000001</v>
      </c>
      <c r="FZ203" s="83">
        <f t="shared" si="476"/>
        <v>45848784.946823955</v>
      </c>
      <c r="GA203" s="83">
        <f t="shared" si="477"/>
        <v>66828.323396205902</v>
      </c>
      <c r="GB203" s="83">
        <f t="shared" si="379"/>
        <v>0</v>
      </c>
      <c r="GC203" s="83">
        <f t="shared" si="380"/>
        <v>0</v>
      </c>
      <c r="GD203" s="83">
        <f t="shared" si="381"/>
        <v>0</v>
      </c>
      <c r="GE203" s="83">
        <f t="shared" si="382"/>
        <v>0</v>
      </c>
      <c r="GF203" s="83">
        <f t="shared" si="383"/>
        <v>0</v>
      </c>
      <c r="GG203" s="83">
        <f t="shared" si="384"/>
        <v>0</v>
      </c>
      <c r="GH203" s="83">
        <f t="shared" si="478"/>
        <v>0</v>
      </c>
      <c r="GI203" s="83">
        <f t="shared" si="479"/>
        <v>0</v>
      </c>
      <c r="GJ203" s="83">
        <f t="shared" si="385"/>
        <v>80776845.573176056</v>
      </c>
      <c r="GK203" s="83">
        <f t="shared" si="386"/>
        <v>0</v>
      </c>
      <c r="GL203" s="83">
        <f t="shared" si="387"/>
        <v>80776845.573176056</v>
      </c>
      <c r="GM203" s="83">
        <f t="shared" si="388"/>
        <v>80776845.573176056</v>
      </c>
      <c r="GN203" s="83">
        <f t="shared" si="389"/>
        <v>0</v>
      </c>
      <c r="GO203" s="83">
        <f t="shared" si="390"/>
        <v>0</v>
      </c>
      <c r="GP203" s="83">
        <f t="shared" si="480"/>
        <v>80776845.573176056</v>
      </c>
      <c r="GQ203" s="83">
        <f t="shared" si="481"/>
        <v>80776845.573176056</v>
      </c>
      <c r="GR203" s="83">
        <f t="shared" si="391"/>
        <v>0</v>
      </c>
      <c r="GS203" s="83">
        <f t="shared" si="392"/>
        <v>0</v>
      </c>
      <c r="GT203" s="83">
        <f t="shared" si="393"/>
        <v>0</v>
      </c>
      <c r="GU203" s="83">
        <f t="shared" si="394"/>
        <v>0</v>
      </c>
      <c r="GV203" s="83">
        <f t="shared" si="395"/>
        <v>0</v>
      </c>
      <c r="GW203" s="83">
        <f t="shared" si="396"/>
        <v>0</v>
      </c>
      <c r="GX203" s="83">
        <f t="shared" si="482"/>
        <v>0</v>
      </c>
      <c r="GY203" s="83">
        <f t="shared" si="483"/>
        <v>0</v>
      </c>
      <c r="GZ203" s="83">
        <f t="shared" si="397"/>
        <v>80887884.73886466</v>
      </c>
      <c r="HA203" s="83">
        <f t="shared" si="398"/>
        <v>0</v>
      </c>
      <c r="HB203" s="83">
        <f t="shared" si="399"/>
        <v>80779369.18533276</v>
      </c>
      <c r="HC203" s="83">
        <f t="shared" si="400"/>
        <v>81776617.343426049</v>
      </c>
      <c r="HD203" s="83">
        <f t="shared" si="401"/>
        <v>0</v>
      </c>
      <c r="HE203" s="83">
        <f t="shared" si="402"/>
        <v>0</v>
      </c>
      <c r="HF203" s="83">
        <f t="shared" si="484"/>
        <v>81891444.317946851</v>
      </c>
      <c r="HG203" s="83">
        <f t="shared" si="485"/>
        <v>80866447.784389153</v>
      </c>
      <c r="HH203" s="83">
        <f t="shared" si="486"/>
        <v>80887884.73886466</v>
      </c>
      <c r="HI203" s="83">
        <f t="shared" si="487"/>
        <v>0</v>
      </c>
      <c r="HJ203" s="83">
        <f t="shared" si="488"/>
        <v>80779369.18533276</v>
      </c>
      <c r="HK203" s="83">
        <f t="shared" si="489"/>
        <v>81878258.760319769</v>
      </c>
      <c r="HL203" s="83">
        <f t="shared" si="490"/>
        <v>0</v>
      </c>
      <c r="HM203" s="83">
        <f t="shared" si="491"/>
        <v>0</v>
      </c>
      <c r="HN203" s="83">
        <f t="shared" si="492"/>
        <v>81853063.790318653</v>
      </c>
      <c r="HO203" s="83">
        <f t="shared" si="493"/>
        <v>80866447.784389153</v>
      </c>
    </row>
    <row r="204" spans="1:223" x14ac:dyDescent="0.2">
      <c r="A204" s="63"/>
      <c r="K204" s="64" t="s">
        <v>521</v>
      </c>
      <c r="L204" s="102" t="e">
        <f>IF(VLOOKUP(K204,'[3]207 ul'!$H:$H,1,0)=K204,1,0)</f>
        <v>#N/A</v>
      </c>
      <c r="M204" s="84">
        <v>1</v>
      </c>
      <c r="N204" s="84">
        <v>2</v>
      </c>
      <c r="O204" s="84"/>
      <c r="P204" s="84"/>
      <c r="Q204" s="84">
        <v>1</v>
      </c>
      <c r="R204" s="84">
        <v>1</v>
      </c>
      <c r="S204" s="83">
        <f t="shared" si="338"/>
        <v>40</v>
      </c>
      <c r="T204" s="87">
        <f t="shared" si="339"/>
        <v>0</v>
      </c>
      <c r="U204" s="84"/>
      <c r="V204" s="84"/>
      <c r="W204" s="85">
        <v>1</v>
      </c>
      <c r="X204" s="85">
        <v>1</v>
      </c>
      <c r="Y204" s="85">
        <v>1</v>
      </c>
      <c r="Z204" s="85">
        <v>1</v>
      </c>
      <c r="AA204" s="85">
        <v>1</v>
      </c>
      <c r="AB204" s="85">
        <v>1</v>
      </c>
      <c r="AC204" s="85">
        <v>1</v>
      </c>
      <c r="AD204" s="85">
        <v>1</v>
      </c>
      <c r="AE204" s="85">
        <v>1</v>
      </c>
      <c r="AF204" s="84">
        <v>38004392.703650899</v>
      </c>
      <c r="AG204" s="84">
        <v>37992046.121517196</v>
      </c>
      <c r="AH204" s="84">
        <v>38020942.781677201</v>
      </c>
      <c r="AI204" s="84">
        <v>38004392.703650899</v>
      </c>
      <c r="AJ204" s="84">
        <v>38182757.044569202</v>
      </c>
      <c r="AK204" s="84">
        <v>37840939.966962397</v>
      </c>
      <c r="AL204" s="84">
        <v>38004392.703650899</v>
      </c>
      <c r="AM204" s="84">
        <v>38056819.787708201</v>
      </c>
      <c r="AN204" s="84">
        <v>37998714.235438898</v>
      </c>
      <c r="AO204" s="84">
        <v>76633.208571141993</v>
      </c>
      <c r="AP204" s="84"/>
      <c r="AQ204" s="84"/>
      <c r="AR204" s="84">
        <v>34695512.004199699</v>
      </c>
      <c r="AS204" s="83">
        <f t="shared" si="340"/>
        <v>34695512.004199699</v>
      </c>
      <c r="AT204" s="83">
        <f t="shared" si="403"/>
        <v>34695512.004199699</v>
      </c>
      <c r="AU204" s="83">
        <f t="shared" si="341"/>
        <v>0</v>
      </c>
      <c r="AV204" s="84">
        <v>34695519.439999998</v>
      </c>
      <c r="AW204" s="84">
        <v>34695519.439999998</v>
      </c>
      <c r="AX204" s="84"/>
      <c r="AY204" s="83">
        <f t="shared" si="404"/>
        <v>34695519.439999998</v>
      </c>
      <c r="AZ204" s="83">
        <f t="shared" si="405"/>
        <v>0</v>
      </c>
      <c r="BA204" s="83">
        <f t="shared" si="406"/>
        <v>38081025.912222043</v>
      </c>
      <c r="BB204" s="83">
        <f t="shared" si="407"/>
        <v>38081025.912222043</v>
      </c>
      <c r="BC204" s="83">
        <f t="shared" si="408"/>
        <v>38081025.912222043</v>
      </c>
      <c r="BD204" s="83">
        <f t="shared" si="409"/>
        <v>38081025.912222043</v>
      </c>
      <c r="BE204" s="83">
        <f t="shared" si="410"/>
        <v>0</v>
      </c>
      <c r="BF204" s="83">
        <f t="shared" si="411"/>
        <v>0</v>
      </c>
      <c r="BG204" s="99">
        <f t="shared" si="412"/>
        <v>38081025.912222043</v>
      </c>
      <c r="BH204" s="99">
        <f t="shared" si="413"/>
        <v>38068679.33008834</v>
      </c>
      <c r="BI204" s="83">
        <f t="shared" si="414"/>
        <v>38097575.990248345</v>
      </c>
      <c r="BJ204" s="83">
        <f t="shared" si="415"/>
        <v>38081025.912222043</v>
      </c>
      <c r="BK204" s="83">
        <f t="shared" si="416"/>
        <v>38259390.253140345</v>
      </c>
      <c r="BL204" s="83">
        <f t="shared" si="417"/>
        <v>37917573.175533541</v>
      </c>
      <c r="BM204" s="83">
        <f t="shared" si="418"/>
        <v>38133452.996279344</v>
      </c>
      <c r="BN204" s="83">
        <f t="shared" si="419"/>
        <v>38075347.444010042</v>
      </c>
      <c r="BO204" s="83">
        <f t="shared" si="342"/>
        <v>0</v>
      </c>
      <c r="BP204" s="83">
        <f t="shared" si="420"/>
        <v>0</v>
      </c>
      <c r="BQ204" s="83">
        <f t="shared" si="421"/>
        <v>38081025.912222043</v>
      </c>
      <c r="BR204" s="83">
        <f t="shared" si="422"/>
        <v>38081025.912222043</v>
      </c>
      <c r="BS204" s="83">
        <f t="shared" si="423"/>
        <v>38081025.912222043</v>
      </c>
      <c r="BT204" s="83">
        <f t="shared" si="424"/>
        <v>38081025.912222043</v>
      </c>
      <c r="BU204" s="83">
        <f t="shared" si="425"/>
        <v>38081025.912222043</v>
      </c>
      <c r="BV204" s="83">
        <f t="shared" si="426"/>
        <v>38068679.33008834</v>
      </c>
      <c r="BW204" s="83">
        <f t="shared" si="427"/>
        <v>38097575.990248345</v>
      </c>
      <c r="BX204" s="83">
        <f t="shared" si="428"/>
        <v>38081025.912222043</v>
      </c>
      <c r="BY204" s="83">
        <f t="shared" si="429"/>
        <v>38259390.253140345</v>
      </c>
      <c r="BZ204" s="83">
        <f t="shared" si="430"/>
        <v>37917573.175533541</v>
      </c>
      <c r="CA204" s="83">
        <f t="shared" si="431"/>
        <v>38133452.996279344</v>
      </c>
      <c r="CB204" s="83">
        <f t="shared" si="432"/>
        <v>38075347.444010042</v>
      </c>
      <c r="CC204" s="84"/>
      <c r="CD204" s="84"/>
      <c r="CE204" s="84"/>
      <c r="CF204" s="84"/>
      <c r="CG204" s="84"/>
      <c r="CH204" s="84"/>
      <c r="CI204" s="84"/>
      <c r="CJ204" s="84"/>
      <c r="CK204" s="84"/>
      <c r="CL204" s="83">
        <f t="shared" si="333"/>
        <v>0</v>
      </c>
      <c r="CM204" s="83">
        <f t="shared" si="334"/>
        <v>16550.078026302159</v>
      </c>
      <c r="CN204" s="83">
        <f t="shared" si="335"/>
        <v>0</v>
      </c>
      <c r="CO204" s="83">
        <f t="shared" si="433"/>
        <v>178364.34091830254</v>
      </c>
      <c r="CP204" s="83">
        <f t="shared" si="434"/>
        <v>0</v>
      </c>
      <c r="CQ204" s="83">
        <f t="shared" si="435"/>
        <v>0</v>
      </c>
      <c r="CR204" s="83">
        <f t="shared" si="436"/>
        <v>0</v>
      </c>
      <c r="CS204" s="83">
        <f t="shared" si="437"/>
        <v>0</v>
      </c>
      <c r="CT204" s="83">
        <f t="shared" si="438"/>
        <v>0</v>
      </c>
      <c r="CU204" s="83">
        <f t="shared" si="439"/>
        <v>0</v>
      </c>
      <c r="CV204" s="99"/>
      <c r="CW204" s="83">
        <f t="shared" si="343"/>
        <v>178364.34091830254</v>
      </c>
      <c r="CX204" s="83">
        <f t="shared" si="440"/>
        <v>0</v>
      </c>
      <c r="CY204" s="83">
        <f t="shared" si="336"/>
        <v>52427.084057301283</v>
      </c>
      <c r="CZ204" s="83">
        <f t="shared" si="337"/>
        <v>0</v>
      </c>
      <c r="DA204" s="83">
        <f t="shared" si="344"/>
        <v>0</v>
      </c>
      <c r="DB204" s="83">
        <f t="shared" si="345"/>
        <v>16550.078026302159</v>
      </c>
      <c r="DC204" s="83">
        <f t="shared" si="346"/>
        <v>0</v>
      </c>
      <c r="DD204" s="83">
        <f t="shared" si="441"/>
        <v>178364.34091830254</v>
      </c>
      <c r="DE204" s="83">
        <f t="shared" si="442"/>
        <v>0</v>
      </c>
      <c r="DF204" s="83">
        <f t="shared" si="443"/>
        <v>0</v>
      </c>
      <c r="DG204" s="83">
        <f t="shared" si="444"/>
        <v>0</v>
      </c>
      <c r="DH204" s="83">
        <f t="shared" si="445"/>
        <v>0</v>
      </c>
      <c r="DI204" s="83">
        <f t="shared" si="446"/>
        <v>0</v>
      </c>
      <c r="DJ204" s="83">
        <f t="shared" si="447"/>
        <v>0</v>
      </c>
      <c r="DK204" s="83">
        <f t="shared" si="347"/>
        <v>178364.34091830254</v>
      </c>
      <c r="DL204" s="83">
        <f t="shared" si="448"/>
        <v>0</v>
      </c>
      <c r="DM204" s="83">
        <f t="shared" si="348"/>
        <v>52427.084057301283</v>
      </c>
      <c r="DN204" s="83">
        <f t="shared" si="349"/>
        <v>0</v>
      </c>
      <c r="DO204" s="83">
        <f t="shared" si="449"/>
        <v>0</v>
      </c>
      <c r="DP204" s="83">
        <f t="shared" si="450"/>
        <v>940.9375018365231</v>
      </c>
      <c r="DQ204" s="83">
        <f t="shared" si="451"/>
        <v>0</v>
      </c>
      <c r="DR204" s="83">
        <f t="shared" si="452"/>
        <v>-18133.342902568391</v>
      </c>
      <c r="DS204" s="83">
        <f t="shared" si="453"/>
        <v>0</v>
      </c>
      <c r="DT204" s="83">
        <f t="shared" si="454"/>
        <v>0</v>
      </c>
      <c r="DU204" s="83">
        <f t="shared" si="455"/>
        <v>0</v>
      </c>
      <c r="DV204" s="83">
        <f t="shared" si="456"/>
        <v>0</v>
      </c>
      <c r="DW204" s="83">
        <f t="shared" si="350"/>
        <v>1805.2946475740632</v>
      </c>
      <c r="DX204" s="83">
        <f t="shared" si="351"/>
        <v>0</v>
      </c>
      <c r="DY204" s="83">
        <f t="shared" si="352"/>
        <v>0</v>
      </c>
      <c r="DZ204" s="83">
        <f t="shared" si="353"/>
        <v>940.9375018365231</v>
      </c>
      <c r="EA204" s="83">
        <f t="shared" si="354"/>
        <v>0</v>
      </c>
      <c r="EB204" s="83">
        <f t="shared" si="355"/>
        <v>-18133.342902568391</v>
      </c>
      <c r="EC204" s="83">
        <f t="shared" si="356"/>
        <v>0</v>
      </c>
      <c r="ED204" s="83">
        <f t="shared" si="357"/>
        <v>0</v>
      </c>
      <c r="EE204" s="83">
        <f t="shared" si="358"/>
        <v>0</v>
      </c>
      <c r="EF204" s="83">
        <f t="shared" si="359"/>
        <v>0</v>
      </c>
      <c r="EG204" s="83">
        <f t="shared" si="360"/>
        <v>1805.2946475740632</v>
      </c>
      <c r="EH204" s="83">
        <f t="shared" si="361"/>
        <v>0</v>
      </c>
      <c r="EI204" s="83">
        <f t="shared" si="457"/>
        <v>0</v>
      </c>
      <c r="EJ204" s="83">
        <f t="shared" si="458"/>
        <v>15609.140524465636</v>
      </c>
      <c r="EK204" s="83">
        <f t="shared" si="459"/>
        <v>0</v>
      </c>
      <c r="EL204" s="83">
        <f t="shared" si="460"/>
        <v>196497.68382087094</v>
      </c>
      <c r="EM204" s="83">
        <f t="shared" si="461"/>
        <v>0</v>
      </c>
      <c r="EN204" s="83">
        <f t="shared" si="462"/>
        <v>0</v>
      </c>
      <c r="EO204" s="83">
        <f t="shared" si="463"/>
        <v>0</v>
      </c>
      <c r="EP204" s="83">
        <f t="shared" si="464"/>
        <v>0</v>
      </c>
      <c r="EQ204" s="83">
        <f t="shared" si="465"/>
        <v>0</v>
      </c>
      <c r="ER204" s="83">
        <f t="shared" si="466"/>
        <v>0</v>
      </c>
      <c r="ES204" s="83">
        <f t="shared" si="362"/>
        <v>196497.68382087094</v>
      </c>
      <c r="ET204" s="83">
        <f t="shared" si="467"/>
        <v>0</v>
      </c>
      <c r="EU204" s="83">
        <f t="shared" si="363"/>
        <v>50621.789409727222</v>
      </c>
      <c r="EV204" s="83">
        <f t="shared" si="364"/>
        <v>0</v>
      </c>
      <c r="EW204" s="83">
        <f t="shared" si="365"/>
        <v>0</v>
      </c>
      <c r="EX204" s="83">
        <f t="shared" si="366"/>
        <v>15609.140524465636</v>
      </c>
      <c r="EY204" s="83">
        <f t="shared" si="367"/>
        <v>0</v>
      </c>
      <c r="EZ204" s="83">
        <f t="shared" si="368"/>
        <v>196497.68382087094</v>
      </c>
      <c r="FA204" s="83">
        <f t="shared" si="369"/>
        <v>0</v>
      </c>
      <c r="FB204" s="83">
        <f t="shared" si="370"/>
        <v>0</v>
      </c>
      <c r="FC204" s="83">
        <f t="shared" si="371"/>
        <v>0</v>
      </c>
      <c r="FD204" s="83">
        <f t="shared" si="372"/>
        <v>0</v>
      </c>
      <c r="FE204" s="83">
        <f t="shared" si="468"/>
        <v>0</v>
      </c>
      <c r="FF204" s="83">
        <f t="shared" si="469"/>
        <v>0</v>
      </c>
      <c r="FG204" s="83">
        <f t="shared" si="373"/>
        <v>196497.68382087094</v>
      </c>
      <c r="FH204" s="83">
        <f t="shared" si="470"/>
        <v>0</v>
      </c>
      <c r="FI204" s="83">
        <f t="shared" si="374"/>
        <v>50621.789409727222</v>
      </c>
      <c r="FJ204" s="83">
        <f t="shared" si="375"/>
        <v>0</v>
      </c>
      <c r="FK204" s="84">
        <v>295663.87219664099</v>
      </c>
      <c r="FL204" s="84">
        <v>97505.906923907096</v>
      </c>
      <c r="FM204" s="84"/>
      <c r="FN204" s="83">
        <f t="shared" si="471"/>
        <v>0</v>
      </c>
      <c r="FO204" s="83">
        <f t="shared" si="472"/>
        <v>0</v>
      </c>
      <c r="FP204" s="83">
        <f t="shared" si="376"/>
        <v>97505.906923907096</v>
      </c>
      <c r="FQ204" s="84">
        <v>46176.703083678498</v>
      </c>
      <c r="FR204" s="84">
        <v>37657466.522942901</v>
      </c>
      <c r="FS204" s="83">
        <f t="shared" si="377"/>
        <v>37657466.52294293</v>
      </c>
      <c r="FT204" s="83">
        <f t="shared" si="378"/>
        <v>0</v>
      </c>
      <c r="FU204" s="84">
        <v>38004459.598979801</v>
      </c>
      <c r="FV204" s="83">
        <f t="shared" si="473"/>
        <v>38081025.912222043</v>
      </c>
      <c r="FW204" s="83">
        <f t="shared" si="474"/>
        <v>0</v>
      </c>
      <c r="FX204" s="83">
        <f t="shared" si="475"/>
        <v>34695512.004199699</v>
      </c>
      <c r="FY204" s="84">
        <v>-1005222.88</v>
      </c>
      <c r="FZ204" s="83">
        <f t="shared" si="476"/>
        <v>0</v>
      </c>
      <c r="GA204" s="83">
        <f t="shared" si="477"/>
        <v>-66.895328901708126</v>
      </c>
      <c r="GB204" s="83">
        <f t="shared" si="379"/>
        <v>0</v>
      </c>
      <c r="GC204" s="83">
        <f t="shared" si="380"/>
        <v>0</v>
      </c>
      <c r="GD204" s="83">
        <f t="shared" si="381"/>
        <v>0</v>
      </c>
      <c r="GE204" s="83">
        <f t="shared" si="382"/>
        <v>0</v>
      </c>
      <c r="GF204" s="83">
        <f t="shared" si="383"/>
        <v>0</v>
      </c>
      <c r="GG204" s="83">
        <f t="shared" si="384"/>
        <v>0</v>
      </c>
      <c r="GH204" s="83">
        <f t="shared" si="478"/>
        <v>0</v>
      </c>
      <c r="GI204" s="83">
        <f t="shared" si="479"/>
        <v>0</v>
      </c>
      <c r="GJ204" s="83">
        <f t="shared" si="385"/>
        <v>0</v>
      </c>
      <c r="GK204" s="83">
        <f t="shared" si="386"/>
        <v>38081025.912222043</v>
      </c>
      <c r="GL204" s="83">
        <f t="shared" si="387"/>
        <v>0</v>
      </c>
      <c r="GM204" s="83">
        <f t="shared" si="388"/>
        <v>38081025.912222043</v>
      </c>
      <c r="GN204" s="83">
        <f t="shared" si="389"/>
        <v>0</v>
      </c>
      <c r="GO204" s="83">
        <f t="shared" si="390"/>
        <v>0</v>
      </c>
      <c r="GP204" s="83">
        <f t="shared" si="480"/>
        <v>38081025.912222043</v>
      </c>
      <c r="GQ204" s="83">
        <f t="shared" si="481"/>
        <v>0</v>
      </c>
      <c r="GR204" s="83">
        <f t="shared" si="391"/>
        <v>0</v>
      </c>
      <c r="GS204" s="83">
        <f t="shared" si="392"/>
        <v>0</v>
      </c>
      <c r="GT204" s="83">
        <f t="shared" si="393"/>
        <v>0</v>
      </c>
      <c r="GU204" s="83">
        <f t="shared" si="394"/>
        <v>0</v>
      </c>
      <c r="GV204" s="83">
        <f t="shared" si="395"/>
        <v>0</v>
      </c>
      <c r="GW204" s="83">
        <f t="shared" si="396"/>
        <v>0</v>
      </c>
      <c r="GX204" s="83">
        <f t="shared" si="482"/>
        <v>0</v>
      </c>
      <c r="GY204" s="83">
        <f t="shared" si="483"/>
        <v>0</v>
      </c>
      <c r="GZ204" s="83">
        <f t="shared" si="397"/>
        <v>0</v>
      </c>
      <c r="HA204" s="83">
        <f t="shared" si="398"/>
        <v>38097575.990248345</v>
      </c>
      <c r="HB204" s="83">
        <f t="shared" si="399"/>
        <v>0</v>
      </c>
      <c r="HC204" s="83">
        <f t="shared" si="400"/>
        <v>38259390.253140345</v>
      </c>
      <c r="HD204" s="83">
        <f t="shared" si="401"/>
        <v>0</v>
      </c>
      <c r="HE204" s="83">
        <f t="shared" si="402"/>
        <v>0</v>
      </c>
      <c r="HF204" s="83">
        <f t="shared" si="484"/>
        <v>38133452.996279344</v>
      </c>
      <c r="HG204" s="83">
        <f t="shared" si="485"/>
        <v>0</v>
      </c>
      <c r="HH204" s="83">
        <f t="shared" si="486"/>
        <v>0</v>
      </c>
      <c r="HI204" s="83">
        <f t="shared" si="487"/>
        <v>38096635.052746512</v>
      </c>
      <c r="HJ204" s="83">
        <f t="shared" si="488"/>
        <v>0</v>
      </c>
      <c r="HK204" s="83">
        <f t="shared" si="489"/>
        <v>38277523.596042916</v>
      </c>
      <c r="HL204" s="83">
        <f t="shared" si="490"/>
        <v>0</v>
      </c>
      <c r="HM204" s="83">
        <f t="shared" si="491"/>
        <v>0</v>
      </c>
      <c r="HN204" s="83">
        <f t="shared" si="492"/>
        <v>38131647.70163177</v>
      </c>
      <c r="HO204" s="83">
        <f t="shared" si="493"/>
        <v>0</v>
      </c>
    </row>
    <row r="205" spans="1:223" x14ac:dyDescent="0.2">
      <c r="A205" s="63"/>
      <c r="K205" s="64" t="s">
        <v>522</v>
      </c>
      <c r="L205" s="102" t="e">
        <f>IF(VLOOKUP(K205,'[3]207 ul'!$H:$H,1,0)=K205,1,0)</f>
        <v>#N/A</v>
      </c>
      <c r="M205" s="84">
        <v>1</v>
      </c>
      <c r="N205" s="84">
        <v>2</v>
      </c>
      <c r="O205" s="84"/>
      <c r="P205" s="84"/>
      <c r="Q205" s="84">
        <v>1</v>
      </c>
      <c r="R205" s="84">
        <v>1</v>
      </c>
      <c r="S205" s="83">
        <f t="shared" si="338"/>
        <v>40</v>
      </c>
      <c r="T205" s="87">
        <f t="shared" si="339"/>
        <v>0</v>
      </c>
      <c r="U205" s="84"/>
      <c r="V205" s="84"/>
      <c r="W205" s="85">
        <v>1</v>
      </c>
      <c r="X205" s="85">
        <v>1</v>
      </c>
      <c r="Y205" s="85">
        <v>1</v>
      </c>
      <c r="Z205" s="85">
        <v>1</v>
      </c>
      <c r="AA205" s="85">
        <v>1</v>
      </c>
      <c r="AB205" s="85">
        <v>1</v>
      </c>
      <c r="AC205" s="85">
        <v>1</v>
      </c>
      <c r="AD205" s="85">
        <v>1</v>
      </c>
      <c r="AE205" s="85">
        <v>1</v>
      </c>
      <c r="AF205" s="84">
        <v>75587263.379359305</v>
      </c>
      <c r="AG205" s="84">
        <v>75572905.201541603</v>
      </c>
      <c r="AH205" s="84">
        <v>75607090.682965606</v>
      </c>
      <c r="AI205" s="84">
        <v>75587512.400482401</v>
      </c>
      <c r="AJ205" s="84">
        <v>77115729.880665794</v>
      </c>
      <c r="AK205" s="84">
        <v>74263527.168550894</v>
      </c>
      <c r="AL205" s="84">
        <v>75587263.379359305</v>
      </c>
      <c r="AM205" s="84">
        <v>78259290.350799099</v>
      </c>
      <c r="AN205" s="84">
        <v>75581159.207150295</v>
      </c>
      <c r="AO205" s="84">
        <v>116351.507481901</v>
      </c>
      <c r="AP205" s="84"/>
      <c r="AQ205" s="84"/>
      <c r="AR205" s="84">
        <v>52243409.259514697</v>
      </c>
      <c r="AS205" s="83">
        <f t="shared" si="340"/>
        <v>52243409.259514697</v>
      </c>
      <c r="AT205" s="83">
        <f t="shared" si="403"/>
        <v>52243409.259514697</v>
      </c>
      <c r="AU205" s="83">
        <f t="shared" si="341"/>
        <v>0</v>
      </c>
      <c r="AV205" s="84">
        <v>52677893.369999997</v>
      </c>
      <c r="AW205" s="84">
        <v>52677893.369999997</v>
      </c>
      <c r="AX205" s="84"/>
      <c r="AY205" s="83">
        <f t="shared" si="404"/>
        <v>52677893.369999997</v>
      </c>
      <c r="AZ205" s="83">
        <f t="shared" si="405"/>
        <v>0</v>
      </c>
      <c r="BA205" s="83">
        <f t="shared" si="406"/>
        <v>75703614.886841208</v>
      </c>
      <c r="BB205" s="83">
        <f t="shared" si="407"/>
        <v>75703614.886841208</v>
      </c>
      <c r="BC205" s="83">
        <f t="shared" si="408"/>
        <v>75703614.886841208</v>
      </c>
      <c r="BD205" s="83">
        <f t="shared" si="409"/>
        <v>75703614.886841208</v>
      </c>
      <c r="BE205" s="83">
        <f t="shared" si="410"/>
        <v>0</v>
      </c>
      <c r="BF205" s="83">
        <f t="shared" si="411"/>
        <v>0</v>
      </c>
      <c r="BG205" s="99">
        <f t="shared" si="412"/>
        <v>75703614.886841208</v>
      </c>
      <c r="BH205" s="99">
        <f t="shared" si="413"/>
        <v>75689256.709023505</v>
      </c>
      <c r="BI205" s="83">
        <f t="shared" si="414"/>
        <v>75723442.190447509</v>
      </c>
      <c r="BJ205" s="83">
        <f t="shared" si="415"/>
        <v>75703863.907964304</v>
      </c>
      <c r="BK205" s="83">
        <f t="shared" si="416"/>
        <v>77232081.388147697</v>
      </c>
      <c r="BL205" s="83">
        <f t="shared" si="417"/>
        <v>74379878.676032797</v>
      </c>
      <c r="BM205" s="83">
        <f t="shared" si="418"/>
        <v>78375641.858281001</v>
      </c>
      <c r="BN205" s="83">
        <f t="shared" si="419"/>
        <v>75697510.714632198</v>
      </c>
      <c r="BO205" s="83">
        <f t="shared" si="342"/>
        <v>0</v>
      </c>
      <c r="BP205" s="83">
        <f t="shared" si="420"/>
        <v>0</v>
      </c>
      <c r="BQ205" s="83">
        <f t="shared" si="421"/>
        <v>75703614.886841208</v>
      </c>
      <c r="BR205" s="83">
        <f t="shared" si="422"/>
        <v>75703614.886841208</v>
      </c>
      <c r="BS205" s="83">
        <f t="shared" si="423"/>
        <v>75703614.886841208</v>
      </c>
      <c r="BT205" s="83">
        <f t="shared" si="424"/>
        <v>75703614.886841208</v>
      </c>
      <c r="BU205" s="83">
        <f t="shared" si="425"/>
        <v>75703614.886841208</v>
      </c>
      <c r="BV205" s="83">
        <f t="shared" si="426"/>
        <v>75689256.709023505</v>
      </c>
      <c r="BW205" s="83">
        <f t="shared" si="427"/>
        <v>75723442.190447509</v>
      </c>
      <c r="BX205" s="83">
        <f t="shared" si="428"/>
        <v>75703863.907964304</v>
      </c>
      <c r="BY205" s="83">
        <f t="shared" si="429"/>
        <v>77232081.388147697</v>
      </c>
      <c r="BZ205" s="83">
        <f t="shared" si="430"/>
        <v>74379878.676032797</v>
      </c>
      <c r="CA205" s="83">
        <f t="shared" si="431"/>
        <v>78375641.858281001</v>
      </c>
      <c r="CB205" s="83">
        <f t="shared" si="432"/>
        <v>75697510.714632198</v>
      </c>
      <c r="CC205" s="84"/>
      <c r="CD205" s="84"/>
      <c r="CE205" s="84"/>
      <c r="CF205" s="84"/>
      <c r="CG205" s="84"/>
      <c r="CH205" s="84"/>
      <c r="CI205" s="84"/>
      <c r="CJ205" s="84"/>
      <c r="CK205" s="84"/>
      <c r="CL205" s="83">
        <f t="shared" si="333"/>
        <v>0</v>
      </c>
      <c r="CM205" s="83">
        <f t="shared" si="334"/>
        <v>19827.303606301546</v>
      </c>
      <c r="CN205" s="83">
        <f t="shared" si="335"/>
        <v>249.02112309634686</v>
      </c>
      <c r="CO205" s="83">
        <f t="shared" si="433"/>
        <v>1528466.5013064891</v>
      </c>
      <c r="CP205" s="83">
        <f t="shared" si="434"/>
        <v>0</v>
      </c>
      <c r="CQ205" s="83">
        <f t="shared" si="435"/>
        <v>0</v>
      </c>
      <c r="CR205" s="83">
        <f t="shared" si="436"/>
        <v>0</v>
      </c>
      <c r="CS205" s="83">
        <f t="shared" si="437"/>
        <v>0</v>
      </c>
      <c r="CT205" s="83">
        <f t="shared" si="438"/>
        <v>0</v>
      </c>
      <c r="CU205" s="83">
        <f t="shared" si="439"/>
        <v>0</v>
      </c>
      <c r="CV205" s="99"/>
      <c r="CW205" s="83">
        <f t="shared" si="343"/>
        <v>1528466.5013064891</v>
      </c>
      <c r="CX205" s="83">
        <f t="shared" si="440"/>
        <v>0</v>
      </c>
      <c r="CY205" s="83">
        <f t="shared" si="336"/>
        <v>2672026.9714397937</v>
      </c>
      <c r="CZ205" s="83">
        <f t="shared" si="337"/>
        <v>0</v>
      </c>
      <c r="DA205" s="83">
        <f t="shared" si="344"/>
        <v>0</v>
      </c>
      <c r="DB205" s="83">
        <f t="shared" si="345"/>
        <v>19827.303606301546</v>
      </c>
      <c r="DC205" s="83">
        <f t="shared" si="346"/>
        <v>249.02112309634686</v>
      </c>
      <c r="DD205" s="83">
        <f t="shared" si="441"/>
        <v>1528466.5013064891</v>
      </c>
      <c r="DE205" s="83">
        <f t="shared" si="442"/>
        <v>0</v>
      </c>
      <c r="DF205" s="83">
        <f t="shared" si="443"/>
        <v>0</v>
      </c>
      <c r="DG205" s="83">
        <f t="shared" si="444"/>
        <v>0</v>
      </c>
      <c r="DH205" s="83">
        <f t="shared" si="445"/>
        <v>0</v>
      </c>
      <c r="DI205" s="83">
        <f t="shared" si="446"/>
        <v>0</v>
      </c>
      <c r="DJ205" s="83">
        <f t="shared" si="447"/>
        <v>0</v>
      </c>
      <c r="DK205" s="83">
        <f t="shared" si="347"/>
        <v>1528466.5013064891</v>
      </c>
      <c r="DL205" s="83">
        <f t="shared" si="448"/>
        <v>0</v>
      </c>
      <c r="DM205" s="83">
        <f t="shared" si="348"/>
        <v>2672026.9714397937</v>
      </c>
      <c r="DN205" s="83">
        <f t="shared" si="349"/>
        <v>0</v>
      </c>
      <c r="DO205" s="83">
        <f t="shared" si="449"/>
        <v>0</v>
      </c>
      <c r="DP205" s="83">
        <f t="shared" si="450"/>
        <v>1127.2607593642924</v>
      </c>
      <c r="DQ205" s="83">
        <f t="shared" si="451"/>
        <v>0</v>
      </c>
      <c r="DR205" s="83">
        <f t="shared" si="452"/>
        <v>-155390.96570863685</v>
      </c>
      <c r="DS205" s="83">
        <f t="shared" si="453"/>
        <v>0</v>
      </c>
      <c r="DT205" s="83">
        <f t="shared" si="454"/>
        <v>0</v>
      </c>
      <c r="DU205" s="83">
        <f t="shared" si="455"/>
        <v>0</v>
      </c>
      <c r="DV205" s="83">
        <f t="shared" si="456"/>
        <v>0</v>
      </c>
      <c r="DW205" s="83">
        <f t="shared" si="350"/>
        <v>92009.618243149365</v>
      </c>
      <c r="DX205" s="83">
        <f t="shared" si="351"/>
        <v>0</v>
      </c>
      <c r="DY205" s="83">
        <f t="shared" si="352"/>
        <v>0</v>
      </c>
      <c r="DZ205" s="83">
        <f t="shared" si="353"/>
        <v>1127.2607593642924</v>
      </c>
      <c r="EA205" s="83">
        <f t="shared" si="354"/>
        <v>0</v>
      </c>
      <c r="EB205" s="83">
        <f t="shared" si="355"/>
        <v>-155390.96570863685</v>
      </c>
      <c r="EC205" s="83">
        <f t="shared" si="356"/>
        <v>0</v>
      </c>
      <c r="ED205" s="83">
        <f t="shared" si="357"/>
        <v>0</v>
      </c>
      <c r="EE205" s="83">
        <f t="shared" si="358"/>
        <v>0</v>
      </c>
      <c r="EF205" s="83">
        <f t="shared" si="359"/>
        <v>0</v>
      </c>
      <c r="EG205" s="83">
        <f t="shared" si="360"/>
        <v>92009.618243149365</v>
      </c>
      <c r="EH205" s="83">
        <f t="shared" si="361"/>
        <v>0</v>
      </c>
      <c r="EI205" s="83">
        <f t="shared" si="457"/>
        <v>0</v>
      </c>
      <c r="EJ205" s="83">
        <f t="shared" si="458"/>
        <v>18700.042846937253</v>
      </c>
      <c r="EK205" s="83">
        <f t="shared" si="459"/>
        <v>249.02112309634686</v>
      </c>
      <c r="EL205" s="83">
        <f t="shared" si="460"/>
        <v>1683857.467015126</v>
      </c>
      <c r="EM205" s="83">
        <f t="shared" si="461"/>
        <v>0</v>
      </c>
      <c r="EN205" s="83">
        <f t="shared" si="462"/>
        <v>0</v>
      </c>
      <c r="EO205" s="83">
        <f t="shared" si="463"/>
        <v>0</v>
      </c>
      <c r="EP205" s="83">
        <f t="shared" si="464"/>
        <v>0</v>
      </c>
      <c r="EQ205" s="83">
        <f t="shared" si="465"/>
        <v>0</v>
      </c>
      <c r="ER205" s="83">
        <f t="shared" si="466"/>
        <v>0</v>
      </c>
      <c r="ES205" s="83">
        <f t="shared" si="362"/>
        <v>1683857.467015126</v>
      </c>
      <c r="ET205" s="83">
        <f t="shared" si="467"/>
        <v>0</v>
      </c>
      <c r="EU205" s="83">
        <f t="shared" si="363"/>
        <v>2580017.3531966442</v>
      </c>
      <c r="EV205" s="83">
        <f t="shared" si="364"/>
        <v>0</v>
      </c>
      <c r="EW205" s="83">
        <f t="shared" si="365"/>
        <v>0</v>
      </c>
      <c r="EX205" s="83">
        <f t="shared" si="366"/>
        <v>18700.042846937253</v>
      </c>
      <c r="EY205" s="83">
        <f t="shared" si="367"/>
        <v>249.02112309634686</v>
      </c>
      <c r="EZ205" s="83">
        <f t="shared" si="368"/>
        <v>1683857.467015126</v>
      </c>
      <c r="FA205" s="83">
        <f t="shared" si="369"/>
        <v>0</v>
      </c>
      <c r="FB205" s="83">
        <f t="shared" si="370"/>
        <v>0</v>
      </c>
      <c r="FC205" s="83">
        <f t="shared" si="371"/>
        <v>0</v>
      </c>
      <c r="FD205" s="83">
        <f t="shared" si="372"/>
        <v>0</v>
      </c>
      <c r="FE205" s="83">
        <f t="shared" si="468"/>
        <v>0</v>
      </c>
      <c r="FF205" s="83">
        <f t="shared" si="469"/>
        <v>0</v>
      </c>
      <c r="FG205" s="83">
        <f t="shared" si="373"/>
        <v>1683857.467015126</v>
      </c>
      <c r="FH205" s="83">
        <f t="shared" si="470"/>
        <v>0</v>
      </c>
      <c r="FI205" s="83">
        <f t="shared" si="374"/>
        <v>2580017.3531966442</v>
      </c>
      <c r="FJ205" s="83">
        <f t="shared" si="375"/>
        <v>0</v>
      </c>
      <c r="FK205" s="84">
        <v>13493337.661915001</v>
      </c>
      <c r="FL205" s="84">
        <v>264347.16835943097</v>
      </c>
      <c r="FM205" s="84"/>
      <c r="FN205" s="83">
        <f t="shared" si="471"/>
        <v>0</v>
      </c>
      <c r="FO205" s="83">
        <f t="shared" si="472"/>
        <v>0</v>
      </c>
      <c r="FP205" s="83">
        <f t="shared" si="376"/>
        <v>264347.16835943097</v>
      </c>
      <c r="FQ205" s="84">
        <v>4143924.55708999</v>
      </c>
      <c r="FR205" s="84">
        <v>65822131.3322163</v>
      </c>
      <c r="FS205" s="83">
        <f t="shared" si="377"/>
        <v>65822131.332216255</v>
      </c>
      <c r="FT205" s="83">
        <f t="shared" si="378"/>
        <v>0</v>
      </c>
      <c r="FU205" s="84">
        <v>75435891.605400696</v>
      </c>
      <c r="FV205" s="83">
        <f t="shared" si="473"/>
        <v>75703614.886841208</v>
      </c>
      <c r="FW205" s="83">
        <f t="shared" si="474"/>
        <v>0</v>
      </c>
      <c r="FX205" s="83">
        <f t="shared" si="475"/>
        <v>52243409.259514697</v>
      </c>
      <c r="FY205" s="84">
        <v>17914099.609999999</v>
      </c>
      <c r="FZ205" s="83">
        <f t="shared" si="476"/>
        <v>0</v>
      </c>
      <c r="GA205" s="83">
        <f t="shared" si="477"/>
        <v>151371.77395860851</v>
      </c>
      <c r="GB205" s="83">
        <f t="shared" si="379"/>
        <v>0</v>
      </c>
      <c r="GC205" s="83">
        <f t="shared" si="380"/>
        <v>0</v>
      </c>
      <c r="GD205" s="83">
        <f t="shared" si="381"/>
        <v>0</v>
      </c>
      <c r="GE205" s="83">
        <f t="shared" si="382"/>
        <v>0</v>
      </c>
      <c r="GF205" s="83">
        <f t="shared" si="383"/>
        <v>0</v>
      </c>
      <c r="GG205" s="83">
        <f t="shared" si="384"/>
        <v>0</v>
      </c>
      <c r="GH205" s="83">
        <f t="shared" si="478"/>
        <v>0</v>
      </c>
      <c r="GI205" s="83">
        <f t="shared" si="479"/>
        <v>0</v>
      </c>
      <c r="GJ205" s="83">
        <f t="shared" si="385"/>
        <v>0</v>
      </c>
      <c r="GK205" s="83">
        <f t="shared" si="386"/>
        <v>75703614.886841208</v>
      </c>
      <c r="GL205" s="83">
        <f t="shared" si="387"/>
        <v>75703614.886841208</v>
      </c>
      <c r="GM205" s="83">
        <f t="shared" si="388"/>
        <v>75703614.886841208</v>
      </c>
      <c r="GN205" s="83">
        <f t="shared" si="389"/>
        <v>0</v>
      </c>
      <c r="GO205" s="83">
        <f t="shared" si="390"/>
        <v>0</v>
      </c>
      <c r="GP205" s="83">
        <f t="shared" si="480"/>
        <v>75703614.886841208</v>
      </c>
      <c r="GQ205" s="83">
        <f t="shared" si="481"/>
        <v>0</v>
      </c>
      <c r="GR205" s="83">
        <f t="shared" si="391"/>
        <v>0</v>
      </c>
      <c r="GS205" s="83">
        <f t="shared" si="392"/>
        <v>0</v>
      </c>
      <c r="GT205" s="83">
        <f t="shared" si="393"/>
        <v>0</v>
      </c>
      <c r="GU205" s="83">
        <f t="shared" si="394"/>
        <v>0</v>
      </c>
      <c r="GV205" s="83">
        <f t="shared" si="395"/>
        <v>0</v>
      </c>
      <c r="GW205" s="83">
        <f t="shared" si="396"/>
        <v>0</v>
      </c>
      <c r="GX205" s="83">
        <f t="shared" si="482"/>
        <v>0</v>
      </c>
      <c r="GY205" s="83">
        <f t="shared" si="483"/>
        <v>0</v>
      </c>
      <c r="GZ205" s="83">
        <f t="shared" si="397"/>
        <v>0</v>
      </c>
      <c r="HA205" s="83">
        <f t="shared" si="398"/>
        <v>75723442.190447509</v>
      </c>
      <c r="HB205" s="83">
        <f t="shared" si="399"/>
        <v>75703863.907964304</v>
      </c>
      <c r="HC205" s="83">
        <f t="shared" si="400"/>
        <v>77232081.388147697</v>
      </c>
      <c r="HD205" s="83">
        <f t="shared" si="401"/>
        <v>0</v>
      </c>
      <c r="HE205" s="83">
        <f t="shared" si="402"/>
        <v>0</v>
      </c>
      <c r="HF205" s="83">
        <f t="shared" si="484"/>
        <v>78375641.858281001</v>
      </c>
      <c r="HG205" s="83">
        <f t="shared" si="485"/>
        <v>0</v>
      </c>
      <c r="HH205" s="83">
        <f t="shared" si="486"/>
        <v>0</v>
      </c>
      <c r="HI205" s="83">
        <f t="shared" si="487"/>
        <v>75722314.929688141</v>
      </c>
      <c r="HJ205" s="83">
        <f t="shared" si="488"/>
        <v>75703863.907964304</v>
      </c>
      <c r="HK205" s="83">
        <f t="shared" si="489"/>
        <v>77387472.35385634</v>
      </c>
      <c r="HL205" s="83">
        <f t="shared" si="490"/>
        <v>0</v>
      </c>
      <c r="HM205" s="83">
        <f t="shared" si="491"/>
        <v>0</v>
      </c>
      <c r="HN205" s="83">
        <f t="shared" si="492"/>
        <v>78283632.240037858</v>
      </c>
      <c r="HO205" s="83">
        <f t="shared" si="493"/>
        <v>0</v>
      </c>
    </row>
    <row r="206" spans="1:223" x14ac:dyDescent="0.2">
      <c r="A206" s="63"/>
      <c r="K206" s="64" t="s">
        <v>523</v>
      </c>
      <c r="L206" s="102" t="e">
        <f>IF(VLOOKUP(K206,'[3]207 ul'!$H:$H,1,0)=K206,1,0)</f>
        <v>#N/A</v>
      </c>
      <c r="M206" s="84">
        <v>1</v>
      </c>
      <c r="N206" s="84">
        <v>2</v>
      </c>
      <c r="O206" s="84"/>
      <c r="P206" s="84"/>
      <c r="Q206" s="84">
        <v>1</v>
      </c>
      <c r="R206" s="84">
        <v>1</v>
      </c>
      <c r="S206" s="83">
        <f t="shared" si="338"/>
        <v>40</v>
      </c>
      <c r="T206" s="87">
        <f t="shared" si="339"/>
        <v>0</v>
      </c>
      <c r="U206" s="84"/>
      <c r="V206" s="84"/>
      <c r="W206" s="85">
        <v>1</v>
      </c>
      <c r="X206" s="85">
        <v>1</v>
      </c>
      <c r="Y206" s="85">
        <v>1</v>
      </c>
      <c r="Z206" s="85">
        <v>1</v>
      </c>
      <c r="AA206" s="85">
        <v>1</v>
      </c>
      <c r="AB206" s="85">
        <v>1</v>
      </c>
      <c r="AC206" s="85">
        <v>1</v>
      </c>
      <c r="AD206" s="85">
        <v>1</v>
      </c>
      <c r="AE206" s="85">
        <v>1</v>
      </c>
      <c r="AF206" s="84">
        <v>1796701.55975433</v>
      </c>
      <c r="AG206" s="84">
        <v>1796921.7180864499</v>
      </c>
      <c r="AH206" s="84">
        <v>1796404.8594094799</v>
      </c>
      <c r="AI206" s="84">
        <v>1796701.55975433</v>
      </c>
      <c r="AJ206" s="84">
        <v>1799351.7759219401</v>
      </c>
      <c r="AK206" s="84">
        <v>1794116.7523982199</v>
      </c>
      <c r="AL206" s="84">
        <v>1796701.55975433</v>
      </c>
      <c r="AM206" s="84">
        <v>1799303.7245985901</v>
      </c>
      <c r="AN206" s="84">
        <v>1796914.10133357</v>
      </c>
      <c r="AO206" s="84">
        <v>3461.6262765934098</v>
      </c>
      <c r="AP206" s="84"/>
      <c r="AQ206" s="84"/>
      <c r="AR206" s="84">
        <v>1566050.5866280301</v>
      </c>
      <c r="AS206" s="83">
        <f t="shared" si="340"/>
        <v>1566050.5866280301</v>
      </c>
      <c r="AT206" s="83">
        <f t="shared" si="403"/>
        <v>1566050.5866280301</v>
      </c>
      <c r="AU206" s="83">
        <f t="shared" si="341"/>
        <v>0</v>
      </c>
      <c r="AV206" s="84">
        <v>1567243.81</v>
      </c>
      <c r="AW206" s="84">
        <v>1567243.81</v>
      </c>
      <c r="AX206" s="84"/>
      <c r="AY206" s="83">
        <f t="shared" si="404"/>
        <v>1567243.81</v>
      </c>
      <c r="AZ206" s="83">
        <f t="shared" si="405"/>
        <v>0</v>
      </c>
      <c r="BA206" s="83">
        <f t="shared" si="406"/>
        <v>1800163.1860309234</v>
      </c>
      <c r="BB206" s="83">
        <f t="shared" si="407"/>
        <v>1800163.1860309234</v>
      </c>
      <c r="BC206" s="83">
        <f t="shared" si="408"/>
        <v>1800163.1860309234</v>
      </c>
      <c r="BD206" s="83">
        <f t="shared" si="409"/>
        <v>1800163.1860309234</v>
      </c>
      <c r="BE206" s="83">
        <f t="shared" si="410"/>
        <v>0</v>
      </c>
      <c r="BF206" s="83">
        <f t="shared" si="411"/>
        <v>0</v>
      </c>
      <c r="BG206" s="99">
        <f t="shared" si="412"/>
        <v>1800163.1860309234</v>
      </c>
      <c r="BH206" s="99">
        <f t="shared" si="413"/>
        <v>1800383.3443630433</v>
      </c>
      <c r="BI206" s="83">
        <f t="shared" si="414"/>
        <v>1799866.4856860733</v>
      </c>
      <c r="BJ206" s="83">
        <f t="shared" si="415"/>
        <v>1800163.1860309234</v>
      </c>
      <c r="BK206" s="83">
        <f t="shared" si="416"/>
        <v>1802813.4021985335</v>
      </c>
      <c r="BL206" s="83">
        <f t="shared" si="417"/>
        <v>1797578.3786748133</v>
      </c>
      <c r="BM206" s="83">
        <f t="shared" si="418"/>
        <v>1802765.3508751835</v>
      </c>
      <c r="BN206" s="83">
        <f t="shared" si="419"/>
        <v>1800375.7276101634</v>
      </c>
      <c r="BO206" s="83">
        <f t="shared" si="342"/>
        <v>0</v>
      </c>
      <c r="BP206" s="83">
        <f t="shared" si="420"/>
        <v>0</v>
      </c>
      <c r="BQ206" s="83">
        <f t="shared" si="421"/>
        <v>1800163.1860309234</v>
      </c>
      <c r="BR206" s="83">
        <f t="shared" si="422"/>
        <v>1800163.1860309234</v>
      </c>
      <c r="BS206" s="83">
        <f t="shared" si="423"/>
        <v>1800163.1860309234</v>
      </c>
      <c r="BT206" s="83">
        <f t="shared" si="424"/>
        <v>1800163.1860309234</v>
      </c>
      <c r="BU206" s="83">
        <f t="shared" si="425"/>
        <v>1800163.1860309234</v>
      </c>
      <c r="BV206" s="83">
        <f t="shared" si="426"/>
        <v>1800383.3443630433</v>
      </c>
      <c r="BW206" s="83">
        <f t="shared" si="427"/>
        <v>1799866.4856860733</v>
      </c>
      <c r="BX206" s="83">
        <f t="shared" si="428"/>
        <v>1800163.1860309234</v>
      </c>
      <c r="BY206" s="83">
        <f t="shared" si="429"/>
        <v>1802813.4021985335</v>
      </c>
      <c r="BZ206" s="83">
        <f t="shared" si="430"/>
        <v>1797578.3786748133</v>
      </c>
      <c r="CA206" s="83">
        <f t="shared" si="431"/>
        <v>1802765.3508751835</v>
      </c>
      <c r="CB206" s="83">
        <f t="shared" si="432"/>
        <v>1800375.7276101634</v>
      </c>
      <c r="CC206" s="84"/>
      <c r="CD206" s="84"/>
      <c r="CE206" s="84"/>
      <c r="CF206" s="84"/>
      <c r="CG206" s="84"/>
      <c r="CH206" s="84"/>
      <c r="CI206" s="84"/>
      <c r="CJ206" s="84"/>
      <c r="CK206" s="84"/>
      <c r="CL206" s="83">
        <f t="shared" si="333"/>
        <v>220.15833211992867</v>
      </c>
      <c r="CM206" s="83">
        <f t="shared" si="334"/>
        <v>0</v>
      </c>
      <c r="CN206" s="83">
        <f t="shared" si="335"/>
        <v>0</v>
      </c>
      <c r="CO206" s="83">
        <f t="shared" si="433"/>
        <v>2650.2161676101387</v>
      </c>
      <c r="CP206" s="83">
        <f t="shared" si="434"/>
        <v>0</v>
      </c>
      <c r="CQ206" s="83">
        <f t="shared" si="435"/>
        <v>0</v>
      </c>
      <c r="CR206" s="83">
        <f t="shared" si="436"/>
        <v>0</v>
      </c>
      <c r="CS206" s="83">
        <f t="shared" si="437"/>
        <v>0</v>
      </c>
      <c r="CT206" s="83">
        <f t="shared" si="438"/>
        <v>0</v>
      </c>
      <c r="CU206" s="83">
        <f t="shared" si="439"/>
        <v>0</v>
      </c>
      <c r="CV206" s="99"/>
      <c r="CW206" s="83">
        <f t="shared" si="343"/>
        <v>2650.2161676101387</v>
      </c>
      <c r="CX206" s="83">
        <f t="shared" si="440"/>
        <v>0</v>
      </c>
      <c r="CY206" s="83">
        <f t="shared" si="336"/>
        <v>2602.1648442600854</v>
      </c>
      <c r="CZ206" s="83">
        <f t="shared" si="337"/>
        <v>212.54157924000174</v>
      </c>
      <c r="DA206" s="83">
        <f t="shared" si="344"/>
        <v>220.15833211992867</v>
      </c>
      <c r="DB206" s="83">
        <f t="shared" si="345"/>
        <v>0</v>
      </c>
      <c r="DC206" s="83">
        <f t="shared" si="346"/>
        <v>0</v>
      </c>
      <c r="DD206" s="83">
        <f t="shared" si="441"/>
        <v>2650.2161676101387</v>
      </c>
      <c r="DE206" s="83">
        <f t="shared" si="442"/>
        <v>0</v>
      </c>
      <c r="DF206" s="83">
        <f t="shared" si="443"/>
        <v>0</v>
      </c>
      <c r="DG206" s="83">
        <f t="shared" si="444"/>
        <v>0</v>
      </c>
      <c r="DH206" s="83">
        <f t="shared" si="445"/>
        <v>0</v>
      </c>
      <c r="DI206" s="83">
        <f t="shared" si="446"/>
        <v>0</v>
      </c>
      <c r="DJ206" s="83">
        <f t="shared" si="447"/>
        <v>0</v>
      </c>
      <c r="DK206" s="83">
        <f t="shared" si="347"/>
        <v>2650.2161676101387</v>
      </c>
      <c r="DL206" s="83">
        <f t="shared" si="448"/>
        <v>0</v>
      </c>
      <c r="DM206" s="83">
        <f t="shared" si="348"/>
        <v>2602.1648442600854</v>
      </c>
      <c r="DN206" s="83">
        <f t="shared" si="349"/>
        <v>212.54157924000174</v>
      </c>
      <c r="DO206" s="83">
        <f t="shared" si="449"/>
        <v>0</v>
      </c>
      <c r="DP206" s="83">
        <f t="shared" si="450"/>
        <v>0</v>
      </c>
      <c r="DQ206" s="83">
        <f t="shared" si="451"/>
        <v>0</v>
      </c>
      <c r="DR206" s="83">
        <f t="shared" si="452"/>
        <v>-269.43321902676342</v>
      </c>
      <c r="DS206" s="83">
        <f t="shared" si="453"/>
        <v>0</v>
      </c>
      <c r="DT206" s="83">
        <f t="shared" si="454"/>
        <v>0</v>
      </c>
      <c r="DU206" s="83">
        <f t="shared" si="455"/>
        <v>0</v>
      </c>
      <c r="DV206" s="83">
        <f t="shared" si="456"/>
        <v>0</v>
      </c>
      <c r="DW206" s="83">
        <f t="shared" si="350"/>
        <v>89.603958524828613</v>
      </c>
      <c r="DX206" s="83">
        <f t="shared" si="351"/>
        <v>0</v>
      </c>
      <c r="DY206" s="83">
        <f t="shared" si="352"/>
        <v>0</v>
      </c>
      <c r="DZ206" s="83">
        <f t="shared" si="353"/>
        <v>0</v>
      </c>
      <c r="EA206" s="83">
        <f t="shared" si="354"/>
        <v>0</v>
      </c>
      <c r="EB206" s="83">
        <f t="shared" si="355"/>
        <v>-269.43321902676342</v>
      </c>
      <c r="EC206" s="83">
        <f t="shared" si="356"/>
        <v>0</v>
      </c>
      <c r="ED206" s="83">
        <f t="shared" si="357"/>
        <v>0</v>
      </c>
      <c r="EE206" s="83">
        <f t="shared" si="358"/>
        <v>0</v>
      </c>
      <c r="EF206" s="83">
        <f t="shared" si="359"/>
        <v>0</v>
      </c>
      <c r="EG206" s="83">
        <f t="shared" si="360"/>
        <v>89.603958524828613</v>
      </c>
      <c r="EH206" s="83">
        <f t="shared" si="361"/>
        <v>0</v>
      </c>
      <c r="EI206" s="83">
        <f t="shared" si="457"/>
        <v>220.15833211992867</v>
      </c>
      <c r="EJ206" s="83">
        <f t="shared" si="458"/>
        <v>0</v>
      </c>
      <c r="EK206" s="83">
        <f t="shared" si="459"/>
        <v>0</v>
      </c>
      <c r="EL206" s="83">
        <f t="shared" si="460"/>
        <v>2919.6493866369019</v>
      </c>
      <c r="EM206" s="83">
        <f t="shared" si="461"/>
        <v>0</v>
      </c>
      <c r="EN206" s="83">
        <f t="shared" si="462"/>
        <v>0</v>
      </c>
      <c r="EO206" s="83">
        <f t="shared" si="463"/>
        <v>0</v>
      </c>
      <c r="EP206" s="83">
        <f t="shared" si="464"/>
        <v>0</v>
      </c>
      <c r="EQ206" s="83">
        <f t="shared" si="465"/>
        <v>0</v>
      </c>
      <c r="ER206" s="83">
        <f t="shared" si="466"/>
        <v>0</v>
      </c>
      <c r="ES206" s="83">
        <f t="shared" si="362"/>
        <v>2919.6493866369019</v>
      </c>
      <c r="ET206" s="83">
        <f t="shared" si="467"/>
        <v>0</v>
      </c>
      <c r="EU206" s="83">
        <f t="shared" si="363"/>
        <v>2512.5608857352568</v>
      </c>
      <c r="EV206" s="83">
        <f t="shared" si="364"/>
        <v>212.54157924000174</v>
      </c>
      <c r="EW206" s="83">
        <f t="shared" si="365"/>
        <v>220.15833211992867</v>
      </c>
      <c r="EX206" s="83">
        <f t="shared" si="366"/>
        <v>0</v>
      </c>
      <c r="EY206" s="83">
        <f t="shared" si="367"/>
        <v>0</v>
      </c>
      <c r="EZ206" s="83">
        <f t="shared" si="368"/>
        <v>2919.6493866369019</v>
      </c>
      <c r="FA206" s="83">
        <f t="shared" si="369"/>
        <v>0</v>
      </c>
      <c r="FB206" s="83">
        <f t="shared" si="370"/>
        <v>0</v>
      </c>
      <c r="FC206" s="83">
        <f t="shared" si="371"/>
        <v>0</v>
      </c>
      <c r="FD206" s="83">
        <f t="shared" si="372"/>
        <v>0</v>
      </c>
      <c r="FE206" s="83">
        <f t="shared" si="468"/>
        <v>0</v>
      </c>
      <c r="FF206" s="83">
        <f t="shared" si="469"/>
        <v>0</v>
      </c>
      <c r="FG206" s="83">
        <f t="shared" si="373"/>
        <v>2919.6493866369019</v>
      </c>
      <c r="FH206" s="83">
        <f t="shared" si="470"/>
        <v>0</v>
      </c>
      <c r="FI206" s="83">
        <f t="shared" si="374"/>
        <v>2512.5608857352568</v>
      </c>
      <c r="FJ206" s="83">
        <f t="shared" si="375"/>
        <v>212.54157924000174</v>
      </c>
      <c r="FK206" s="84">
        <v>15767.856982703999</v>
      </c>
      <c r="FL206" s="84">
        <v>4525.6913122227597</v>
      </c>
      <c r="FM206" s="84"/>
      <c r="FN206" s="83">
        <f t="shared" si="471"/>
        <v>0</v>
      </c>
      <c r="FO206" s="83">
        <f t="shared" si="472"/>
        <v>0</v>
      </c>
      <c r="FP206" s="83">
        <f t="shared" si="376"/>
        <v>4525.6913122227597</v>
      </c>
      <c r="FQ206" s="84">
        <v>25023.635750043501</v>
      </c>
      <c r="FR206" s="84">
        <v>1801415.4265618101</v>
      </c>
      <c r="FS206" s="83">
        <f t="shared" si="377"/>
        <v>1801415.4265618166</v>
      </c>
      <c r="FT206" s="83">
        <f t="shared" si="378"/>
        <v>6.5192580223083496E-9</v>
      </c>
      <c r="FU206" s="84">
        <v>1796685.3391066999</v>
      </c>
      <c r="FV206" s="83">
        <f t="shared" si="473"/>
        <v>1800163.1860309234</v>
      </c>
      <c r="FW206" s="83">
        <f t="shared" si="474"/>
        <v>0</v>
      </c>
      <c r="FX206" s="83">
        <f t="shared" si="475"/>
        <v>1566050.5866280301</v>
      </c>
      <c r="FY206" s="84">
        <v>290969.71000000002</v>
      </c>
      <c r="FZ206" s="83">
        <f t="shared" si="476"/>
        <v>58050.33396907663</v>
      </c>
      <c r="GA206" s="83">
        <f t="shared" si="477"/>
        <v>16.220647630048916</v>
      </c>
      <c r="GB206" s="83">
        <f t="shared" si="379"/>
        <v>0</v>
      </c>
      <c r="GC206" s="83">
        <f t="shared" si="380"/>
        <v>0</v>
      </c>
      <c r="GD206" s="83">
        <f t="shared" si="381"/>
        <v>0</v>
      </c>
      <c r="GE206" s="83">
        <f t="shared" si="382"/>
        <v>0</v>
      </c>
      <c r="GF206" s="83">
        <f t="shared" si="383"/>
        <v>0</v>
      </c>
      <c r="GG206" s="83">
        <f t="shared" si="384"/>
        <v>0</v>
      </c>
      <c r="GH206" s="83">
        <f t="shared" si="478"/>
        <v>0</v>
      </c>
      <c r="GI206" s="83">
        <f t="shared" si="479"/>
        <v>0</v>
      </c>
      <c r="GJ206" s="83">
        <f t="shared" si="385"/>
        <v>1800163.1860309234</v>
      </c>
      <c r="GK206" s="83">
        <f t="shared" si="386"/>
        <v>0</v>
      </c>
      <c r="GL206" s="83">
        <f t="shared" si="387"/>
        <v>0</v>
      </c>
      <c r="GM206" s="83">
        <f t="shared" si="388"/>
        <v>1800163.1860309234</v>
      </c>
      <c r="GN206" s="83">
        <f t="shared" si="389"/>
        <v>0</v>
      </c>
      <c r="GO206" s="83">
        <f t="shared" si="390"/>
        <v>0</v>
      </c>
      <c r="GP206" s="83">
        <f t="shared" si="480"/>
        <v>1800163.1860309234</v>
      </c>
      <c r="GQ206" s="83">
        <f t="shared" si="481"/>
        <v>1800163.1860309234</v>
      </c>
      <c r="GR206" s="83">
        <f t="shared" si="391"/>
        <v>0</v>
      </c>
      <c r="GS206" s="83">
        <f t="shared" si="392"/>
        <v>0</v>
      </c>
      <c r="GT206" s="83">
        <f t="shared" si="393"/>
        <v>0</v>
      </c>
      <c r="GU206" s="83">
        <f t="shared" si="394"/>
        <v>0</v>
      </c>
      <c r="GV206" s="83">
        <f t="shared" si="395"/>
        <v>0</v>
      </c>
      <c r="GW206" s="83">
        <f t="shared" si="396"/>
        <v>0</v>
      </c>
      <c r="GX206" s="83">
        <f t="shared" si="482"/>
        <v>0</v>
      </c>
      <c r="GY206" s="83">
        <f t="shared" si="483"/>
        <v>0</v>
      </c>
      <c r="GZ206" s="83">
        <f t="shared" si="397"/>
        <v>1800383.3443630433</v>
      </c>
      <c r="HA206" s="83">
        <f t="shared" si="398"/>
        <v>0</v>
      </c>
      <c r="HB206" s="83">
        <f t="shared" si="399"/>
        <v>0</v>
      </c>
      <c r="HC206" s="83">
        <f t="shared" si="400"/>
        <v>1802813.4021985335</v>
      </c>
      <c r="HD206" s="83">
        <f t="shared" si="401"/>
        <v>0</v>
      </c>
      <c r="HE206" s="83">
        <f t="shared" si="402"/>
        <v>0</v>
      </c>
      <c r="HF206" s="83">
        <f t="shared" si="484"/>
        <v>1802765.3508751835</v>
      </c>
      <c r="HG206" s="83">
        <f t="shared" si="485"/>
        <v>1800375.7276101634</v>
      </c>
      <c r="HH206" s="83">
        <f t="shared" si="486"/>
        <v>1800383.3443630433</v>
      </c>
      <c r="HI206" s="83">
        <f t="shared" si="487"/>
        <v>0</v>
      </c>
      <c r="HJ206" s="83">
        <f t="shared" si="488"/>
        <v>0</v>
      </c>
      <c r="HK206" s="83">
        <f t="shared" si="489"/>
        <v>1803082.8354175603</v>
      </c>
      <c r="HL206" s="83">
        <f t="shared" si="490"/>
        <v>0</v>
      </c>
      <c r="HM206" s="83">
        <f t="shared" si="491"/>
        <v>0</v>
      </c>
      <c r="HN206" s="83">
        <f t="shared" si="492"/>
        <v>1802675.7469166587</v>
      </c>
      <c r="HO206" s="83">
        <f t="shared" si="493"/>
        <v>1800375.7276101634</v>
      </c>
    </row>
    <row r="207" spans="1:223" x14ac:dyDescent="0.2">
      <c r="A207" s="63"/>
      <c r="K207" s="64" t="s">
        <v>524</v>
      </c>
      <c r="L207" s="102" t="e">
        <f>IF(VLOOKUP(K207,'[3]207 ul'!$H:$H,1,0)=K207,1,0)</f>
        <v>#N/A</v>
      </c>
      <c r="M207" s="84">
        <v>1</v>
      </c>
      <c r="N207" s="84">
        <v>2</v>
      </c>
      <c r="O207" s="84"/>
      <c r="P207" s="84"/>
      <c r="Q207" s="84">
        <v>1</v>
      </c>
      <c r="R207" s="84">
        <v>1</v>
      </c>
      <c r="S207" s="83">
        <f t="shared" si="338"/>
        <v>40</v>
      </c>
      <c r="T207" s="87">
        <f t="shared" si="339"/>
        <v>0</v>
      </c>
      <c r="U207" s="84"/>
      <c r="V207" s="84"/>
      <c r="W207" s="85">
        <v>1</v>
      </c>
      <c r="X207" s="85">
        <v>1</v>
      </c>
      <c r="Y207" s="85">
        <v>1</v>
      </c>
      <c r="Z207" s="85">
        <v>1</v>
      </c>
      <c r="AA207" s="85">
        <v>1</v>
      </c>
      <c r="AB207" s="85">
        <v>1</v>
      </c>
      <c r="AC207" s="85">
        <v>1</v>
      </c>
      <c r="AD207" s="85">
        <v>1</v>
      </c>
      <c r="AE207" s="85">
        <v>1</v>
      </c>
      <c r="AF207" s="84">
        <v>8761296.7765611093</v>
      </c>
      <c r="AG207" s="84">
        <v>8747308.1571470704</v>
      </c>
      <c r="AH207" s="84">
        <v>8779992.9459592309</v>
      </c>
      <c r="AI207" s="84">
        <v>8761296.7765611093</v>
      </c>
      <c r="AJ207" s="84">
        <v>8709979.0687756892</v>
      </c>
      <c r="AK207" s="84">
        <v>8807984.6638928708</v>
      </c>
      <c r="AL207" s="84">
        <v>8761296.7765611093</v>
      </c>
      <c r="AM207" s="84">
        <v>8789185.1328189895</v>
      </c>
      <c r="AN207" s="84">
        <v>8749419.3085026909</v>
      </c>
      <c r="AO207" s="84">
        <v>20398.449734532402</v>
      </c>
      <c r="AP207" s="84"/>
      <c r="AQ207" s="84"/>
      <c r="AR207" s="84">
        <v>9235353.9969101492</v>
      </c>
      <c r="AS207" s="83">
        <f t="shared" si="340"/>
        <v>9235353.9969101492</v>
      </c>
      <c r="AT207" s="83">
        <f t="shared" si="403"/>
        <v>9235353.9969101492</v>
      </c>
      <c r="AU207" s="83">
        <f t="shared" si="341"/>
        <v>0</v>
      </c>
      <c r="AV207" s="84">
        <v>9235354</v>
      </c>
      <c r="AW207" s="84">
        <v>9235354</v>
      </c>
      <c r="AX207" s="84"/>
      <c r="AY207" s="83">
        <f t="shared" si="404"/>
        <v>9235354</v>
      </c>
      <c r="AZ207" s="83">
        <f t="shared" si="405"/>
        <v>0</v>
      </c>
      <c r="BA207" s="83">
        <f t="shared" si="406"/>
        <v>8781695.2262956426</v>
      </c>
      <c r="BB207" s="83">
        <f t="shared" si="407"/>
        <v>8963158.734541446</v>
      </c>
      <c r="BC207" s="83">
        <f t="shared" si="408"/>
        <v>8963158.734541446</v>
      </c>
      <c r="BD207" s="83">
        <f t="shared" si="409"/>
        <v>8963158.734541446</v>
      </c>
      <c r="BE207" s="83">
        <f t="shared" si="410"/>
        <v>0</v>
      </c>
      <c r="BF207" s="83">
        <f t="shared" si="411"/>
        <v>0</v>
      </c>
      <c r="BG207" s="99">
        <f t="shared" si="412"/>
        <v>8781695.2262956426</v>
      </c>
      <c r="BH207" s="99">
        <f t="shared" si="413"/>
        <v>8767706.6068816036</v>
      </c>
      <c r="BI207" s="83">
        <f t="shared" si="414"/>
        <v>8800391.3956937641</v>
      </c>
      <c r="BJ207" s="83">
        <f t="shared" si="415"/>
        <v>8781695.2262956426</v>
      </c>
      <c r="BK207" s="83">
        <f t="shared" si="416"/>
        <v>8730377.5185102224</v>
      </c>
      <c r="BL207" s="83">
        <f t="shared" si="417"/>
        <v>8828383.113627404</v>
      </c>
      <c r="BM207" s="83">
        <f t="shared" si="418"/>
        <v>8809583.5825535227</v>
      </c>
      <c r="BN207" s="83">
        <f t="shared" si="419"/>
        <v>8769817.7582372241</v>
      </c>
      <c r="BO207" s="83">
        <f t="shared" si="342"/>
        <v>0</v>
      </c>
      <c r="BP207" s="83">
        <f t="shared" si="420"/>
        <v>0</v>
      </c>
      <c r="BQ207" s="83">
        <f t="shared" si="421"/>
        <v>8781695.2262956426</v>
      </c>
      <c r="BR207" s="83">
        <f t="shared" si="422"/>
        <v>8963158.734541446</v>
      </c>
      <c r="BS207" s="83">
        <f t="shared" si="423"/>
        <v>8963158.734541446</v>
      </c>
      <c r="BT207" s="83">
        <f t="shared" si="424"/>
        <v>8963158.734541446</v>
      </c>
      <c r="BU207" s="83">
        <f t="shared" si="425"/>
        <v>8781695.2262956426</v>
      </c>
      <c r="BV207" s="83">
        <f t="shared" si="426"/>
        <v>8767706.6068816036</v>
      </c>
      <c r="BW207" s="83">
        <f t="shared" si="427"/>
        <v>8800391.3956937641</v>
      </c>
      <c r="BX207" s="83">
        <f t="shared" si="428"/>
        <v>8781695.2262956426</v>
      </c>
      <c r="BY207" s="83">
        <f t="shared" si="429"/>
        <v>8730377.5185102224</v>
      </c>
      <c r="BZ207" s="83">
        <f t="shared" si="430"/>
        <v>8828383.113627404</v>
      </c>
      <c r="CA207" s="83">
        <f t="shared" si="431"/>
        <v>8809583.5825535227</v>
      </c>
      <c r="CB207" s="83">
        <f t="shared" si="432"/>
        <v>8769817.7582372241</v>
      </c>
      <c r="CC207" s="84"/>
      <c r="CD207" s="84"/>
      <c r="CE207" s="84"/>
      <c r="CF207" s="84"/>
      <c r="CG207" s="84"/>
      <c r="CH207" s="84"/>
      <c r="CI207" s="84"/>
      <c r="CJ207" s="84"/>
      <c r="CK207" s="84"/>
      <c r="CL207" s="83">
        <f t="shared" si="333"/>
        <v>0</v>
      </c>
      <c r="CM207" s="83">
        <f t="shared" si="334"/>
        <v>18696.169398121536</v>
      </c>
      <c r="CN207" s="83">
        <f t="shared" si="335"/>
        <v>0</v>
      </c>
      <c r="CO207" s="83">
        <f t="shared" si="433"/>
        <v>0</v>
      </c>
      <c r="CP207" s="83">
        <f t="shared" si="434"/>
        <v>46687.88733176142</v>
      </c>
      <c r="CQ207" s="83">
        <f t="shared" si="435"/>
        <v>0</v>
      </c>
      <c r="CR207" s="83">
        <f t="shared" si="436"/>
        <v>181463.50824580342</v>
      </c>
      <c r="CS207" s="83">
        <f t="shared" si="437"/>
        <v>181463.50824580342</v>
      </c>
      <c r="CT207" s="83">
        <f t="shared" si="438"/>
        <v>181463.50824580342</v>
      </c>
      <c r="CU207" s="83">
        <f t="shared" si="439"/>
        <v>181463.50824580342</v>
      </c>
      <c r="CV207" s="99"/>
      <c r="CW207" s="83">
        <f t="shared" si="343"/>
        <v>181463.50824580342</v>
      </c>
      <c r="CX207" s="83">
        <f t="shared" si="440"/>
        <v>181463.50824580342</v>
      </c>
      <c r="CY207" s="83">
        <f t="shared" si="336"/>
        <v>27888.356257880107</v>
      </c>
      <c r="CZ207" s="83">
        <f t="shared" si="337"/>
        <v>0</v>
      </c>
      <c r="DA207" s="83">
        <f t="shared" si="344"/>
        <v>0</v>
      </c>
      <c r="DB207" s="83">
        <f t="shared" si="345"/>
        <v>18696.169398121536</v>
      </c>
      <c r="DC207" s="83">
        <f t="shared" si="346"/>
        <v>0</v>
      </c>
      <c r="DD207" s="83">
        <f t="shared" si="441"/>
        <v>0</v>
      </c>
      <c r="DE207" s="83">
        <f t="shared" si="442"/>
        <v>46687.88733176142</v>
      </c>
      <c r="DF207" s="83">
        <f t="shared" si="443"/>
        <v>0</v>
      </c>
      <c r="DG207" s="83">
        <f t="shared" si="444"/>
        <v>181463.50824580342</v>
      </c>
      <c r="DH207" s="83">
        <f t="shared" si="445"/>
        <v>181463.50824580342</v>
      </c>
      <c r="DI207" s="83">
        <f t="shared" si="446"/>
        <v>181463.50824580342</v>
      </c>
      <c r="DJ207" s="83">
        <f t="shared" si="447"/>
        <v>181463.50824580342</v>
      </c>
      <c r="DK207" s="83">
        <f t="shared" si="347"/>
        <v>181463.50824580342</v>
      </c>
      <c r="DL207" s="83">
        <f t="shared" si="448"/>
        <v>181463.50824580342</v>
      </c>
      <c r="DM207" s="83">
        <f t="shared" si="348"/>
        <v>27888.356257880107</v>
      </c>
      <c r="DN207" s="83">
        <f t="shared" si="349"/>
        <v>0</v>
      </c>
      <c r="DO207" s="83">
        <f t="shared" si="449"/>
        <v>0</v>
      </c>
      <c r="DP207" s="83">
        <f t="shared" si="450"/>
        <v>1062.9512984424009</v>
      </c>
      <c r="DQ207" s="83">
        <f t="shared" si="451"/>
        <v>0</v>
      </c>
      <c r="DR207" s="83">
        <f t="shared" si="452"/>
        <v>0</v>
      </c>
      <c r="DS207" s="83">
        <f t="shared" si="453"/>
        <v>-5772.1942836934213</v>
      </c>
      <c r="DT207" s="83">
        <f t="shared" si="454"/>
        <v>0</v>
      </c>
      <c r="DU207" s="83">
        <f t="shared" si="455"/>
        <v>-6280.5021692337823</v>
      </c>
      <c r="DV207" s="83">
        <f t="shared" si="456"/>
        <v>-6280.5021692337823</v>
      </c>
      <c r="DW207" s="83">
        <f t="shared" si="350"/>
        <v>960.31852976911898</v>
      </c>
      <c r="DX207" s="83">
        <f t="shared" si="351"/>
        <v>0</v>
      </c>
      <c r="DY207" s="83">
        <f t="shared" si="352"/>
        <v>0</v>
      </c>
      <c r="DZ207" s="83">
        <f t="shared" si="353"/>
        <v>1062.9512984424009</v>
      </c>
      <c r="EA207" s="83">
        <f t="shared" si="354"/>
        <v>0</v>
      </c>
      <c r="EB207" s="83">
        <f t="shared" si="355"/>
        <v>0</v>
      </c>
      <c r="EC207" s="83">
        <f t="shared" si="356"/>
        <v>-5772.1942836934213</v>
      </c>
      <c r="ED207" s="83">
        <f t="shared" si="357"/>
        <v>0</v>
      </c>
      <c r="EE207" s="83">
        <f t="shared" si="358"/>
        <v>-6280.5021692337823</v>
      </c>
      <c r="EF207" s="83">
        <f t="shared" si="359"/>
        <v>-6280.5021692337823</v>
      </c>
      <c r="EG207" s="83">
        <f t="shared" si="360"/>
        <v>960.31852976911898</v>
      </c>
      <c r="EH207" s="83">
        <f t="shared" si="361"/>
        <v>0</v>
      </c>
      <c r="EI207" s="83">
        <f t="shared" si="457"/>
        <v>0</v>
      </c>
      <c r="EJ207" s="83">
        <f t="shared" si="458"/>
        <v>17633.218099679136</v>
      </c>
      <c r="EK207" s="83">
        <f t="shared" si="459"/>
        <v>0</v>
      </c>
      <c r="EL207" s="83">
        <f t="shared" si="460"/>
        <v>0</v>
      </c>
      <c r="EM207" s="83">
        <f t="shared" si="461"/>
        <v>52460.081615454837</v>
      </c>
      <c r="EN207" s="83">
        <f t="shared" si="462"/>
        <v>0</v>
      </c>
      <c r="EO207" s="83">
        <f t="shared" si="463"/>
        <v>187744.01041503719</v>
      </c>
      <c r="EP207" s="83">
        <f t="shared" si="464"/>
        <v>187744.01041503719</v>
      </c>
      <c r="EQ207" s="83">
        <f t="shared" si="465"/>
        <v>187744.01041503719</v>
      </c>
      <c r="ER207" s="83">
        <f t="shared" si="466"/>
        <v>187744.01041503719</v>
      </c>
      <c r="ES207" s="83">
        <f t="shared" si="362"/>
        <v>187744.01041503719</v>
      </c>
      <c r="ET207" s="83">
        <f t="shared" si="467"/>
        <v>187744.01041503719</v>
      </c>
      <c r="EU207" s="83">
        <f t="shared" si="363"/>
        <v>26928.037728110987</v>
      </c>
      <c r="EV207" s="83">
        <f t="shared" si="364"/>
        <v>0</v>
      </c>
      <c r="EW207" s="83">
        <f t="shared" si="365"/>
        <v>0</v>
      </c>
      <c r="EX207" s="83">
        <f t="shared" si="366"/>
        <v>17633.218099679136</v>
      </c>
      <c r="EY207" s="83">
        <f t="shared" si="367"/>
        <v>0</v>
      </c>
      <c r="EZ207" s="83">
        <f t="shared" si="368"/>
        <v>0</v>
      </c>
      <c r="FA207" s="83">
        <f t="shared" si="369"/>
        <v>52460.081615454837</v>
      </c>
      <c r="FB207" s="83">
        <f t="shared" si="370"/>
        <v>0</v>
      </c>
      <c r="FC207" s="83">
        <f t="shared" si="371"/>
        <v>187744.01041503719</v>
      </c>
      <c r="FD207" s="83">
        <f t="shared" si="372"/>
        <v>187744.01041503719</v>
      </c>
      <c r="FE207" s="83">
        <f t="shared" si="468"/>
        <v>187744.01041503719</v>
      </c>
      <c r="FF207" s="83">
        <f t="shared" si="469"/>
        <v>187744.01041503719</v>
      </c>
      <c r="FG207" s="83">
        <f t="shared" si="373"/>
        <v>187744.01041503719</v>
      </c>
      <c r="FH207" s="83">
        <f t="shared" si="470"/>
        <v>187744.01041503719</v>
      </c>
      <c r="FI207" s="83">
        <f t="shared" si="374"/>
        <v>26928.037728110987</v>
      </c>
      <c r="FJ207" s="83">
        <f t="shared" si="375"/>
        <v>0</v>
      </c>
      <c r="FK207" s="84">
        <v>181438.32925315999</v>
      </c>
      <c r="FL207" s="84">
        <v>33543.1964375561</v>
      </c>
      <c r="FM207" s="84"/>
      <c r="FN207" s="83">
        <f t="shared" si="471"/>
        <v>0</v>
      </c>
      <c r="FO207" s="83">
        <f t="shared" si="472"/>
        <v>0</v>
      </c>
      <c r="FP207" s="83">
        <f t="shared" si="376"/>
        <v>33543.1964375561</v>
      </c>
      <c r="FQ207" s="84"/>
      <c r="FR207" s="84">
        <v>8546322.2101376597</v>
      </c>
      <c r="FS207" s="83">
        <f t="shared" si="377"/>
        <v>8546322.2101376634</v>
      </c>
      <c r="FT207" s="83">
        <f t="shared" si="378"/>
        <v>0</v>
      </c>
      <c r="FU207" s="84">
        <v>8761303.7358283792</v>
      </c>
      <c r="FV207" s="83">
        <f t="shared" si="473"/>
        <v>8781695.2262956426</v>
      </c>
      <c r="FW207" s="83">
        <f t="shared" si="474"/>
        <v>0</v>
      </c>
      <c r="FX207" s="83">
        <f t="shared" si="475"/>
        <v>9235353.9969101492</v>
      </c>
      <c r="FY207" s="84">
        <v>-8563307.8200000003</v>
      </c>
      <c r="FZ207" s="83">
        <f t="shared" si="476"/>
        <v>0</v>
      </c>
      <c r="GA207" s="83">
        <f t="shared" si="477"/>
        <v>-6.9592672698199749</v>
      </c>
      <c r="GB207" s="83">
        <f t="shared" si="379"/>
        <v>0</v>
      </c>
      <c r="GC207" s="83">
        <f t="shared" si="380"/>
        <v>0</v>
      </c>
      <c r="GD207" s="83">
        <f t="shared" si="381"/>
        <v>0</v>
      </c>
      <c r="GE207" s="83">
        <f t="shared" si="382"/>
        <v>0</v>
      </c>
      <c r="GF207" s="83">
        <f t="shared" si="383"/>
        <v>0</v>
      </c>
      <c r="GG207" s="83">
        <f t="shared" si="384"/>
        <v>0</v>
      </c>
      <c r="GH207" s="83">
        <f t="shared" si="478"/>
        <v>0</v>
      </c>
      <c r="GI207" s="83">
        <f t="shared" si="479"/>
        <v>0</v>
      </c>
      <c r="GJ207" s="83">
        <f t="shared" si="385"/>
        <v>0</v>
      </c>
      <c r="GK207" s="83">
        <f t="shared" si="386"/>
        <v>8781695.2262956426</v>
      </c>
      <c r="GL207" s="83">
        <f t="shared" si="387"/>
        <v>0</v>
      </c>
      <c r="GM207" s="83">
        <f t="shared" si="388"/>
        <v>0</v>
      </c>
      <c r="GN207" s="83">
        <f t="shared" si="389"/>
        <v>8781695.2262956426</v>
      </c>
      <c r="GO207" s="83">
        <f t="shared" si="390"/>
        <v>8781695.2262956426</v>
      </c>
      <c r="GP207" s="83">
        <f t="shared" si="480"/>
        <v>8781695.2262956426</v>
      </c>
      <c r="GQ207" s="83">
        <f t="shared" si="481"/>
        <v>0</v>
      </c>
      <c r="GR207" s="83">
        <f t="shared" si="391"/>
        <v>0</v>
      </c>
      <c r="GS207" s="83">
        <f t="shared" si="392"/>
        <v>0</v>
      </c>
      <c r="GT207" s="83">
        <f t="shared" si="393"/>
        <v>0</v>
      </c>
      <c r="GU207" s="83">
        <f t="shared" si="394"/>
        <v>0</v>
      </c>
      <c r="GV207" s="83">
        <f t="shared" si="395"/>
        <v>0</v>
      </c>
      <c r="GW207" s="83">
        <f t="shared" si="396"/>
        <v>0</v>
      </c>
      <c r="GX207" s="83">
        <f t="shared" si="482"/>
        <v>0</v>
      </c>
      <c r="GY207" s="83">
        <f t="shared" si="483"/>
        <v>0</v>
      </c>
      <c r="GZ207" s="83">
        <f t="shared" si="397"/>
        <v>0</v>
      </c>
      <c r="HA207" s="83">
        <f t="shared" si="398"/>
        <v>8800391.3956937641</v>
      </c>
      <c r="HB207" s="83">
        <f t="shared" si="399"/>
        <v>0</v>
      </c>
      <c r="HC207" s="83">
        <f t="shared" si="400"/>
        <v>0</v>
      </c>
      <c r="HD207" s="83">
        <f t="shared" si="401"/>
        <v>8828383.113627404</v>
      </c>
      <c r="HE207" s="83">
        <f t="shared" si="402"/>
        <v>8963158.734541446</v>
      </c>
      <c r="HF207" s="83">
        <f t="shared" si="484"/>
        <v>8809583.5825535227</v>
      </c>
      <c r="HG207" s="83">
        <f t="shared" si="485"/>
        <v>0</v>
      </c>
      <c r="HH207" s="83">
        <f t="shared" si="486"/>
        <v>0</v>
      </c>
      <c r="HI207" s="83">
        <f t="shared" si="487"/>
        <v>8799328.4443953224</v>
      </c>
      <c r="HJ207" s="83">
        <f t="shared" si="488"/>
        <v>0</v>
      </c>
      <c r="HK207" s="83">
        <f t="shared" si="489"/>
        <v>0</v>
      </c>
      <c r="HL207" s="83">
        <f t="shared" si="490"/>
        <v>8834155.307911098</v>
      </c>
      <c r="HM207" s="83">
        <f t="shared" si="491"/>
        <v>8969439.2367106806</v>
      </c>
      <c r="HN207" s="83">
        <f t="shared" si="492"/>
        <v>8808623.2640237529</v>
      </c>
      <c r="HO207" s="83">
        <f t="shared" si="493"/>
        <v>0</v>
      </c>
    </row>
    <row r="208" spans="1:223" x14ac:dyDescent="0.2">
      <c r="A208" s="63"/>
      <c r="K208" s="64" t="s">
        <v>525</v>
      </c>
      <c r="L208" s="102" t="e">
        <f>IF(VLOOKUP(K208,'[3]207 ul'!$H:$H,1,0)=K208,1,0)</f>
        <v>#N/A</v>
      </c>
      <c r="M208" s="84">
        <v>1</v>
      </c>
      <c r="N208" s="84">
        <v>2</v>
      </c>
      <c r="O208" s="84"/>
      <c r="P208" s="84"/>
      <c r="Q208" s="84">
        <v>1</v>
      </c>
      <c r="R208" s="84">
        <v>1</v>
      </c>
      <c r="S208" s="83">
        <f t="shared" si="338"/>
        <v>40</v>
      </c>
      <c r="T208" s="87">
        <f t="shared" si="339"/>
        <v>0</v>
      </c>
      <c r="U208" s="84"/>
      <c r="V208" s="84"/>
      <c r="W208" s="85">
        <v>1</v>
      </c>
      <c r="X208" s="85">
        <v>1</v>
      </c>
      <c r="Y208" s="85">
        <v>1</v>
      </c>
      <c r="Z208" s="85">
        <v>1</v>
      </c>
      <c r="AA208" s="85">
        <v>1</v>
      </c>
      <c r="AB208" s="85">
        <v>1</v>
      </c>
      <c r="AC208" s="85">
        <v>1</v>
      </c>
      <c r="AD208" s="85">
        <v>1</v>
      </c>
      <c r="AE208" s="85">
        <v>1</v>
      </c>
      <c r="AF208" s="84">
        <v>1.03905460374439E-3</v>
      </c>
      <c r="AG208" s="84">
        <v>1.03905460374439E-3</v>
      </c>
      <c r="AH208" s="84">
        <v>1.03905460374439E-3</v>
      </c>
      <c r="AI208" s="84">
        <v>1.03905460374439E-3</v>
      </c>
      <c r="AJ208" s="84">
        <v>1.03905460374439E-3</v>
      </c>
      <c r="AK208" s="84">
        <v>1.03905460374439E-3</v>
      </c>
      <c r="AL208" s="84">
        <v>1.03905460374439E-3</v>
      </c>
      <c r="AM208" s="84">
        <v>1.1429599609971699E-3</v>
      </c>
      <c r="AN208" s="84">
        <v>1.03905460374439E-3</v>
      </c>
      <c r="AO208" s="84"/>
      <c r="AP208" s="84"/>
      <c r="AQ208" s="84"/>
      <c r="AR208" s="84"/>
      <c r="AS208" s="83">
        <f t="shared" si="340"/>
        <v>0</v>
      </c>
      <c r="AT208" s="83">
        <f t="shared" si="403"/>
        <v>0</v>
      </c>
      <c r="AU208" s="83">
        <f t="shared" si="341"/>
        <v>0</v>
      </c>
      <c r="AV208" s="84">
        <v>1</v>
      </c>
      <c r="AW208" s="84">
        <v>1</v>
      </c>
      <c r="AX208" s="84"/>
      <c r="AY208" s="83">
        <f t="shared" si="404"/>
        <v>1</v>
      </c>
      <c r="AZ208" s="83">
        <f t="shared" si="405"/>
        <v>0</v>
      </c>
      <c r="BA208" s="83">
        <f t="shared" si="406"/>
        <v>1.03905460374439E-3</v>
      </c>
      <c r="BB208" s="83">
        <f t="shared" si="407"/>
        <v>1.03905460374439E-3</v>
      </c>
      <c r="BC208" s="83">
        <f t="shared" si="408"/>
        <v>1.03905460374439E-3</v>
      </c>
      <c r="BD208" s="83">
        <f t="shared" si="409"/>
        <v>1.03905460374439E-3</v>
      </c>
      <c r="BE208" s="83">
        <f t="shared" si="410"/>
        <v>0</v>
      </c>
      <c r="BF208" s="83">
        <f t="shared" si="411"/>
        <v>0</v>
      </c>
      <c r="BG208" s="99">
        <f t="shared" si="412"/>
        <v>1.03905460374439E-3</v>
      </c>
      <c r="BH208" s="99">
        <f t="shared" si="413"/>
        <v>1.03905460374439E-3</v>
      </c>
      <c r="BI208" s="83">
        <f t="shared" si="414"/>
        <v>1.03905460374439E-3</v>
      </c>
      <c r="BJ208" s="83">
        <f t="shared" si="415"/>
        <v>1.03905460374439E-3</v>
      </c>
      <c r="BK208" s="83">
        <f t="shared" si="416"/>
        <v>1.03905460374439E-3</v>
      </c>
      <c r="BL208" s="83">
        <f t="shared" si="417"/>
        <v>1.03905460374439E-3</v>
      </c>
      <c r="BM208" s="83">
        <f t="shared" si="418"/>
        <v>1.1429599609971699E-3</v>
      </c>
      <c r="BN208" s="83">
        <f t="shared" si="419"/>
        <v>1.03905460374439E-3</v>
      </c>
      <c r="BO208" s="83">
        <f t="shared" si="342"/>
        <v>0</v>
      </c>
      <c r="BP208" s="83">
        <f t="shared" si="420"/>
        <v>0</v>
      </c>
      <c r="BQ208" s="83">
        <f t="shared" si="421"/>
        <v>1.03905460374439E-3</v>
      </c>
      <c r="BR208" s="83">
        <f t="shared" si="422"/>
        <v>1.03905460374439E-3</v>
      </c>
      <c r="BS208" s="83">
        <f t="shared" si="423"/>
        <v>1.03905460374439E-3</v>
      </c>
      <c r="BT208" s="83">
        <f t="shared" si="424"/>
        <v>1.03905460374439E-3</v>
      </c>
      <c r="BU208" s="83">
        <f t="shared" si="425"/>
        <v>1.03905460374439E-3</v>
      </c>
      <c r="BV208" s="83">
        <f t="shared" si="426"/>
        <v>1.03905460374439E-3</v>
      </c>
      <c r="BW208" s="83">
        <f t="shared" si="427"/>
        <v>1.03905460374439E-3</v>
      </c>
      <c r="BX208" s="83">
        <f t="shared" si="428"/>
        <v>1.03905460374439E-3</v>
      </c>
      <c r="BY208" s="83">
        <f t="shared" si="429"/>
        <v>1.03905460374439E-3</v>
      </c>
      <c r="BZ208" s="83">
        <f t="shared" si="430"/>
        <v>1.03905460374439E-3</v>
      </c>
      <c r="CA208" s="83">
        <f t="shared" si="431"/>
        <v>1.1429599609971699E-3</v>
      </c>
      <c r="CB208" s="83">
        <f t="shared" si="432"/>
        <v>1.03905460374439E-3</v>
      </c>
      <c r="CC208" s="84"/>
      <c r="CD208" s="84"/>
      <c r="CE208" s="84"/>
      <c r="CF208" s="84"/>
      <c r="CG208" s="84"/>
      <c r="CH208" s="84"/>
      <c r="CI208" s="84"/>
      <c r="CJ208" s="84"/>
      <c r="CK208" s="84"/>
      <c r="CL208" s="83">
        <f t="shared" si="333"/>
        <v>0</v>
      </c>
      <c r="CM208" s="83">
        <f t="shared" si="334"/>
        <v>0</v>
      </c>
      <c r="CN208" s="83">
        <f t="shared" si="335"/>
        <v>0</v>
      </c>
      <c r="CO208" s="83">
        <f t="shared" si="433"/>
        <v>0</v>
      </c>
      <c r="CP208" s="83">
        <f t="shared" si="434"/>
        <v>0</v>
      </c>
      <c r="CQ208" s="83">
        <f t="shared" si="435"/>
        <v>0</v>
      </c>
      <c r="CR208" s="83">
        <f t="shared" si="436"/>
        <v>0</v>
      </c>
      <c r="CS208" s="83">
        <f t="shared" si="437"/>
        <v>0</v>
      </c>
      <c r="CT208" s="83">
        <f t="shared" si="438"/>
        <v>0</v>
      </c>
      <c r="CU208" s="83">
        <f t="shared" si="439"/>
        <v>0</v>
      </c>
      <c r="CV208" s="99"/>
      <c r="CW208" s="83">
        <f t="shared" si="343"/>
        <v>0</v>
      </c>
      <c r="CX208" s="83">
        <f t="shared" si="440"/>
        <v>0</v>
      </c>
      <c r="CY208" s="83">
        <f t="shared" si="336"/>
        <v>1.0390535725277993E-4</v>
      </c>
      <c r="CZ208" s="83">
        <f t="shared" si="337"/>
        <v>0</v>
      </c>
      <c r="DA208" s="83">
        <f t="shared" si="344"/>
        <v>0</v>
      </c>
      <c r="DB208" s="83">
        <f t="shared" si="345"/>
        <v>0</v>
      </c>
      <c r="DC208" s="83">
        <f t="shared" si="346"/>
        <v>0</v>
      </c>
      <c r="DD208" s="83">
        <f t="shared" si="441"/>
        <v>0</v>
      </c>
      <c r="DE208" s="83">
        <f t="shared" si="442"/>
        <v>0</v>
      </c>
      <c r="DF208" s="83">
        <f t="shared" si="443"/>
        <v>0</v>
      </c>
      <c r="DG208" s="83">
        <f t="shared" si="444"/>
        <v>0</v>
      </c>
      <c r="DH208" s="83">
        <f t="shared" si="445"/>
        <v>0</v>
      </c>
      <c r="DI208" s="83">
        <f t="shared" si="446"/>
        <v>0</v>
      </c>
      <c r="DJ208" s="83">
        <f t="shared" si="447"/>
        <v>0</v>
      </c>
      <c r="DK208" s="83">
        <f t="shared" si="347"/>
        <v>0</v>
      </c>
      <c r="DL208" s="83">
        <f t="shared" si="448"/>
        <v>0</v>
      </c>
      <c r="DM208" s="83">
        <f t="shared" si="348"/>
        <v>1.0390535725277993E-4</v>
      </c>
      <c r="DN208" s="83">
        <f t="shared" si="349"/>
        <v>0</v>
      </c>
      <c r="DO208" s="83">
        <f t="shared" si="449"/>
        <v>0</v>
      </c>
      <c r="DP208" s="83">
        <f t="shared" si="450"/>
        <v>0</v>
      </c>
      <c r="DQ208" s="83">
        <f t="shared" si="451"/>
        <v>0</v>
      </c>
      <c r="DR208" s="83">
        <f t="shared" si="452"/>
        <v>0</v>
      </c>
      <c r="DS208" s="83">
        <f t="shared" si="453"/>
        <v>0</v>
      </c>
      <c r="DT208" s="83">
        <f t="shared" si="454"/>
        <v>0</v>
      </c>
      <c r="DU208" s="83">
        <f t="shared" si="455"/>
        <v>0</v>
      </c>
      <c r="DV208" s="83">
        <f t="shared" si="456"/>
        <v>0</v>
      </c>
      <c r="DW208" s="83">
        <f t="shared" si="350"/>
        <v>3.5779175721025264E-6</v>
      </c>
      <c r="DX208" s="83">
        <f t="shared" si="351"/>
        <v>0</v>
      </c>
      <c r="DY208" s="83">
        <f t="shared" si="352"/>
        <v>0</v>
      </c>
      <c r="DZ208" s="83">
        <f t="shared" si="353"/>
        <v>0</v>
      </c>
      <c r="EA208" s="83">
        <f t="shared" si="354"/>
        <v>0</v>
      </c>
      <c r="EB208" s="83">
        <f t="shared" si="355"/>
        <v>0</v>
      </c>
      <c r="EC208" s="83">
        <f t="shared" si="356"/>
        <v>0</v>
      </c>
      <c r="ED208" s="83">
        <f t="shared" si="357"/>
        <v>0</v>
      </c>
      <c r="EE208" s="83">
        <f t="shared" si="358"/>
        <v>0</v>
      </c>
      <c r="EF208" s="83">
        <f t="shared" si="359"/>
        <v>0</v>
      </c>
      <c r="EG208" s="83">
        <f t="shared" si="360"/>
        <v>3.5779175721025264E-6</v>
      </c>
      <c r="EH208" s="83">
        <f t="shared" si="361"/>
        <v>0</v>
      </c>
      <c r="EI208" s="83">
        <f t="shared" si="457"/>
        <v>0</v>
      </c>
      <c r="EJ208" s="83">
        <f t="shared" si="458"/>
        <v>0</v>
      </c>
      <c r="EK208" s="83">
        <f t="shared" si="459"/>
        <v>0</v>
      </c>
      <c r="EL208" s="83">
        <f t="shared" si="460"/>
        <v>0</v>
      </c>
      <c r="EM208" s="83">
        <f t="shared" si="461"/>
        <v>0</v>
      </c>
      <c r="EN208" s="83">
        <f t="shared" si="462"/>
        <v>0</v>
      </c>
      <c r="EO208" s="83">
        <f t="shared" si="463"/>
        <v>0</v>
      </c>
      <c r="EP208" s="83">
        <f t="shared" si="464"/>
        <v>0</v>
      </c>
      <c r="EQ208" s="83">
        <f t="shared" si="465"/>
        <v>0</v>
      </c>
      <c r="ER208" s="83">
        <f t="shared" si="466"/>
        <v>0</v>
      </c>
      <c r="ES208" s="83">
        <f t="shared" si="362"/>
        <v>0</v>
      </c>
      <c r="ET208" s="83">
        <f t="shared" si="467"/>
        <v>0</v>
      </c>
      <c r="EU208" s="83">
        <f t="shared" si="363"/>
        <v>1.0032743968067741E-4</v>
      </c>
      <c r="EV208" s="83">
        <f t="shared" si="364"/>
        <v>0</v>
      </c>
      <c r="EW208" s="83">
        <f t="shared" si="365"/>
        <v>0</v>
      </c>
      <c r="EX208" s="83">
        <f t="shared" si="366"/>
        <v>0</v>
      </c>
      <c r="EY208" s="83">
        <f t="shared" si="367"/>
        <v>0</v>
      </c>
      <c r="EZ208" s="83">
        <f t="shared" si="368"/>
        <v>0</v>
      </c>
      <c r="FA208" s="83">
        <f t="shared" si="369"/>
        <v>0</v>
      </c>
      <c r="FB208" s="83">
        <f t="shared" si="370"/>
        <v>0</v>
      </c>
      <c r="FC208" s="83">
        <f t="shared" si="371"/>
        <v>0</v>
      </c>
      <c r="FD208" s="83">
        <f t="shared" si="372"/>
        <v>0</v>
      </c>
      <c r="FE208" s="83">
        <f t="shared" si="468"/>
        <v>0</v>
      </c>
      <c r="FF208" s="83">
        <f t="shared" si="469"/>
        <v>0</v>
      </c>
      <c r="FG208" s="83">
        <f t="shared" si="373"/>
        <v>0</v>
      </c>
      <c r="FH208" s="83">
        <f t="shared" si="470"/>
        <v>0</v>
      </c>
      <c r="FI208" s="83">
        <f t="shared" si="374"/>
        <v>1.0032743968067741E-4</v>
      </c>
      <c r="FJ208" s="83">
        <f t="shared" si="375"/>
        <v>0</v>
      </c>
      <c r="FK208" s="84"/>
      <c r="FL208" s="84">
        <v>1.0390535725277701E-3</v>
      </c>
      <c r="FM208" s="84"/>
      <c r="FN208" s="83">
        <f t="shared" si="471"/>
        <v>0</v>
      </c>
      <c r="FO208" s="83">
        <f t="shared" si="472"/>
        <v>0</v>
      </c>
      <c r="FP208" s="83">
        <f t="shared" si="376"/>
        <v>1.0390535725277701E-3</v>
      </c>
      <c r="FQ208" s="84"/>
      <c r="FR208" s="84"/>
      <c r="FS208" s="83">
        <f t="shared" si="377"/>
        <v>0</v>
      </c>
      <c r="FT208" s="83">
        <f t="shared" si="378"/>
        <v>0</v>
      </c>
      <c r="FU208" s="84">
        <v>1.0390535725277701E-3</v>
      </c>
      <c r="FV208" s="83">
        <f t="shared" si="473"/>
        <v>1.03905460374439E-3</v>
      </c>
      <c r="FW208" s="83">
        <f t="shared" si="474"/>
        <v>0</v>
      </c>
      <c r="FX208" s="83">
        <f t="shared" si="475"/>
        <v>0</v>
      </c>
      <c r="FY208" s="84"/>
      <c r="FZ208" s="83">
        <f t="shared" si="476"/>
        <v>0.99896094539625557</v>
      </c>
      <c r="GA208" s="83">
        <f t="shared" si="477"/>
        <v>1.0312166199080708E-9</v>
      </c>
      <c r="GB208" s="83">
        <f t="shared" si="379"/>
        <v>0</v>
      </c>
      <c r="GC208" s="83">
        <f t="shared" si="380"/>
        <v>0</v>
      </c>
      <c r="GD208" s="83">
        <f t="shared" si="381"/>
        <v>0</v>
      </c>
      <c r="GE208" s="83">
        <f t="shared" si="382"/>
        <v>0</v>
      </c>
      <c r="GF208" s="83">
        <f t="shared" si="383"/>
        <v>0</v>
      </c>
      <c r="GG208" s="83">
        <f t="shared" si="384"/>
        <v>0</v>
      </c>
      <c r="GH208" s="83">
        <f t="shared" si="478"/>
        <v>0</v>
      </c>
      <c r="GI208" s="83">
        <f t="shared" si="479"/>
        <v>0</v>
      </c>
      <c r="GJ208" s="83">
        <f t="shared" si="385"/>
        <v>0</v>
      </c>
      <c r="GK208" s="83">
        <f t="shared" si="386"/>
        <v>0</v>
      </c>
      <c r="GL208" s="83">
        <f t="shared" si="387"/>
        <v>0</v>
      </c>
      <c r="GM208" s="83">
        <f t="shared" si="388"/>
        <v>0</v>
      </c>
      <c r="GN208" s="83">
        <f t="shared" si="389"/>
        <v>0</v>
      </c>
      <c r="GO208" s="83">
        <f t="shared" si="390"/>
        <v>0</v>
      </c>
      <c r="GP208" s="83">
        <f t="shared" si="480"/>
        <v>1.03905460374439E-3</v>
      </c>
      <c r="GQ208" s="83">
        <f t="shared" si="481"/>
        <v>0</v>
      </c>
      <c r="GR208" s="83">
        <f t="shared" si="391"/>
        <v>0</v>
      </c>
      <c r="GS208" s="83">
        <f t="shared" si="392"/>
        <v>0</v>
      </c>
      <c r="GT208" s="83">
        <f t="shared" si="393"/>
        <v>0</v>
      </c>
      <c r="GU208" s="83">
        <f t="shared" si="394"/>
        <v>0</v>
      </c>
      <c r="GV208" s="83">
        <f t="shared" si="395"/>
        <v>0</v>
      </c>
      <c r="GW208" s="83">
        <f t="shared" si="396"/>
        <v>0</v>
      </c>
      <c r="GX208" s="83">
        <f t="shared" si="482"/>
        <v>0</v>
      </c>
      <c r="GY208" s="83">
        <f t="shared" si="483"/>
        <v>0</v>
      </c>
      <c r="GZ208" s="83">
        <f t="shared" si="397"/>
        <v>0</v>
      </c>
      <c r="HA208" s="83">
        <f t="shared" si="398"/>
        <v>0</v>
      </c>
      <c r="HB208" s="83">
        <f t="shared" si="399"/>
        <v>0</v>
      </c>
      <c r="HC208" s="83">
        <f t="shared" si="400"/>
        <v>0</v>
      </c>
      <c r="HD208" s="83">
        <f t="shared" si="401"/>
        <v>0</v>
      </c>
      <c r="HE208" s="83">
        <f t="shared" si="402"/>
        <v>0</v>
      </c>
      <c r="HF208" s="83">
        <f t="shared" si="484"/>
        <v>1.1429599609971699E-3</v>
      </c>
      <c r="HG208" s="83">
        <f t="shared" si="485"/>
        <v>0</v>
      </c>
      <c r="HH208" s="83">
        <f t="shared" si="486"/>
        <v>0</v>
      </c>
      <c r="HI208" s="83">
        <f t="shared" si="487"/>
        <v>0</v>
      </c>
      <c r="HJ208" s="83">
        <f t="shared" si="488"/>
        <v>0</v>
      </c>
      <c r="HK208" s="83">
        <f t="shared" si="489"/>
        <v>0</v>
      </c>
      <c r="HL208" s="83">
        <f t="shared" si="490"/>
        <v>0</v>
      </c>
      <c r="HM208" s="83">
        <f t="shared" si="491"/>
        <v>0</v>
      </c>
      <c r="HN208" s="83">
        <f t="shared" si="492"/>
        <v>1.1393820434250673E-3</v>
      </c>
      <c r="HO208" s="83">
        <f t="shared" si="493"/>
        <v>0</v>
      </c>
    </row>
    <row r="209" spans="1:223" x14ac:dyDescent="0.2">
      <c r="A209" s="63"/>
      <c r="K209" s="64" t="s">
        <v>526</v>
      </c>
      <c r="L209" s="102" t="e">
        <f>IF(VLOOKUP(K209,'[3]207 ul'!$H:$H,1,0)=K209,1,0)</f>
        <v>#N/A</v>
      </c>
      <c r="M209" s="84">
        <v>1</v>
      </c>
      <c r="N209" s="84">
        <v>2</v>
      </c>
      <c r="O209" s="84"/>
      <c r="P209" s="84"/>
      <c r="Q209" s="84">
        <v>1</v>
      </c>
      <c r="R209" s="84">
        <v>1</v>
      </c>
      <c r="S209" s="83">
        <f t="shared" si="338"/>
        <v>40</v>
      </c>
      <c r="T209" s="87">
        <f t="shared" si="339"/>
        <v>0</v>
      </c>
      <c r="U209" s="84"/>
      <c r="V209" s="84"/>
      <c r="W209" s="85">
        <v>1</v>
      </c>
      <c r="X209" s="85">
        <v>1</v>
      </c>
      <c r="Y209" s="85">
        <v>1</v>
      </c>
      <c r="Z209" s="85">
        <v>1</v>
      </c>
      <c r="AA209" s="85">
        <v>1</v>
      </c>
      <c r="AB209" s="85">
        <v>1</v>
      </c>
      <c r="AC209" s="85">
        <v>1</v>
      </c>
      <c r="AD209" s="85">
        <v>1</v>
      </c>
      <c r="AE209" s="85">
        <v>1</v>
      </c>
      <c r="AF209" s="84">
        <v>214064961.840395</v>
      </c>
      <c r="AG209" s="84">
        <v>214222269.11110899</v>
      </c>
      <c r="AH209" s="84">
        <v>213854681.620105</v>
      </c>
      <c r="AI209" s="84">
        <v>214065910.32319599</v>
      </c>
      <c r="AJ209" s="84">
        <v>224160799.14290601</v>
      </c>
      <c r="AK209" s="84">
        <v>207304005.51151401</v>
      </c>
      <c r="AL209" s="84">
        <v>214064961.840395</v>
      </c>
      <c r="AM209" s="84">
        <v>214484701.013648</v>
      </c>
      <c r="AN209" s="84">
        <v>214605861.23389199</v>
      </c>
      <c r="AO209" s="84"/>
      <c r="AP209" s="84"/>
      <c r="AQ209" s="84"/>
      <c r="AR209" s="84">
        <v>182103473.31554201</v>
      </c>
      <c r="AS209" s="83">
        <f t="shared" si="340"/>
        <v>182103473.31554201</v>
      </c>
      <c r="AT209" s="83">
        <f t="shared" si="403"/>
        <v>182103473.31554201</v>
      </c>
      <c r="AU209" s="83">
        <f t="shared" si="341"/>
        <v>0</v>
      </c>
      <c r="AV209" s="84">
        <v>182103473.31999999</v>
      </c>
      <c r="AW209" s="84">
        <v>182103473.31999999</v>
      </c>
      <c r="AX209" s="84"/>
      <c r="AY209" s="83">
        <f t="shared" si="404"/>
        <v>182103473.31999999</v>
      </c>
      <c r="AZ209" s="83">
        <f t="shared" si="405"/>
        <v>0</v>
      </c>
      <c r="BA209" s="83">
        <f t="shared" si="406"/>
        <v>214064961.840395</v>
      </c>
      <c r="BB209" s="83">
        <f t="shared" si="407"/>
        <v>214064961.840395</v>
      </c>
      <c r="BC209" s="83">
        <f t="shared" si="408"/>
        <v>214064961.840395</v>
      </c>
      <c r="BD209" s="83">
        <f t="shared" si="409"/>
        <v>214064961.840395</v>
      </c>
      <c r="BE209" s="83">
        <f t="shared" si="410"/>
        <v>0</v>
      </c>
      <c r="BF209" s="83">
        <f t="shared" si="411"/>
        <v>0</v>
      </c>
      <c r="BG209" s="99">
        <f t="shared" si="412"/>
        <v>214064961.840395</v>
      </c>
      <c r="BH209" s="99">
        <f t="shared" si="413"/>
        <v>214222269.11110899</v>
      </c>
      <c r="BI209" s="83">
        <f t="shared" si="414"/>
        <v>213854681.620105</v>
      </c>
      <c r="BJ209" s="83">
        <f t="shared" si="415"/>
        <v>214065910.32319599</v>
      </c>
      <c r="BK209" s="83">
        <f t="shared" si="416"/>
        <v>224160799.14290601</v>
      </c>
      <c r="BL209" s="83">
        <f t="shared" si="417"/>
        <v>207304005.51151401</v>
      </c>
      <c r="BM209" s="83">
        <f t="shared" si="418"/>
        <v>214484701.013648</v>
      </c>
      <c r="BN209" s="83">
        <f t="shared" si="419"/>
        <v>214605861.23389199</v>
      </c>
      <c r="BO209" s="83">
        <f t="shared" si="342"/>
        <v>0</v>
      </c>
      <c r="BP209" s="83">
        <f t="shared" si="420"/>
        <v>0</v>
      </c>
      <c r="BQ209" s="83">
        <f t="shared" si="421"/>
        <v>214064961.840395</v>
      </c>
      <c r="BR209" s="83">
        <f t="shared" si="422"/>
        <v>214064961.840395</v>
      </c>
      <c r="BS209" s="83">
        <f t="shared" si="423"/>
        <v>214064961.840395</v>
      </c>
      <c r="BT209" s="83">
        <f t="shared" si="424"/>
        <v>214064961.840395</v>
      </c>
      <c r="BU209" s="83">
        <f t="shared" si="425"/>
        <v>214064961.840395</v>
      </c>
      <c r="BV209" s="83">
        <f t="shared" si="426"/>
        <v>214222269.11110899</v>
      </c>
      <c r="BW209" s="83">
        <f t="shared" si="427"/>
        <v>213854681.620105</v>
      </c>
      <c r="BX209" s="83">
        <f t="shared" si="428"/>
        <v>214065910.32319599</v>
      </c>
      <c r="BY209" s="83">
        <f t="shared" si="429"/>
        <v>224160799.14290601</v>
      </c>
      <c r="BZ209" s="83">
        <f t="shared" si="430"/>
        <v>207304005.51151401</v>
      </c>
      <c r="CA209" s="83">
        <f t="shared" si="431"/>
        <v>214484701.013648</v>
      </c>
      <c r="CB209" s="83">
        <f t="shared" si="432"/>
        <v>214605861.23389199</v>
      </c>
      <c r="CC209" s="84"/>
      <c r="CD209" s="84"/>
      <c r="CE209" s="84"/>
      <c r="CF209" s="84"/>
      <c r="CG209" s="84"/>
      <c r="CH209" s="84"/>
      <c r="CI209" s="84"/>
      <c r="CJ209" s="84"/>
      <c r="CK209" s="84"/>
      <c r="CL209" s="83">
        <f t="shared" ref="CL209:CL272" si="494">MAX($BH209-$BG209-($CD209-$CC209),0)</f>
        <v>157307.27071398497</v>
      </c>
      <c r="CM209" s="83">
        <f t="shared" ref="CM209:CM272" si="495">MAX($BI209-$BG209-($CE209-$CC209),0)</f>
        <v>0</v>
      </c>
      <c r="CN209" s="83">
        <f t="shared" ref="CN209:CN272" si="496">MAX($BJ209-$BG209-($CF209-$CC209),0)</f>
        <v>948.48280099034309</v>
      </c>
      <c r="CO209" s="83">
        <f t="shared" si="433"/>
        <v>10095837.302511007</v>
      </c>
      <c r="CP209" s="83">
        <f t="shared" si="434"/>
        <v>0</v>
      </c>
      <c r="CQ209" s="83">
        <f t="shared" si="435"/>
        <v>0</v>
      </c>
      <c r="CR209" s="83">
        <f t="shared" si="436"/>
        <v>0</v>
      </c>
      <c r="CS209" s="83">
        <f t="shared" si="437"/>
        <v>0</v>
      </c>
      <c r="CT209" s="83">
        <f t="shared" si="438"/>
        <v>0</v>
      </c>
      <c r="CU209" s="83">
        <f t="shared" si="439"/>
        <v>0</v>
      </c>
      <c r="CV209" s="99"/>
      <c r="CW209" s="83">
        <f t="shared" si="343"/>
        <v>10095837.302511007</v>
      </c>
      <c r="CX209" s="83">
        <f t="shared" si="440"/>
        <v>0</v>
      </c>
      <c r="CY209" s="83">
        <f t="shared" ref="CY209:CY272" si="497">MAX($BM209-$BG209-($CJ209-$CC209),0)</f>
        <v>419739.17325299978</v>
      </c>
      <c r="CZ209" s="83">
        <f t="shared" ref="CZ209:CZ272" si="498">MAX($BN209-$BG209-($CK209-$CC209),0)</f>
        <v>540899.3934969902</v>
      </c>
      <c r="DA209" s="83">
        <f t="shared" si="344"/>
        <v>157307.27071398497</v>
      </c>
      <c r="DB209" s="83">
        <f t="shared" si="345"/>
        <v>0</v>
      </c>
      <c r="DC209" s="83">
        <f t="shared" si="346"/>
        <v>948.48280099034309</v>
      </c>
      <c r="DD209" s="83">
        <f t="shared" si="441"/>
        <v>10095837.302511007</v>
      </c>
      <c r="DE209" s="83">
        <f t="shared" si="442"/>
        <v>0</v>
      </c>
      <c r="DF209" s="83">
        <f t="shared" si="443"/>
        <v>0</v>
      </c>
      <c r="DG209" s="83">
        <f t="shared" si="444"/>
        <v>0</v>
      </c>
      <c r="DH209" s="83">
        <f t="shared" si="445"/>
        <v>0</v>
      </c>
      <c r="DI209" s="83">
        <f t="shared" si="446"/>
        <v>0</v>
      </c>
      <c r="DJ209" s="83">
        <f t="shared" si="447"/>
        <v>0</v>
      </c>
      <c r="DK209" s="83">
        <f t="shared" si="347"/>
        <v>10095837.302511007</v>
      </c>
      <c r="DL209" s="83">
        <f t="shared" si="448"/>
        <v>0</v>
      </c>
      <c r="DM209" s="83">
        <f t="shared" si="348"/>
        <v>419739.17325299978</v>
      </c>
      <c r="DN209" s="83">
        <f t="shared" si="349"/>
        <v>540899.3934969902</v>
      </c>
      <c r="DO209" s="83">
        <f t="shared" si="449"/>
        <v>0</v>
      </c>
      <c r="DP209" s="83">
        <f t="shared" si="450"/>
        <v>0</v>
      </c>
      <c r="DQ209" s="83">
        <f t="shared" si="451"/>
        <v>0</v>
      </c>
      <c r="DR209" s="83">
        <f t="shared" si="452"/>
        <v>-1026389.4607657401</v>
      </c>
      <c r="DS209" s="83">
        <f t="shared" si="453"/>
        <v>0</v>
      </c>
      <c r="DT209" s="83">
        <f t="shared" si="454"/>
        <v>0</v>
      </c>
      <c r="DU209" s="83">
        <f t="shared" si="455"/>
        <v>0</v>
      </c>
      <c r="DV209" s="83">
        <f t="shared" si="456"/>
        <v>0</v>
      </c>
      <c r="DW209" s="83">
        <f t="shared" si="350"/>
        <v>14453.462298658475</v>
      </c>
      <c r="DX209" s="83">
        <f t="shared" si="351"/>
        <v>0</v>
      </c>
      <c r="DY209" s="83">
        <f t="shared" si="352"/>
        <v>0</v>
      </c>
      <c r="DZ209" s="83">
        <f t="shared" si="353"/>
        <v>0</v>
      </c>
      <c r="EA209" s="83">
        <f t="shared" si="354"/>
        <v>0</v>
      </c>
      <c r="EB209" s="83">
        <f t="shared" si="355"/>
        <v>-1026389.4607657401</v>
      </c>
      <c r="EC209" s="83">
        <f t="shared" si="356"/>
        <v>0</v>
      </c>
      <c r="ED209" s="83">
        <f t="shared" si="357"/>
        <v>0</v>
      </c>
      <c r="EE209" s="83">
        <f t="shared" si="358"/>
        <v>0</v>
      </c>
      <c r="EF209" s="83">
        <f t="shared" si="359"/>
        <v>0</v>
      </c>
      <c r="EG209" s="83">
        <f t="shared" si="360"/>
        <v>14453.462298658475</v>
      </c>
      <c r="EH209" s="83">
        <f t="shared" si="361"/>
        <v>0</v>
      </c>
      <c r="EI209" s="83">
        <f t="shared" si="457"/>
        <v>157307.27071398497</v>
      </c>
      <c r="EJ209" s="83">
        <f t="shared" si="458"/>
        <v>0</v>
      </c>
      <c r="EK209" s="83">
        <f t="shared" si="459"/>
        <v>948.48280099034309</v>
      </c>
      <c r="EL209" s="83">
        <f t="shared" si="460"/>
        <v>11122226.763276746</v>
      </c>
      <c r="EM209" s="83">
        <f t="shared" si="461"/>
        <v>0</v>
      </c>
      <c r="EN209" s="83">
        <f t="shared" si="462"/>
        <v>0</v>
      </c>
      <c r="EO209" s="83">
        <f t="shared" si="463"/>
        <v>0</v>
      </c>
      <c r="EP209" s="83">
        <f t="shared" si="464"/>
        <v>0</v>
      </c>
      <c r="EQ209" s="83">
        <f t="shared" si="465"/>
        <v>0</v>
      </c>
      <c r="ER209" s="83">
        <f t="shared" si="466"/>
        <v>0</v>
      </c>
      <c r="ES209" s="83">
        <f t="shared" si="362"/>
        <v>11122226.763276746</v>
      </c>
      <c r="ET209" s="83">
        <f t="shared" si="467"/>
        <v>0</v>
      </c>
      <c r="EU209" s="83">
        <f t="shared" si="363"/>
        <v>405285.71095434128</v>
      </c>
      <c r="EV209" s="83">
        <f t="shared" si="364"/>
        <v>540899.3934969902</v>
      </c>
      <c r="EW209" s="83">
        <f t="shared" si="365"/>
        <v>157307.27071398497</v>
      </c>
      <c r="EX209" s="83">
        <f t="shared" si="366"/>
        <v>0</v>
      </c>
      <c r="EY209" s="83">
        <f t="shared" si="367"/>
        <v>948.48280099034309</v>
      </c>
      <c r="EZ209" s="83">
        <f t="shared" si="368"/>
        <v>11122226.763276746</v>
      </c>
      <c r="FA209" s="83">
        <f t="shared" si="369"/>
        <v>0</v>
      </c>
      <c r="FB209" s="83">
        <f t="shared" si="370"/>
        <v>0</v>
      </c>
      <c r="FC209" s="83">
        <f t="shared" si="371"/>
        <v>0</v>
      </c>
      <c r="FD209" s="83">
        <f t="shared" si="372"/>
        <v>0</v>
      </c>
      <c r="FE209" s="83">
        <f t="shared" si="468"/>
        <v>0</v>
      </c>
      <c r="FF209" s="83">
        <f t="shared" si="469"/>
        <v>0</v>
      </c>
      <c r="FG209" s="83">
        <f t="shared" si="373"/>
        <v>11122226.763276746</v>
      </c>
      <c r="FH209" s="83">
        <f t="shared" si="470"/>
        <v>0</v>
      </c>
      <c r="FI209" s="83">
        <f t="shared" si="374"/>
        <v>405285.71095434128</v>
      </c>
      <c r="FJ209" s="83">
        <f t="shared" si="375"/>
        <v>540899.3934969902</v>
      </c>
      <c r="FK209" s="84">
        <v>2786591.2595965201</v>
      </c>
      <c r="FL209" s="84">
        <v>989336.02077727695</v>
      </c>
      <c r="FM209" s="84"/>
      <c r="FN209" s="83">
        <f t="shared" si="471"/>
        <v>0</v>
      </c>
      <c r="FO209" s="83">
        <f t="shared" si="472"/>
        <v>0</v>
      </c>
      <c r="FP209" s="83">
        <f t="shared" si="376"/>
        <v>989336.02077727695</v>
      </c>
      <c r="FQ209" s="84">
        <v>51678939.581284598</v>
      </c>
      <c r="FR209" s="84">
        <v>261970407.45336199</v>
      </c>
      <c r="FS209" s="83">
        <f t="shared" si="377"/>
        <v>261970407.45336181</v>
      </c>
      <c r="FT209" s="83">
        <f t="shared" si="378"/>
        <v>0</v>
      </c>
      <c r="FU209" s="84">
        <v>214067395.15245101</v>
      </c>
      <c r="FV209" s="83">
        <f t="shared" si="473"/>
        <v>214064961.840395</v>
      </c>
      <c r="FW209" s="83">
        <f t="shared" si="474"/>
        <v>0</v>
      </c>
      <c r="FX209" s="83">
        <f t="shared" si="475"/>
        <v>182103473.31554201</v>
      </c>
      <c r="FY209" s="84">
        <v>277833678.50999999</v>
      </c>
      <c r="FZ209" s="83">
        <f t="shared" si="476"/>
        <v>245872189.98960498</v>
      </c>
      <c r="GA209" s="83">
        <f t="shared" si="477"/>
        <v>-2433.3120560050011</v>
      </c>
      <c r="GB209" s="83">
        <f t="shared" si="379"/>
        <v>0</v>
      </c>
      <c r="GC209" s="83">
        <f t="shared" si="380"/>
        <v>0</v>
      </c>
      <c r="GD209" s="83">
        <f t="shared" si="381"/>
        <v>0</v>
      </c>
      <c r="GE209" s="83">
        <f t="shared" si="382"/>
        <v>0</v>
      </c>
      <c r="GF209" s="83">
        <f t="shared" si="383"/>
        <v>0</v>
      </c>
      <c r="GG209" s="83">
        <f t="shared" si="384"/>
        <v>0</v>
      </c>
      <c r="GH209" s="83">
        <f t="shared" si="478"/>
        <v>0</v>
      </c>
      <c r="GI209" s="83">
        <f t="shared" si="479"/>
        <v>0</v>
      </c>
      <c r="GJ209" s="83">
        <f t="shared" si="385"/>
        <v>214064961.840395</v>
      </c>
      <c r="GK209" s="83">
        <f t="shared" si="386"/>
        <v>0</v>
      </c>
      <c r="GL209" s="83">
        <f t="shared" si="387"/>
        <v>214064961.840395</v>
      </c>
      <c r="GM209" s="83">
        <f t="shared" si="388"/>
        <v>214064961.840395</v>
      </c>
      <c r="GN209" s="83">
        <f t="shared" si="389"/>
        <v>0</v>
      </c>
      <c r="GO209" s="83">
        <f t="shared" si="390"/>
        <v>0</v>
      </c>
      <c r="GP209" s="83">
        <f t="shared" si="480"/>
        <v>214064961.840395</v>
      </c>
      <c r="GQ209" s="83">
        <f t="shared" si="481"/>
        <v>214064961.840395</v>
      </c>
      <c r="GR209" s="83">
        <f t="shared" si="391"/>
        <v>0</v>
      </c>
      <c r="GS209" s="83">
        <f t="shared" si="392"/>
        <v>0</v>
      </c>
      <c r="GT209" s="83">
        <f t="shared" si="393"/>
        <v>0</v>
      </c>
      <c r="GU209" s="83">
        <f t="shared" si="394"/>
        <v>0</v>
      </c>
      <c r="GV209" s="83">
        <f t="shared" si="395"/>
        <v>0</v>
      </c>
      <c r="GW209" s="83">
        <f t="shared" si="396"/>
        <v>0</v>
      </c>
      <c r="GX209" s="83">
        <f t="shared" si="482"/>
        <v>0</v>
      </c>
      <c r="GY209" s="83">
        <f t="shared" si="483"/>
        <v>0</v>
      </c>
      <c r="GZ209" s="83">
        <f t="shared" si="397"/>
        <v>214222269.11110899</v>
      </c>
      <c r="HA209" s="83">
        <f t="shared" si="398"/>
        <v>0</v>
      </c>
      <c r="HB209" s="83">
        <f t="shared" si="399"/>
        <v>214065910.32319599</v>
      </c>
      <c r="HC209" s="83">
        <f t="shared" si="400"/>
        <v>224160799.14290601</v>
      </c>
      <c r="HD209" s="83">
        <f t="shared" si="401"/>
        <v>0</v>
      </c>
      <c r="HE209" s="83">
        <f t="shared" si="402"/>
        <v>0</v>
      </c>
      <c r="HF209" s="83">
        <f t="shared" si="484"/>
        <v>214484701.013648</v>
      </c>
      <c r="HG209" s="83">
        <f t="shared" si="485"/>
        <v>214605861.23389199</v>
      </c>
      <c r="HH209" s="83">
        <f t="shared" si="486"/>
        <v>214222269.11110899</v>
      </c>
      <c r="HI209" s="83">
        <f t="shared" si="487"/>
        <v>0</v>
      </c>
      <c r="HJ209" s="83">
        <f t="shared" si="488"/>
        <v>214065910.32319599</v>
      </c>
      <c r="HK209" s="83">
        <f t="shared" si="489"/>
        <v>225187188.60367176</v>
      </c>
      <c r="HL209" s="83">
        <f t="shared" si="490"/>
        <v>0</v>
      </c>
      <c r="HM209" s="83">
        <f t="shared" si="491"/>
        <v>0</v>
      </c>
      <c r="HN209" s="83">
        <f t="shared" si="492"/>
        <v>214470247.55134934</v>
      </c>
      <c r="HO209" s="83">
        <f t="shared" si="493"/>
        <v>214605861.23389199</v>
      </c>
    </row>
    <row r="210" spans="1:223" x14ac:dyDescent="0.2">
      <c r="A210" s="63"/>
      <c r="K210" s="64" t="s">
        <v>527</v>
      </c>
      <c r="L210" s="102" t="e">
        <f>IF(VLOOKUP(K210,'[3]207 ul'!$H:$H,1,0)=K210,1,0)</f>
        <v>#N/A</v>
      </c>
      <c r="M210" s="84">
        <v>1</v>
      </c>
      <c r="N210" s="84">
        <v>2</v>
      </c>
      <c r="O210" s="84"/>
      <c r="P210" s="84"/>
      <c r="Q210" s="84">
        <v>1</v>
      </c>
      <c r="R210" s="84">
        <v>1</v>
      </c>
      <c r="S210" s="83">
        <f t="shared" ref="S210:S273" si="499">IF($M210=1,IF($N210=3,$M$38,$M$37),0)</f>
        <v>40</v>
      </c>
      <c r="T210" s="87">
        <f t="shared" ref="T210:T273" si="500">$M$27</f>
        <v>0</v>
      </c>
      <c r="U210" s="84"/>
      <c r="V210" s="84"/>
      <c r="W210" s="85">
        <v>1</v>
      </c>
      <c r="X210" s="85">
        <v>1</v>
      </c>
      <c r="Y210" s="85">
        <v>1</v>
      </c>
      <c r="Z210" s="85">
        <v>1</v>
      </c>
      <c r="AA210" s="85">
        <v>1</v>
      </c>
      <c r="AB210" s="85">
        <v>1</v>
      </c>
      <c r="AC210" s="85">
        <v>1</v>
      </c>
      <c r="AD210" s="85">
        <v>1</v>
      </c>
      <c r="AE210" s="85">
        <v>1</v>
      </c>
      <c r="AF210" s="84">
        <v>5.4687084407599698E-5</v>
      </c>
      <c r="AG210" s="84">
        <v>5.4687084407599698E-5</v>
      </c>
      <c r="AH210" s="84">
        <v>5.4687084407599698E-5</v>
      </c>
      <c r="AI210" s="84">
        <v>5.4687084407599698E-5</v>
      </c>
      <c r="AJ210" s="84">
        <v>5.4687084407599698E-5</v>
      </c>
      <c r="AK210" s="84">
        <v>5.4687084407599698E-5</v>
      </c>
      <c r="AL210" s="84">
        <v>5.4687084407599698E-5</v>
      </c>
      <c r="AM210" s="84">
        <v>6.0155787420903698E-5</v>
      </c>
      <c r="AN210" s="84">
        <v>5.4687084407599698E-5</v>
      </c>
      <c r="AO210" s="84"/>
      <c r="AP210" s="84"/>
      <c r="AQ210" s="84"/>
      <c r="AR210" s="84"/>
      <c r="AS210" s="83">
        <f t="shared" ref="AS210:AS273" si="501">$AR210+$AP210</f>
        <v>0</v>
      </c>
      <c r="AT210" s="83">
        <f t="shared" si="403"/>
        <v>0</v>
      </c>
      <c r="AU210" s="83">
        <f t="shared" ref="AU210:AU273" si="502">IF($R210=2,$AL210,0)</f>
        <v>0</v>
      </c>
      <c r="AV210" s="84">
        <v>1</v>
      </c>
      <c r="AW210" s="84">
        <v>1</v>
      </c>
      <c r="AX210" s="84"/>
      <c r="AY210" s="83">
        <f t="shared" si="404"/>
        <v>1</v>
      </c>
      <c r="AZ210" s="83">
        <f t="shared" si="405"/>
        <v>0</v>
      </c>
      <c r="BA210" s="83">
        <f t="shared" si="406"/>
        <v>5.4687084407599698E-5</v>
      </c>
      <c r="BB210" s="83">
        <f t="shared" si="407"/>
        <v>5.4687084407599698E-5</v>
      </c>
      <c r="BC210" s="83">
        <f t="shared" si="408"/>
        <v>5.4687084407599698E-5</v>
      </c>
      <c r="BD210" s="83">
        <f t="shared" si="409"/>
        <v>5.4687084407599698E-5</v>
      </c>
      <c r="BE210" s="83">
        <f t="shared" si="410"/>
        <v>0</v>
      </c>
      <c r="BF210" s="83">
        <f t="shared" si="411"/>
        <v>0</v>
      </c>
      <c r="BG210" s="99">
        <f t="shared" si="412"/>
        <v>5.4687084407599698E-5</v>
      </c>
      <c r="BH210" s="99">
        <f t="shared" si="413"/>
        <v>5.4687084407599698E-5</v>
      </c>
      <c r="BI210" s="83">
        <f t="shared" si="414"/>
        <v>5.4687084407599698E-5</v>
      </c>
      <c r="BJ210" s="83">
        <f t="shared" si="415"/>
        <v>5.4687084407599698E-5</v>
      </c>
      <c r="BK210" s="83">
        <f t="shared" si="416"/>
        <v>5.4687084407599698E-5</v>
      </c>
      <c r="BL210" s="83">
        <f t="shared" si="417"/>
        <v>5.4687084407599698E-5</v>
      </c>
      <c r="BM210" s="83">
        <f t="shared" si="418"/>
        <v>6.0155787420903698E-5</v>
      </c>
      <c r="BN210" s="83">
        <f t="shared" si="419"/>
        <v>5.4687084407599698E-5</v>
      </c>
      <c r="BO210" s="83">
        <f t="shared" ref="BO210:BO273" si="503">IF($R210=2,$AC210*$AL210,0)</f>
        <v>0</v>
      </c>
      <c r="BP210" s="83">
        <f t="shared" si="420"/>
        <v>0</v>
      </c>
      <c r="BQ210" s="83">
        <f t="shared" si="421"/>
        <v>5.4687084407599698E-5</v>
      </c>
      <c r="BR210" s="83">
        <f t="shared" si="422"/>
        <v>5.4687084407599698E-5</v>
      </c>
      <c r="BS210" s="83">
        <f t="shared" si="423"/>
        <v>5.4687084407599698E-5</v>
      </c>
      <c r="BT210" s="83">
        <f t="shared" si="424"/>
        <v>5.4687084407599698E-5</v>
      </c>
      <c r="BU210" s="83">
        <f t="shared" si="425"/>
        <v>5.4687084407599698E-5</v>
      </c>
      <c r="BV210" s="83">
        <f t="shared" si="426"/>
        <v>5.4687084407599698E-5</v>
      </c>
      <c r="BW210" s="83">
        <f t="shared" si="427"/>
        <v>5.4687084407599698E-5</v>
      </c>
      <c r="BX210" s="83">
        <f t="shared" si="428"/>
        <v>5.4687084407599698E-5</v>
      </c>
      <c r="BY210" s="83">
        <f t="shared" si="429"/>
        <v>5.4687084407599698E-5</v>
      </c>
      <c r="BZ210" s="83">
        <f t="shared" si="430"/>
        <v>5.4687084407599698E-5</v>
      </c>
      <c r="CA210" s="83">
        <f t="shared" si="431"/>
        <v>6.0155787420903698E-5</v>
      </c>
      <c r="CB210" s="83">
        <f t="shared" si="432"/>
        <v>5.4687084407599698E-5</v>
      </c>
      <c r="CC210" s="84"/>
      <c r="CD210" s="84"/>
      <c r="CE210" s="84"/>
      <c r="CF210" s="84"/>
      <c r="CG210" s="84"/>
      <c r="CH210" s="84"/>
      <c r="CI210" s="84"/>
      <c r="CJ210" s="84"/>
      <c r="CK210" s="84"/>
      <c r="CL210" s="83">
        <f t="shared" si="494"/>
        <v>0</v>
      </c>
      <c r="CM210" s="83">
        <f t="shared" si="495"/>
        <v>0</v>
      </c>
      <c r="CN210" s="83">
        <f t="shared" si="496"/>
        <v>0</v>
      </c>
      <c r="CO210" s="83">
        <f t="shared" si="433"/>
        <v>0</v>
      </c>
      <c r="CP210" s="83">
        <f t="shared" si="434"/>
        <v>0</v>
      </c>
      <c r="CQ210" s="83">
        <f t="shared" si="435"/>
        <v>0</v>
      </c>
      <c r="CR210" s="83">
        <f t="shared" si="436"/>
        <v>0</v>
      </c>
      <c r="CS210" s="83">
        <f t="shared" si="437"/>
        <v>0</v>
      </c>
      <c r="CT210" s="83">
        <f t="shared" si="438"/>
        <v>0</v>
      </c>
      <c r="CU210" s="83">
        <f t="shared" si="439"/>
        <v>0</v>
      </c>
      <c r="CV210" s="99"/>
      <c r="CW210" s="83">
        <f t="shared" ref="CW210:CW273" si="504">MAX($CO210,$CP210,$CU210)</f>
        <v>0</v>
      </c>
      <c r="CX210" s="83">
        <f t="shared" si="440"/>
        <v>0</v>
      </c>
      <c r="CY210" s="83">
        <f t="shared" si="497"/>
        <v>5.4687030133039998E-6</v>
      </c>
      <c r="CZ210" s="83">
        <f t="shared" si="498"/>
        <v>0</v>
      </c>
      <c r="DA210" s="83">
        <f t="shared" ref="DA210:DA273" si="505">MAX($BV210-$BU210-($CD210-$CC210),0)</f>
        <v>0</v>
      </c>
      <c r="DB210" s="83">
        <f t="shared" ref="DB210:DB273" si="506">MAX($BW210-$BU210-($CE210-$CC210),0)</f>
        <v>0</v>
      </c>
      <c r="DC210" s="83">
        <f t="shared" ref="DC210:DC273" si="507">MAX($BX210-$BU210-($CF210-$CC210),0)</f>
        <v>0</v>
      </c>
      <c r="DD210" s="83">
        <f t="shared" si="441"/>
        <v>0</v>
      </c>
      <c r="DE210" s="83">
        <f t="shared" si="442"/>
        <v>0</v>
      </c>
      <c r="DF210" s="83">
        <f t="shared" si="443"/>
        <v>0</v>
      </c>
      <c r="DG210" s="83">
        <f t="shared" si="444"/>
        <v>0</v>
      </c>
      <c r="DH210" s="83">
        <f t="shared" si="445"/>
        <v>0</v>
      </c>
      <c r="DI210" s="83">
        <f t="shared" si="446"/>
        <v>0</v>
      </c>
      <c r="DJ210" s="83">
        <f t="shared" si="447"/>
        <v>0</v>
      </c>
      <c r="DK210" s="83">
        <f t="shared" ref="DK210:DK273" si="508">MAX($DD210,$DE210,$DJ210)</f>
        <v>0</v>
      </c>
      <c r="DL210" s="83">
        <f t="shared" si="448"/>
        <v>0</v>
      </c>
      <c r="DM210" s="83">
        <f t="shared" ref="DM210:DM273" si="509">MAX($CA210-$BU210-($CJ210-$CC210),0)</f>
        <v>5.4687030133039998E-6</v>
      </c>
      <c r="DN210" s="83">
        <f t="shared" ref="DN210:DN273" si="510">MAX($CB210-$BU210-($CK210-$CC210),0)</f>
        <v>0</v>
      </c>
      <c r="DO210" s="83">
        <f t="shared" si="449"/>
        <v>0</v>
      </c>
      <c r="DP210" s="83">
        <f t="shared" si="450"/>
        <v>0</v>
      </c>
      <c r="DQ210" s="83">
        <f t="shared" si="451"/>
        <v>0</v>
      </c>
      <c r="DR210" s="83">
        <f t="shared" si="452"/>
        <v>0</v>
      </c>
      <c r="DS210" s="83">
        <f t="shared" si="453"/>
        <v>0</v>
      </c>
      <c r="DT210" s="83">
        <f t="shared" si="454"/>
        <v>0</v>
      </c>
      <c r="DU210" s="83">
        <f t="shared" si="455"/>
        <v>0</v>
      </c>
      <c r="DV210" s="83">
        <f t="shared" si="456"/>
        <v>0</v>
      </c>
      <c r="DW210" s="83">
        <f t="shared" ref="DW210:DW273" si="511">$DU$36/$CY$39*$CY210</f>
        <v>1.8831145116328373E-7</v>
      </c>
      <c r="DX210" s="83">
        <f t="shared" ref="DX210:DX273" si="512">$DV$36/$CZ$39*$CZ210</f>
        <v>0</v>
      </c>
      <c r="DY210" s="83">
        <f t="shared" ref="DY210:DY273" si="513">$DO$36/$DA$39*$DA210</f>
        <v>0</v>
      </c>
      <c r="DZ210" s="83">
        <f t="shared" ref="DZ210:DZ273" si="514">$DP$36/$DB$39*$DB210</f>
        <v>0</v>
      </c>
      <c r="EA210" s="83">
        <f t="shared" ref="EA210:EA273" si="515">$DQ$36/$DC$39*$DC210</f>
        <v>0</v>
      </c>
      <c r="EB210" s="83">
        <f t="shared" ref="EB210:EB273" si="516">$DR$36/$DD$39*$DD210</f>
        <v>0</v>
      </c>
      <c r="EC210" s="83">
        <f t="shared" ref="EC210:EC273" si="517">$DS$36/$DE$39*$DE210</f>
        <v>0</v>
      </c>
      <c r="ED210" s="83">
        <f t="shared" ref="ED210:ED273" si="518">$DT$36/($DF$39+$DG$39)*$DF210</f>
        <v>0</v>
      </c>
      <c r="EE210" s="83">
        <f t="shared" ref="EE210:EE273" si="519">$DT$36/($DF$39+$DG$39)*$DG210</f>
        <v>0</v>
      </c>
      <c r="EF210" s="83">
        <f t="shared" ref="EF210:EF273" si="520">$EE$39/$DH$39*$DH210</f>
        <v>0</v>
      </c>
      <c r="EG210" s="83">
        <f t="shared" ref="EG210:EG273" si="521">$DU$36/$DM$39*$DM210</f>
        <v>1.8831145116328373E-7</v>
      </c>
      <c r="EH210" s="83">
        <f t="shared" ref="EH210:EH273" si="522">$DV$36/$DN$39*$DN210</f>
        <v>0</v>
      </c>
      <c r="EI210" s="83">
        <f t="shared" si="457"/>
        <v>0</v>
      </c>
      <c r="EJ210" s="83">
        <f t="shared" si="458"/>
        <v>0</v>
      </c>
      <c r="EK210" s="83">
        <f t="shared" si="459"/>
        <v>0</v>
      </c>
      <c r="EL210" s="83">
        <f t="shared" si="460"/>
        <v>0</v>
      </c>
      <c r="EM210" s="83">
        <f t="shared" si="461"/>
        <v>0</v>
      </c>
      <c r="EN210" s="83">
        <f t="shared" si="462"/>
        <v>0</v>
      </c>
      <c r="EO210" s="83">
        <f t="shared" si="463"/>
        <v>0</v>
      </c>
      <c r="EP210" s="83">
        <f t="shared" si="464"/>
        <v>0</v>
      </c>
      <c r="EQ210" s="83">
        <f t="shared" si="465"/>
        <v>0</v>
      </c>
      <c r="ER210" s="83">
        <f t="shared" si="466"/>
        <v>0</v>
      </c>
      <c r="ES210" s="83">
        <f t="shared" ref="ES210:ES273" si="523">MAX($EL210,$EM210,$ER210)</f>
        <v>0</v>
      </c>
      <c r="ET210" s="83">
        <f t="shared" si="467"/>
        <v>0</v>
      </c>
      <c r="EU210" s="83">
        <f t="shared" ref="EU210:EU273" si="524">$CY210-$DW210</f>
        <v>5.2803915621407159E-6</v>
      </c>
      <c r="EV210" s="83">
        <f t="shared" ref="EV210:EV273" si="525">$CZ210-$DX210</f>
        <v>0</v>
      </c>
      <c r="EW210" s="83">
        <f t="shared" ref="EW210:EW273" si="526">$DA210-$DY210</f>
        <v>0</v>
      </c>
      <c r="EX210" s="83">
        <f t="shared" ref="EX210:EX273" si="527">$DB210-$DZ210</f>
        <v>0</v>
      </c>
      <c r="EY210" s="83">
        <f t="shared" ref="EY210:EY273" si="528">$DC210-$EA210</f>
        <v>0</v>
      </c>
      <c r="EZ210" s="83">
        <f t="shared" ref="EZ210:EZ273" si="529">$DD210-$EB210</f>
        <v>0</v>
      </c>
      <c r="FA210" s="83">
        <f t="shared" ref="FA210:FA273" si="530">$DE210-$EC210</f>
        <v>0</v>
      </c>
      <c r="FB210" s="83">
        <f t="shared" ref="FB210:FB273" si="531">$DF210-$ED210</f>
        <v>0</v>
      </c>
      <c r="FC210" s="83">
        <f t="shared" ref="FC210:FC273" si="532">$DG210-$EE210</f>
        <v>0</v>
      </c>
      <c r="FD210" s="83">
        <f t="shared" ref="FD210:FD273" si="533">$DH210-$EF210</f>
        <v>0</v>
      </c>
      <c r="FE210" s="83">
        <f t="shared" si="468"/>
        <v>0</v>
      </c>
      <c r="FF210" s="83">
        <f t="shared" si="469"/>
        <v>0</v>
      </c>
      <c r="FG210" s="83">
        <f t="shared" ref="FG210:FG273" si="534">MAX($EZ210,$FA210,$FF210)</f>
        <v>0</v>
      </c>
      <c r="FH210" s="83">
        <f t="shared" si="470"/>
        <v>0</v>
      </c>
      <c r="FI210" s="83">
        <f t="shared" ref="FI210:FI273" si="535">$DM210-$EG210</f>
        <v>5.2803915621407159E-6</v>
      </c>
      <c r="FJ210" s="83">
        <f t="shared" ref="FJ210:FJ273" si="536">$DN210-$EH210</f>
        <v>0</v>
      </c>
      <c r="FK210" s="84"/>
      <c r="FL210" s="84">
        <v>5.4687030133040303E-5</v>
      </c>
      <c r="FM210" s="84"/>
      <c r="FN210" s="83">
        <f t="shared" si="471"/>
        <v>0</v>
      </c>
      <c r="FO210" s="83">
        <f t="shared" si="472"/>
        <v>0</v>
      </c>
      <c r="FP210" s="83">
        <f t="shared" ref="FP210:FP273" si="537">$FL210+$FM210</f>
        <v>5.4687030133040303E-5</v>
      </c>
      <c r="FQ210" s="84"/>
      <c r="FR210" s="84"/>
      <c r="FS210" s="83">
        <f t="shared" ref="FS210:FS273" si="538">$FU210-($FK210+$FL210+$FM210-$FQ210)</f>
        <v>0</v>
      </c>
      <c r="FT210" s="83">
        <f t="shared" ref="FT210:FT273" si="539">$FS210-$FR210</f>
        <v>0</v>
      </c>
      <c r="FU210" s="84">
        <v>5.4687030133040303E-5</v>
      </c>
      <c r="FV210" s="83">
        <f t="shared" si="473"/>
        <v>5.4687084407599698E-5</v>
      </c>
      <c r="FW210" s="83">
        <f t="shared" si="474"/>
        <v>0</v>
      </c>
      <c r="FX210" s="83">
        <f t="shared" si="475"/>
        <v>0</v>
      </c>
      <c r="FY210" s="84"/>
      <c r="FZ210" s="83">
        <f t="shared" si="476"/>
        <v>0.99994531291559241</v>
      </c>
      <c r="GA210" s="83">
        <f t="shared" si="477"/>
        <v>5.4274559395113119E-11</v>
      </c>
      <c r="GB210" s="83">
        <f t="shared" ref="GB210:GB273" si="540">IF(AND($CL210&gt;0,$CC210&gt;0),$AY210+$CC210,0)</f>
        <v>0</v>
      </c>
      <c r="GC210" s="83">
        <f t="shared" ref="GC210:GC273" si="541">IF(AND($CM210&gt;0,$CC210&gt;0),$AY210+$CC210,0)</f>
        <v>0</v>
      </c>
      <c r="GD210" s="83">
        <f t="shared" ref="GD210:GD273" si="542">IF(AND($CN210&gt;0,$CC210&gt;0),$AY210+$CC210,0)</f>
        <v>0</v>
      </c>
      <c r="GE210" s="83">
        <f t="shared" ref="GE210:GE273" si="543">IF(AND($CO210&gt;0,$CC210&gt;0),$AY210+$CC210,0)</f>
        <v>0</v>
      </c>
      <c r="GF210" s="83">
        <f t="shared" ref="GF210:GF273" si="544">IF(AND($CP210&gt;0,$CC210&gt;0),$AY210+$CC210,0)</f>
        <v>0</v>
      </c>
      <c r="GG210" s="83">
        <f t="shared" ref="GG210:GG273" si="545">IF(AND($CT210&gt;0,$CC210&gt;0),$AY210+$CC210,0)</f>
        <v>0</v>
      </c>
      <c r="GH210" s="83">
        <f t="shared" si="478"/>
        <v>0</v>
      </c>
      <c r="GI210" s="83">
        <f t="shared" si="479"/>
        <v>0</v>
      </c>
      <c r="GJ210" s="83">
        <f t="shared" ref="GJ210:GJ273" si="546">IF($CL210&gt;0,$BG210,0)</f>
        <v>0</v>
      </c>
      <c r="GK210" s="83">
        <f t="shared" ref="GK210:GK273" si="547">IF($CM210&gt;0,$BG210,0)</f>
        <v>0</v>
      </c>
      <c r="GL210" s="83">
        <f t="shared" ref="GL210:GL273" si="548">IF($CN210&gt;0,$BG210,0)</f>
        <v>0</v>
      </c>
      <c r="GM210" s="83">
        <f t="shared" ref="GM210:GM273" si="549">IF($CO210&gt;0,$BG210,0)</f>
        <v>0</v>
      </c>
      <c r="GN210" s="83">
        <f t="shared" ref="GN210:GN273" si="550">IF($CP210&gt;0,$BG210,0)</f>
        <v>0</v>
      </c>
      <c r="GO210" s="83">
        <f t="shared" ref="GO210:GO273" si="551">IF($CQ210&gt;0,$BG210,IF($CR210&gt;0,$BG210-$BE210,0))</f>
        <v>0</v>
      </c>
      <c r="GP210" s="83">
        <f t="shared" si="480"/>
        <v>5.4687084407599698E-5</v>
      </c>
      <c r="GQ210" s="83">
        <f t="shared" si="481"/>
        <v>0</v>
      </c>
      <c r="GR210" s="83">
        <f t="shared" ref="GR210:GR273" si="552">IF(AND($CL210&gt;0,$CC210&gt;0),$AY210+$CD210,0)</f>
        <v>0</v>
      </c>
      <c r="GS210" s="83">
        <f t="shared" ref="GS210:GS273" si="553">IF(AND($CM210&gt;0,$CC210&gt;0),$AY210+$CE210,0)</f>
        <v>0</v>
      </c>
      <c r="GT210" s="83">
        <f t="shared" ref="GT210:GT273" si="554">IF(AND($CN210&gt;0,$CC210&gt;0),$AY210+$CF210,0)</f>
        <v>0</v>
      </c>
      <c r="GU210" s="83">
        <f t="shared" ref="GU210:GU273" si="555">IF(AND($CO210&gt;0,$CC210&gt;0),$AY210+$CG210,0)</f>
        <v>0</v>
      </c>
      <c r="GV210" s="83">
        <f t="shared" ref="GV210:GV273" si="556">IF(AND($CP210&gt;0,$CC210&gt;0),$AY210+$CH210,0)</f>
        <v>0</v>
      </c>
      <c r="GW210" s="83">
        <f t="shared" ref="GW210:GW273" si="557">IF(AND($CT210&gt;0,$CC210&gt;0),$AY210+$CI210+$BC210-$BD210,0)</f>
        <v>0</v>
      </c>
      <c r="GX210" s="83">
        <f t="shared" si="482"/>
        <v>0</v>
      </c>
      <c r="GY210" s="83">
        <f t="shared" si="483"/>
        <v>0</v>
      </c>
      <c r="GZ210" s="83">
        <f t="shared" ref="GZ210:GZ273" si="558">IF($CL210&gt;0,$BH210,0)</f>
        <v>0</v>
      </c>
      <c r="HA210" s="83">
        <f t="shared" ref="HA210:HA273" si="559">IF($CM210&gt;0,$BI210,0)</f>
        <v>0</v>
      </c>
      <c r="HB210" s="83">
        <f t="shared" ref="HB210:HB273" si="560">IF($CN210&gt;0,$BJ210,0)</f>
        <v>0</v>
      </c>
      <c r="HC210" s="83">
        <f t="shared" ref="HC210:HC273" si="561">IF($CO210&gt;0,$BK210,0)</f>
        <v>0</v>
      </c>
      <c r="HD210" s="83">
        <f t="shared" ref="HD210:HD273" si="562">IF($CP210&gt;0,$BL210,0)</f>
        <v>0</v>
      </c>
      <c r="HE210" s="83">
        <f t="shared" ref="HE210:HE273" si="563">IF($CQ210&gt;0,$BA210,IF($CR210&gt;0,$BC210,0))</f>
        <v>0</v>
      </c>
      <c r="HF210" s="83">
        <f t="shared" si="484"/>
        <v>6.0155787420903698E-5</v>
      </c>
      <c r="HG210" s="83">
        <f t="shared" si="485"/>
        <v>0</v>
      </c>
      <c r="HH210" s="83">
        <f t="shared" si="486"/>
        <v>0</v>
      </c>
      <c r="HI210" s="83">
        <f t="shared" si="487"/>
        <v>0</v>
      </c>
      <c r="HJ210" s="83">
        <f t="shared" si="488"/>
        <v>0</v>
      </c>
      <c r="HK210" s="83">
        <f t="shared" si="489"/>
        <v>0</v>
      </c>
      <c r="HL210" s="83">
        <f t="shared" si="490"/>
        <v>0</v>
      </c>
      <c r="HM210" s="83">
        <f t="shared" si="491"/>
        <v>0</v>
      </c>
      <c r="HN210" s="83">
        <f t="shared" si="492"/>
        <v>5.9967475969740411E-5</v>
      </c>
      <c r="HO210" s="83">
        <f t="shared" si="493"/>
        <v>0</v>
      </c>
    </row>
    <row r="211" spans="1:223" x14ac:dyDescent="0.2">
      <c r="A211" s="63"/>
      <c r="K211" s="64" t="s">
        <v>528</v>
      </c>
      <c r="L211" s="102" t="e">
        <f>IF(VLOOKUP(K211,'[3]207 ul'!$H:$H,1,0)=K211,1,0)</f>
        <v>#N/A</v>
      </c>
      <c r="M211" s="84">
        <v>1</v>
      </c>
      <c r="N211" s="84">
        <v>2</v>
      </c>
      <c r="O211" s="84"/>
      <c r="P211" s="84"/>
      <c r="Q211" s="84">
        <v>1</v>
      </c>
      <c r="R211" s="84">
        <v>1</v>
      </c>
      <c r="S211" s="83">
        <f t="shared" si="499"/>
        <v>40</v>
      </c>
      <c r="T211" s="87">
        <f t="shared" si="500"/>
        <v>0</v>
      </c>
      <c r="U211" s="84"/>
      <c r="V211" s="84"/>
      <c r="W211" s="85">
        <v>1</v>
      </c>
      <c r="X211" s="85">
        <v>1</v>
      </c>
      <c r="Y211" s="85">
        <v>1</v>
      </c>
      <c r="Z211" s="85">
        <v>1</v>
      </c>
      <c r="AA211" s="85">
        <v>1</v>
      </c>
      <c r="AB211" s="85">
        <v>1</v>
      </c>
      <c r="AC211" s="85">
        <v>1</v>
      </c>
      <c r="AD211" s="85">
        <v>1</v>
      </c>
      <c r="AE211" s="85">
        <v>1</v>
      </c>
      <c r="AF211" s="84">
        <v>-6737491.9104032004</v>
      </c>
      <c r="AG211" s="84">
        <v>72437.234989270597</v>
      </c>
      <c r="AH211" s="84">
        <v>-15885546.3094026</v>
      </c>
      <c r="AI211" s="84">
        <v>-6712464.5115674296</v>
      </c>
      <c r="AJ211" s="84">
        <v>-13994583.577142</v>
      </c>
      <c r="AK211" s="84">
        <v>-811895.512642227</v>
      </c>
      <c r="AL211" s="84">
        <v>-6737491.9104032004</v>
      </c>
      <c r="AM211" s="84">
        <v>-5428021.5979001001</v>
      </c>
      <c r="AN211" s="84">
        <v>-2206250.9999723299</v>
      </c>
      <c r="AO211" s="84"/>
      <c r="AP211" s="84"/>
      <c r="AQ211" s="84"/>
      <c r="AR211" s="84">
        <v>31972395.040708501</v>
      </c>
      <c r="AS211" s="83">
        <f t="shared" si="501"/>
        <v>31972395.040708501</v>
      </c>
      <c r="AT211" s="83">
        <f t="shared" si="403"/>
        <v>31972395.040708501</v>
      </c>
      <c r="AU211" s="83">
        <f t="shared" si="502"/>
        <v>0</v>
      </c>
      <c r="AV211" s="84">
        <v>32395134.510000002</v>
      </c>
      <c r="AW211" s="84">
        <v>32395134.510000002</v>
      </c>
      <c r="AX211" s="84"/>
      <c r="AY211" s="83">
        <f t="shared" si="404"/>
        <v>32395134.510000002</v>
      </c>
      <c r="AZ211" s="83">
        <f t="shared" si="405"/>
        <v>0</v>
      </c>
      <c r="BA211" s="83">
        <f t="shared" si="406"/>
        <v>-6737491.9104032004</v>
      </c>
      <c r="BB211" s="83">
        <f t="shared" si="407"/>
        <v>8746462.8700414822</v>
      </c>
      <c r="BC211" s="83">
        <f t="shared" si="408"/>
        <v>8746462.8700414822</v>
      </c>
      <c r="BD211" s="83">
        <f t="shared" si="409"/>
        <v>8746462.8700414822</v>
      </c>
      <c r="BE211" s="83">
        <f t="shared" si="410"/>
        <v>0</v>
      </c>
      <c r="BF211" s="83">
        <f t="shared" si="411"/>
        <v>0</v>
      </c>
      <c r="BG211" s="99">
        <f t="shared" si="412"/>
        <v>-6737491.9104032004</v>
      </c>
      <c r="BH211" s="99">
        <f t="shared" si="413"/>
        <v>72437.234989270597</v>
      </c>
      <c r="BI211" s="83">
        <f t="shared" si="414"/>
        <v>-15885546.3094026</v>
      </c>
      <c r="BJ211" s="83">
        <f t="shared" si="415"/>
        <v>-6712464.5115674296</v>
      </c>
      <c r="BK211" s="83">
        <f t="shared" si="416"/>
        <v>-13994583.577142</v>
      </c>
      <c r="BL211" s="83">
        <f t="shared" si="417"/>
        <v>-811895.512642227</v>
      </c>
      <c r="BM211" s="83">
        <f t="shared" si="418"/>
        <v>-5428021.5979001001</v>
      </c>
      <c r="BN211" s="83">
        <f t="shared" si="419"/>
        <v>-2206250.9999723299</v>
      </c>
      <c r="BO211" s="83">
        <f t="shared" si="503"/>
        <v>0</v>
      </c>
      <c r="BP211" s="83">
        <f t="shared" si="420"/>
        <v>0</v>
      </c>
      <c r="BQ211" s="83">
        <f t="shared" si="421"/>
        <v>-6737491.9104032004</v>
      </c>
      <c r="BR211" s="83">
        <f t="shared" si="422"/>
        <v>8746462.8700414822</v>
      </c>
      <c r="BS211" s="83">
        <f t="shared" si="423"/>
        <v>8746462.8700414822</v>
      </c>
      <c r="BT211" s="83">
        <f t="shared" si="424"/>
        <v>8746462.8700414822</v>
      </c>
      <c r="BU211" s="83">
        <f t="shared" si="425"/>
        <v>-6737491.9104032004</v>
      </c>
      <c r="BV211" s="83">
        <f t="shared" si="426"/>
        <v>72437.234989270597</v>
      </c>
      <c r="BW211" s="83">
        <f t="shared" si="427"/>
        <v>-15885546.3094026</v>
      </c>
      <c r="BX211" s="83">
        <f t="shared" si="428"/>
        <v>-6712464.5115674296</v>
      </c>
      <c r="BY211" s="83">
        <f t="shared" si="429"/>
        <v>-13994583.577142</v>
      </c>
      <c r="BZ211" s="83">
        <f t="shared" si="430"/>
        <v>-811895.512642227</v>
      </c>
      <c r="CA211" s="83">
        <f t="shared" si="431"/>
        <v>-5428021.5979001001</v>
      </c>
      <c r="CB211" s="83">
        <f t="shared" si="432"/>
        <v>-2206250.9999723299</v>
      </c>
      <c r="CC211" s="84"/>
      <c r="CD211" s="84"/>
      <c r="CE211" s="84"/>
      <c r="CF211" s="84"/>
      <c r="CG211" s="84"/>
      <c r="CH211" s="84"/>
      <c r="CI211" s="84"/>
      <c r="CJ211" s="84"/>
      <c r="CK211" s="84"/>
      <c r="CL211" s="83">
        <f t="shared" si="494"/>
        <v>6809929.145392471</v>
      </c>
      <c r="CM211" s="83">
        <f t="shared" si="495"/>
        <v>0</v>
      </c>
      <c r="CN211" s="83">
        <f t="shared" si="496"/>
        <v>25027.398835770786</v>
      </c>
      <c r="CO211" s="83">
        <f t="shared" si="433"/>
        <v>0</v>
      </c>
      <c r="CP211" s="83">
        <f t="shared" si="434"/>
        <v>5925596.3977609733</v>
      </c>
      <c r="CQ211" s="83">
        <f t="shared" si="435"/>
        <v>0</v>
      </c>
      <c r="CR211" s="83">
        <f t="shared" si="436"/>
        <v>15483954.780444682</v>
      </c>
      <c r="CS211" s="83">
        <f t="shared" si="437"/>
        <v>15483954.780444682</v>
      </c>
      <c r="CT211" s="83">
        <f t="shared" si="438"/>
        <v>15483954.780444682</v>
      </c>
      <c r="CU211" s="83">
        <f t="shared" si="439"/>
        <v>15483954.780444682</v>
      </c>
      <c r="CV211" s="99"/>
      <c r="CW211" s="83">
        <f t="shared" si="504"/>
        <v>15483954.780444682</v>
      </c>
      <c r="CX211" s="83">
        <f t="shared" si="440"/>
        <v>15483954.780444682</v>
      </c>
      <c r="CY211" s="83">
        <f t="shared" si="497"/>
        <v>1309470.3125031004</v>
      </c>
      <c r="CZ211" s="83">
        <f t="shared" si="498"/>
        <v>4531240.910430871</v>
      </c>
      <c r="DA211" s="83">
        <f t="shared" si="505"/>
        <v>6809929.145392471</v>
      </c>
      <c r="DB211" s="83">
        <f t="shared" si="506"/>
        <v>0</v>
      </c>
      <c r="DC211" s="83">
        <f t="shared" si="507"/>
        <v>25027.398835770786</v>
      </c>
      <c r="DD211" s="83">
        <f t="shared" si="441"/>
        <v>0</v>
      </c>
      <c r="DE211" s="83">
        <f t="shared" si="442"/>
        <v>5925596.3977609733</v>
      </c>
      <c r="DF211" s="83">
        <f t="shared" si="443"/>
        <v>0</v>
      </c>
      <c r="DG211" s="83">
        <f t="shared" si="444"/>
        <v>15483954.780444682</v>
      </c>
      <c r="DH211" s="83">
        <f t="shared" si="445"/>
        <v>15483954.780444682</v>
      </c>
      <c r="DI211" s="83">
        <f t="shared" si="446"/>
        <v>15483954.780444682</v>
      </c>
      <c r="DJ211" s="83">
        <f t="shared" si="447"/>
        <v>15483954.780444682</v>
      </c>
      <c r="DK211" s="83">
        <f t="shared" si="508"/>
        <v>15483954.780444682</v>
      </c>
      <c r="DL211" s="83">
        <f t="shared" si="448"/>
        <v>15483954.780444682</v>
      </c>
      <c r="DM211" s="83">
        <f t="shared" si="509"/>
        <v>1309470.3125031004</v>
      </c>
      <c r="DN211" s="83">
        <f t="shared" si="510"/>
        <v>4531240.910430871</v>
      </c>
      <c r="DO211" s="83">
        <f t="shared" si="449"/>
        <v>0</v>
      </c>
      <c r="DP211" s="83">
        <f t="shared" si="450"/>
        <v>0</v>
      </c>
      <c r="DQ211" s="83">
        <f t="shared" si="451"/>
        <v>0</v>
      </c>
      <c r="DR211" s="83">
        <f t="shared" si="452"/>
        <v>0</v>
      </c>
      <c r="DS211" s="83">
        <f t="shared" si="453"/>
        <v>-732603.15703687246</v>
      </c>
      <c r="DT211" s="83">
        <f t="shared" si="454"/>
        <v>0</v>
      </c>
      <c r="DU211" s="83">
        <f t="shared" si="455"/>
        <v>-535903.95406206732</v>
      </c>
      <c r="DV211" s="83">
        <f t="shared" si="456"/>
        <v>-535903.95406206732</v>
      </c>
      <c r="DW211" s="83">
        <f t="shared" si="511"/>
        <v>45090.811148970664</v>
      </c>
      <c r="DX211" s="83">
        <f t="shared" si="512"/>
        <v>0</v>
      </c>
      <c r="DY211" s="83">
        <f t="shared" si="513"/>
        <v>0</v>
      </c>
      <c r="DZ211" s="83">
        <f t="shared" si="514"/>
        <v>0</v>
      </c>
      <c r="EA211" s="83">
        <f t="shared" si="515"/>
        <v>0</v>
      </c>
      <c r="EB211" s="83">
        <f t="shared" si="516"/>
        <v>0</v>
      </c>
      <c r="EC211" s="83">
        <f t="shared" si="517"/>
        <v>-732603.15703687246</v>
      </c>
      <c r="ED211" s="83">
        <f t="shared" si="518"/>
        <v>0</v>
      </c>
      <c r="EE211" s="83">
        <f t="shared" si="519"/>
        <v>-535903.95406206732</v>
      </c>
      <c r="EF211" s="83">
        <f t="shared" si="520"/>
        <v>-535903.95406206732</v>
      </c>
      <c r="EG211" s="83">
        <f t="shared" si="521"/>
        <v>45090.811148970664</v>
      </c>
      <c r="EH211" s="83">
        <f t="shared" si="522"/>
        <v>0</v>
      </c>
      <c r="EI211" s="83">
        <f t="shared" si="457"/>
        <v>6809929.145392471</v>
      </c>
      <c r="EJ211" s="83">
        <f t="shared" si="458"/>
        <v>0</v>
      </c>
      <c r="EK211" s="83">
        <f t="shared" si="459"/>
        <v>25027.398835770786</v>
      </c>
      <c r="EL211" s="83">
        <f t="shared" si="460"/>
        <v>0</v>
      </c>
      <c r="EM211" s="83">
        <f t="shared" si="461"/>
        <v>6658199.5547978459</v>
      </c>
      <c r="EN211" s="83">
        <f t="shared" si="462"/>
        <v>0</v>
      </c>
      <c r="EO211" s="83">
        <f t="shared" si="463"/>
        <v>16019858.734506749</v>
      </c>
      <c r="EP211" s="83">
        <f t="shared" si="464"/>
        <v>16019858.734506749</v>
      </c>
      <c r="EQ211" s="83">
        <f t="shared" si="465"/>
        <v>16019858.734506749</v>
      </c>
      <c r="ER211" s="83">
        <f t="shared" si="466"/>
        <v>16019858.734506749</v>
      </c>
      <c r="ES211" s="83">
        <f t="shared" si="523"/>
        <v>16019858.734506749</v>
      </c>
      <c r="ET211" s="83">
        <f t="shared" si="467"/>
        <v>16019858.734506749</v>
      </c>
      <c r="EU211" s="83">
        <f t="shared" si="524"/>
        <v>1264379.5013541298</v>
      </c>
      <c r="EV211" s="83">
        <f t="shared" si="525"/>
        <v>4531240.910430871</v>
      </c>
      <c r="EW211" s="83">
        <f t="shared" si="526"/>
        <v>6809929.145392471</v>
      </c>
      <c r="EX211" s="83">
        <f t="shared" si="527"/>
        <v>0</v>
      </c>
      <c r="EY211" s="83">
        <f t="shared" si="528"/>
        <v>25027.398835770786</v>
      </c>
      <c r="EZ211" s="83">
        <f t="shared" si="529"/>
        <v>0</v>
      </c>
      <c r="FA211" s="83">
        <f t="shared" si="530"/>
        <v>6658199.5547978459</v>
      </c>
      <c r="FB211" s="83">
        <f t="shared" si="531"/>
        <v>0</v>
      </c>
      <c r="FC211" s="83">
        <f t="shared" si="532"/>
        <v>16019858.734506749</v>
      </c>
      <c r="FD211" s="83">
        <f t="shared" si="533"/>
        <v>16019858.734506749</v>
      </c>
      <c r="FE211" s="83">
        <f t="shared" si="468"/>
        <v>16019858.734506749</v>
      </c>
      <c r="FF211" s="83">
        <f t="shared" si="469"/>
        <v>16019858.734506749</v>
      </c>
      <c r="FG211" s="83">
        <f t="shared" si="534"/>
        <v>16019858.734506749</v>
      </c>
      <c r="FH211" s="83">
        <f t="shared" si="470"/>
        <v>16019858.734506749</v>
      </c>
      <c r="FI211" s="83">
        <f t="shared" si="535"/>
        <v>1264379.5013541298</v>
      </c>
      <c r="FJ211" s="83">
        <f t="shared" si="536"/>
        <v>4531240.910430871</v>
      </c>
      <c r="FK211" s="84">
        <v>7824701.9775278699</v>
      </c>
      <c r="FL211" s="84">
        <v>209279.83913118101</v>
      </c>
      <c r="FM211" s="84"/>
      <c r="FN211" s="83">
        <f t="shared" si="471"/>
        <v>0</v>
      </c>
      <c r="FO211" s="83">
        <f t="shared" si="472"/>
        <v>0</v>
      </c>
      <c r="FP211" s="83">
        <f t="shared" si="537"/>
        <v>209279.83913118101</v>
      </c>
      <c r="FQ211" s="84">
        <v>73219751.942658499</v>
      </c>
      <c r="FR211" s="84">
        <v>58450516.836282097</v>
      </c>
      <c r="FS211" s="83">
        <f t="shared" si="538"/>
        <v>58450516.83628206</v>
      </c>
      <c r="FT211" s="83">
        <f t="shared" si="539"/>
        <v>0</v>
      </c>
      <c r="FU211" s="84">
        <v>-6735253.2897173902</v>
      </c>
      <c r="FV211" s="83">
        <f t="shared" si="473"/>
        <v>-6737491.9104032004</v>
      </c>
      <c r="FW211" s="83">
        <f t="shared" si="474"/>
        <v>0</v>
      </c>
      <c r="FX211" s="83">
        <f t="shared" si="475"/>
        <v>31972395.040708501</v>
      </c>
      <c r="FY211" s="84">
        <v>2157127076.9299998</v>
      </c>
      <c r="FZ211" s="83">
        <f t="shared" si="476"/>
        <v>2196259703.3504033</v>
      </c>
      <c r="GA211" s="83">
        <f t="shared" si="477"/>
        <v>-2238.6206858102232</v>
      </c>
      <c r="GB211" s="83">
        <f t="shared" si="540"/>
        <v>0</v>
      </c>
      <c r="GC211" s="83">
        <f t="shared" si="541"/>
        <v>0</v>
      </c>
      <c r="GD211" s="83">
        <f t="shared" si="542"/>
        <v>0</v>
      </c>
      <c r="GE211" s="83">
        <f t="shared" si="543"/>
        <v>0</v>
      </c>
      <c r="GF211" s="83">
        <f t="shared" si="544"/>
        <v>0</v>
      </c>
      <c r="GG211" s="83">
        <f t="shared" si="545"/>
        <v>0</v>
      </c>
      <c r="GH211" s="83">
        <f t="shared" si="478"/>
        <v>0</v>
      </c>
      <c r="GI211" s="83">
        <f t="shared" si="479"/>
        <v>0</v>
      </c>
      <c r="GJ211" s="83">
        <f t="shared" si="546"/>
        <v>-6737491.9104032004</v>
      </c>
      <c r="GK211" s="83">
        <f t="shared" si="547"/>
        <v>0</v>
      </c>
      <c r="GL211" s="83">
        <f t="shared" si="548"/>
        <v>-6737491.9104032004</v>
      </c>
      <c r="GM211" s="83">
        <f t="shared" si="549"/>
        <v>0</v>
      </c>
      <c r="GN211" s="83">
        <f t="shared" si="550"/>
        <v>-6737491.9104032004</v>
      </c>
      <c r="GO211" s="83">
        <f t="shared" si="551"/>
        <v>-6737491.9104032004</v>
      </c>
      <c r="GP211" s="83">
        <f t="shared" si="480"/>
        <v>-6737491.9104032004</v>
      </c>
      <c r="GQ211" s="83">
        <f t="shared" si="481"/>
        <v>-6737491.9104032004</v>
      </c>
      <c r="GR211" s="83">
        <f t="shared" si="552"/>
        <v>0</v>
      </c>
      <c r="GS211" s="83">
        <f t="shared" si="553"/>
        <v>0</v>
      </c>
      <c r="GT211" s="83">
        <f t="shared" si="554"/>
        <v>0</v>
      </c>
      <c r="GU211" s="83">
        <f t="shared" si="555"/>
        <v>0</v>
      </c>
      <c r="GV211" s="83">
        <f t="shared" si="556"/>
        <v>0</v>
      </c>
      <c r="GW211" s="83">
        <f t="shared" si="557"/>
        <v>0</v>
      </c>
      <c r="GX211" s="83">
        <f t="shared" si="482"/>
        <v>0</v>
      </c>
      <c r="GY211" s="83">
        <f t="shared" si="483"/>
        <v>0</v>
      </c>
      <c r="GZ211" s="83">
        <f t="shared" si="558"/>
        <v>72437.234989270597</v>
      </c>
      <c r="HA211" s="83">
        <f t="shared" si="559"/>
        <v>0</v>
      </c>
      <c r="HB211" s="83">
        <f t="shared" si="560"/>
        <v>-6712464.5115674296</v>
      </c>
      <c r="HC211" s="83">
        <f t="shared" si="561"/>
        <v>0</v>
      </c>
      <c r="HD211" s="83">
        <f t="shared" si="562"/>
        <v>-811895.512642227</v>
      </c>
      <c r="HE211" s="83">
        <f t="shared" si="563"/>
        <v>8746462.8700414822</v>
      </c>
      <c r="HF211" s="83">
        <f t="shared" si="484"/>
        <v>-5428021.5979001001</v>
      </c>
      <c r="HG211" s="83">
        <f t="shared" si="485"/>
        <v>-2206250.9999723299</v>
      </c>
      <c r="HH211" s="83">
        <f t="shared" si="486"/>
        <v>72437.234989270597</v>
      </c>
      <c r="HI211" s="83">
        <f t="shared" si="487"/>
        <v>0</v>
      </c>
      <c r="HJ211" s="83">
        <f t="shared" si="488"/>
        <v>-6712464.5115674296</v>
      </c>
      <c r="HK211" s="83">
        <f t="shared" si="489"/>
        <v>0</v>
      </c>
      <c r="HL211" s="83">
        <f t="shared" si="490"/>
        <v>-79292.355605354533</v>
      </c>
      <c r="HM211" s="83">
        <f t="shared" si="491"/>
        <v>9282366.8241035491</v>
      </c>
      <c r="HN211" s="83">
        <f t="shared" si="492"/>
        <v>-5473112.4090490704</v>
      </c>
      <c r="HO211" s="83">
        <f t="shared" si="493"/>
        <v>-2206250.9999723299</v>
      </c>
    </row>
    <row r="212" spans="1:223" x14ac:dyDescent="0.2">
      <c r="A212" s="63"/>
      <c r="K212" s="64" t="s">
        <v>529</v>
      </c>
      <c r="L212" s="102" t="e">
        <f>IF(VLOOKUP(K212,'[3]207 ul'!$H:$H,1,0)=K212,1,0)</f>
        <v>#N/A</v>
      </c>
      <c r="M212" s="84">
        <v>1</v>
      </c>
      <c r="N212" s="84">
        <v>2</v>
      </c>
      <c r="O212" s="84"/>
      <c r="P212" s="84"/>
      <c r="Q212" s="84">
        <v>1</v>
      </c>
      <c r="R212" s="84">
        <v>1</v>
      </c>
      <c r="S212" s="83">
        <f t="shared" si="499"/>
        <v>40</v>
      </c>
      <c r="T212" s="87">
        <f t="shared" si="500"/>
        <v>0</v>
      </c>
      <c r="U212" s="84"/>
      <c r="V212" s="84"/>
      <c r="W212" s="85">
        <v>1</v>
      </c>
      <c r="X212" s="85">
        <v>1</v>
      </c>
      <c r="Y212" s="85">
        <v>1</v>
      </c>
      <c r="Z212" s="85">
        <v>1</v>
      </c>
      <c r="AA212" s="85">
        <v>1</v>
      </c>
      <c r="AB212" s="85">
        <v>1</v>
      </c>
      <c r="AC212" s="85">
        <v>1</v>
      </c>
      <c r="AD212" s="85">
        <v>1</v>
      </c>
      <c r="AE212" s="85">
        <v>1</v>
      </c>
      <c r="AF212" s="84">
        <v>45436511.443318099</v>
      </c>
      <c r="AG212" s="84">
        <v>45514205.5151079</v>
      </c>
      <c r="AH212" s="84">
        <v>45332432.724181302</v>
      </c>
      <c r="AI212" s="84">
        <v>45439539.850563899</v>
      </c>
      <c r="AJ212" s="84">
        <v>52141854.756326601</v>
      </c>
      <c r="AK212" s="84">
        <v>41330398.071912102</v>
      </c>
      <c r="AL212" s="84">
        <v>45436511.443318099</v>
      </c>
      <c r="AM212" s="84">
        <v>45586023.771310799</v>
      </c>
      <c r="AN212" s="84">
        <v>45565410.742326699</v>
      </c>
      <c r="AO212" s="84"/>
      <c r="AP212" s="84"/>
      <c r="AQ212" s="84"/>
      <c r="AR212" s="84">
        <v>31823216.606424201</v>
      </c>
      <c r="AS212" s="83">
        <f t="shared" si="501"/>
        <v>31823216.606424201</v>
      </c>
      <c r="AT212" s="83">
        <f t="shared" si="403"/>
        <v>46157763.599426001</v>
      </c>
      <c r="AU212" s="83">
        <f t="shared" si="502"/>
        <v>0</v>
      </c>
      <c r="AV212" s="84">
        <v>31823216.609999999</v>
      </c>
      <c r="AW212" s="84">
        <v>31823216.609999999</v>
      </c>
      <c r="AX212" s="84"/>
      <c r="AY212" s="83">
        <f t="shared" si="404"/>
        <v>31823216.609999999</v>
      </c>
      <c r="AZ212" s="83">
        <f t="shared" si="405"/>
        <v>0</v>
      </c>
      <c r="BA212" s="83">
        <f t="shared" si="406"/>
        <v>45436511.443318099</v>
      </c>
      <c r="BB212" s="83">
        <f t="shared" si="407"/>
        <v>45725012.305761263</v>
      </c>
      <c r="BC212" s="83">
        <f t="shared" si="408"/>
        <v>45436511.443318099</v>
      </c>
      <c r="BD212" s="83">
        <f t="shared" si="409"/>
        <v>45725012.305761263</v>
      </c>
      <c r="BE212" s="83">
        <f t="shared" si="410"/>
        <v>0</v>
      </c>
      <c r="BF212" s="83">
        <f t="shared" si="411"/>
        <v>0</v>
      </c>
      <c r="BG212" s="99">
        <f t="shared" si="412"/>
        <v>45436511.443318099</v>
      </c>
      <c r="BH212" s="99">
        <f t="shared" si="413"/>
        <v>45514205.5151079</v>
      </c>
      <c r="BI212" s="83">
        <f t="shared" si="414"/>
        <v>45332432.724181302</v>
      </c>
      <c r="BJ212" s="83">
        <f t="shared" si="415"/>
        <v>45439539.850563899</v>
      </c>
      <c r="BK212" s="83">
        <f t="shared" si="416"/>
        <v>52141854.756326601</v>
      </c>
      <c r="BL212" s="83">
        <f t="shared" si="417"/>
        <v>41330398.071912102</v>
      </c>
      <c r="BM212" s="83">
        <f t="shared" si="418"/>
        <v>45586023.771310799</v>
      </c>
      <c r="BN212" s="83">
        <f t="shared" si="419"/>
        <v>45565410.742326699</v>
      </c>
      <c r="BO212" s="83">
        <f t="shared" si="503"/>
        <v>0</v>
      </c>
      <c r="BP212" s="83">
        <f t="shared" si="420"/>
        <v>0</v>
      </c>
      <c r="BQ212" s="83">
        <f t="shared" si="421"/>
        <v>45436511.443318099</v>
      </c>
      <c r="BR212" s="83">
        <f t="shared" si="422"/>
        <v>45725012.305761263</v>
      </c>
      <c r="BS212" s="83">
        <f t="shared" si="423"/>
        <v>45436511.443318099</v>
      </c>
      <c r="BT212" s="83">
        <f t="shared" si="424"/>
        <v>45725012.305761263</v>
      </c>
      <c r="BU212" s="83">
        <f t="shared" si="425"/>
        <v>45436511.443318099</v>
      </c>
      <c r="BV212" s="83">
        <f t="shared" si="426"/>
        <v>45514205.5151079</v>
      </c>
      <c r="BW212" s="83">
        <f t="shared" si="427"/>
        <v>45332432.724181302</v>
      </c>
      <c r="BX212" s="83">
        <f t="shared" si="428"/>
        <v>45439539.850563899</v>
      </c>
      <c r="BY212" s="83">
        <f t="shared" si="429"/>
        <v>52141854.756326601</v>
      </c>
      <c r="BZ212" s="83">
        <f t="shared" si="430"/>
        <v>41330398.071912102</v>
      </c>
      <c r="CA212" s="83">
        <f t="shared" si="431"/>
        <v>45586023.771310799</v>
      </c>
      <c r="CB212" s="83">
        <f t="shared" si="432"/>
        <v>45565410.742326699</v>
      </c>
      <c r="CC212" s="84">
        <v>14334546.9930018</v>
      </c>
      <c r="CD212" s="84">
        <v>14301551.528514</v>
      </c>
      <c r="CE212" s="84">
        <v>14378801.9288623</v>
      </c>
      <c r="CF212" s="84">
        <v>14334546.9930018</v>
      </c>
      <c r="CG212" s="84">
        <v>21160059.595162999</v>
      </c>
      <c r="CH212" s="84">
        <v>10107487.627826801</v>
      </c>
      <c r="CI212" s="84">
        <v>14334546.9930018</v>
      </c>
      <c r="CJ212" s="84">
        <v>14334546.9930018</v>
      </c>
      <c r="CK212" s="84">
        <v>14298578.909115899</v>
      </c>
      <c r="CL212" s="83">
        <f t="shared" si="494"/>
        <v>110689.5362776015</v>
      </c>
      <c r="CM212" s="83">
        <f t="shared" si="495"/>
        <v>0</v>
      </c>
      <c r="CN212" s="83">
        <f t="shared" si="496"/>
        <v>3028.4072457998991</v>
      </c>
      <c r="CO212" s="83">
        <f t="shared" si="433"/>
        <v>0</v>
      </c>
      <c r="CP212" s="83">
        <f t="shared" si="434"/>
        <v>120945.99376900308</v>
      </c>
      <c r="CQ212" s="83">
        <f t="shared" si="435"/>
        <v>0</v>
      </c>
      <c r="CR212" s="83">
        <f t="shared" si="436"/>
        <v>288500.86244316399</v>
      </c>
      <c r="CS212" s="83">
        <f t="shared" si="437"/>
        <v>288500.86244316399</v>
      </c>
      <c r="CT212" s="83">
        <f t="shared" si="438"/>
        <v>288500.86244316399</v>
      </c>
      <c r="CU212" s="83">
        <f t="shared" si="439"/>
        <v>288500.86244316399</v>
      </c>
      <c r="CV212" s="99"/>
      <c r="CW212" s="83">
        <f t="shared" si="504"/>
        <v>288500.86244316399</v>
      </c>
      <c r="CX212" s="83">
        <f t="shared" si="440"/>
        <v>288500.86244316399</v>
      </c>
      <c r="CY212" s="83">
        <f t="shared" si="497"/>
        <v>149512.32799270004</v>
      </c>
      <c r="CZ212" s="83">
        <f t="shared" si="498"/>
        <v>164867.38289450109</v>
      </c>
      <c r="DA212" s="83">
        <f t="shared" si="505"/>
        <v>110689.5362776015</v>
      </c>
      <c r="DB212" s="83">
        <f t="shared" si="506"/>
        <v>0</v>
      </c>
      <c r="DC212" s="83">
        <f t="shared" si="507"/>
        <v>3028.4072457998991</v>
      </c>
      <c r="DD212" s="83">
        <f t="shared" si="441"/>
        <v>0</v>
      </c>
      <c r="DE212" s="83">
        <f t="shared" si="442"/>
        <v>120945.99376900308</v>
      </c>
      <c r="DF212" s="83">
        <f t="shared" si="443"/>
        <v>0</v>
      </c>
      <c r="DG212" s="83">
        <f t="shared" si="444"/>
        <v>288500.86244316399</v>
      </c>
      <c r="DH212" s="83">
        <f t="shared" si="445"/>
        <v>288500.86244316399</v>
      </c>
      <c r="DI212" s="83">
        <f t="shared" si="446"/>
        <v>288500.86244316399</v>
      </c>
      <c r="DJ212" s="83">
        <f t="shared" si="447"/>
        <v>288500.86244316399</v>
      </c>
      <c r="DK212" s="83">
        <f t="shared" si="508"/>
        <v>288500.86244316399</v>
      </c>
      <c r="DL212" s="83">
        <f t="shared" si="448"/>
        <v>288500.86244316399</v>
      </c>
      <c r="DM212" s="83">
        <f t="shared" si="509"/>
        <v>149512.32799270004</v>
      </c>
      <c r="DN212" s="83">
        <f t="shared" si="510"/>
        <v>164867.38289450109</v>
      </c>
      <c r="DO212" s="83">
        <f t="shared" si="449"/>
        <v>0</v>
      </c>
      <c r="DP212" s="83">
        <f t="shared" si="450"/>
        <v>0</v>
      </c>
      <c r="DQ212" s="83">
        <f t="shared" si="451"/>
        <v>0</v>
      </c>
      <c r="DR212" s="83">
        <f t="shared" si="452"/>
        <v>0</v>
      </c>
      <c r="DS212" s="83">
        <f t="shared" si="453"/>
        <v>-14952.99560051267</v>
      </c>
      <c r="DT212" s="83">
        <f t="shared" si="454"/>
        <v>0</v>
      </c>
      <c r="DU212" s="83">
        <f t="shared" si="455"/>
        <v>-9985.094578606615</v>
      </c>
      <c r="DV212" s="83">
        <f t="shared" si="456"/>
        <v>-9985.094578606615</v>
      </c>
      <c r="DW212" s="83">
        <f t="shared" si="511"/>
        <v>5148.3657793470111</v>
      </c>
      <c r="DX212" s="83">
        <f t="shared" si="512"/>
        <v>0</v>
      </c>
      <c r="DY212" s="83">
        <f t="shared" si="513"/>
        <v>0</v>
      </c>
      <c r="DZ212" s="83">
        <f t="shared" si="514"/>
        <v>0</v>
      </c>
      <c r="EA212" s="83">
        <f t="shared" si="515"/>
        <v>0</v>
      </c>
      <c r="EB212" s="83">
        <f t="shared" si="516"/>
        <v>0</v>
      </c>
      <c r="EC212" s="83">
        <f t="shared" si="517"/>
        <v>-14952.99560051267</v>
      </c>
      <c r="ED212" s="83">
        <f t="shared" si="518"/>
        <v>0</v>
      </c>
      <c r="EE212" s="83">
        <f t="shared" si="519"/>
        <v>-9985.094578606615</v>
      </c>
      <c r="EF212" s="83">
        <f t="shared" si="520"/>
        <v>-9985.094578606615</v>
      </c>
      <c r="EG212" s="83">
        <f t="shared" si="521"/>
        <v>5148.3657793470111</v>
      </c>
      <c r="EH212" s="83">
        <f t="shared" si="522"/>
        <v>0</v>
      </c>
      <c r="EI212" s="83">
        <f t="shared" si="457"/>
        <v>110689.5362776015</v>
      </c>
      <c r="EJ212" s="83">
        <f t="shared" si="458"/>
        <v>0</v>
      </c>
      <c r="EK212" s="83">
        <f t="shared" si="459"/>
        <v>3028.4072457998991</v>
      </c>
      <c r="EL212" s="83">
        <f t="shared" si="460"/>
        <v>0</v>
      </c>
      <c r="EM212" s="83">
        <f t="shared" si="461"/>
        <v>135898.98936951574</v>
      </c>
      <c r="EN212" s="83">
        <f t="shared" si="462"/>
        <v>0</v>
      </c>
      <c r="EO212" s="83">
        <f t="shared" si="463"/>
        <v>298485.95702177059</v>
      </c>
      <c r="EP212" s="83">
        <f t="shared" si="464"/>
        <v>298485.95702177059</v>
      </c>
      <c r="EQ212" s="83">
        <f t="shared" si="465"/>
        <v>298485.95702177059</v>
      </c>
      <c r="ER212" s="83">
        <f t="shared" si="466"/>
        <v>298485.95702177059</v>
      </c>
      <c r="ES212" s="83">
        <f t="shared" si="523"/>
        <v>298485.95702177059</v>
      </c>
      <c r="ET212" s="83">
        <f t="shared" si="467"/>
        <v>298485.95702177059</v>
      </c>
      <c r="EU212" s="83">
        <f t="shared" si="524"/>
        <v>144363.96221335302</v>
      </c>
      <c r="EV212" s="83">
        <f t="shared" si="525"/>
        <v>164867.38289450109</v>
      </c>
      <c r="EW212" s="83">
        <f t="shared" si="526"/>
        <v>110689.5362776015</v>
      </c>
      <c r="EX212" s="83">
        <f t="shared" si="527"/>
        <v>0</v>
      </c>
      <c r="EY212" s="83">
        <f t="shared" si="528"/>
        <v>3028.4072457998991</v>
      </c>
      <c r="EZ212" s="83">
        <f t="shared" si="529"/>
        <v>0</v>
      </c>
      <c r="FA212" s="83">
        <f t="shared" si="530"/>
        <v>135898.98936951574</v>
      </c>
      <c r="FB212" s="83">
        <f t="shared" si="531"/>
        <v>0</v>
      </c>
      <c r="FC212" s="83">
        <f t="shared" si="532"/>
        <v>298485.95702177059</v>
      </c>
      <c r="FD212" s="83">
        <f t="shared" si="533"/>
        <v>298485.95702177059</v>
      </c>
      <c r="FE212" s="83">
        <f t="shared" si="468"/>
        <v>298485.95702177059</v>
      </c>
      <c r="FF212" s="83">
        <f t="shared" si="469"/>
        <v>298485.95702177059</v>
      </c>
      <c r="FG212" s="83">
        <f t="shared" si="534"/>
        <v>298485.95702177059</v>
      </c>
      <c r="FH212" s="83">
        <f t="shared" si="470"/>
        <v>298485.95702177059</v>
      </c>
      <c r="FI212" s="83">
        <f t="shared" si="535"/>
        <v>144363.96221335302</v>
      </c>
      <c r="FJ212" s="83">
        <f t="shared" si="536"/>
        <v>164867.38289450109</v>
      </c>
      <c r="FK212" s="84">
        <v>1040354.49998836</v>
      </c>
      <c r="FL212" s="84">
        <v>19264.079714220101</v>
      </c>
      <c r="FM212" s="84"/>
      <c r="FN212" s="83">
        <f t="shared" si="471"/>
        <v>0</v>
      </c>
      <c r="FO212" s="83">
        <f t="shared" si="472"/>
        <v>0</v>
      </c>
      <c r="FP212" s="83">
        <f t="shared" si="537"/>
        <v>19264.079714220101</v>
      </c>
      <c r="FQ212" s="84">
        <v>16724230.8331513</v>
      </c>
      <c r="FR212" s="84">
        <v>61101219.870388098</v>
      </c>
      <c r="FS212" s="83">
        <f t="shared" si="538"/>
        <v>61101219.87038812</v>
      </c>
      <c r="FT212" s="83">
        <f t="shared" si="539"/>
        <v>0</v>
      </c>
      <c r="FU212" s="84">
        <v>45436607.616939403</v>
      </c>
      <c r="FV212" s="83">
        <f t="shared" si="473"/>
        <v>45436511.443318099</v>
      </c>
      <c r="FW212" s="83">
        <f t="shared" si="474"/>
        <v>0</v>
      </c>
      <c r="FX212" s="83">
        <f t="shared" si="475"/>
        <v>46157763.599426001</v>
      </c>
      <c r="FY212" s="84">
        <v>68619836.349999994</v>
      </c>
      <c r="FZ212" s="83">
        <f t="shared" si="476"/>
        <v>55006541.516681895</v>
      </c>
      <c r="GA212" s="83">
        <f t="shared" si="477"/>
        <v>-96.17362130433321</v>
      </c>
      <c r="GB212" s="83">
        <f t="shared" si="540"/>
        <v>46157763.603001803</v>
      </c>
      <c r="GC212" s="83">
        <f t="shared" si="541"/>
        <v>0</v>
      </c>
      <c r="GD212" s="83">
        <f t="shared" si="542"/>
        <v>46157763.603001803</v>
      </c>
      <c r="GE212" s="83">
        <f t="shared" si="543"/>
        <v>0</v>
      </c>
      <c r="GF212" s="83">
        <f t="shared" si="544"/>
        <v>46157763.603001803</v>
      </c>
      <c r="GG212" s="83">
        <f t="shared" si="545"/>
        <v>46157763.603001803</v>
      </c>
      <c r="GH212" s="83">
        <f t="shared" si="478"/>
        <v>46157763.603001803</v>
      </c>
      <c r="GI212" s="83">
        <f t="shared" si="479"/>
        <v>46157763.603001803</v>
      </c>
      <c r="GJ212" s="83">
        <f t="shared" si="546"/>
        <v>45436511.443318099</v>
      </c>
      <c r="GK212" s="83">
        <f t="shared" si="547"/>
        <v>0</v>
      </c>
      <c r="GL212" s="83">
        <f t="shared" si="548"/>
        <v>45436511.443318099</v>
      </c>
      <c r="GM212" s="83">
        <f t="shared" si="549"/>
        <v>0</v>
      </c>
      <c r="GN212" s="83">
        <f t="shared" si="550"/>
        <v>45436511.443318099</v>
      </c>
      <c r="GO212" s="83">
        <f t="shared" si="551"/>
        <v>45436511.443318099</v>
      </c>
      <c r="GP212" s="83">
        <f t="shared" si="480"/>
        <v>45436511.443318099</v>
      </c>
      <c r="GQ212" s="83">
        <f t="shared" si="481"/>
        <v>45436511.443318099</v>
      </c>
      <c r="GR212" s="83">
        <f t="shared" si="552"/>
        <v>46124768.138513997</v>
      </c>
      <c r="GS212" s="83">
        <f t="shared" si="553"/>
        <v>0</v>
      </c>
      <c r="GT212" s="83">
        <f t="shared" si="554"/>
        <v>46157763.603001803</v>
      </c>
      <c r="GU212" s="83">
        <f t="shared" si="555"/>
        <v>0</v>
      </c>
      <c r="GV212" s="83">
        <f t="shared" si="556"/>
        <v>41930704.237826802</v>
      </c>
      <c r="GW212" s="83">
        <f t="shared" si="557"/>
        <v>45869262.740558639</v>
      </c>
      <c r="GX212" s="83">
        <f t="shared" si="482"/>
        <v>46157763.603001803</v>
      </c>
      <c r="GY212" s="83">
        <f t="shared" si="483"/>
        <v>46121795.519115895</v>
      </c>
      <c r="GZ212" s="83">
        <f t="shared" si="558"/>
        <v>45514205.5151079</v>
      </c>
      <c r="HA212" s="83">
        <f t="shared" si="559"/>
        <v>0</v>
      </c>
      <c r="HB212" s="83">
        <f t="shared" si="560"/>
        <v>45439539.850563899</v>
      </c>
      <c r="HC212" s="83">
        <f t="shared" si="561"/>
        <v>0</v>
      </c>
      <c r="HD212" s="83">
        <f t="shared" si="562"/>
        <v>41330398.071912102</v>
      </c>
      <c r="HE212" s="83">
        <f t="shared" si="563"/>
        <v>45436511.443318099</v>
      </c>
      <c r="HF212" s="83">
        <f t="shared" si="484"/>
        <v>45586023.771310799</v>
      </c>
      <c r="HG212" s="83">
        <f t="shared" si="485"/>
        <v>45565410.742326699</v>
      </c>
      <c r="HH212" s="83">
        <f t="shared" si="486"/>
        <v>45514205.5151079</v>
      </c>
      <c r="HI212" s="83">
        <f t="shared" si="487"/>
        <v>0</v>
      </c>
      <c r="HJ212" s="83">
        <f t="shared" si="488"/>
        <v>45439539.850563899</v>
      </c>
      <c r="HK212" s="83">
        <f t="shared" si="489"/>
        <v>0</v>
      </c>
      <c r="HL212" s="83">
        <f t="shared" si="490"/>
        <v>41345351.067512617</v>
      </c>
      <c r="HM212" s="83">
        <f t="shared" si="491"/>
        <v>45446496.537896708</v>
      </c>
      <c r="HN212" s="83">
        <f t="shared" si="492"/>
        <v>45580875.405531451</v>
      </c>
      <c r="HO212" s="83">
        <f t="shared" si="493"/>
        <v>45565410.742326699</v>
      </c>
    </row>
    <row r="213" spans="1:223" s="101" customFormat="1" x14ac:dyDescent="0.2">
      <c r="A213" s="100"/>
      <c r="K213" s="102" t="s">
        <v>530</v>
      </c>
      <c r="L213" s="102" t="e">
        <f>IF(VLOOKUP(K213,'[3]207 ul'!$H:$H,1,0)=K213,1,0)</f>
        <v>#N/A</v>
      </c>
      <c r="M213" s="99">
        <v>1</v>
      </c>
      <c r="N213" s="99">
        <v>2</v>
      </c>
      <c r="O213" s="99"/>
      <c r="P213" s="99"/>
      <c r="Q213" s="99">
        <v>1</v>
      </c>
      <c r="R213" s="99">
        <v>1</v>
      </c>
      <c r="S213" s="99">
        <f t="shared" si="499"/>
        <v>40</v>
      </c>
      <c r="T213" s="99">
        <f t="shared" si="500"/>
        <v>0</v>
      </c>
      <c r="U213" s="99"/>
      <c r="V213" s="99"/>
      <c r="W213" s="103">
        <v>1</v>
      </c>
      <c r="X213" s="103">
        <v>1</v>
      </c>
      <c r="Y213" s="103">
        <v>1</v>
      </c>
      <c r="Z213" s="103">
        <v>1</v>
      </c>
      <c r="AA213" s="103">
        <v>1</v>
      </c>
      <c r="AB213" s="103">
        <v>1</v>
      </c>
      <c r="AC213" s="103">
        <v>1</v>
      </c>
      <c r="AD213" s="103">
        <v>1</v>
      </c>
      <c r="AE213" s="103">
        <v>1</v>
      </c>
      <c r="AF213" s="99">
        <v>741526623.86674702</v>
      </c>
      <c r="AG213" s="99">
        <v>741666026.02826798</v>
      </c>
      <c r="AH213" s="99">
        <v>741342447.78699398</v>
      </c>
      <c r="AI213" s="99">
        <v>741539616.39006996</v>
      </c>
      <c r="AJ213" s="99">
        <v>815496188.36482596</v>
      </c>
      <c r="AK213" s="99">
        <v>691637581.14539695</v>
      </c>
      <c r="AL213" s="99">
        <v>741526623.86674702</v>
      </c>
      <c r="AM213" s="99">
        <v>742960314.96978104</v>
      </c>
      <c r="AN213" s="99">
        <v>742094080.11721802</v>
      </c>
      <c r="AO213" s="99"/>
      <c r="AP213" s="99"/>
      <c r="AQ213" s="99"/>
      <c r="AR213" s="99">
        <v>540570276.28257406</v>
      </c>
      <c r="AS213" s="99">
        <f t="shared" si="501"/>
        <v>540570276.28257406</v>
      </c>
      <c r="AT213" s="99">
        <f t="shared" si="403"/>
        <v>742232288.97295308</v>
      </c>
      <c r="AU213" s="99">
        <f t="shared" si="502"/>
        <v>0</v>
      </c>
      <c r="AV213" s="99">
        <v>540570276.27999997</v>
      </c>
      <c r="AW213" s="99">
        <v>540570276.27999997</v>
      </c>
      <c r="AX213" s="99"/>
      <c r="AY213" s="99">
        <f t="shared" si="404"/>
        <v>540570276.27999997</v>
      </c>
      <c r="AZ213" s="99">
        <f t="shared" si="405"/>
        <v>0</v>
      </c>
      <c r="BA213" s="99">
        <f t="shared" si="406"/>
        <v>741526623.86674702</v>
      </c>
      <c r="BB213" s="99">
        <f t="shared" si="407"/>
        <v>741808889.9092294</v>
      </c>
      <c r="BC213" s="99">
        <f t="shared" si="408"/>
        <v>741526623.86674702</v>
      </c>
      <c r="BD213" s="99">
        <f t="shared" si="409"/>
        <v>741808889.9092294</v>
      </c>
      <c r="BE213" s="99">
        <f t="shared" si="410"/>
        <v>0</v>
      </c>
      <c r="BF213" s="99">
        <f t="shared" si="411"/>
        <v>0</v>
      </c>
      <c r="BG213" s="99">
        <f t="shared" si="412"/>
        <v>741526623.86674702</v>
      </c>
      <c r="BH213" s="99">
        <f t="shared" si="413"/>
        <v>741666026.02826798</v>
      </c>
      <c r="BI213" s="99">
        <f t="shared" si="414"/>
        <v>741342447.78699398</v>
      </c>
      <c r="BJ213" s="99">
        <f t="shared" si="415"/>
        <v>741539616.39006996</v>
      </c>
      <c r="BK213" s="99">
        <f t="shared" si="416"/>
        <v>815496188.36482596</v>
      </c>
      <c r="BL213" s="99">
        <f t="shared" si="417"/>
        <v>691637581.14539695</v>
      </c>
      <c r="BM213" s="99">
        <f t="shared" si="418"/>
        <v>742960314.96978104</v>
      </c>
      <c r="BN213" s="99">
        <f t="shared" si="419"/>
        <v>742094080.11721802</v>
      </c>
      <c r="BO213" s="99">
        <f t="shared" si="503"/>
        <v>0</v>
      </c>
      <c r="BP213" s="99">
        <f t="shared" si="420"/>
        <v>0</v>
      </c>
      <c r="BQ213" s="99">
        <f t="shared" si="421"/>
        <v>741526623.86674702</v>
      </c>
      <c r="BR213" s="99">
        <f t="shared" si="422"/>
        <v>741808889.9092294</v>
      </c>
      <c r="BS213" s="99">
        <f t="shared" si="423"/>
        <v>741526623.86674702</v>
      </c>
      <c r="BT213" s="99">
        <f t="shared" si="424"/>
        <v>741808889.9092294</v>
      </c>
      <c r="BU213" s="99">
        <f t="shared" si="425"/>
        <v>741526623.86674702</v>
      </c>
      <c r="BV213" s="99">
        <f t="shared" si="426"/>
        <v>741666026.02826798</v>
      </c>
      <c r="BW213" s="99">
        <f t="shared" si="427"/>
        <v>741342447.78699398</v>
      </c>
      <c r="BX213" s="99">
        <f t="shared" si="428"/>
        <v>741539616.39006996</v>
      </c>
      <c r="BY213" s="99">
        <f t="shared" si="429"/>
        <v>815496188.36482596</v>
      </c>
      <c r="BZ213" s="99">
        <f t="shared" si="430"/>
        <v>691637581.14539695</v>
      </c>
      <c r="CA213" s="99">
        <f t="shared" si="431"/>
        <v>742960314.96978104</v>
      </c>
      <c r="CB213" s="99">
        <f t="shared" si="432"/>
        <v>742094080.11721802</v>
      </c>
      <c r="CC213" s="99">
        <v>201662012.69037899</v>
      </c>
      <c r="CD213" s="99">
        <v>201094761.687978</v>
      </c>
      <c r="CE213" s="99">
        <v>202423358.02027401</v>
      </c>
      <c r="CF213" s="99">
        <v>201662012.69037899</v>
      </c>
      <c r="CG213" s="99">
        <v>273956552.64442003</v>
      </c>
      <c r="CH213" s="99">
        <v>152525497.08637401</v>
      </c>
      <c r="CI213" s="99">
        <v>201662012.69037899</v>
      </c>
      <c r="CJ213" s="99">
        <v>201662012.69037899</v>
      </c>
      <c r="CK213" s="99">
        <v>201165006.73103601</v>
      </c>
      <c r="CL213" s="99">
        <f t="shared" si="494"/>
        <v>706653.16392195225</v>
      </c>
      <c r="CM213" s="99">
        <f t="shared" si="495"/>
        <v>0</v>
      </c>
      <c r="CN213" s="99">
        <f t="shared" si="496"/>
        <v>12992.523322939873</v>
      </c>
      <c r="CO213" s="99">
        <f t="shared" si="433"/>
        <v>1675024.5440379083</v>
      </c>
      <c r="CP213" s="99">
        <f t="shared" si="434"/>
        <v>0</v>
      </c>
      <c r="CQ213" s="99">
        <f t="shared" si="435"/>
        <v>0</v>
      </c>
      <c r="CR213" s="99">
        <f t="shared" si="436"/>
        <v>282266.0424823761</v>
      </c>
      <c r="CS213" s="99">
        <f t="shared" si="437"/>
        <v>282266.0424823761</v>
      </c>
      <c r="CT213" s="99">
        <f t="shared" si="438"/>
        <v>282266.0424823761</v>
      </c>
      <c r="CU213" s="99">
        <f t="shared" si="439"/>
        <v>282266.0424823761</v>
      </c>
      <c r="CV213" s="99"/>
      <c r="CW213" s="99">
        <f t="shared" si="504"/>
        <v>1675024.5440379083</v>
      </c>
      <c r="CX213" s="99">
        <f t="shared" si="440"/>
        <v>282266.0424823761</v>
      </c>
      <c r="CY213" s="99">
        <f t="shared" si="497"/>
        <v>1433691.1030340195</v>
      </c>
      <c r="CZ213" s="99">
        <f t="shared" si="498"/>
        <v>1064462.2098139822</v>
      </c>
      <c r="DA213" s="99">
        <f t="shared" si="505"/>
        <v>706653.16392195225</v>
      </c>
      <c r="DB213" s="99">
        <f t="shared" si="506"/>
        <v>0</v>
      </c>
      <c r="DC213" s="99">
        <f t="shared" si="507"/>
        <v>12992.523322939873</v>
      </c>
      <c r="DD213" s="99">
        <f t="shared" si="441"/>
        <v>1675024.5440379083</v>
      </c>
      <c r="DE213" s="99">
        <f t="shared" si="442"/>
        <v>0</v>
      </c>
      <c r="DF213" s="99">
        <f t="shared" si="443"/>
        <v>0</v>
      </c>
      <c r="DG213" s="99">
        <f t="shared" si="444"/>
        <v>282266.0424823761</v>
      </c>
      <c r="DH213" s="99">
        <f t="shared" si="445"/>
        <v>282266.0424823761</v>
      </c>
      <c r="DI213" s="99">
        <f t="shared" si="446"/>
        <v>282266.0424823761</v>
      </c>
      <c r="DJ213" s="99">
        <f t="shared" si="447"/>
        <v>282266.0424823761</v>
      </c>
      <c r="DK213" s="99">
        <f t="shared" si="508"/>
        <v>1675024.5440379083</v>
      </c>
      <c r="DL213" s="99">
        <f t="shared" si="448"/>
        <v>282266.0424823761</v>
      </c>
      <c r="DM213" s="99">
        <f t="shared" si="509"/>
        <v>1433691.1030340195</v>
      </c>
      <c r="DN213" s="99">
        <f t="shared" si="510"/>
        <v>1064462.2098139822</v>
      </c>
      <c r="DO213" s="99">
        <f t="shared" si="449"/>
        <v>0</v>
      </c>
      <c r="DP213" s="99">
        <f t="shared" si="450"/>
        <v>0</v>
      </c>
      <c r="DQ213" s="99">
        <f t="shared" si="451"/>
        <v>0</v>
      </c>
      <c r="DR213" s="99">
        <f t="shared" si="452"/>
        <v>-170290.73339928401</v>
      </c>
      <c r="DS213" s="99">
        <f t="shared" si="453"/>
        <v>0</v>
      </c>
      <c r="DT213" s="99">
        <f t="shared" si="454"/>
        <v>0</v>
      </c>
      <c r="DU213" s="99">
        <f t="shared" si="455"/>
        <v>-9769.3057367229412</v>
      </c>
      <c r="DV213" s="99">
        <f t="shared" si="456"/>
        <v>-9769.3057367229412</v>
      </c>
      <c r="DW213" s="99">
        <f t="shared" si="511"/>
        <v>49368.278269167218</v>
      </c>
      <c r="DX213" s="99">
        <f t="shared" si="512"/>
        <v>0</v>
      </c>
      <c r="DY213" s="99">
        <f t="shared" si="513"/>
        <v>0</v>
      </c>
      <c r="DZ213" s="99">
        <f t="shared" si="514"/>
        <v>0</v>
      </c>
      <c r="EA213" s="99">
        <f t="shared" si="515"/>
        <v>0</v>
      </c>
      <c r="EB213" s="99">
        <f t="shared" si="516"/>
        <v>-170290.73339928401</v>
      </c>
      <c r="EC213" s="99">
        <f t="shared" si="517"/>
        <v>0</v>
      </c>
      <c r="ED213" s="99">
        <f t="shared" si="518"/>
        <v>0</v>
      </c>
      <c r="EE213" s="99">
        <f t="shared" si="519"/>
        <v>-9769.3057367229412</v>
      </c>
      <c r="EF213" s="99">
        <f t="shared" si="520"/>
        <v>-9769.3057367229412</v>
      </c>
      <c r="EG213" s="99">
        <f t="shared" si="521"/>
        <v>49368.278269167218</v>
      </c>
      <c r="EH213" s="99">
        <f t="shared" si="522"/>
        <v>0</v>
      </c>
      <c r="EI213" s="99">
        <f t="shared" si="457"/>
        <v>706653.16392195225</v>
      </c>
      <c r="EJ213" s="99">
        <f t="shared" si="458"/>
        <v>0</v>
      </c>
      <c r="EK213" s="99">
        <f t="shared" si="459"/>
        <v>12992.523322939873</v>
      </c>
      <c r="EL213" s="99">
        <f t="shared" si="460"/>
        <v>1845315.2774371924</v>
      </c>
      <c r="EM213" s="99">
        <f t="shared" si="461"/>
        <v>0</v>
      </c>
      <c r="EN213" s="99">
        <f t="shared" si="462"/>
        <v>0</v>
      </c>
      <c r="EO213" s="99">
        <f t="shared" si="463"/>
        <v>292035.34821909905</v>
      </c>
      <c r="EP213" s="99">
        <f t="shared" si="464"/>
        <v>292035.34821909905</v>
      </c>
      <c r="EQ213" s="99">
        <f t="shared" si="465"/>
        <v>292035.34821909905</v>
      </c>
      <c r="ER213" s="99">
        <f t="shared" si="466"/>
        <v>292035.34821909905</v>
      </c>
      <c r="ES213" s="99">
        <f t="shared" si="523"/>
        <v>1845315.2774371924</v>
      </c>
      <c r="ET213" s="99">
        <f t="shared" si="467"/>
        <v>292035.34821909905</v>
      </c>
      <c r="EU213" s="99">
        <f t="shared" si="524"/>
        <v>1384322.8247648522</v>
      </c>
      <c r="EV213" s="99">
        <f t="shared" si="525"/>
        <v>1064462.2098139822</v>
      </c>
      <c r="EW213" s="99">
        <f t="shared" si="526"/>
        <v>706653.16392195225</v>
      </c>
      <c r="EX213" s="99">
        <f t="shared" si="527"/>
        <v>0</v>
      </c>
      <c r="EY213" s="99">
        <f t="shared" si="528"/>
        <v>12992.523322939873</v>
      </c>
      <c r="EZ213" s="99">
        <f t="shared" si="529"/>
        <v>1845315.2774371924</v>
      </c>
      <c r="FA213" s="99">
        <f t="shared" si="530"/>
        <v>0</v>
      </c>
      <c r="FB213" s="99">
        <f t="shared" si="531"/>
        <v>0</v>
      </c>
      <c r="FC213" s="99">
        <f t="shared" si="532"/>
        <v>292035.34821909905</v>
      </c>
      <c r="FD213" s="99">
        <f t="shared" si="533"/>
        <v>292035.34821909905</v>
      </c>
      <c r="FE213" s="99">
        <f t="shared" si="468"/>
        <v>292035.34821909905</v>
      </c>
      <c r="FF213" s="99">
        <f t="shared" si="469"/>
        <v>292035.34821909905</v>
      </c>
      <c r="FG213" s="99">
        <f t="shared" si="534"/>
        <v>1845315.2774371924</v>
      </c>
      <c r="FH213" s="99">
        <f t="shared" si="470"/>
        <v>292035.34821909905</v>
      </c>
      <c r="FI213" s="99">
        <f t="shared" si="535"/>
        <v>1384322.8247648522</v>
      </c>
      <c r="FJ213" s="99">
        <f t="shared" si="536"/>
        <v>1064462.2098139822</v>
      </c>
      <c r="FK213" s="99">
        <v>10806157.637371499</v>
      </c>
      <c r="FL213" s="99">
        <v>259248.744225576</v>
      </c>
      <c r="FM213" s="99"/>
      <c r="FN213" s="99">
        <f t="shared" si="471"/>
        <v>0</v>
      </c>
      <c r="FO213" s="99">
        <f t="shared" si="472"/>
        <v>0</v>
      </c>
      <c r="FP213" s="99">
        <f t="shared" si="537"/>
        <v>259248.744225576</v>
      </c>
      <c r="FQ213" s="99">
        <v>184380985.78454301</v>
      </c>
      <c r="FR213" s="99">
        <v>914843102.13137496</v>
      </c>
      <c r="FS213" s="99">
        <f t="shared" si="538"/>
        <v>914843102.13137603</v>
      </c>
      <c r="FT213" s="99">
        <f t="shared" si="539"/>
        <v>1.0728836059570313E-6</v>
      </c>
      <c r="FU213" s="99">
        <v>741527522.72843003</v>
      </c>
      <c r="FV213" s="99">
        <f t="shared" si="473"/>
        <v>741526623.86674702</v>
      </c>
      <c r="FW213" s="99">
        <f t="shared" si="474"/>
        <v>0</v>
      </c>
      <c r="FX213" s="99">
        <f t="shared" si="475"/>
        <v>742232288.97295308</v>
      </c>
      <c r="FY213" s="99">
        <v>435824869.85000002</v>
      </c>
      <c r="FZ213" s="99">
        <f t="shared" si="476"/>
        <v>234868522.26325297</v>
      </c>
      <c r="GA213" s="99">
        <f t="shared" si="477"/>
        <v>-898.86168301105499</v>
      </c>
      <c r="GB213" s="99">
        <f t="shared" si="540"/>
        <v>742232288.97037899</v>
      </c>
      <c r="GC213" s="99">
        <f t="shared" si="541"/>
        <v>0</v>
      </c>
      <c r="GD213" s="99">
        <f t="shared" si="542"/>
        <v>742232288.97037899</v>
      </c>
      <c r="GE213" s="99">
        <f t="shared" si="543"/>
        <v>742232288.97037899</v>
      </c>
      <c r="GF213" s="99">
        <f t="shared" si="544"/>
        <v>0</v>
      </c>
      <c r="GG213" s="99">
        <f t="shared" si="545"/>
        <v>742232288.97037899</v>
      </c>
      <c r="GH213" s="99">
        <f t="shared" si="478"/>
        <v>742232288.97037899</v>
      </c>
      <c r="GI213" s="99">
        <f t="shared" si="479"/>
        <v>742232288.97037899</v>
      </c>
      <c r="GJ213" s="99">
        <f t="shared" si="546"/>
        <v>741526623.86674702</v>
      </c>
      <c r="GK213" s="99">
        <f t="shared" si="547"/>
        <v>0</v>
      </c>
      <c r="GL213" s="99">
        <f t="shared" si="548"/>
        <v>741526623.86674702</v>
      </c>
      <c r="GM213" s="99">
        <f t="shared" si="549"/>
        <v>741526623.86674702</v>
      </c>
      <c r="GN213" s="99">
        <f t="shared" si="550"/>
        <v>0</v>
      </c>
      <c r="GO213" s="99">
        <f t="shared" si="551"/>
        <v>741526623.86674702</v>
      </c>
      <c r="GP213" s="99">
        <f t="shared" si="480"/>
        <v>741526623.86674702</v>
      </c>
      <c r="GQ213" s="99">
        <f t="shared" si="481"/>
        <v>741526623.86674702</v>
      </c>
      <c r="GR213" s="99">
        <f t="shared" si="552"/>
        <v>741665037.967978</v>
      </c>
      <c r="GS213" s="99">
        <f t="shared" si="553"/>
        <v>0</v>
      </c>
      <c r="GT213" s="99">
        <f t="shared" si="554"/>
        <v>742232288.97037899</v>
      </c>
      <c r="GU213" s="99">
        <f t="shared" si="555"/>
        <v>814526828.92442</v>
      </c>
      <c r="GV213" s="99">
        <f t="shared" si="556"/>
        <v>0</v>
      </c>
      <c r="GW213" s="99">
        <f t="shared" si="557"/>
        <v>741950022.92789662</v>
      </c>
      <c r="GX213" s="99">
        <f t="shared" si="482"/>
        <v>742232288.97037899</v>
      </c>
      <c r="GY213" s="99">
        <f t="shared" si="483"/>
        <v>741735283.01103592</v>
      </c>
      <c r="GZ213" s="99">
        <f t="shared" si="558"/>
        <v>741666026.02826798</v>
      </c>
      <c r="HA213" s="99">
        <f t="shared" si="559"/>
        <v>0</v>
      </c>
      <c r="HB213" s="99">
        <f t="shared" si="560"/>
        <v>741539616.39006996</v>
      </c>
      <c r="HC213" s="99">
        <f t="shared" si="561"/>
        <v>815496188.36482596</v>
      </c>
      <c r="HD213" s="99">
        <f t="shared" si="562"/>
        <v>0</v>
      </c>
      <c r="HE213" s="99">
        <f t="shared" si="563"/>
        <v>741526623.86674702</v>
      </c>
      <c r="HF213" s="99">
        <f t="shared" si="484"/>
        <v>742960314.96978104</v>
      </c>
      <c r="HG213" s="99">
        <f t="shared" si="485"/>
        <v>742094080.11721802</v>
      </c>
      <c r="HH213" s="99">
        <f t="shared" si="486"/>
        <v>741666026.02826798</v>
      </c>
      <c r="HI213" s="99">
        <f t="shared" si="487"/>
        <v>0</v>
      </c>
      <c r="HJ213" s="99">
        <f t="shared" si="488"/>
        <v>741539616.39006996</v>
      </c>
      <c r="HK213" s="99">
        <f t="shared" si="489"/>
        <v>815666479.09822524</v>
      </c>
      <c r="HL213" s="99">
        <f t="shared" si="490"/>
        <v>0</v>
      </c>
      <c r="HM213" s="99">
        <f t="shared" si="491"/>
        <v>741536393.1724838</v>
      </c>
      <c r="HN213" s="99">
        <f t="shared" si="492"/>
        <v>742910946.69151187</v>
      </c>
      <c r="HO213" s="99">
        <f t="shared" si="493"/>
        <v>742094080.11721802</v>
      </c>
    </row>
    <row r="214" spans="1:223" x14ac:dyDescent="0.2">
      <c r="A214" s="63"/>
      <c r="K214" s="64" t="s">
        <v>531</v>
      </c>
      <c r="L214" s="102" t="e">
        <f>IF(VLOOKUP(K214,'[3]207 ul'!$H:$H,1,0)=K214,1,0)</f>
        <v>#N/A</v>
      </c>
      <c r="M214" s="84">
        <v>1</v>
      </c>
      <c r="N214" s="84">
        <v>2</v>
      </c>
      <c r="O214" s="84"/>
      <c r="P214" s="84"/>
      <c r="Q214" s="84">
        <v>1</v>
      </c>
      <c r="R214" s="84">
        <v>1</v>
      </c>
      <c r="S214" s="83">
        <f t="shared" si="499"/>
        <v>40</v>
      </c>
      <c r="T214" s="87">
        <f t="shared" si="500"/>
        <v>0</v>
      </c>
      <c r="U214" s="84"/>
      <c r="V214" s="84"/>
      <c r="W214" s="85">
        <v>1</v>
      </c>
      <c r="X214" s="85">
        <v>1</v>
      </c>
      <c r="Y214" s="85">
        <v>1</v>
      </c>
      <c r="Z214" s="85">
        <v>1</v>
      </c>
      <c r="AA214" s="85">
        <v>1</v>
      </c>
      <c r="AB214" s="85">
        <v>1</v>
      </c>
      <c r="AC214" s="85">
        <v>1</v>
      </c>
      <c r="AD214" s="85">
        <v>1</v>
      </c>
      <c r="AE214" s="85">
        <v>1</v>
      </c>
      <c r="AF214" s="84">
        <v>223711134.56605801</v>
      </c>
      <c r="AG214" s="84">
        <v>223963921.97277299</v>
      </c>
      <c r="AH214" s="84">
        <v>223372567.54097399</v>
      </c>
      <c r="AI214" s="84">
        <v>223713620.99652201</v>
      </c>
      <c r="AJ214" s="84">
        <v>250560817.27373201</v>
      </c>
      <c r="AK214" s="84">
        <v>206893653.599648</v>
      </c>
      <c r="AL214" s="84">
        <v>223711134.56605801</v>
      </c>
      <c r="AM214" s="84">
        <v>224449981.95941901</v>
      </c>
      <c r="AN214" s="84">
        <v>224130240.749421</v>
      </c>
      <c r="AO214" s="84"/>
      <c r="AP214" s="84"/>
      <c r="AQ214" s="84"/>
      <c r="AR214" s="84">
        <v>164473525.60700199</v>
      </c>
      <c r="AS214" s="83">
        <f t="shared" si="501"/>
        <v>164473525.60700199</v>
      </c>
      <c r="AT214" s="83">
        <f t="shared" si="403"/>
        <v>225178450.44717398</v>
      </c>
      <c r="AU214" s="83">
        <f t="shared" si="502"/>
        <v>0</v>
      </c>
      <c r="AV214" s="84">
        <v>164473525.61000001</v>
      </c>
      <c r="AW214" s="84">
        <v>164473525.61000001</v>
      </c>
      <c r="AX214" s="84"/>
      <c r="AY214" s="83">
        <f t="shared" si="404"/>
        <v>164473525.61000001</v>
      </c>
      <c r="AZ214" s="83">
        <f t="shared" si="405"/>
        <v>0</v>
      </c>
      <c r="BA214" s="83">
        <f t="shared" si="406"/>
        <v>223711134.56605801</v>
      </c>
      <c r="BB214" s="83">
        <f t="shared" si="407"/>
        <v>224298060.91850439</v>
      </c>
      <c r="BC214" s="83">
        <f t="shared" si="408"/>
        <v>223711134.56605801</v>
      </c>
      <c r="BD214" s="83">
        <f t="shared" si="409"/>
        <v>224298060.91850439</v>
      </c>
      <c r="BE214" s="83">
        <f t="shared" si="410"/>
        <v>0</v>
      </c>
      <c r="BF214" s="83">
        <f t="shared" si="411"/>
        <v>0</v>
      </c>
      <c r="BG214" s="99">
        <f t="shared" si="412"/>
        <v>223711134.56605801</v>
      </c>
      <c r="BH214" s="99">
        <f t="shared" si="413"/>
        <v>223963921.97277299</v>
      </c>
      <c r="BI214" s="83">
        <f t="shared" si="414"/>
        <v>223372567.54097399</v>
      </c>
      <c r="BJ214" s="83">
        <f t="shared" si="415"/>
        <v>223713620.99652201</v>
      </c>
      <c r="BK214" s="83">
        <f t="shared" si="416"/>
        <v>250560817.27373201</v>
      </c>
      <c r="BL214" s="83">
        <f t="shared" si="417"/>
        <v>206893653.599648</v>
      </c>
      <c r="BM214" s="83">
        <f t="shared" si="418"/>
        <v>224449981.95941901</v>
      </c>
      <c r="BN214" s="83">
        <f t="shared" si="419"/>
        <v>224130240.749421</v>
      </c>
      <c r="BO214" s="83">
        <f t="shared" si="503"/>
        <v>0</v>
      </c>
      <c r="BP214" s="83">
        <f t="shared" si="420"/>
        <v>0</v>
      </c>
      <c r="BQ214" s="83">
        <f t="shared" si="421"/>
        <v>223711134.56605801</v>
      </c>
      <c r="BR214" s="83">
        <f t="shared" si="422"/>
        <v>224298060.91850439</v>
      </c>
      <c r="BS214" s="83">
        <f t="shared" si="423"/>
        <v>223711134.56605801</v>
      </c>
      <c r="BT214" s="83">
        <f t="shared" si="424"/>
        <v>224298060.91850439</v>
      </c>
      <c r="BU214" s="83">
        <f t="shared" si="425"/>
        <v>223711134.56605801</v>
      </c>
      <c r="BV214" s="83">
        <f t="shared" si="426"/>
        <v>223963921.97277299</v>
      </c>
      <c r="BW214" s="83">
        <f t="shared" si="427"/>
        <v>223372567.54097399</v>
      </c>
      <c r="BX214" s="83">
        <f t="shared" si="428"/>
        <v>223713620.99652201</v>
      </c>
      <c r="BY214" s="83">
        <f t="shared" si="429"/>
        <v>250560817.27373201</v>
      </c>
      <c r="BZ214" s="83">
        <f t="shared" si="430"/>
        <v>206893653.599648</v>
      </c>
      <c r="CA214" s="83">
        <f t="shared" si="431"/>
        <v>224449981.95941901</v>
      </c>
      <c r="CB214" s="83">
        <f t="shared" si="432"/>
        <v>224130240.749421</v>
      </c>
      <c r="CC214" s="84">
        <v>60704924.840172</v>
      </c>
      <c r="CD214" s="84">
        <v>60546189.998802297</v>
      </c>
      <c r="CE214" s="84">
        <v>60917998.084197</v>
      </c>
      <c r="CF214" s="84">
        <v>60704924.840172</v>
      </c>
      <c r="CG214" s="84">
        <v>87349839.021923706</v>
      </c>
      <c r="CH214" s="84">
        <v>43863338.472262703</v>
      </c>
      <c r="CI214" s="84">
        <v>60704924.840172</v>
      </c>
      <c r="CJ214" s="84">
        <v>60704924.840172</v>
      </c>
      <c r="CK214" s="84">
        <v>60557997.679859303</v>
      </c>
      <c r="CL214" s="83">
        <f t="shared" si="494"/>
        <v>411522.24808467925</v>
      </c>
      <c r="CM214" s="83">
        <f t="shared" si="495"/>
        <v>0</v>
      </c>
      <c r="CN214" s="83">
        <f t="shared" si="496"/>
        <v>2486.4304639995098</v>
      </c>
      <c r="CO214" s="83">
        <f t="shared" si="433"/>
        <v>204768.52592229098</v>
      </c>
      <c r="CP214" s="83">
        <f t="shared" si="434"/>
        <v>24105.401499286294</v>
      </c>
      <c r="CQ214" s="83">
        <f t="shared" si="435"/>
        <v>0</v>
      </c>
      <c r="CR214" s="83">
        <f t="shared" si="436"/>
        <v>586926.35244637728</v>
      </c>
      <c r="CS214" s="83">
        <f t="shared" si="437"/>
        <v>586926.35244637728</v>
      </c>
      <c r="CT214" s="83">
        <f t="shared" si="438"/>
        <v>586926.35244637728</v>
      </c>
      <c r="CU214" s="83">
        <f t="shared" si="439"/>
        <v>586926.35244637728</v>
      </c>
      <c r="CV214" s="99"/>
      <c r="CW214" s="83">
        <f t="shared" si="504"/>
        <v>586926.35244637728</v>
      </c>
      <c r="CX214" s="83">
        <f t="shared" si="440"/>
        <v>586926.35244637728</v>
      </c>
      <c r="CY214" s="83">
        <f t="shared" si="497"/>
        <v>738847.39336100221</v>
      </c>
      <c r="CZ214" s="83">
        <f t="shared" si="498"/>
        <v>566033.34367568791</v>
      </c>
      <c r="DA214" s="83">
        <f t="shared" si="505"/>
        <v>411522.24808467925</v>
      </c>
      <c r="DB214" s="83">
        <f t="shared" si="506"/>
        <v>0</v>
      </c>
      <c r="DC214" s="83">
        <f t="shared" si="507"/>
        <v>2486.4304639995098</v>
      </c>
      <c r="DD214" s="83">
        <f t="shared" si="441"/>
        <v>204768.52592229098</v>
      </c>
      <c r="DE214" s="83">
        <f t="shared" si="442"/>
        <v>24105.401499286294</v>
      </c>
      <c r="DF214" s="83">
        <f t="shared" si="443"/>
        <v>0</v>
      </c>
      <c r="DG214" s="83">
        <f t="shared" si="444"/>
        <v>586926.35244637728</v>
      </c>
      <c r="DH214" s="83">
        <f t="shared" si="445"/>
        <v>586926.35244637728</v>
      </c>
      <c r="DI214" s="83">
        <f t="shared" si="446"/>
        <v>586926.35244637728</v>
      </c>
      <c r="DJ214" s="83">
        <f t="shared" si="447"/>
        <v>586926.35244637728</v>
      </c>
      <c r="DK214" s="83">
        <f t="shared" si="508"/>
        <v>586926.35244637728</v>
      </c>
      <c r="DL214" s="83">
        <f t="shared" si="448"/>
        <v>586926.35244637728</v>
      </c>
      <c r="DM214" s="83">
        <f t="shared" si="509"/>
        <v>738847.39336100221</v>
      </c>
      <c r="DN214" s="83">
        <f t="shared" si="510"/>
        <v>566033.34367568791</v>
      </c>
      <c r="DO214" s="83">
        <f t="shared" si="449"/>
        <v>0</v>
      </c>
      <c r="DP214" s="83">
        <f t="shared" si="450"/>
        <v>0</v>
      </c>
      <c r="DQ214" s="83">
        <f t="shared" si="451"/>
        <v>0</v>
      </c>
      <c r="DR214" s="83">
        <f t="shared" si="452"/>
        <v>-20817.714331717914</v>
      </c>
      <c r="DS214" s="83">
        <f t="shared" si="453"/>
        <v>-2980.238959017076</v>
      </c>
      <c r="DT214" s="83">
        <f t="shared" si="454"/>
        <v>0</v>
      </c>
      <c r="DU214" s="83">
        <f t="shared" si="455"/>
        <v>-20313.683259814261</v>
      </c>
      <c r="DV214" s="83">
        <f t="shared" si="456"/>
        <v>-20313.683259814261</v>
      </c>
      <c r="DW214" s="83">
        <f t="shared" si="511"/>
        <v>25441.759132566294</v>
      </c>
      <c r="DX214" s="83">
        <f t="shared" si="512"/>
        <v>0</v>
      </c>
      <c r="DY214" s="83">
        <f t="shared" si="513"/>
        <v>0</v>
      </c>
      <c r="DZ214" s="83">
        <f t="shared" si="514"/>
        <v>0</v>
      </c>
      <c r="EA214" s="83">
        <f t="shared" si="515"/>
        <v>0</v>
      </c>
      <c r="EB214" s="83">
        <f t="shared" si="516"/>
        <v>-20817.714331717914</v>
      </c>
      <c r="EC214" s="83">
        <f t="shared" si="517"/>
        <v>-2980.238959017076</v>
      </c>
      <c r="ED214" s="83">
        <f t="shared" si="518"/>
        <v>0</v>
      </c>
      <c r="EE214" s="83">
        <f t="shared" si="519"/>
        <v>-20313.683259814261</v>
      </c>
      <c r="EF214" s="83">
        <f t="shared" si="520"/>
        <v>-20313.683259814261</v>
      </c>
      <c r="EG214" s="83">
        <f t="shared" si="521"/>
        <v>25441.759132566294</v>
      </c>
      <c r="EH214" s="83">
        <f t="shared" si="522"/>
        <v>0</v>
      </c>
      <c r="EI214" s="83">
        <f t="shared" si="457"/>
        <v>411522.24808467925</v>
      </c>
      <c r="EJ214" s="83">
        <f t="shared" si="458"/>
        <v>0</v>
      </c>
      <c r="EK214" s="83">
        <f t="shared" si="459"/>
        <v>2486.4304639995098</v>
      </c>
      <c r="EL214" s="83">
        <f t="shared" si="460"/>
        <v>225586.24025400891</v>
      </c>
      <c r="EM214" s="83">
        <f t="shared" si="461"/>
        <v>27085.640458303369</v>
      </c>
      <c r="EN214" s="83">
        <f t="shared" si="462"/>
        <v>0</v>
      </c>
      <c r="EO214" s="83">
        <f t="shared" si="463"/>
        <v>607240.03570619156</v>
      </c>
      <c r="EP214" s="83">
        <f t="shared" si="464"/>
        <v>607240.03570619156</v>
      </c>
      <c r="EQ214" s="83">
        <f t="shared" si="465"/>
        <v>607240.03570619156</v>
      </c>
      <c r="ER214" s="83">
        <f t="shared" si="466"/>
        <v>607240.03570619156</v>
      </c>
      <c r="ES214" s="83">
        <f t="shared" si="523"/>
        <v>607240.03570619156</v>
      </c>
      <c r="ET214" s="83">
        <f t="shared" si="467"/>
        <v>607240.03570619156</v>
      </c>
      <c r="EU214" s="83">
        <f t="shared" si="524"/>
        <v>713405.63422843593</v>
      </c>
      <c r="EV214" s="83">
        <f t="shared" si="525"/>
        <v>566033.34367568791</v>
      </c>
      <c r="EW214" s="83">
        <f t="shared" si="526"/>
        <v>411522.24808467925</v>
      </c>
      <c r="EX214" s="83">
        <f t="shared" si="527"/>
        <v>0</v>
      </c>
      <c r="EY214" s="83">
        <f t="shared" si="528"/>
        <v>2486.4304639995098</v>
      </c>
      <c r="EZ214" s="83">
        <f t="shared" si="529"/>
        <v>225586.24025400891</v>
      </c>
      <c r="FA214" s="83">
        <f t="shared" si="530"/>
        <v>27085.640458303369</v>
      </c>
      <c r="FB214" s="83">
        <f t="shared" si="531"/>
        <v>0</v>
      </c>
      <c r="FC214" s="83">
        <f t="shared" si="532"/>
        <v>607240.03570619156</v>
      </c>
      <c r="FD214" s="83">
        <f t="shared" si="533"/>
        <v>607240.03570619156</v>
      </c>
      <c r="FE214" s="83">
        <f t="shared" si="468"/>
        <v>607240.03570619156</v>
      </c>
      <c r="FF214" s="83">
        <f t="shared" si="469"/>
        <v>607240.03570619156</v>
      </c>
      <c r="FG214" s="83">
        <f t="shared" si="534"/>
        <v>607240.03570619156</v>
      </c>
      <c r="FH214" s="83">
        <f t="shared" si="470"/>
        <v>607240.03570619156</v>
      </c>
      <c r="FI214" s="83">
        <f t="shared" si="535"/>
        <v>713405.63422843593</v>
      </c>
      <c r="FJ214" s="83">
        <f t="shared" si="536"/>
        <v>566033.34367568791</v>
      </c>
      <c r="FK214" s="84">
        <v>5283123.9528244799</v>
      </c>
      <c r="FL214" s="84">
        <v>92103.306104177595</v>
      </c>
      <c r="FM214" s="84"/>
      <c r="FN214" s="83">
        <f t="shared" si="471"/>
        <v>0</v>
      </c>
      <c r="FO214" s="83">
        <f t="shared" si="472"/>
        <v>0</v>
      </c>
      <c r="FP214" s="83">
        <f t="shared" si="537"/>
        <v>92103.306104177595</v>
      </c>
      <c r="FQ214" s="84">
        <v>86362814.917537004</v>
      </c>
      <c r="FR214" s="84">
        <v>304699143.31406099</v>
      </c>
      <c r="FS214" s="83">
        <f t="shared" si="538"/>
        <v>304699143.31406134</v>
      </c>
      <c r="FT214" s="83">
        <f t="shared" si="539"/>
        <v>0</v>
      </c>
      <c r="FU214" s="84">
        <v>223711555.655453</v>
      </c>
      <c r="FV214" s="83">
        <f t="shared" si="473"/>
        <v>223711134.56605801</v>
      </c>
      <c r="FW214" s="83">
        <f t="shared" si="474"/>
        <v>0</v>
      </c>
      <c r="FX214" s="83">
        <f t="shared" si="475"/>
        <v>225178450.44717398</v>
      </c>
      <c r="FY214" s="84">
        <v>239180036.37</v>
      </c>
      <c r="FZ214" s="83">
        <f t="shared" si="476"/>
        <v>179942427.41394201</v>
      </c>
      <c r="GA214" s="83">
        <f t="shared" si="477"/>
        <v>-421.08939498662949</v>
      </c>
      <c r="GB214" s="83">
        <f t="shared" si="540"/>
        <v>225178450.45017201</v>
      </c>
      <c r="GC214" s="83">
        <f t="shared" si="541"/>
        <v>0</v>
      </c>
      <c r="GD214" s="83">
        <f t="shared" si="542"/>
        <v>225178450.45017201</v>
      </c>
      <c r="GE214" s="83">
        <f t="shared" si="543"/>
        <v>225178450.45017201</v>
      </c>
      <c r="GF214" s="83">
        <f t="shared" si="544"/>
        <v>225178450.45017201</v>
      </c>
      <c r="GG214" s="83">
        <f t="shared" si="545"/>
        <v>225178450.45017201</v>
      </c>
      <c r="GH214" s="83">
        <f t="shared" si="478"/>
        <v>225178450.45017201</v>
      </c>
      <c r="GI214" s="83">
        <f t="shared" si="479"/>
        <v>225178450.45017201</v>
      </c>
      <c r="GJ214" s="83">
        <f t="shared" si="546"/>
        <v>223711134.56605801</v>
      </c>
      <c r="GK214" s="83">
        <f t="shared" si="547"/>
        <v>0</v>
      </c>
      <c r="GL214" s="83">
        <f t="shared" si="548"/>
        <v>223711134.56605801</v>
      </c>
      <c r="GM214" s="83">
        <f t="shared" si="549"/>
        <v>223711134.56605801</v>
      </c>
      <c r="GN214" s="83">
        <f t="shared" si="550"/>
        <v>223711134.56605801</v>
      </c>
      <c r="GO214" s="83">
        <f t="shared" si="551"/>
        <v>223711134.56605801</v>
      </c>
      <c r="GP214" s="83">
        <f t="shared" si="480"/>
        <v>223711134.56605801</v>
      </c>
      <c r="GQ214" s="83">
        <f t="shared" si="481"/>
        <v>223711134.56605801</v>
      </c>
      <c r="GR214" s="83">
        <f t="shared" si="552"/>
        <v>225019715.60880232</v>
      </c>
      <c r="GS214" s="83">
        <f t="shared" si="553"/>
        <v>0</v>
      </c>
      <c r="GT214" s="83">
        <f t="shared" si="554"/>
        <v>225178450.45017201</v>
      </c>
      <c r="GU214" s="83">
        <f t="shared" si="555"/>
        <v>251823364.63192374</v>
      </c>
      <c r="GV214" s="83">
        <f t="shared" si="556"/>
        <v>208336864.08226272</v>
      </c>
      <c r="GW214" s="83">
        <f t="shared" si="557"/>
        <v>224591524.0977256</v>
      </c>
      <c r="GX214" s="83">
        <f t="shared" si="482"/>
        <v>225178450.45017201</v>
      </c>
      <c r="GY214" s="83">
        <f t="shared" si="483"/>
        <v>225031523.28985932</v>
      </c>
      <c r="GZ214" s="83">
        <f t="shared" si="558"/>
        <v>223963921.97277299</v>
      </c>
      <c r="HA214" s="83">
        <f t="shared" si="559"/>
        <v>0</v>
      </c>
      <c r="HB214" s="83">
        <f t="shared" si="560"/>
        <v>223713620.99652201</v>
      </c>
      <c r="HC214" s="83">
        <f t="shared" si="561"/>
        <v>250560817.27373201</v>
      </c>
      <c r="HD214" s="83">
        <f t="shared" si="562"/>
        <v>206893653.599648</v>
      </c>
      <c r="HE214" s="83">
        <f t="shared" si="563"/>
        <v>223711134.56605801</v>
      </c>
      <c r="HF214" s="83">
        <f t="shared" si="484"/>
        <v>224449981.95941901</v>
      </c>
      <c r="HG214" s="83">
        <f t="shared" si="485"/>
        <v>224130240.749421</v>
      </c>
      <c r="HH214" s="83">
        <f t="shared" si="486"/>
        <v>223963921.97277299</v>
      </c>
      <c r="HI214" s="83">
        <f t="shared" si="487"/>
        <v>0</v>
      </c>
      <c r="HJ214" s="83">
        <f t="shared" si="488"/>
        <v>223713620.99652201</v>
      </c>
      <c r="HK214" s="83">
        <f t="shared" si="489"/>
        <v>250581634.98806372</v>
      </c>
      <c r="HL214" s="83">
        <f t="shared" si="490"/>
        <v>206896633.83860701</v>
      </c>
      <c r="HM214" s="83">
        <f t="shared" si="491"/>
        <v>223731448.24931782</v>
      </c>
      <c r="HN214" s="83">
        <f t="shared" si="492"/>
        <v>224424540.20028645</v>
      </c>
      <c r="HO214" s="83">
        <f t="shared" si="493"/>
        <v>224130240.749421</v>
      </c>
    </row>
    <row r="215" spans="1:223" s="119" customFormat="1" x14ac:dyDescent="0.2">
      <c r="A215" s="118"/>
      <c r="K215" s="120" t="s">
        <v>532</v>
      </c>
      <c r="L215" s="120" t="e">
        <f>IF(VLOOKUP(K215,'[3]207 ul'!$H:$H,1,0)=K215,1,0)</f>
        <v>#N/A</v>
      </c>
      <c r="M215" s="121">
        <v>1</v>
      </c>
      <c r="N215" s="121">
        <v>2</v>
      </c>
      <c r="O215" s="121"/>
      <c r="P215" s="121"/>
      <c r="Q215" s="121">
        <v>1</v>
      </c>
      <c r="R215" s="121">
        <v>1</v>
      </c>
      <c r="S215" s="121">
        <f t="shared" si="499"/>
        <v>40</v>
      </c>
      <c r="T215" s="121">
        <f t="shared" si="500"/>
        <v>0</v>
      </c>
      <c r="U215" s="121"/>
      <c r="V215" s="121"/>
      <c r="W215" s="122">
        <v>1</v>
      </c>
      <c r="X215" s="122">
        <v>1</v>
      </c>
      <c r="Y215" s="122">
        <v>1</v>
      </c>
      <c r="Z215" s="122">
        <v>1</v>
      </c>
      <c r="AA215" s="122">
        <v>1</v>
      </c>
      <c r="AB215" s="122">
        <v>1</v>
      </c>
      <c r="AC215" s="122">
        <v>1</v>
      </c>
      <c r="AD215" s="122">
        <v>1</v>
      </c>
      <c r="AE215" s="122">
        <v>1</v>
      </c>
      <c r="AF215" s="121">
        <v>591272296.51897597</v>
      </c>
      <c r="AG215" s="121">
        <v>591467111.62668097</v>
      </c>
      <c r="AH215" s="121">
        <v>591013518.41103196</v>
      </c>
      <c r="AI215" s="121">
        <v>591499632.96961105</v>
      </c>
      <c r="AJ215" s="121">
        <v>607324649.82855701</v>
      </c>
      <c r="AK215" s="121">
        <v>577697848.82633698</v>
      </c>
      <c r="AL215" s="121">
        <v>591272296.51897597</v>
      </c>
      <c r="AM215" s="121">
        <v>595553019.78235495</v>
      </c>
      <c r="AN215" s="121">
        <v>591545800.16873896</v>
      </c>
      <c r="AO215" s="121">
        <v>1313032.0190870699</v>
      </c>
      <c r="AP215" s="121"/>
      <c r="AQ215" s="121">
        <v>345671.02</v>
      </c>
      <c r="AR215" s="121">
        <v>438212668.14426899</v>
      </c>
      <c r="AS215" s="121">
        <f t="shared" si="501"/>
        <v>438212668.14426899</v>
      </c>
      <c r="AT215" s="121">
        <f t="shared" si="403"/>
        <v>438212668.14426899</v>
      </c>
      <c r="AU215" s="121">
        <f t="shared" si="502"/>
        <v>0</v>
      </c>
      <c r="AV215" s="121">
        <v>437970600.14999998</v>
      </c>
      <c r="AW215" s="121">
        <v>437970600.14999998</v>
      </c>
      <c r="AX215" s="121"/>
      <c r="AY215" s="121">
        <f t="shared" si="404"/>
        <v>438316271.16999996</v>
      </c>
      <c r="AZ215" s="121">
        <f t="shared" si="405"/>
        <v>0</v>
      </c>
      <c r="BA215" s="121">
        <f t="shared" si="406"/>
        <v>592585328.53806305</v>
      </c>
      <c r="BB215" s="121">
        <f t="shared" si="407"/>
        <v>592585328.53806305</v>
      </c>
      <c r="BC215" s="121">
        <f t="shared" si="408"/>
        <v>592585328.53806305</v>
      </c>
      <c r="BD215" s="121">
        <f t="shared" si="409"/>
        <v>592585328.53806305</v>
      </c>
      <c r="BE215" s="121">
        <f t="shared" si="410"/>
        <v>0</v>
      </c>
      <c r="BF215" s="121">
        <f t="shared" si="411"/>
        <v>0</v>
      </c>
      <c r="BG215" s="121">
        <f t="shared" si="412"/>
        <v>592585328.53806305</v>
      </c>
      <c r="BH215" s="121">
        <f t="shared" si="413"/>
        <v>592780143.64576805</v>
      </c>
      <c r="BI215" s="121">
        <f t="shared" si="414"/>
        <v>592326550.43011904</v>
      </c>
      <c r="BJ215" s="121">
        <f t="shared" si="415"/>
        <v>592812664.98869812</v>
      </c>
      <c r="BK215" s="121">
        <f t="shared" si="416"/>
        <v>608637681.84764409</v>
      </c>
      <c r="BL215" s="121">
        <f t="shared" si="417"/>
        <v>579010880.84542406</v>
      </c>
      <c r="BM215" s="121">
        <f t="shared" si="418"/>
        <v>596866051.80144203</v>
      </c>
      <c r="BN215" s="121">
        <f t="shared" si="419"/>
        <v>592858832.18782604</v>
      </c>
      <c r="BO215" s="121">
        <f t="shared" si="503"/>
        <v>0</v>
      </c>
      <c r="BP215" s="121">
        <f t="shared" si="420"/>
        <v>0</v>
      </c>
      <c r="BQ215" s="121">
        <f t="shared" si="421"/>
        <v>592585328.53806305</v>
      </c>
      <c r="BR215" s="121">
        <f t="shared" si="422"/>
        <v>592585328.53806305</v>
      </c>
      <c r="BS215" s="121">
        <f t="shared" si="423"/>
        <v>592585328.53806305</v>
      </c>
      <c r="BT215" s="121">
        <f t="shared" si="424"/>
        <v>592585328.53806305</v>
      </c>
      <c r="BU215" s="121">
        <f t="shared" si="425"/>
        <v>592585328.53806305</v>
      </c>
      <c r="BV215" s="121">
        <f t="shared" si="426"/>
        <v>592780143.64576805</v>
      </c>
      <c r="BW215" s="121">
        <f t="shared" si="427"/>
        <v>592326550.43011904</v>
      </c>
      <c r="BX215" s="121">
        <f t="shared" si="428"/>
        <v>592812664.98869812</v>
      </c>
      <c r="BY215" s="121">
        <f t="shared" si="429"/>
        <v>608637681.84764409</v>
      </c>
      <c r="BZ215" s="121">
        <f t="shared" si="430"/>
        <v>579010880.84542406</v>
      </c>
      <c r="CA215" s="121">
        <f t="shared" si="431"/>
        <v>596866051.80144203</v>
      </c>
      <c r="CB215" s="121">
        <f t="shared" si="432"/>
        <v>592858832.18782604</v>
      </c>
      <c r="CC215" s="121"/>
      <c r="CD215" s="121"/>
      <c r="CE215" s="121"/>
      <c r="CF215" s="121"/>
      <c r="CG215" s="121"/>
      <c r="CH215" s="121"/>
      <c r="CI215" s="121"/>
      <c r="CJ215" s="121"/>
      <c r="CK215" s="121"/>
      <c r="CL215" s="121">
        <f t="shared" si="494"/>
        <v>194815.10770499706</v>
      </c>
      <c r="CM215" s="121">
        <f t="shared" si="495"/>
        <v>0</v>
      </c>
      <c r="CN215" s="121">
        <f t="shared" si="496"/>
        <v>227336.45063507557</v>
      </c>
      <c r="CO215" s="121">
        <f t="shared" si="433"/>
        <v>16052353.309581041</v>
      </c>
      <c r="CP215" s="121">
        <f t="shared" si="434"/>
        <v>0</v>
      </c>
      <c r="CQ215" s="121">
        <f t="shared" si="435"/>
        <v>0</v>
      </c>
      <c r="CR215" s="121">
        <f t="shared" si="436"/>
        <v>0</v>
      </c>
      <c r="CS215" s="121">
        <f t="shared" si="437"/>
        <v>0</v>
      </c>
      <c r="CT215" s="121">
        <f t="shared" si="438"/>
        <v>0</v>
      </c>
      <c r="CU215" s="121">
        <f t="shared" si="439"/>
        <v>0</v>
      </c>
      <c r="CV215" s="121"/>
      <c r="CW215" s="121">
        <f t="shared" si="504"/>
        <v>16052353.309581041</v>
      </c>
      <c r="CX215" s="121">
        <f t="shared" si="440"/>
        <v>0</v>
      </c>
      <c r="CY215" s="121">
        <f t="shared" si="497"/>
        <v>4280723.2633789778</v>
      </c>
      <c r="CZ215" s="121">
        <f t="shared" si="498"/>
        <v>273503.64976298809</v>
      </c>
      <c r="DA215" s="121">
        <f t="shared" si="505"/>
        <v>194815.10770499706</v>
      </c>
      <c r="DB215" s="121">
        <f t="shared" si="506"/>
        <v>0</v>
      </c>
      <c r="DC215" s="121">
        <f t="shared" si="507"/>
        <v>227336.45063507557</v>
      </c>
      <c r="DD215" s="121">
        <f t="shared" si="441"/>
        <v>16052353.309581041</v>
      </c>
      <c r="DE215" s="121">
        <f t="shared" si="442"/>
        <v>0</v>
      </c>
      <c r="DF215" s="121">
        <f t="shared" si="443"/>
        <v>0</v>
      </c>
      <c r="DG215" s="121">
        <f t="shared" si="444"/>
        <v>0</v>
      </c>
      <c r="DH215" s="121">
        <f t="shared" si="445"/>
        <v>0</v>
      </c>
      <c r="DI215" s="121">
        <f t="shared" si="446"/>
        <v>0</v>
      </c>
      <c r="DJ215" s="121">
        <f t="shared" si="447"/>
        <v>0</v>
      </c>
      <c r="DK215" s="121">
        <f t="shared" si="508"/>
        <v>16052353.309581041</v>
      </c>
      <c r="DL215" s="121">
        <f t="shared" si="448"/>
        <v>0</v>
      </c>
      <c r="DM215" s="121">
        <f t="shared" si="509"/>
        <v>4280723.2633789778</v>
      </c>
      <c r="DN215" s="121">
        <f t="shared" si="510"/>
        <v>273503.64976298809</v>
      </c>
      <c r="DO215" s="121">
        <f t="shared" si="449"/>
        <v>0</v>
      </c>
      <c r="DP215" s="121">
        <f t="shared" si="450"/>
        <v>0</v>
      </c>
      <c r="DQ215" s="121">
        <f t="shared" si="451"/>
        <v>0</v>
      </c>
      <c r="DR215" s="121">
        <f t="shared" si="452"/>
        <v>-1631956.3958646774</v>
      </c>
      <c r="DS215" s="121">
        <f t="shared" si="453"/>
        <v>0</v>
      </c>
      <c r="DT215" s="121">
        <f t="shared" si="454"/>
        <v>0</v>
      </c>
      <c r="DU215" s="121">
        <f t="shared" si="455"/>
        <v>0</v>
      </c>
      <c r="DV215" s="121">
        <f t="shared" si="456"/>
        <v>0</v>
      </c>
      <c r="DW215" s="121">
        <f t="shared" si="511"/>
        <v>147404.09340098719</v>
      </c>
      <c r="DX215" s="121">
        <f t="shared" si="512"/>
        <v>0</v>
      </c>
      <c r="DY215" s="121">
        <f t="shared" si="513"/>
        <v>0</v>
      </c>
      <c r="DZ215" s="121">
        <f t="shared" si="514"/>
        <v>0</v>
      </c>
      <c r="EA215" s="121">
        <f t="shared" si="515"/>
        <v>0</v>
      </c>
      <c r="EB215" s="121">
        <f t="shared" si="516"/>
        <v>-1631956.3958646774</v>
      </c>
      <c r="EC215" s="121">
        <f t="shared" si="517"/>
        <v>0</v>
      </c>
      <c r="ED215" s="121">
        <f t="shared" si="518"/>
        <v>0</v>
      </c>
      <c r="EE215" s="121">
        <f t="shared" si="519"/>
        <v>0</v>
      </c>
      <c r="EF215" s="121">
        <f t="shared" si="520"/>
        <v>0</v>
      </c>
      <c r="EG215" s="121">
        <f t="shared" si="521"/>
        <v>147404.09340098719</v>
      </c>
      <c r="EH215" s="121">
        <f t="shared" si="522"/>
        <v>0</v>
      </c>
      <c r="EI215" s="121">
        <f t="shared" si="457"/>
        <v>194815.10770499706</v>
      </c>
      <c r="EJ215" s="121">
        <f t="shared" si="458"/>
        <v>0</v>
      </c>
      <c r="EK215" s="121">
        <f t="shared" si="459"/>
        <v>227336.45063507557</v>
      </c>
      <c r="EL215" s="121">
        <f t="shared" si="460"/>
        <v>17684309.705445718</v>
      </c>
      <c r="EM215" s="121">
        <f t="shared" si="461"/>
        <v>0</v>
      </c>
      <c r="EN215" s="121">
        <f t="shared" si="462"/>
        <v>0</v>
      </c>
      <c r="EO215" s="121">
        <f t="shared" si="463"/>
        <v>0</v>
      </c>
      <c r="EP215" s="121">
        <f t="shared" si="464"/>
        <v>0</v>
      </c>
      <c r="EQ215" s="121">
        <f t="shared" si="465"/>
        <v>0</v>
      </c>
      <c r="ER215" s="121">
        <f t="shared" si="466"/>
        <v>0</v>
      </c>
      <c r="ES215" s="121">
        <f t="shared" si="523"/>
        <v>17684309.705445718</v>
      </c>
      <c r="ET215" s="121">
        <f t="shared" si="467"/>
        <v>0</v>
      </c>
      <c r="EU215" s="121">
        <f t="shared" si="524"/>
        <v>4133319.1699779904</v>
      </c>
      <c r="EV215" s="121">
        <f t="shared" si="525"/>
        <v>273503.64976298809</v>
      </c>
      <c r="EW215" s="121">
        <f t="shared" si="526"/>
        <v>194815.10770499706</v>
      </c>
      <c r="EX215" s="121">
        <f t="shared" si="527"/>
        <v>0</v>
      </c>
      <c r="EY215" s="121">
        <f t="shared" si="528"/>
        <v>227336.45063507557</v>
      </c>
      <c r="EZ215" s="121">
        <f t="shared" si="529"/>
        <v>17684309.705445718</v>
      </c>
      <c r="FA215" s="121">
        <f t="shared" si="530"/>
        <v>0</v>
      </c>
      <c r="FB215" s="121">
        <f t="shared" si="531"/>
        <v>0</v>
      </c>
      <c r="FC215" s="121">
        <f t="shared" si="532"/>
        <v>0</v>
      </c>
      <c r="FD215" s="121">
        <f t="shared" si="533"/>
        <v>0</v>
      </c>
      <c r="FE215" s="121">
        <f t="shared" si="468"/>
        <v>0</v>
      </c>
      <c r="FF215" s="121">
        <f t="shared" si="469"/>
        <v>0</v>
      </c>
      <c r="FG215" s="121">
        <f t="shared" si="534"/>
        <v>17684309.705445718</v>
      </c>
      <c r="FH215" s="121">
        <f t="shared" si="470"/>
        <v>0</v>
      </c>
      <c r="FI215" s="121">
        <f t="shared" si="535"/>
        <v>4133319.1699779904</v>
      </c>
      <c r="FJ215" s="121">
        <f t="shared" si="536"/>
        <v>273503.64976298809</v>
      </c>
      <c r="FK215" s="121">
        <v>22633619.523951899</v>
      </c>
      <c r="FL215" s="121">
        <v>3429442.2408520798</v>
      </c>
      <c r="FM215" s="121"/>
      <c r="FN215" s="121">
        <f t="shared" si="471"/>
        <v>0</v>
      </c>
      <c r="FO215" s="121">
        <f t="shared" si="472"/>
        <v>0</v>
      </c>
      <c r="FP215" s="121">
        <f t="shared" si="537"/>
        <v>3429442.2408520798</v>
      </c>
      <c r="FQ215" s="121">
        <v>192390075.66089901</v>
      </c>
      <c r="FR215" s="121">
        <v>755953069.62583601</v>
      </c>
      <c r="FS215" s="121">
        <f t="shared" si="538"/>
        <v>755953069.62583601</v>
      </c>
      <c r="FT215" s="121">
        <f t="shared" si="539"/>
        <v>0</v>
      </c>
      <c r="FU215" s="121">
        <v>589626055.72974098</v>
      </c>
      <c r="FV215" s="121">
        <f t="shared" si="473"/>
        <v>592585328.53806305</v>
      </c>
      <c r="FW215" s="121">
        <f t="shared" si="474"/>
        <v>0</v>
      </c>
      <c r="FX215" s="121">
        <f t="shared" si="475"/>
        <v>438212668.14426899</v>
      </c>
      <c r="FY215" s="121">
        <v>266281527.18000001</v>
      </c>
      <c r="FZ215" s="121">
        <f t="shared" si="476"/>
        <v>112012469.81193686</v>
      </c>
      <c r="GA215" s="121">
        <f t="shared" si="477"/>
        <v>1646240.7892349958</v>
      </c>
      <c r="GB215" s="121">
        <f t="shared" si="540"/>
        <v>0</v>
      </c>
      <c r="GC215" s="121">
        <f t="shared" si="541"/>
        <v>0</v>
      </c>
      <c r="GD215" s="121">
        <f t="shared" si="542"/>
        <v>0</v>
      </c>
      <c r="GE215" s="121">
        <f t="shared" si="543"/>
        <v>0</v>
      </c>
      <c r="GF215" s="121">
        <f t="shared" si="544"/>
        <v>0</v>
      </c>
      <c r="GG215" s="121">
        <f t="shared" si="545"/>
        <v>0</v>
      </c>
      <c r="GH215" s="121">
        <f t="shared" si="478"/>
        <v>0</v>
      </c>
      <c r="GI215" s="121">
        <f t="shared" si="479"/>
        <v>0</v>
      </c>
      <c r="GJ215" s="121">
        <f t="shared" si="546"/>
        <v>592585328.53806305</v>
      </c>
      <c r="GK215" s="121">
        <f t="shared" si="547"/>
        <v>0</v>
      </c>
      <c r="GL215" s="121">
        <f t="shared" si="548"/>
        <v>592585328.53806305</v>
      </c>
      <c r="GM215" s="121">
        <f t="shared" si="549"/>
        <v>592585328.53806305</v>
      </c>
      <c r="GN215" s="121">
        <f t="shared" si="550"/>
        <v>0</v>
      </c>
      <c r="GO215" s="121">
        <f t="shared" si="551"/>
        <v>0</v>
      </c>
      <c r="GP215" s="121">
        <f t="shared" si="480"/>
        <v>592585328.53806305</v>
      </c>
      <c r="GQ215" s="121">
        <f t="shared" si="481"/>
        <v>592585328.53806305</v>
      </c>
      <c r="GR215" s="121">
        <f t="shared" si="552"/>
        <v>0</v>
      </c>
      <c r="GS215" s="121">
        <f t="shared" si="553"/>
        <v>0</v>
      </c>
      <c r="GT215" s="121">
        <f t="shared" si="554"/>
        <v>0</v>
      </c>
      <c r="GU215" s="121">
        <f t="shared" si="555"/>
        <v>0</v>
      </c>
      <c r="GV215" s="121">
        <f t="shared" si="556"/>
        <v>0</v>
      </c>
      <c r="GW215" s="121">
        <f t="shared" si="557"/>
        <v>0</v>
      </c>
      <c r="GX215" s="121">
        <f t="shared" si="482"/>
        <v>0</v>
      </c>
      <c r="GY215" s="121">
        <f t="shared" si="483"/>
        <v>0</v>
      </c>
      <c r="GZ215" s="121">
        <f t="shared" si="558"/>
        <v>592780143.64576805</v>
      </c>
      <c r="HA215" s="121">
        <f t="shared" si="559"/>
        <v>0</v>
      </c>
      <c r="HB215" s="121">
        <f t="shared" si="560"/>
        <v>592812664.98869812</v>
      </c>
      <c r="HC215" s="121">
        <f t="shared" si="561"/>
        <v>608637681.84764409</v>
      </c>
      <c r="HD215" s="121">
        <f t="shared" si="562"/>
        <v>0</v>
      </c>
      <c r="HE215" s="121">
        <f t="shared" si="563"/>
        <v>0</v>
      </c>
      <c r="HF215" s="121">
        <f t="shared" si="484"/>
        <v>596866051.80144203</v>
      </c>
      <c r="HG215" s="121">
        <f t="shared" si="485"/>
        <v>592858832.18782604</v>
      </c>
      <c r="HH215" s="121">
        <f t="shared" si="486"/>
        <v>592780143.64576805</v>
      </c>
      <c r="HI215" s="121">
        <f t="shared" si="487"/>
        <v>0</v>
      </c>
      <c r="HJ215" s="121">
        <f t="shared" si="488"/>
        <v>592812664.98869812</v>
      </c>
      <c r="HK215" s="121">
        <f t="shared" si="489"/>
        <v>610269638.24350882</v>
      </c>
      <c r="HL215" s="121">
        <f t="shared" si="490"/>
        <v>0</v>
      </c>
      <c r="HM215" s="121">
        <f t="shared" si="491"/>
        <v>0</v>
      </c>
      <c r="HN215" s="121">
        <f t="shared" si="492"/>
        <v>596718647.70804107</v>
      </c>
      <c r="HO215" s="121">
        <f t="shared" si="493"/>
        <v>592858832.18782604</v>
      </c>
    </row>
    <row r="216" spans="1:223" x14ac:dyDescent="0.2">
      <c r="A216" s="63"/>
      <c r="K216" s="64" t="s">
        <v>533</v>
      </c>
      <c r="L216" s="102" t="e">
        <f>IF(VLOOKUP(K216,'[3]207 ul'!$H:$H,1,0)=K216,1,0)</f>
        <v>#N/A</v>
      </c>
      <c r="M216" s="84">
        <v>1</v>
      </c>
      <c r="N216" s="84">
        <v>2</v>
      </c>
      <c r="O216" s="84"/>
      <c r="P216" s="84"/>
      <c r="Q216" s="84">
        <v>1</v>
      </c>
      <c r="R216" s="84">
        <v>1</v>
      </c>
      <c r="S216" s="83">
        <f t="shared" si="499"/>
        <v>40</v>
      </c>
      <c r="T216" s="87">
        <f t="shared" si="500"/>
        <v>0</v>
      </c>
      <c r="U216" s="84"/>
      <c r="V216" s="84"/>
      <c r="W216" s="85">
        <v>1</v>
      </c>
      <c r="X216" s="85">
        <v>1</v>
      </c>
      <c r="Y216" s="85">
        <v>1</v>
      </c>
      <c r="Z216" s="85">
        <v>1</v>
      </c>
      <c r="AA216" s="85">
        <v>1</v>
      </c>
      <c r="AB216" s="85">
        <v>1</v>
      </c>
      <c r="AC216" s="85">
        <v>1</v>
      </c>
      <c r="AD216" s="85">
        <v>1</v>
      </c>
      <c r="AE216" s="85">
        <v>1</v>
      </c>
      <c r="AF216" s="84">
        <v>48238143.499859899</v>
      </c>
      <c r="AG216" s="84">
        <v>48180091.0154633</v>
      </c>
      <c r="AH216" s="84">
        <v>48316121.3087641</v>
      </c>
      <c r="AI216" s="84">
        <v>48255847.389249802</v>
      </c>
      <c r="AJ216" s="84">
        <v>48711883.542881697</v>
      </c>
      <c r="AK216" s="84">
        <v>47803978.647208698</v>
      </c>
      <c r="AL216" s="84">
        <v>48238143.499859899</v>
      </c>
      <c r="AM216" s="84">
        <v>48353845.9226695</v>
      </c>
      <c r="AN216" s="84">
        <v>48219751.859453201</v>
      </c>
      <c r="AO216" s="84">
        <v>81817.107613926302</v>
      </c>
      <c r="AP216" s="84"/>
      <c r="AQ216" s="84"/>
      <c r="AR216" s="84">
        <v>37042715.530214801</v>
      </c>
      <c r="AS216" s="83">
        <f t="shared" si="501"/>
        <v>37042715.530214801</v>
      </c>
      <c r="AT216" s="83">
        <f t="shared" si="403"/>
        <v>37042715.530214801</v>
      </c>
      <c r="AU216" s="83">
        <f t="shared" si="502"/>
        <v>0</v>
      </c>
      <c r="AV216" s="84">
        <v>37042518.520000003</v>
      </c>
      <c r="AW216" s="84">
        <v>37042518.520000003</v>
      </c>
      <c r="AX216" s="84"/>
      <c r="AY216" s="83">
        <f t="shared" si="404"/>
        <v>37042518.520000003</v>
      </c>
      <c r="AZ216" s="83">
        <f t="shared" si="405"/>
        <v>0</v>
      </c>
      <c r="BA216" s="83">
        <f t="shared" si="406"/>
        <v>48319960.607473828</v>
      </c>
      <c r="BB216" s="83">
        <f t="shared" si="407"/>
        <v>48319960.607473828</v>
      </c>
      <c r="BC216" s="83">
        <f t="shared" si="408"/>
        <v>48319960.607473828</v>
      </c>
      <c r="BD216" s="83">
        <f t="shared" si="409"/>
        <v>48319960.607473828</v>
      </c>
      <c r="BE216" s="83">
        <f t="shared" si="410"/>
        <v>0</v>
      </c>
      <c r="BF216" s="83">
        <f t="shared" si="411"/>
        <v>0</v>
      </c>
      <c r="BG216" s="99">
        <f t="shared" si="412"/>
        <v>48319960.607473828</v>
      </c>
      <c r="BH216" s="99">
        <f t="shared" si="413"/>
        <v>48261908.123077229</v>
      </c>
      <c r="BI216" s="83">
        <f t="shared" si="414"/>
        <v>48397938.416378029</v>
      </c>
      <c r="BJ216" s="83">
        <f t="shared" si="415"/>
        <v>48337664.49686373</v>
      </c>
      <c r="BK216" s="83">
        <f t="shared" si="416"/>
        <v>48793700.650495626</v>
      </c>
      <c r="BL216" s="83">
        <f t="shared" si="417"/>
        <v>47885795.754822627</v>
      </c>
      <c r="BM216" s="83">
        <f t="shared" si="418"/>
        <v>48435663.030283429</v>
      </c>
      <c r="BN216" s="83">
        <f t="shared" si="419"/>
        <v>48301568.96706713</v>
      </c>
      <c r="BO216" s="83">
        <f t="shared" si="503"/>
        <v>0</v>
      </c>
      <c r="BP216" s="83">
        <f t="shared" si="420"/>
        <v>0</v>
      </c>
      <c r="BQ216" s="83">
        <f t="shared" si="421"/>
        <v>48319960.607473828</v>
      </c>
      <c r="BR216" s="83">
        <f t="shared" si="422"/>
        <v>48319960.607473828</v>
      </c>
      <c r="BS216" s="83">
        <f t="shared" si="423"/>
        <v>48319960.607473828</v>
      </c>
      <c r="BT216" s="83">
        <f t="shared" si="424"/>
        <v>48319960.607473828</v>
      </c>
      <c r="BU216" s="83">
        <f t="shared" si="425"/>
        <v>48319960.607473828</v>
      </c>
      <c r="BV216" s="83">
        <f t="shared" si="426"/>
        <v>48261908.123077229</v>
      </c>
      <c r="BW216" s="83">
        <f t="shared" si="427"/>
        <v>48397938.416378029</v>
      </c>
      <c r="BX216" s="83">
        <f t="shared" si="428"/>
        <v>48337664.49686373</v>
      </c>
      <c r="BY216" s="83">
        <f t="shared" si="429"/>
        <v>48793700.650495626</v>
      </c>
      <c r="BZ216" s="83">
        <f t="shared" si="430"/>
        <v>47885795.754822627</v>
      </c>
      <c r="CA216" s="83">
        <f t="shared" si="431"/>
        <v>48435663.030283429</v>
      </c>
      <c r="CB216" s="83">
        <f t="shared" si="432"/>
        <v>48301568.96706713</v>
      </c>
      <c r="CC216" s="84"/>
      <c r="CD216" s="84"/>
      <c r="CE216" s="84"/>
      <c r="CF216" s="84"/>
      <c r="CG216" s="84"/>
      <c r="CH216" s="84"/>
      <c r="CI216" s="84"/>
      <c r="CJ216" s="84"/>
      <c r="CK216" s="84"/>
      <c r="CL216" s="83">
        <f t="shared" si="494"/>
        <v>0</v>
      </c>
      <c r="CM216" s="83">
        <f t="shared" si="495"/>
        <v>77977.808904200792</v>
      </c>
      <c r="CN216" s="83">
        <f t="shared" si="496"/>
        <v>17703.889389902353</v>
      </c>
      <c r="CO216" s="83">
        <f t="shared" si="433"/>
        <v>473740.04302179813</v>
      </c>
      <c r="CP216" s="83">
        <f t="shared" si="434"/>
        <v>0</v>
      </c>
      <c r="CQ216" s="83">
        <f t="shared" si="435"/>
        <v>0</v>
      </c>
      <c r="CR216" s="83">
        <f t="shared" si="436"/>
        <v>0</v>
      </c>
      <c r="CS216" s="83">
        <f t="shared" si="437"/>
        <v>0</v>
      </c>
      <c r="CT216" s="83">
        <f t="shared" si="438"/>
        <v>0</v>
      </c>
      <c r="CU216" s="83">
        <f t="shared" si="439"/>
        <v>0</v>
      </c>
      <c r="CV216" s="99"/>
      <c r="CW216" s="83">
        <f t="shared" si="504"/>
        <v>473740.04302179813</v>
      </c>
      <c r="CX216" s="83">
        <f t="shared" si="440"/>
        <v>0</v>
      </c>
      <c r="CY216" s="83">
        <f t="shared" si="497"/>
        <v>115702.42280960083</v>
      </c>
      <c r="CZ216" s="83">
        <f t="shared" si="498"/>
        <v>0</v>
      </c>
      <c r="DA216" s="83">
        <f t="shared" si="505"/>
        <v>0</v>
      </c>
      <c r="DB216" s="83">
        <f t="shared" si="506"/>
        <v>77977.808904200792</v>
      </c>
      <c r="DC216" s="83">
        <f t="shared" si="507"/>
        <v>17703.889389902353</v>
      </c>
      <c r="DD216" s="83">
        <f t="shared" si="441"/>
        <v>473740.04302179813</v>
      </c>
      <c r="DE216" s="83">
        <f t="shared" si="442"/>
        <v>0</v>
      </c>
      <c r="DF216" s="83">
        <f t="shared" si="443"/>
        <v>0</v>
      </c>
      <c r="DG216" s="83">
        <f t="shared" si="444"/>
        <v>0</v>
      </c>
      <c r="DH216" s="83">
        <f t="shared" si="445"/>
        <v>0</v>
      </c>
      <c r="DI216" s="83">
        <f t="shared" si="446"/>
        <v>0</v>
      </c>
      <c r="DJ216" s="83">
        <f t="shared" si="447"/>
        <v>0</v>
      </c>
      <c r="DK216" s="83">
        <f t="shared" si="508"/>
        <v>473740.04302179813</v>
      </c>
      <c r="DL216" s="83">
        <f t="shared" si="448"/>
        <v>0</v>
      </c>
      <c r="DM216" s="83">
        <f t="shared" si="509"/>
        <v>115702.42280960083</v>
      </c>
      <c r="DN216" s="83">
        <f t="shared" si="510"/>
        <v>0</v>
      </c>
      <c r="DO216" s="83">
        <f t="shared" si="449"/>
        <v>0</v>
      </c>
      <c r="DP216" s="83">
        <f t="shared" si="450"/>
        <v>4433.34735899117</v>
      </c>
      <c r="DQ216" s="83">
        <f t="shared" si="451"/>
        <v>0</v>
      </c>
      <c r="DR216" s="83">
        <f t="shared" si="452"/>
        <v>-48162.601350493765</v>
      </c>
      <c r="DS216" s="83">
        <f t="shared" si="453"/>
        <v>0</v>
      </c>
      <c r="DT216" s="83">
        <f t="shared" si="454"/>
        <v>0</v>
      </c>
      <c r="DU216" s="83">
        <f t="shared" si="455"/>
        <v>0</v>
      </c>
      <c r="DV216" s="83">
        <f t="shared" si="456"/>
        <v>0</v>
      </c>
      <c r="DW216" s="83">
        <f t="shared" si="511"/>
        <v>3984.1423257724405</v>
      </c>
      <c r="DX216" s="83">
        <f t="shared" si="512"/>
        <v>0</v>
      </c>
      <c r="DY216" s="83">
        <f t="shared" si="513"/>
        <v>0</v>
      </c>
      <c r="DZ216" s="83">
        <f t="shared" si="514"/>
        <v>4433.34735899117</v>
      </c>
      <c r="EA216" s="83">
        <f t="shared" si="515"/>
        <v>0</v>
      </c>
      <c r="EB216" s="83">
        <f t="shared" si="516"/>
        <v>-48162.601350493765</v>
      </c>
      <c r="EC216" s="83">
        <f t="shared" si="517"/>
        <v>0</v>
      </c>
      <c r="ED216" s="83">
        <f t="shared" si="518"/>
        <v>0</v>
      </c>
      <c r="EE216" s="83">
        <f t="shared" si="519"/>
        <v>0</v>
      </c>
      <c r="EF216" s="83">
        <f t="shared" si="520"/>
        <v>0</v>
      </c>
      <c r="EG216" s="83">
        <f t="shared" si="521"/>
        <v>3984.1423257724405</v>
      </c>
      <c r="EH216" s="83">
        <f t="shared" si="522"/>
        <v>0</v>
      </c>
      <c r="EI216" s="83">
        <f t="shared" si="457"/>
        <v>0</v>
      </c>
      <c r="EJ216" s="83">
        <f t="shared" si="458"/>
        <v>73544.461545209619</v>
      </c>
      <c r="EK216" s="83">
        <f t="shared" si="459"/>
        <v>17703.889389902353</v>
      </c>
      <c r="EL216" s="83">
        <f t="shared" si="460"/>
        <v>521902.64437229192</v>
      </c>
      <c r="EM216" s="83">
        <f t="shared" si="461"/>
        <v>0</v>
      </c>
      <c r="EN216" s="83">
        <f t="shared" si="462"/>
        <v>0</v>
      </c>
      <c r="EO216" s="83">
        <f t="shared" si="463"/>
        <v>0</v>
      </c>
      <c r="EP216" s="83">
        <f t="shared" si="464"/>
        <v>0</v>
      </c>
      <c r="EQ216" s="83">
        <f t="shared" si="465"/>
        <v>0</v>
      </c>
      <c r="ER216" s="83">
        <f t="shared" si="466"/>
        <v>0</v>
      </c>
      <c r="ES216" s="83">
        <f t="shared" si="523"/>
        <v>521902.64437229192</v>
      </c>
      <c r="ET216" s="83">
        <f t="shared" si="467"/>
        <v>0</v>
      </c>
      <c r="EU216" s="83">
        <f t="shared" si="524"/>
        <v>111718.28048382839</v>
      </c>
      <c r="EV216" s="83">
        <f t="shared" si="525"/>
        <v>0</v>
      </c>
      <c r="EW216" s="83">
        <f t="shared" si="526"/>
        <v>0</v>
      </c>
      <c r="EX216" s="83">
        <f t="shared" si="527"/>
        <v>73544.461545209619</v>
      </c>
      <c r="EY216" s="83">
        <f t="shared" si="528"/>
        <v>17703.889389902353</v>
      </c>
      <c r="EZ216" s="83">
        <f t="shared" si="529"/>
        <v>521902.64437229192</v>
      </c>
      <c r="FA216" s="83">
        <f t="shared" si="530"/>
        <v>0</v>
      </c>
      <c r="FB216" s="83">
        <f t="shared" si="531"/>
        <v>0</v>
      </c>
      <c r="FC216" s="83">
        <f t="shared" si="532"/>
        <v>0</v>
      </c>
      <c r="FD216" s="83">
        <f t="shared" si="533"/>
        <v>0</v>
      </c>
      <c r="FE216" s="83">
        <f t="shared" si="468"/>
        <v>0</v>
      </c>
      <c r="FF216" s="83">
        <f t="shared" si="469"/>
        <v>0</v>
      </c>
      <c r="FG216" s="83">
        <f t="shared" si="534"/>
        <v>521902.64437229192</v>
      </c>
      <c r="FH216" s="83">
        <f t="shared" si="470"/>
        <v>0</v>
      </c>
      <c r="FI216" s="83">
        <f t="shared" si="535"/>
        <v>111718.28048382839</v>
      </c>
      <c r="FJ216" s="83">
        <f t="shared" si="536"/>
        <v>0</v>
      </c>
      <c r="FK216" s="84">
        <v>633344.70654091402</v>
      </c>
      <c r="FL216" s="84">
        <v>182541.345402832</v>
      </c>
      <c r="FM216" s="84"/>
      <c r="FN216" s="83">
        <f t="shared" si="471"/>
        <v>0</v>
      </c>
      <c r="FO216" s="83">
        <f t="shared" si="472"/>
        <v>0</v>
      </c>
      <c r="FP216" s="83">
        <f t="shared" si="537"/>
        <v>182541.345402832</v>
      </c>
      <c r="FQ216" s="84">
        <v>3833253.3949411898</v>
      </c>
      <c r="FR216" s="84">
        <v>51249401.708784603</v>
      </c>
      <c r="FS216" s="83">
        <f t="shared" si="538"/>
        <v>51249401.708784647</v>
      </c>
      <c r="FT216" s="83">
        <f t="shared" si="539"/>
        <v>0</v>
      </c>
      <c r="FU216" s="84">
        <v>48232034.365787201</v>
      </c>
      <c r="FV216" s="83">
        <f t="shared" si="473"/>
        <v>48319960.607473828</v>
      </c>
      <c r="FW216" s="83">
        <f t="shared" si="474"/>
        <v>0</v>
      </c>
      <c r="FX216" s="83">
        <f t="shared" si="475"/>
        <v>37042715.530214801</v>
      </c>
      <c r="FY216" s="84">
        <v>-835807.2</v>
      </c>
      <c r="FZ216" s="83">
        <f t="shared" si="476"/>
        <v>0</v>
      </c>
      <c r="GA216" s="83">
        <f t="shared" si="477"/>
        <v>6109.1340726986527</v>
      </c>
      <c r="GB216" s="83">
        <f t="shared" si="540"/>
        <v>0</v>
      </c>
      <c r="GC216" s="83">
        <f t="shared" si="541"/>
        <v>0</v>
      </c>
      <c r="GD216" s="83">
        <f t="shared" si="542"/>
        <v>0</v>
      </c>
      <c r="GE216" s="83">
        <f t="shared" si="543"/>
        <v>0</v>
      </c>
      <c r="GF216" s="83">
        <f t="shared" si="544"/>
        <v>0</v>
      </c>
      <c r="GG216" s="83">
        <f t="shared" si="545"/>
        <v>0</v>
      </c>
      <c r="GH216" s="83">
        <f t="shared" si="478"/>
        <v>0</v>
      </c>
      <c r="GI216" s="83">
        <f t="shared" si="479"/>
        <v>0</v>
      </c>
      <c r="GJ216" s="83">
        <f t="shared" si="546"/>
        <v>0</v>
      </c>
      <c r="GK216" s="83">
        <f t="shared" si="547"/>
        <v>48319960.607473828</v>
      </c>
      <c r="GL216" s="83">
        <f t="shared" si="548"/>
        <v>48319960.607473828</v>
      </c>
      <c r="GM216" s="83">
        <f t="shared" si="549"/>
        <v>48319960.607473828</v>
      </c>
      <c r="GN216" s="83">
        <f t="shared" si="550"/>
        <v>0</v>
      </c>
      <c r="GO216" s="83">
        <f t="shared" si="551"/>
        <v>0</v>
      </c>
      <c r="GP216" s="83">
        <f t="shared" si="480"/>
        <v>48319960.607473828</v>
      </c>
      <c r="GQ216" s="83">
        <f t="shared" si="481"/>
        <v>0</v>
      </c>
      <c r="GR216" s="83">
        <f t="shared" si="552"/>
        <v>0</v>
      </c>
      <c r="GS216" s="83">
        <f t="shared" si="553"/>
        <v>0</v>
      </c>
      <c r="GT216" s="83">
        <f t="shared" si="554"/>
        <v>0</v>
      </c>
      <c r="GU216" s="83">
        <f t="shared" si="555"/>
        <v>0</v>
      </c>
      <c r="GV216" s="83">
        <f t="shared" si="556"/>
        <v>0</v>
      </c>
      <c r="GW216" s="83">
        <f t="shared" si="557"/>
        <v>0</v>
      </c>
      <c r="GX216" s="83">
        <f t="shared" si="482"/>
        <v>0</v>
      </c>
      <c r="GY216" s="83">
        <f t="shared" si="483"/>
        <v>0</v>
      </c>
      <c r="GZ216" s="83">
        <f t="shared" si="558"/>
        <v>0</v>
      </c>
      <c r="HA216" s="83">
        <f t="shared" si="559"/>
        <v>48397938.416378029</v>
      </c>
      <c r="HB216" s="83">
        <f t="shared" si="560"/>
        <v>48337664.49686373</v>
      </c>
      <c r="HC216" s="83">
        <f t="shared" si="561"/>
        <v>48793700.650495626</v>
      </c>
      <c r="HD216" s="83">
        <f t="shared" si="562"/>
        <v>0</v>
      </c>
      <c r="HE216" s="83">
        <f t="shared" si="563"/>
        <v>0</v>
      </c>
      <c r="HF216" s="83">
        <f t="shared" si="484"/>
        <v>48435663.030283429</v>
      </c>
      <c r="HG216" s="83">
        <f t="shared" si="485"/>
        <v>0</v>
      </c>
      <c r="HH216" s="83">
        <f t="shared" si="486"/>
        <v>0</v>
      </c>
      <c r="HI216" s="83">
        <f t="shared" si="487"/>
        <v>48393505.069019035</v>
      </c>
      <c r="HJ216" s="83">
        <f t="shared" si="488"/>
        <v>48337664.49686373</v>
      </c>
      <c r="HK216" s="83">
        <f t="shared" si="489"/>
        <v>48841863.25184612</v>
      </c>
      <c r="HL216" s="83">
        <f t="shared" si="490"/>
        <v>0</v>
      </c>
      <c r="HM216" s="83">
        <f t="shared" si="491"/>
        <v>0</v>
      </c>
      <c r="HN216" s="83">
        <f t="shared" si="492"/>
        <v>48431678.887957655</v>
      </c>
      <c r="HO216" s="83">
        <f t="shared" si="493"/>
        <v>0</v>
      </c>
    </row>
    <row r="217" spans="1:223" x14ac:dyDescent="0.2">
      <c r="A217" s="63"/>
      <c r="K217" s="64" t="s">
        <v>608</v>
      </c>
      <c r="L217" s="102" t="e">
        <f>IF(VLOOKUP(K217,'[3]207 ul'!$H:$H,1,0)=K217,1,0)</f>
        <v>#N/A</v>
      </c>
      <c r="M217" s="84">
        <v>1</v>
      </c>
      <c r="N217" s="84">
        <v>2</v>
      </c>
      <c r="O217" s="84"/>
      <c r="P217" s="84"/>
      <c r="Q217" s="84"/>
      <c r="R217" s="84">
        <v>3</v>
      </c>
      <c r="S217" s="83">
        <f t="shared" si="499"/>
        <v>40</v>
      </c>
      <c r="T217" s="87">
        <f t="shared" si="500"/>
        <v>0</v>
      </c>
      <c r="U217" s="84"/>
      <c r="V217" s="84"/>
      <c r="W217" s="85">
        <v>1</v>
      </c>
      <c r="X217" s="85">
        <v>1</v>
      </c>
      <c r="Y217" s="85">
        <v>1</v>
      </c>
      <c r="Z217" s="85">
        <v>1</v>
      </c>
      <c r="AA217" s="85">
        <v>1</v>
      </c>
      <c r="AB217" s="85">
        <v>1</v>
      </c>
      <c r="AC217" s="85">
        <v>1</v>
      </c>
      <c r="AD217" s="85">
        <v>1</v>
      </c>
      <c r="AE217" s="85">
        <v>1</v>
      </c>
      <c r="AF217" s="84">
        <v>40060323.584025301</v>
      </c>
      <c r="AG217" s="84">
        <v>38840801.822813302</v>
      </c>
      <c r="AH217" s="84">
        <v>42134210.360045798</v>
      </c>
      <c r="AI217" s="84">
        <v>40060323.584025301</v>
      </c>
      <c r="AJ217" s="84">
        <v>40060323.584025301</v>
      </c>
      <c r="AK217" s="84">
        <v>40060323.584025301</v>
      </c>
      <c r="AL217" s="84">
        <v>40060323.584025301</v>
      </c>
      <c r="AM217" s="84">
        <v>40105518.119550101</v>
      </c>
      <c r="AN217" s="84">
        <v>40034611.838839903</v>
      </c>
      <c r="AO217" s="84">
        <v>-77995.789999999994</v>
      </c>
      <c r="AP217" s="84"/>
      <c r="AQ217" s="84">
        <v>-77995.789999999994</v>
      </c>
      <c r="AR217" s="84"/>
      <c r="AS217" s="83">
        <f t="shared" si="501"/>
        <v>0</v>
      </c>
      <c r="AT217" s="83">
        <f t="shared" si="403"/>
        <v>0</v>
      </c>
      <c r="AU217" s="83">
        <f t="shared" si="502"/>
        <v>0</v>
      </c>
      <c r="AV217" s="84">
        <v>38270695.399999999</v>
      </c>
      <c r="AW217" s="84">
        <v>38270695.399999999</v>
      </c>
      <c r="AX217" s="84"/>
      <c r="AY217" s="83">
        <f t="shared" si="404"/>
        <v>38192699.609999999</v>
      </c>
      <c r="AZ217" s="83">
        <f t="shared" si="405"/>
        <v>39982327.794025302</v>
      </c>
      <c r="BA217" s="83">
        <f t="shared" si="406"/>
        <v>39982327.794025302</v>
      </c>
      <c r="BB217" s="83">
        <f t="shared" si="407"/>
        <v>39982327.794025302</v>
      </c>
      <c r="BC217" s="83">
        <f t="shared" si="408"/>
        <v>39982327.794025302</v>
      </c>
      <c r="BD217" s="83">
        <f t="shared" si="409"/>
        <v>39982327.794025302</v>
      </c>
      <c r="BE217" s="83">
        <f t="shared" si="410"/>
        <v>0</v>
      </c>
      <c r="BF217" s="83">
        <f t="shared" si="411"/>
        <v>0</v>
      </c>
      <c r="BG217" s="99">
        <f t="shared" si="412"/>
        <v>39982327.794025302</v>
      </c>
      <c r="BH217" s="99">
        <f t="shared" si="413"/>
        <v>38762806.032813303</v>
      </c>
      <c r="BI217" s="83">
        <f t="shared" si="414"/>
        <v>42056214.570045799</v>
      </c>
      <c r="BJ217" s="83">
        <f t="shared" si="415"/>
        <v>39982327.794025302</v>
      </c>
      <c r="BK217" s="83">
        <f t="shared" si="416"/>
        <v>39982327.794025302</v>
      </c>
      <c r="BL217" s="83">
        <f t="shared" si="417"/>
        <v>39982327.794025302</v>
      </c>
      <c r="BM217" s="83">
        <f t="shared" si="418"/>
        <v>40027522.329550102</v>
      </c>
      <c r="BN217" s="83">
        <f t="shared" si="419"/>
        <v>39956616.048839904</v>
      </c>
      <c r="BO217" s="83">
        <f t="shared" si="503"/>
        <v>0</v>
      </c>
      <c r="BP217" s="83">
        <f t="shared" si="420"/>
        <v>39982327.794025302</v>
      </c>
      <c r="BQ217" s="83">
        <f t="shared" si="421"/>
        <v>39982327.794025302</v>
      </c>
      <c r="BR217" s="83">
        <f t="shared" si="422"/>
        <v>39982327.794025302</v>
      </c>
      <c r="BS217" s="83">
        <f t="shared" si="423"/>
        <v>39982327.794025302</v>
      </c>
      <c r="BT217" s="83">
        <f t="shared" si="424"/>
        <v>39982327.794025302</v>
      </c>
      <c r="BU217" s="83">
        <f t="shared" si="425"/>
        <v>39982327.794025302</v>
      </c>
      <c r="BV217" s="83">
        <f t="shared" si="426"/>
        <v>38762806.032813303</v>
      </c>
      <c r="BW217" s="83">
        <f t="shared" si="427"/>
        <v>42056214.570045799</v>
      </c>
      <c r="BX217" s="83">
        <f t="shared" si="428"/>
        <v>39982327.794025302</v>
      </c>
      <c r="BY217" s="83">
        <f t="shared" si="429"/>
        <v>39982327.794025302</v>
      </c>
      <c r="BZ217" s="83">
        <f t="shared" si="430"/>
        <v>39982327.794025302</v>
      </c>
      <c r="CA217" s="83">
        <f t="shared" si="431"/>
        <v>40027522.329550102</v>
      </c>
      <c r="CB217" s="83">
        <f t="shared" si="432"/>
        <v>39956616.048839904</v>
      </c>
      <c r="CC217" s="84"/>
      <c r="CD217" s="84"/>
      <c r="CE217" s="84"/>
      <c r="CF217" s="84"/>
      <c r="CG217" s="84"/>
      <c r="CH217" s="84"/>
      <c r="CI217" s="84"/>
      <c r="CJ217" s="84"/>
      <c r="CK217" s="84"/>
      <c r="CL217" s="83">
        <f t="shared" si="494"/>
        <v>0</v>
      </c>
      <c r="CM217" s="83">
        <f t="shared" si="495"/>
        <v>2073886.7760204971</v>
      </c>
      <c r="CN217" s="83">
        <f t="shared" si="496"/>
        <v>0</v>
      </c>
      <c r="CO217" s="83">
        <f t="shared" si="433"/>
        <v>0</v>
      </c>
      <c r="CP217" s="83">
        <f t="shared" si="434"/>
        <v>0</v>
      </c>
      <c r="CQ217" s="83">
        <f t="shared" si="435"/>
        <v>0</v>
      </c>
      <c r="CR217" s="83">
        <f t="shared" si="436"/>
        <v>0</v>
      </c>
      <c r="CS217" s="83">
        <f t="shared" si="437"/>
        <v>0</v>
      </c>
      <c r="CT217" s="83">
        <f t="shared" si="438"/>
        <v>0</v>
      </c>
      <c r="CU217" s="83">
        <f t="shared" si="439"/>
        <v>0</v>
      </c>
      <c r="CV217" s="99"/>
      <c r="CW217" s="83">
        <f t="shared" si="504"/>
        <v>0</v>
      </c>
      <c r="CX217" s="83">
        <f t="shared" si="440"/>
        <v>0</v>
      </c>
      <c r="CY217" s="83">
        <f t="shared" si="497"/>
        <v>45194.53552480042</v>
      </c>
      <c r="CZ217" s="83">
        <f t="shared" si="498"/>
        <v>0</v>
      </c>
      <c r="DA217" s="83">
        <f t="shared" si="505"/>
        <v>0</v>
      </c>
      <c r="DB217" s="83">
        <f t="shared" si="506"/>
        <v>2073886.7760204971</v>
      </c>
      <c r="DC217" s="83">
        <f t="shared" si="507"/>
        <v>0</v>
      </c>
      <c r="DD217" s="83">
        <f t="shared" si="441"/>
        <v>0</v>
      </c>
      <c r="DE217" s="83">
        <f t="shared" si="442"/>
        <v>0</v>
      </c>
      <c r="DF217" s="83">
        <f t="shared" si="443"/>
        <v>0</v>
      </c>
      <c r="DG217" s="83">
        <f t="shared" si="444"/>
        <v>0</v>
      </c>
      <c r="DH217" s="83">
        <f t="shared" si="445"/>
        <v>0</v>
      </c>
      <c r="DI217" s="83">
        <f t="shared" si="446"/>
        <v>0</v>
      </c>
      <c r="DJ217" s="83">
        <f t="shared" si="447"/>
        <v>0</v>
      </c>
      <c r="DK217" s="83">
        <f t="shared" si="508"/>
        <v>0</v>
      </c>
      <c r="DL217" s="83">
        <f t="shared" si="448"/>
        <v>0</v>
      </c>
      <c r="DM217" s="83">
        <f t="shared" si="509"/>
        <v>45194.53552480042</v>
      </c>
      <c r="DN217" s="83">
        <f t="shared" si="510"/>
        <v>0</v>
      </c>
      <c r="DO217" s="83">
        <f t="shared" si="449"/>
        <v>0</v>
      </c>
      <c r="DP217" s="83">
        <f t="shared" si="450"/>
        <v>117908.67928352208</v>
      </c>
      <c r="DQ217" s="83">
        <f t="shared" si="451"/>
        <v>0</v>
      </c>
      <c r="DR217" s="83">
        <f t="shared" si="452"/>
        <v>0</v>
      </c>
      <c r="DS217" s="83">
        <f t="shared" si="453"/>
        <v>0</v>
      </c>
      <c r="DT217" s="83">
        <f t="shared" si="454"/>
        <v>0</v>
      </c>
      <c r="DU217" s="83">
        <f t="shared" si="455"/>
        <v>0</v>
      </c>
      <c r="DV217" s="83">
        <f t="shared" si="456"/>
        <v>0</v>
      </c>
      <c r="DW217" s="83">
        <f t="shared" si="511"/>
        <v>1556.2462522871413</v>
      </c>
      <c r="DX217" s="83">
        <f t="shared" si="512"/>
        <v>0</v>
      </c>
      <c r="DY217" s="83">
        <f t="shared" si="513"/>
        <v>0</v>
      </c>
      <c r="DZ217" s="83">
        <f t="shared" si="514"/>
        <v>117908.67928352208</v>
      </c>
      <c r="EA217" s="83">
        <f t="shared" si="515"/>
        <v>0</v>
      </c>
      <c r="EB217" s="83">
        <f t="shared" si="516"/>
        <v>0</v>
      </c>
      <c r="EC217" s="83">
        <f t="shared" si="517"/>
        <v>0</v>
      </c>
      <c r="ED217" s="83">
        <f t="shared" si="518"/>
        <v>0</v>
      </c>
      <c r="EE217" s="83">
        <f t="shared" si="519"/>
        <v>0</v>
      </c>
      <c r="EF217" s="83">
        <f t="shared" si="520"/>
        <v>0</v>
      </c>
      <c r="EG217" s="83">
        <f t="shared" si="521"/>
        <v>1556.2462522871413</v>
      </c>
      <c r="EH217" s="83">
        <f t="shared" si="522"/>
        <v>0</v>
      </c>
      <c r="EI217" s="83">
        <f t="shared" si="457"/>
        <v>0</v>
      </c>
      <c r="EJ217" s="83">
        <f t="shared" si="458"/>
        <v>1955978.096736975</v>
      </c>
      <c r="EK217" s="83">
        <f t="shared" si="459"/>
        <v>0</v>
      </c>
      <c r="EL217" s="83">
        <f t="shared" si="460"/>
        <v>0</v>
      </c>
      <c r="EM217" s="83">
        <f t="shared" si="461"/>
        <v>0</v>
      </c>
      <c r="EN217" s="83">
        <f t="shared" si="462"/>
        <v>0</v>
      </c>
      <c r="EO217" s="83">
        <f t="shared" si="463"/>
        <v>0</v>
      </c>
      <c r="EP217" s="83">
        <f t="shared" si="464"/>
        <v>0</v>
      </c>
      <c r="EQ217" s="83">
        <f t="shared" si="465"/>
        <v>0</v>
      </c>
      <c r="ER217" s="83">
        <f t="shared" si="466"/>
        <v>0</v>
      </c>
      <c r="ES217" s="83">
        <f t="shared" si="523"/>
        <v>0</v>
      </c>
      <c r="ET217" s="83">
        <f t="shared" si="467"/>
        <v>0</v>
      </c>
      <c r="EU217" s="83">
        <f t="shared" si="524"/>
        <v>43638.289272513277</v>
      </c>
      <c r="EV217" s="83">
        <f t="shared" si="525"/>
        <v>0</v>
      </c>
      <c r="EW217" s="83">
        <f t="shared" si="526"/>
        <v>0</v>
      </c>
      <c r="EX217" s="83">
        <f t="shared" si="527"/>
        <v>1955978.096736975</v>
      </c>
      <c r="EY217" s="83">
        <f t="shared" si="528"/>
        <v>0</v>
      </c>
      <c r="EZ217" s="83">
        <f t="shared" si="529"/>
        <v>0</v>
      </c>
      <c r="FA217" s="83">
        <f t="shared" si="530"/>
        <v>0</v>
      </c>
      <c r="FB217" s="83">
        <f t="shared" si="531"/>
        <v>0</v>
      </c>
      <c r="FC217" s="83">
        <f t="shared" si="532"/>
        <v>0</v>
      </c>
      <c r="FD217" s="83">
        <f t="shared" si="533"/>
        <v>0</v>
      </c>
      <c r="FE217" s="83">
        <f t="shared" si="468"/>
        <v>0</v>
      </c>
      <c r="FF217" s="83">
        <f t="shared" si="469"/>
        <v>0</v>
      </c>
      <c r="FG217" s="83">
        <f t="shared" si="534"/>
        <v>0</v>
      </c>
      <c r="FH217" s="83">
        <f t="shared" si="470"/>
        <v>0</v>
      </c>
      <c r="FI217" s="83">
        <f t="shared" si="535"/>
        <v>43638.289272513277</v>
      </c>
      <c r="FJ217" s="83">
        <f t="shared" si="536"/>
        <v>0</v>
      </c>
      <c r="FK217" s="84">
        <v>153878.82071816101</v>
      </c>
      <c r="FL217" s="84">
        <v>136845.722170394</v>
      </c>
      <c r="FM217" s="84"/>
      <c r="FN217" s="83">
        <f t="shared" si="471"/>
        <v>0</v>
      </c>
      <c r="FO217" s="83">
        <f t="shared" si="472"/>
        <v>0</v>
      </c>
      <c r="FP217" s="83">
        <f t="shared" si="537"/>
        <v>136845.722170394</v>
      </c>
      <c r="FQ217" s="84"/>
      <c r="FR217" s="84">
        <v>39770568.0275869</v>
      </c>
      <c r="FS217" s="83">
        <f t="shared" si="538"/>
        <v>39770568.027586848</v>
      </c>
      <c r="FT217" s="83">
        <f t="shared" si="539"/>
        <v>0</v>
      </c>
      <c r="FU217" s="84">
        <v>40061292.570475399</v>
      </c>
      <c r="FV217" s="83">
        <f t="shared" si="473"/>
        <v>0</v>
      </c>
      <c r="FW217" s="83">
        <f t="shared" si="474"/>
        <v>0</v>
      </c>
      <c r="FX217" s="83">
        <f t="shared" si="475"/>
        <v>0</v>
      </c>
      <c r="FY217" s="84">
        <v>-21286192.640000001</v>
      </c>
      <c r="FZ217" s="83">
        <f t="shared" si="476"/>
        <v>0</v>
      </c>
      <c r="GA217" s="83">
        <f t="shared" si="477"/>
        <v>-968.98645009845495</v>
      </c>
      <c r="GB217" s="83">
        <f t="shared" si="540"/>
        <v>0</v>
      </c>
      <c r="GC217" s="83">
        <f t="shared" si="541"/>
        <v>0</v>
      </c>
      <c r="GD217" s="83">
        <f t="shared" si="542"/>
        <v>0</v>
      </c>
      <c r="GE217" s="83">
        <f t="shared" si="543"/>
        <v>0</v>
      </c>
      <c r="GF217" s="83">
        <f t="shared" si="544"/>
        <v>0</v>
      </c>
      <c r="GG217" s="83">
        <f t="shared" si="545"/>
        <v>0</v>
      </c>
      <c r="GH217" s="83">
        <f t="shared" si="478"/>
        <v>0</v>
      </c>
      <c r="GI217" s="83">
        <f t="shared" si="479"/>
        <v>0</v>
      </c>
      <c r="GJ217" s="83">
        <f t="shared" si="546"/>
        <v>0</v>
      </c>
      <c r="GK217" s="83">
        <f t="shared" si="547"/>
        <v>39982327.794025302</v>
      </c>
      <c r="GL217" s="83">
        <f t="shared" si="548"/>
        <v>0</v>
      </c>
      <c r="GM217" s="83">
        <f t="shared" si="549"/>
        <v>0</v>
      </c>
      <c r="GN217" s="83">
        <f t="shared" si="550"/>
        <v>0</v>
      </c>
      <c r="GO217" s="83">
        <f t="shared" si="551"/>
        <v>0</v>
      </c>
      <c r="GP217" s="83">
        <f t="shared" si="480"/>
        <v>39982327.794025302</v>
      </c>
      <c r="GQ217" s="83">
        <f t="shared" si="481"/>
        <v>0</v>
      </c>
      <c r="GR217" s="83">
        <f t="shared" si="552"/>
        <v>0</v>
      </c>
      <c r="GS217" s="83">
        <f t="shared" si="553"/>
        <v>0</v>
      </c>
      <c r="GT217" s="83">
        <f t="shared" si="554"/>
        <v>0</v>
      </c>
      <c r="GU217" s="83">
        <f t="shared" si="555"/>
        <v>0</v>
      </c>
      <c r="GV217" s="83">
        <f t="shared" si="556"/>
        <v>0</v>
      </c>
      <c r="GW217" s="83">
        <f t="shared" si="557"/>
        <v>0</v>
      </c>
      <c r="GX217" s="83">
        <f t="shared" si="482"/>
        <v>0</v>
      </c>
      <c r="GY217" s="83">
        <f t="shared" si="483"/>
        <v>0</v>
      </c>
      <c r="GZ217" s="83">
        <f t="shared" si="558"/>
        <v>0</v>
      </c>
      <c r="HA217" s="83">
        <f t="shared" si="559"/>
        <v>42056214.570045799</v>
      </c>
      <c r="HB217" s="83">
        <f t="shared" si="560"/>
        <v>0</v>
      </c>
      <c r="HC217" s="83">
        <f t="shared" si="561"/>
        <v>0</v>
      </c>
      <c r="HD217" s="83">
        <f t="shared" si="562"/>
        <v>0</v>
      </c>
      <c r="HE217" s="83">
        <f t="shared" si="563"/>
        <v>0</v>
      </c>
      <c r="HF217" s="83">
        <f t="shared" si="484"/>
        <v>40027522.329550102</v>
      </c>
      <c r="HG217" s="83">
        <f t="shared" si="485"/>
        <v>0</v>
      </c>
      <c r="HH217" s="83">
        <f t="shared" si="486"/>
        <v>0</v>
      </c>
      <c r="HI217" s="83">
        <f t="shared" si="487"/>
        <v>41938305.890762277</v>
      </c>
      <c r="HJ217" s="83">
        <f t="shared" si="488"/>
        <v>0</v>
      </c>
      <c r="HK217" s="83">
        <f t="shared" si="489"/>
        <v>0</v>
      </c>
      <c r="HL217" s="83">
        <f t="shared" si="490"/>
        <v>0</v>
      </c>
      <c r="HM217" s="83">
        <f t="shared" si="491"/>
        <v>0</v>
      </c>
      <c r="HN217" s="83">
        <f t="shared" si="492"/>
        <v>40025966.083297819</v>
      </c>
      <c r="HO217" s="83">
        <f t="shared" si="493"/>
        <v>0</v>
      </c>
    </row>
    <row r="218" spans="1:223" x14ac:dyDescent="0.2">
      <c r="A218" s="63"/>
      <c r="K218" s="64" t="s">
        <v>609</v>
      </c>
      <c r="L218" s="102" t="e">
        <f>IF(VLOOKUP(K218,'[3]207 ul'!$H:$H,1,0)=K218,1,0)</f>
        <v>#N/A</v>
      </c>
      <c r="M218" s="84">
        <v>1</v>
      </c>
      <c r="N218" s="84">
        <v>2</v>
      </c>
      <c r="O218" s="84"/>
      <c r="P218" s="84"/>
      <c r="Q218" s="84"/>
      <c r="R218" s="84">
        <v>3</v>
      </c>
      <c r="S218" s="83">
        <f t="shared" si="499"/>
        <v>40</v>
      </c>
      <c r="T218" s="87">
        <f t="shared" si="500"/>
        <v>0</v>
      </c>
      <c r="U218" s="84"/>
      <c r="V218" s="84"/>
      <c r="W218" s="85">
        <v>1</v>
      </c>
      <c r="X218" s="85">
        <v>1</v>
      </c>
      <c r="Y218" s="85">
        <v>1</v>
      </c>
      <c r="Z218" s="85">
        <v>1</v>
      </c>
      <c r="AA218" s="85">
        <v>1</v>
      </c>
      <c r="AB218" s="85">
        <v>1</v>
      </c>
      <c r="AC218" s="85">
        <v>1</v>
      </c>
      <c r="AD218" s="85">
        <v>1</v>
      </c>
      <c r="AE218" s="85">
        <v>1</v>
      </c>
      <c r="AF218" s="84">
        <v>7.2544165293488396E-4</v>
      </c>
      <c r="AG218" s="84">
        <v>7.2544165293488396E-4</v>
      </c>
      <c r="AH218" s="84">
        <v>7.2544165293488396E-4</v>
      </c>
      <c r="AI218" s="84">
        <v>7.2544165293488396E-4</v>
      </c>
      <c r="AJ218" s="84">
        <v>7.2544165293488396E-4</v>
      </c>
      <c r="AK218" s="84">
        <v>7.2544165293488396E-4</v>
      </c>
      <c r="AL218" s="84">
        <v>7.2544165293488396E-4</v>
      </c>
      <c r="AM218" s="84">
        <v>7.9798574623143501E-4</v>
      </c>
      <c r="AN218" s="84">
        <v>7.2544165293488396E-4</v>
      </c>
      <c r="AO218" s="84"/>
      <c r="AP218" s="84"/>
      <c r="AQ218" s="84"/>
      <c r="AR218" s="84"/>
      <c r="AS218" s="83">
        <f t="shared" si="501"/>
        <v>0</v>
      </c>
      <c r="AT218" s="83">
        <f t="shared" si="403"/>
        <v>0</v>
      </c>
      <c r="AU218" s="83">
        <f t="shared" si="502"/>
        <v>0</v>
      </c>
      <c r="AV218" s="84">
        <v>1</v>
      </c>
      <c r="AW218" s="84">
        <v>1</v>
      </c>
      <c r="AX218" s="84"/>
      <c r="AY218" s="83">
        <f t="shared" si="404"/>
        <v>1</v>
      </c>
      <c r="AZ218" s="83">
        <f t="shared" si="405"/>
        <v>7.2544165293488396E-4</v>
      </c>
      <c r="BA218" s="83">
        <f t="shared" si="406"/>
        <v>7.2544165293488396E-4</v>
      </c>
      <c r="BB218" s="83">
        <f t="shared" si="407"/>
        <v>7.2544165293488396E-4</v>
      </c>
      <c r="BC218" s="83">
        <f t="shared" si="408"/>
        <v>7.2544165293488396E-4</v>
      </c>
      <c r="BD218" s="83">
        <f t="shared" si="409"/>
        <v>7.2544165293488396E-4</v>
      </c>
      <c r="BE218" s="83">
        <f t="shared" si="410"/>
        <v>0</v>
      </c>
      <c r="BF218" s="83">
        <f t="shared" si="411"/>
        <v>0</v>
      </c>
      <c r="BG218" s="99">
        <f t="shared" si="412"/>
        <v>7.2544165293488396E-4</v>
      </c>
      <c r="BH218" s="99">
        <f t="shared" si="413"/>
        <v>7.2544165293488396E-4</v>
      </c>
      <c r="BI218" s="83">
        <f t="shared" si="414"/>
        <v>7.2544165293488396E-4</v>
      </c>
      <c r="BJ218" s="83">
        <f t="shared" si="415"/>
        <v>7.2544165293488396E-4</v>
      </c>
      <c r="BK218" s="83">
        <f t="shared" si="416"/>
        <v>7.2544165293488396E-4</v>
      </c>
      <c r="BL218" s="83">
        <f t="shared" si="417"/>
        <v>7.2544165293488396E-4</v>
      </c>
      <c r="BM218" s="83">
        <f t="shared" si="418"/>
        <v>7.9798574623143501E-4</v>
      </c>
      <c r="BN218" s="83">
        <f t="shared" si="419"/>
        <v>7.2544165293488396E-4</v>
      </c>
      <c r="BO218" s="83">
        <f t="shared" si="503"/>
        <v>0</v>
      </c>
      <c r="BP218" s="83">
        <f t="shared" si="420"/>
        <v>7.2544165293488396E-4</v>
      </c>
      <c r="BQ218" s="83">
        <f t="shared" si="421"/>
        <v>7.2544165293488396E-4</v>
      </c>
      <c r="BR218" s="83">
        <f t="shared" si="422"/>
        <v>7.2544165293488396E-4</v>
      </c>
      <c r="BS218" s="83">
        <f t="shared" si="423"/>
        <v>7.2544165293488396E-4</v>
      </c>
      <c r="BT218" s="83">
        <f t="shared" si="424"/>
        <v>7.2544165293488396E-4</v>
      </c>
      <c r="BU218" s="83">
        <f t="shared" si="425"/>
        <v>7.2544165293488396E-4</v>
      </c>
      <c r="BV218" s="83">
        <f t="shared" si="426"/>
        <v>7.2544165293488396E-4</v>
      </c>
      <c r="BW218" s="83">
        <f t="shared" si="427"/>
        <v>7.2544165293488396E-4</v>
      </c>
      <c r="BX218" s="83">
        <f t="shared" si="428"/>
        <v>7.2544165293488396E-4</v>
      </c>
      <c r="BY218" s="83">
        <f t="shared" si="429"/>
        <v>7.2544165293488396E-4</v>
      </c>
      <c r="BZ218" s="83">
        <f t="shared" si="430"/>
        <v>7.2544165293488396E-4</v>
      </c>
      <c r="CA218" s="83">
        <f t="shared" si="431"/>
        <v>7.9798574623143501E-4</v>
      </c>
      <c r="CB218" s="83">
        <f t="shared" si="432"/>
        <v>7.2544165293488396E-4</v>
      </c>
      <c r="CC218" s="84"/>
      <c r="CD218" s="84"/>
      <c r="CE218" s="84"/>
      <c r="CF218" s="84"/>
      <c r="CG218" s="84"/>
      <c r="CH218" s="84"/>
      <c r="CI218" s="84"/>
      <c r="CJ218" s="84"/>
      <c r="CK218" s="84"/>
      <c r="CL218" s="83">
        <f t="shared" si="494"/>
        <v>0</v>
      </c>
      <c r="CM218" s="83">
        <f t="shared" si="495"/>
        <v>0</v>
      </c>
      <c r="CN218" s="83">
        <f t="shared" si="496"/>
        <v>0</v>
      </c>
      <c r="CO218" s="83">
        <f t="shared" si="433"/>
        <v>0</v>
      </c>
      <c r="CP218" s="83">
        <f t="shared" si="434"/>
        <v>0</v>
      </c>
      <c r="CQ218" s="83">
        <f t="shared" si="435"/>
        <v>0</v>
      </c>
      <c r="CR218" s="83">
        <f t="shared" si="436"/>
        <v>0</v>
      </c>
      <c r="CS218" s="83">
        <f t="shared" si="437"/>
        <v>0</v>
      </c>
      <c r="CT218" s="83">
        <f t="shared" si="438"/>
        <v>0</v>
      </c>
      <c r="CU218" s="83">
        <f t="shared" si="439"/>
        <v>0</v>
      </c>
      <c r="CV218" s="99"/>
      <c r="CW218" s="83">
        <f t="shared" si="504"/>
        <v>0</v>
      </c>
      <c r="CX218" s="83">
        <f t="shared" si="440"/>
        <v>0</v>
      </c>
      <c r="CY218" s="83">
        <f t="shared" si="497"/>
        <v>7.2544093296551056E-5</v>
      </c>
      <c r="CZ218" s="83">
        <f t="shared" si="498"/>
        <v>0</v>
      </c>
      <c r="DA218" s="83">
        <f t="shared" si="505"/>
        <v>0</v>
      </c>
      <c r="DB218" s="83">
        <f t="shared" si="506"/>
        <v>0</v>
      </c>
      <c r="DC218" s="83">
        <f t="shared" si="507"/>
        <v>0</v>
      </c>
      <c r="DD218" s="83">
        <f t="shared" si="441"/>
        <v>0</v>
      </c>
      <c r="DE218" s="83">
        <f t="shared" si="442"/>
        <v>0</v>
      </c>
      <c r="DF218" s="83">
        <f t="shared" si="443"/>
        <v>0</v>
      </c>
      <c r="DG218" s="83">
        <f t="shared" si="444"/>
        <v>0</v>
      </c>
      <c r="DH218" s="83">
        <f t="shared" si="445"/>
        <v>0</v>
      </c>
      <c r="DI218" s="83">
        <f t="shared" si="446"/>
        <v>0</v>
      </c>
      <c r="DJ218" s="83">
        <f t="shared" si="447"/>
        <v>0</v>
      </c>
      <c r="DK218" s="83">
        <f t="shared" si="508"/>
        <v>0</v>
      </c>
      <c r="DL218" s="83">
        <f t="shared" si="448"/>
        <v>0</v>
      </c>
      <c r="DM218" s="83">
        <f t="shared" si="509"/>
        <v>7.2544093296551056E-5</v>
      </c>
      <c r="DN218" s="83">
        <f t="shared" si="510"/>
        <v>0</v>
      </c>
      <c r="DO218" s="83">
        <f t="shared" si="449"/>
        <v>0</v>
      </c>
      <c r="DP218" s="83">
        <f t="shared" si="450"/>
        <v>0</v>
      </c>
      <c r="DQ218" s="83">
        <f t="shared" si="451"/>
        <v>0</v>
      </c>
      <c r="DR218" s="83">
        <f t="shared" si="452"/>
        <v>0</v>
      </c>
      <c r="DS218" s="83">
        <f t="shared" si="453"/>
        <v>0</v>
      </c>
      <c r="DT218" s="83">
        <f t="shared" si="454"/>
        <v>0</v>
      </c>
      <c r="DU218" s="83">
        <f t="shared" si="455"/>
        <v>0</v>
      </c>
      <c r="DV218" s="83">
        <f t="shared" si="456"/>
        <v>0</v>
      </c>
      <c r="DW218" s="83">
        <f t="shared" si="511"/>
        <v>2.4980115849708104E-6</v>
      </c>
      <c r="DX218" s="83">
        <f t="shared" si="512"/>
        <v>0</v>
      </c>
      <c r="DY218" s="83">
        <f t="shared" si="513"/>
        <v>0</v>
      </c>
      <c r="DZ218" s="83">
        <f t="shared" si="514"/>
        <v>0</v>
      </c>
      <c r="EA218" s="83">
        <f t="shared" si="515"/>
        <v>0</v>
      </c>
      <c r="EB218" s="83">
        <f t="shared" si="516"/>
        <v>0</v>
      </c>
      <c r="EC218" s="83">
        <f t="shared" si="517"/>
        <v>0</v>
      </c>
      <c r="ED218" s="83">
        <f t="shared" si="518"/>
        <v>0</v>
      </c>
      <c r="EE218" s="83">
        <f t="shared" si="519"/>
        <v>0</v>
      </c>
      <c r="EF218" s="83">
        <f t="shared" si="520"/>
        <v>0</v>
      </c>
      <c r="EG218" s="83">
        <f t="shared" si="521"/>
        <v>2.4980115849708104E-6</v>
      </c>
      <c r="EH218" s="83">
        <f t="shared" si="522"/>
        <v>0</v>
      </c>
      <c r="EI218" s="83">
        <f t="shared" si="457"/>
        <v>0</v>
      </c>
      <c r="EJ218" s="83">
        <f t="shared" si="458"/>
        <v>0</v>
      </c>
      <c r="EK218" s="83">
        <f t="shared" si="459"/>
        <v>0</v>
      </c>
      <c r="EL218" s="83">
        <f t="shared" si="460"/>
        <v>0</v>
      </c>
      <c r="EM218" s="83">
        <f t="shared" si="461"/>
        <v>0</v>
      </c>
      <c r="EN218" s="83">
        <f t="shared" si="462"/>
        <v>0</v>
      </c>
      <c r="EO218" s="83">
        <f t="shared" si="463"/>
        <v>0</v>
      </c>
      <c r="EP218" s="83">
        <f t="shared" si="464"/>
        <v>0</v>
      </c>
      <c r="EQ218" s="83">
        <f t="shared" si="465"/>
        <v>0</v>
      </c>
      <c r="ER218" s="83">
        <f t="shared" si="466"/>
        <v>0</v>
      </c>
      <c r="ES218" s="83">
        <f t="shared" si="523"/>
        <v>0</v>
      </c>
      <c r="ET218" s="83">
        <f t="shared" si="467"/>
        <v>0</v>
      </c>
      <c r="EU218" s="83">
        <f t="shared" si="524"/>
        <v>7.0046081711580251E-5</v>
      </c>
      <c r="EV218" s="83">
        <f t="shared" si="525"/>
        <v>0</v>
      </c>
      <c r="EW218" s="83">
        <f t="shared" si="526"/>
        <v>0</v>
      </c>
      <c r="EX218" s="83">
        <f t="shared" si="527"/>
        <v>0</v>
      </c>
      <c r="EY218" s="83">
        <f t="shared" si="528"/>
        <v>0</v>
      </c>
      <c r="EZ218" s="83">
        <f t="shared" si="529"/>
        <v>0</v>
      </c>
      <c r="FA218" s="83">
        <f t="shared" si="530"/>
        <v>0</v>
      </c>
      <c r="FB218" s="83">
        <f t="shared" si="531"/>
        <v>0</v>
      </c>
      <c r="FC218" s="83">
        <f t="shared" si="532"/>
        <v>0</v>
      </c>
      <c r="FD218" s="83">
        <f t="shared" si="533"/>
        <v>0</v>
      </c>
      <c r="FE218" s="83">
        <f t="shared" si="468"/>
        <v>0</v>
      </c>
      <c r="FF218" s="83">
        <f t="shared" si="469"/>
        <v>0</v>
      </c>
      <c r="FG218" s="83">
        <f t="shared" si="534"/>
        <v>0</v>
      </c>
      <c r="FH218" s="83">
        <f t="shared" si="470"/>
        <v>0</v>
      </c>
      <c r="FI218" s="83">
        <f t="shared" si="535"/>
        <v>7.0046081711580251E-5</v>
      </c>
      <c r="FJ218" s="83">
        <f t="shared" si="536"/>
        <v>0</v>
      </c>
      <c r="FK218" s="84"/>
      <c r="FL218" s="84">
        <v>7.2544093296551197E-4</v>
      </c>
      <c r="FM218" s="84"/>
      <c r="FN218" s="83">
        <f t="shared" si="471"/>
        <v>0</v>
      </c>
      <c r="FO218" s="83">
        <f t="shared" si="472"/>
        <v>0</v>
      </c>
      <c r="FP218" s="83">
        <f t="shared" si="537"/>
        <v>7.2544093296551197E-4</v>
      </c>
      <c r="FQ218" s="84"/>
      <c r="FR218" s="84"/>
      <c r="FS218" s="83">
        <f t="shared" si="538"/>
        <v>0</v>
      </c>
      <c r="FT218" s="83">
        <f t="shared" si="539"/>
        <v>0</v>
      </c>
      <c r="FU218" s="84">
        <v>7.2544093296551197E-4</v>
      </c>
      <c r="FV218" s="83">
        <f t="shared" si="473"/>
        <v>0</v>
      </c>
      <c r="FW218" s="83">
        <f t="shared" si="474"/>
        <v>0</v>
      </c>
      <c r="FX218" s="83">
        <f t="shared" si="475"/>
        <v>0</v>
      </c>
      <c r="FY218" s="84"/>
      <c r="FZ218" s="83">
        <f t="shared" si="476"/>
        <v>0.99927455834706513</v>
      </c>
      <c r="GA218" s="83">
        <f t="shared" si="477"/>
        <v>7.1996937198951644E-10</v>
      </c>
      <c r="GB218" s="83">
        <f t="shared" si="540"/>
        <v>0</v>
      </c>
      <c r="GC218" s="83">
        <f t="shared" si="541"/>
        <v>0</v>
      </c>
      <c r="GD218" s="83">
        <f t="shared" si="542"/>
        <v>0</v>
      </c>
      <c r="GE218" s="83">
        <f t="shared" si="543"/>
        <v>0</v>
      </c>
      <c r="GF218" s="83">
        <f t="shared" si="544"/>
        <v>0</v>
      </c>
      <c r="GG218" s="83">
        <f t="shared" si="545"/>
        <v>0</v>
      </c>
      <c r="GH218" s="83">
        <f t="shared" si="478"/>
        <v>0</v>
      </c>
      <c r="GI218" s="83">
        <f t="shared" si="479"/>
        <v>0</v>
      </c>
      <c r="GJ218" s="83">
        <f t="shared" si="546"/>
        <v>0</v>
      </c>
      <c r="GK218" s="83">
        <f t="shared" si="547"/>
        <v>0</v>
      </c>
      <c r="GL218" s="83">
        <f t="shared" si="548"/>
        <v>0</v>
      </c>
      <c r="GM218" s="83">
        <f t="shared" si="549"/>
        <v>0</v>
      </c>
      <c r="GN218" s="83">
        <f t="shared" si="550"/>
        <v>0</v>
      </c>
      <c r="GO218" s="83">
        <f t="shared" si="551"/>
        <v>0</v>
      </c>
      <c r="GP218" s="83">
        <f t="shared" si="480"/>
        <v>7.2544165293488396E-4</v>
      </c>
      <c r="GQ218" s="83">
        <f t="shared" si="481"/>
        <v>0</v>
      </c>
      <c r="GR218" s="83">
        <f t="shared" si="552"/>
        <v>0</v>
      </c>
      <c r="GS218" s="83">
        <f t="shared" si="553"/>
        <v>0</v>
      </c>
      <c r="GT218" s="83">
        <f t="shared" si="554"/>
        <v>0</v>
      </c>
      <c r="GU218" s="83">
        <f t="shared" si="555"/>
        <v>0</v>
      </c>
      <c r="GV218" s="83">
        <f t="shared" si="556"/>
        <v>0</v>
      </c>
      <c r="GW218" s="83">
        <f t="shared" si="557"/>
        <v>0</v>
      </c>
      <c r="GX218" s="83">
        <f t="shared" si="482"/>
        <v>0</v>
      </c>
      <c r="GY218" s="83">
        <f t="shared" si="483"/>
        <v>0</v>
      </c>
      <c r="GZ218" s="83">
        <f t="shared" si="558"/>
        <v>0</v>
      </c>
      <c r="HA218" s="83">
        <f t="shared" si="559"/>
        <v>0</v>
      </c>
      <c r="HB218" s="83">
        <f t="shared" si="560"/>
        <v>0</v>
      </c>
      <c r="HC218" s="83">
        <f t="shared" si="561"/>
        <v>0</v>
      </c>
      <c r="HD218" s="83">
        <f t="shared" si="562"/>
        <v>0</v>
      </c>
      <c r="HE218" s="83">
        <f t="shared" si="563"/>
        <v>0</v>
      </c>
      <c r="HF218" s="83">
        <f t="shared" si="484"/>
        <v>7.9798574623143501E-4</v>
      </c>
      <c r="HG218" s="83">
        <f t="shared" si="485"/>
        <v>0</v>
      </c>
      <c r="HH218" s="83">
        <f t="shared" si="486"/>
        <v>0</v>
      </c>
      <c r="HI218" s="83">
        <f t="shared" si="487"/>
        <v>0</v>
      </c>
      <c r="HJ218" s="83">
        <f t="shared" si="488"/>
        <v>0</v>
      </c>
      <c r="HK218" s="83">
        <f t="shared" si="489"/>
        <v>0</v>
      </c>
      <c r="HL218" s="83">
        <f t="shared" si="490"/>
        <v>0</v>
      </c>
      <c r="HM218" s="83">
        <f t="shared" si="491"/>
        <v>0</v>
      </c>
      <c r="HN218" s="83">
        <f t="shared" si="492"/>
        <v>7.9548773464646421E-4</v>
      </c>
      <c r="HO218" s="83">
        <f t="shared" si="493"/>
        <v>0</v>
      </c>
    </row>
    <row r="219" spans="1:223" x14ac:dyDescent="0.2">
      <c r="A219" s="63"/>
      <c r="K219" s="64" t="s">
        <v>610</v>
      </c>
      <c r="L219" s="102" t="e">
        <f>IF(VLOOKUP(K219,'[3]207 ul'!$H:$H,1,0)=K219,1,0)</f>
        <v>#N/A</v>
      </c>
      <c r="M219" s="84">
        <v>1</v>
      </c>
      <c r="N219" s="84">
        <v>2</v>
      </c>
      <c r="O219" s="84"/>
      <c r="P219" s="84"/>
      <c r="Q219" s="84">
        <v>1</v>
      </c>
      <c r="R219" s="84">
        <v>1</v>
      </c>
      <c r="S219" s="83">
        <f t="shared" si="499"/>
        <v>40</v>
      </c>
      <c r="T219" s="87">
        <f t="shared" si="500"/>
        <v>0</v>
      </c>
      <c r="U219" s="84"/>
      <c r="V219" s="84"/>
      <c r="W219" s="85">
        <v>1</v>
      </c>
      <c r="X219" s="85">
        <v>1</v>
      </c>
      <c r="Y219" s="85">
        <v>1</v>
      </c>
      <c r="Z219" s="85">
        <v>1</v>
      </c>
      <c r="AA219" s="85">
        <v>1</v>
      </c>
      <c r="AB219" s="85">
        <v>1</v>
      </c>
      <c r="AC219" s="85">
        <v>1</v>
      </c>
      <c r="AD219" s="85">
        <v>1</v>
      </c>
      <c r="AE219" s="85">
        <v>1</v>
      </c>
      <c r="AF219" s="84">
        <v>17737256.016183399</v>
      </c>
      <c r="AG219" s="84">
        <v>17736491.144854601</v>
      </c>
      <c r="AH219" s="84">
        <v>17737952.152817901</v>
      </c>
      <c r="AI219" s="84">
        <v>17737256.016183399</v>
      </c>
      <c r="AJ219" s="84">
        <v>17738373.074760102</v>
      </c>
      <c r="AK219" s="84">
        <v>17736146.611359902</v>
      </c>
      <c r="AL219" s="84">
        <v>17737256.016183399</v>
      </c>
      <c r="AM219" s="84">
        <v>17745272.6035197</v>
      </c>
      <c r="AN219" s="84">
        <v>17735745.730946701</v>
      </c>
      <c r="AO219" s="84">
        <v>-26309.01</v>
      </c>
      <c r="AP219" s="84"/>
      <c r="AQ219" s="84">
        <v>-26309.01</v>
      </c>
      <c r="AR219" s="84">
        <v>17241226.266795799</v>
      </c>
      <c r="AS219" s="83">
        <f t="shared" si="501"/>
        <v>17241226.266795799</v>
      </c>
      <c r="AT219" s="83">
        <f t="shared" si="403"/>
        <v>17241226.266795799</v>
      </c>
      <c r="AU219" s="83">
        <f t="shared" si="502"/>
        <v>0</v>
      </c>
      <c r="AV219" s="84">
        <v>17256255.59</v>
      </c>
      <c r="AW219" s="84">
        <v>17256255.59</v>
      </c>
      <c r="AX219" s="84"/>
      <c r="AY219" s="83">
        <f t="shared" si="404"/>
        <v>17229946.579999998</v>
      </c>
      <c r="AZ219" s="83">
        <f t="shared" si="405"/>
        <v>0</v>
      </c>
      <c r="BA219" s="83">
        <f t="shared" si="406"/>
        <v>17710947.006183397</v>
      </c>
      <c r="BB219" s="83">
        <f t="shared" si="407"/>
        <v>17710947.006183397</v>
      </c>
      <c r="BC219" s="83">
        <f t="shared" si="408"/>
        <v>17710947.006183397</v>
      </c>
      <c r="BD219" s="83">
        <f t="shared" si="409"/>
        <v>17710947.006183397</v>
      </c>
      <c r="BE219" s="83">
        <f t="shared" si="410"/>
        <v>0</v>
      </c>
      <c r="BF219" s="83">
        <f t="shared" si="411"/>
        <v>0</v>
      </c>
      <c r="BG219" s="99">
        <f t="shared" si="412"/>
        <v>17710947.006183397</v>
      </c>
      <c r="BH219" s="99">
        <f t="shared" si="413"/>
        <v>17710182.1348546</v>
      </c>
      <c r="BI219" s="83">
        <f t="shared" si="414"/>
        <v>17711643.1428179</v>
      </c>
      <c r="BJ219" s="83">
        <f t="shared" si="415"/>
        <v>17710947.006183397</v>
      </c>
      <c r="BK219" s="83">
        <f t="shared" si="416"/>
        <v>17712064.0647601</v>
      </c>
      <c r="BL219" s="83">
        <f t="shared" si="417"/>
        <v>17709837.6013599</v>
      </c>
      <c r="BM219" s="83">
        <f t="shared" si="418"/>
        <v>17718963.593519699</v>
      </c>
      <c r="BN219" s="83">
        <f t="shared" si="419"/>
        <v>17709436.720946699</v>
      </c>
      <c r="BO219" s="83">
        <f t="shared" si="503"/>
        <v>0</v>
      </c>
      <c r="BP219" s="83">
        <f t="shared" si="420"/>
        <v>0</v>
      </c>
      <c r="BQ219" s="83">
        <f t="shared" si="421"/>
        <v>17710947.006183397</v>
      </c>
      <c r="BR219" s="83">
        <f t="shared" si="422"/>
        <v>17710947.006183397</v>
      </c>
      <c r="BS219" s="83">
        <f t="shared" si="423"/>
        <v>17710947.006183397</v>
      </c>
      <c r="BT219" s="83">
        <f t="shared" si="424"/>
        <v>17710947.006183397</v>
      </c>
      <c r="BU219" s="83">
        <f t="shared" si="425"/>
        <v>17710947.006183397</v>
      </c>
      <c r="BV219" s="83">
        <f t="shared" si="426"/>
        <v>17710182.1348546</v>
      </c>
      <c r="BW219" s="83">
        <f t="shared" si="427"/>
        <v>17711643.1428179</v>
      </c>
      <c r="BX219" s="83">
        <f t="shared" si="428"/>
        <v>17710947.006183397</v>
      </c>
      <c r="BY219" s="83">
        <f t="shared" si="429"/>
        <v>17712064.0647601</v>
      </c>
      <c r="BZ219" s="83">
        <f t="shared" si="430"/>
        <v>17709837.6013599</v>
      </c>
      <c r="CA219" s="83">
        <f t="shared" si="431"/>
        <v>17718963.593519699</v>
      </c>
      <c r="CB219" s="83">
        <f t="shared" si="432"/>
        <v>17709436.720946699</v>
      </c>
      <c r="CC219" s="84"/>
      <c r="CD219" s="84"/>
      <c r="CE219" s="84"/>
      <c r="CF219" s="84"/>
      <c r="CG219" s="84"/>
      <c r="CH219" s="84"/>
      <c r="CI219" s="84"/>
      <c r="CJ219" s="84"/>
      <c r="CK219" s="84"/>
      <c r="CL219" s="83">
        <f t="shared" si="494"/>
        <v>0</v>
      </c>
      <c r="CM219" s="83">
        <f t="shared" si="495"/>
        <v>696.1366345025599</v>
      </c>
      <c r="CN219" s="83">
        <f t="shared" si="496"/>
        <v>0</v>
      </c>
      <c r="CO219" s="83">
        <f t="shared" si="433"/>
        <v>1117.0585767030716</v>
      </c>
      <c r="CP219" s="83">
        <f t="shared" si="434"/>
        <v>0</v>
      </c>
      <c r="CQ219" s="83">
        <f t="shared" si="435"/>
        <v>0</v>
      </c>
      <c r="CR219" s="83">
        <f t="shared" si="436"/>
        <v>0</v>
      </c>
      <c r="CS219" s="83">
        <f t="shared" si="437"/>
        <v>0</v>
      </c>
      <c r="CT219" s="83">
        <f t="shared" si="438"/>
        <v>0</v>
      </c>
      <c r="CU219" s="83">
        <f t="shared" si="439"/>
        <v>0</v>
      </c>
      <c r="CV219" s="99"/>
      <c r="CW219" s="83">
        <f t="shared" si="504"/>
        <v>1117.0585767030716</v>
      </c>
      <c r="CX219" s="83">
        <f t="shared" si="440"/>
        <v>0</v>
      </c>
      <c r="CY219" s="83">
        <f t="shared" si="497"/>
        <v>8016.5873363018036</v>
      </c>
      <c r="CZ219" s="83">
        <f t="shared" si="498"/>
        <v>0</v>
      </c>
      <c r="DA219" s="83">
        <f t="shared" si="505"/>
        <v>0</v>
      </c>
      <c r="DB219" s="83">
        <f t="shared" si="506"/>
        <v>696.1366345025599</v>
      </c>
      <c r="DC219" s="83">
        <f t="shared" si="507"/>
        <v>0</v>
      </c>
      <c r="DD219" s="83">
        <f t="shared" si="441"/>
        <v>1117.0585767030716</v>
      </c>
      <c r="DE219" s="83">
        <f t="shared" si="442"/>
        <v>0</v>
      </c>
      <c r="DF219" s="83">
        <f t="shared" si="443"/>
        <v>0</v>
      </c>
      <c r="DG219" s="83">
        <f t="shared" si="444"/>
        <v>0</v>
      </c>
      <c r="DH219" s="83">
        <f t="shared" si="445"/>
        <v>0</v>
      </c>
      <c r="DI219" s="83">
        <f t="shared" si="446"/>
        <v>0</v>
      </c>
      <c r="DJ219" s="83">
        <f t="shared" si="447"/>
        <v>0</v>
      </c>
      <c r="DK219" s="83">
        <f t="shared" si="508"/>
        <v>1117.0585767030716</v>
      </c>
      <c r="DL219" s="83">
        <f t="shared" si="448"/>
        <v>0</v>
      </c>
      <c r="DM219" s="83">
        <f t="shared" si="509"/>
        <v>8016.5873363018036</v>
      </c>
      <c r="DN219" s="83">
        <f t="shared" si="510"/>
        <v>0</v>
      </c>
      <c r="DO219" s="83">
        <f t="shared" si="449"/>
        <v>0</v>
      </c>
      <c r="DP219" s="83">
        <f t="shared" si="450"/>
        <v>39.578125539029685</v>
      </c>
      <c r="DQ219" s="83">
        <f t="shared" si="451"/>
        <v>0</v>
      </c>
      <c r="DR219" s="83">
        <f t="shared" si="452"/>
        <v>-113.56533547750888</v>
      </c>
      <c r="DS219" s="83">
        <f t="shared" si="453"/>
        <v>0</v>
      </c>
      <c r="DT219" s="83">
        <f t="shared" si="454"/>
        <v>0</v>
      </c>
      <c r="DU219" s="83">
        <f t="shared" si="455"/>
        <v>0</v>
      </c>
      <c r="DV219" s="83">
        <f t="shared" si="456"/>
        <v>0</v>
      </c>
      <c r="DW219" s="83">
        <f t="shared" si="511"/>
        <v>276.04629306138514</v>
      </c>
      <c r="DX219" s="83">
        <f t="shared" si="512"/>
        <v>0</v>
      </c>
      <c r="DY219" s="83">
        <f t="shared" si="513"/>
        <v>0</v>
      </c>
      <c r="DZ219" s="83">
        <f t="shared" si="514"/>
        <v>39.578125539029685</v>
      </c>
      <c r="EA219" s="83">
        <f t="shared" si="515"/>
        <v>0</v>
      </c>
      <c r="EB219" s="83">
        <f t="shared" si="516"/>
        <v>-113.56533547750888</v>
      </c>
      <c r="EC219" s="83">
        <f t="shared" si="517"/>
        <v>0</v>
      </c>
      <c r="ED219" s="83">
        <f t="shared" si="518"/>
        <v>0</v>
      </c>
      <c r="EE219" s="83">
        <f t="shared" si="519"/>
        <v>0</v>
      </c>
      <c r="EF219" s="83">
        <f t="shared" si="520"/>
        <v>0</v>
      </c>
      <c r="EG219" s="83">
        <f t="shared" si="521"/>
        <v>276.04629306138514</v>
      </c>
      <c r="EH219" s="83">
        <f t="shared" si="522"/>
        <v>0</v>
      </c>
      <c r="EI219" s="83">
        <f t="shared" si="457"/>
        <v>0</v>
      </c>
      <c r="EJ219" s="83">
        <f t="shared" si="458"/>
        <v>656.55850896353024</v>
      </c>
      <c r="EK219" s="83">
        <f t="shared" si="459"/>
        <v>0</v>
      </c>
      <c r="EL219" s="83">
        <f t="shared" si="460"/>
        <v>1230.6239121805804</v>
      </c>
      <c r="EM219" s="83">
        <f t="shared" si="461"/>
        <v>0</v>
      </c>
      <c r="EN219" s="83">
        <f t="shared" si="462"/>
        <v>0</v>
      </c>
      <c r="EO219" s="83">
        <f t="shared" si="463"/>
        <v>0</v>
      </c>
      <c r="EP219" s="83">
        <f t="shared" si="464"/>
        <v>0</v>
      </c>
      <c r="EQ219" s="83">
        <f t="shared" si="465"/>
        <v>0</v>
      </c>
      <c r="ER219" s="83">
        <f t="shared" si="466"/>
        <v>0</v>
      </c>
      <c r="ES219" s="83">
        <f t="shared" si="523"/>
        <v>1230.6239121805804</v>
      </c>
      <c r="ET219" s="83">
        <f t="shared" si="467"/>
        <v>0</v>
      </c>
      <c r="EU219" s="83">
        <f t="shared" si="524"/>
        <v>7740.5410432404187</v>
      </c>
      <c r="EV219" s="83">
        <f t="shared" si="525"/>
        <v>0</v>
      </c>
      <c r="EW219" s="83">
        <f t="shared" si="526"/>
        <v>0</v>
      </c>
      <c r="EX219" s="83">
        <f t="shared" si="527"/>
        <v>656.55850896353024</v>
      </c>
      <c r="EY219" s="83">
        <f t="shared" si="528"/>
        <v>0</v>
      </c>
      <c r="EZ219" s="83">
        <f t="shared" si="529"/>
        <v>1230.6239121805804</v>
      </c>
      <c r="FA219" s="83">
        <f t="shared" si="530"/>
        <v>0</v>
      </c>
      <c r="FB219" s="83">
        <f t="shared" si="531"/>
        <v>0</v>
      </c>
      <c r="FC219" s="83">
        <f t="shared" si="532"/>
        <v>0</v>
      </c>
      <c r="FD219" s="83">
        <f t="shared" si="533"/>
        <v>0</v>
      </c>
      <c r="FE219" s="83">
        <f t="shared" si="468"/>
        <v>0</v>
      </c>
      <c r="FF219" s="83">
        <f t="shared" si="469"/>
        <v>0</v>
      </c>
      <c r="FG219" s="83">
        <f t="shared" si="534"/>
        <v>1230.6239121805804</v>
      </c>
      <c r="FH219" s="83">
        <f t="shared" si="470"/>
        <v>0</v>
      </c>
      <c r="FI219" s="83">
        <f t="shared" si="535"/>
        <v>7740.5410432404187</v>
      </c>
      <c r="FJ219" s="83">
        <f t="shared" si="536"/>
        <v>0</v>
      </c>
      <c r="FK219" s="84">
        <v>34681.277948274001</v>
      </c>
      <c r="FL219" s="84">
        <v>26814.322803039999</v>
      </c>
      <c r="FM219" s="84"/>
      <c r="FN219" s="83">
        <f t="shared" si="471"/>
        <v>0</v>
      </c>
      <c r="FO219" s="83">
        <f t="shared" si="472"/>
        <v>0</v>
      </c>
      <c r="FP219" s="83">
        <f t="shared" si="537"/>
        <v>26814.322803039999</v>
      </c>
      <c r="FQ219" s="84">
        <v>28887.838259736502</v>
      </c>
      <c r="FR219" s="84">
        <v>17704687.641403101</v>
      </c>
      <c r="FS219" s="83">
        <f t="shared" si="538"/>
        <v>17704687.641403124</v>
      </c>
      <c r="FT219" s="83">
        <f t="shared" si="539"/>
        <v>0</v>
      </c>
      <c r="FU219" s="84">
        <v>17737295.4038947</v>
      </c>
      <c r="FV219" s="83">
        <f t="shared" si="473"/>
        <v>17710947.006183397</v>
      </c>
      <c r="FW219" s="83">
        <f t="shared" si="474"/>
        <v>0</v>
      </c>
      <c r="FX219" s="83">
        <f t="shared" si="475"/>
        <v>17241226.266795799</v>
      </c>
      <c r="FY219" s="84">
        <v>-871369.38</v>
      </c>
      <c r="FZ219" s="83">
        <f t="shared" si="476"/>
        <v>0</v>
      </c>
      <c r="GA219" s="83">
        <f t="shared" si="477"/>
        <v>-39.387711301445961</v>
      </c>
      <c r="GB219" s="83">
        <f t="shared" si="540"/>
        <v>0</v>
      </c>
      <c r="GC219" s="83">
        <f t="shared" si="541"/>
        <v>0</v>
      </c>
      <c r="GD219" s="83">
        <f t="shared" si="542"/>
        <v>0</v>
      </c>
      <c r="GE219" s="83">
        <f t="shared" si="543"/>
        <v>0</v>
      </c>
      <c r="GF219" s="83">
        <f t="shared" si="544"/>
        <v>0</v>
      </c>
      <c r="GG219" s="83">
        <f t="shared" si="545"/>
        <v>0</v>
      </c>
      <c r="GH219" s="83">
        <f t="shared" si="478"/>
        <v>0</v>
      </c>
      <c r="GI219" s="83">
        <f t="shared" si="479"/>
        <v>0</v>
      </c>
      <c r="GJ219" s="83">
        <f t="shared" si="546"/>
        <v>0</v>
      </c>
      <c r="GK219" s="83">
        <f t="shared" si="547"/>
        <v>17710947.006183397</v>
      </c>
      <c r="GL219" s="83">
        <f t="shared" si="548"/>
        <v>0</v>
      </c>
      <c r="GM219" s="83">
        <f t="shared" si="549"/>
        <v>17710947.006183397</v>
      </c>
      <c r="GN219" s="83">
        <f t="shared" si="550"/>
        <v>0</v>
      </c>
      <c r="GO219" s="83">
        <f t="shared" si="551"/>
        <v>0</v>
      </c>
      <c r="GP219" s="83">
        <f t="shared" si="480"/>
        <v>17710947.006183397</v>
      </c>
      <c r="GQ219" s="83">
        <f t="shared" si="481"/>
        <v>0</v>
      </c>
      <c r="GR219" s="83">
        <f t="shared" si="552"/>
        <v>0</v>
      </c>
      <c r="GS219" s="83">
        <f t="shared" si="553"/>
        <v>0</v>
      </c>
      <c r="GT219" s="83">
        <f t="shared" si="554"/>
        <v>0</v>
      </c>
      <c r="GU219" s="83">
        <f t="shared" si="555"/>
        <v>0</v>
      </c>
      <c r="GV219" s="83">
        <f t="shared" si="556"/>
        <v>0</v>
      </c>
      <c r="GW219" s="83">
        <f t="shared" si="557"/>
        <v>0</v>
      </c>
      <c r="GX219" s="83">
        <f t="shared" si="482"/>
        <v>0</v>
      </c>
      <c r="GY219" s="83">
        <f t="shared" si="483"/>
        <v>0</v>
      </c>
      <c r="GZ219" s="83">
        <f t="shared" si="558"/>
        <v>0</v>
      </c>
      <c r="HA219" s="83">
        <f t="shared" si="559"/>
        <v>17711643.1428179</v>
      </c>
      <c r="HB219" s="83">
        <f t="shared" si="560"/>
        <v>0</v>
      </c>
      <c r="HC219" s="83">
        <f t="shared" si="561"/>
        <v>17712064.0647601</v>
      </c>
      <c r="HD219" s="83">
        <f t="shared" si="562"/>
        <v>0</v>
      </c>
      <c r="HE219" s="83">
        <f t="shared" si="563"/>
        <v>0</v>
      </c>
      <c r="HF219" s="83">
        <f t="shared" si="484"/>
        <v>17718963.593519699</v>
      </c>
      <c r="HG219" s="83">
        <f t="shared" si="485"/>
        <v>0</v>
      </c>
      <c r="HH219" s="83">
        <f t="shared" si="486"/>
        <v>0</v>
      </c>
      <c r="HI219" s="83">
        <f t="shared" si="487"/>
        <v>17711603.564692359</v>
      </c>
      <c r="HJ219" s="83">
        <f t="shared" si="488"/>
        <v>0</v>
      </c>
      <c r="HK219" s="83">
        <f t="shared" si="489"/>
        <v>17712177.630095579</v>
      </c>
      <c r="HL219" s="83">
        <f t="shared" si="490"/>
        <v>0</v>
      </c>
      <c r="HM219" s="83">
        <f t="shared" si="491"/>
        <v>0</v>
      </c>
      <c r="HN219" s="83">
        <f t="shared" si="492"/>
        <v>17718687.547226638</v>
      </c>
      <c r="HO219" s="83">
        <f t="shared" si="493"/>
        <v>0</v>
      </c>
    </row>
    <row r="220" spans="1:223" x14ac:dyDescent="0.2">
      <c r="A220" s="63"/>
      <c r="K220" s="64" t="s">
        <v>611</v>
      </c>
      <c r="L220" s="102" t="e">
        <f>IF(VLOOKUP(K220,'[3]207 ul'!$H:$H,1,0)=K220,1,0)</f>
        <v>#N/A</v>
      </c>
      <c r="M220" s="84">
        <v>1</v>
      </c>
      <c r="N220" s="84">
        <v>2</v>
      </c>
      <c r="O220" s="84"/>
      <c r="P220" s="84"/>
      <c r="Q220" s="84">
        <v>1</v>
      </c>
      <c r="R220" s="84">
        <v>1</v>
      </c>
      <c r="S220" s="83">
        <f t="shared" si="499"/>
        <v>40</v>
      </c>
      <c r="T220" s="87">
        <f t="shared" si="500"/>
        <v>0</v>
      </c>
      <c r="U220" s="84"/>
      <c r="V220" s="84"/>
      <c r="W220" s="85">
        <v>1</v>
      </c>
      <c r="X220" s="85">
        <v>1</v>
      </c>
      <c r="Y220" s="85">
        <v>1</v>
      </c>
      <c r="Z220" s="85">
        <v>1</v>
      </c>
      <c r="AA220" s="85">
        <v>1</v>
      </c>
      <c r="AB220" s="85">
        <v>1</v>
      </c>
      <c r="AC220" s="85">
        <v>1</v>
      </c>
      <c r="AD220" s="85">
        <v>1</v>
      </c>
      <c r="AE220" s="85">
        <v>1</v>
      </c>
      <c r="AF220" s="84">
        <v>7506381.1990870796</v>
      </c>
      <c r="AG220" s="84">
        <v>7502502.5274566496</v>
      </c>
      <c r="AH220" s="84">
        <v>7511575.4447184699</v>
      </c>
      <c r="AI220" s="84">
        <v>7508120.4284290001</v>
      </c>
      <c r="AJ220" s="84">
        <v>7520788.1819305001</v>
      </c>
      <c r="AK220" s="84">
        <v>7492151.6384993</v>
      </c>
      <c r="AL220" s="84">
        <v>7506381.1990870796</v>
      </c>
      <c r="AM220" s="84">
        <v>7532373.5633950904</v>
      </c>
      <c r="AN220" s="84">
        <v>7504866.1386268297</v>
      </c>
      <c r="AO220" s="84"/>
      <c r="AP220" s="84"/>
      <c r="AQ220" s="84"/>
      <c r="AR220" s="84">
        <v>5731336.3440550603</v>
      </c>
      <c r="AS220" s="83">
        <f t="shared" si="501"/>
        <v>5731336.3440550603</v>
      </c>
      <c r="AT220" s="83">
        <f t="shared" si="403"/>
        <v>5731336.3440550603</v>
      </c>
      <c r="AU220" s="83">
        <f t="shared" si="502"/>
        <v>0</v>
      </c>
      <c r="AV220" s="84">
        <v>5731336.3399999999</v>
      </c>
      <c r="AW220" s="84">
        <v>5731336.3399999999</v>
      </c>
      <c r="AX220" s="84"/>
      <c r="AY220" s="83">
        <f t="shared" si="404"/>
        <v>5731336.3399999999</v>
      </c>
      <c r="AZ220" s="83">
        <f t="shared" si="405"/>
        <v>0</v>
      </c>
      <c r="BA220" s="83">
        <f t="shared" si="406"/>
        <v>7506381.1990870796</v>
      </c>
      <c r="BB220" s="83">
        <f t="shared" si="407"/>
        <v>7506381.1990870796</v>
      </c>
      <c r="BC220" s="83">
        <f t="shared" si="408"/>
        <v>7506381.1990870796</v>
      </c>
      <c r="BD220" s="83">
        <f t="shared" si="409"/>
        <v>7506381.1990870796</v>
      </c>
      <c r="BE220" s="83">
        <f t="shared" si="410"/>
        <v>0</v>
      </c>
      <c r="BF220" s="83">
        <f t="shared" si="411"/>
        <v>0</v>
      </c>
      <c r="BG220" s="99">
        <f t="shared" si="412"/>
        <v>7506381.1990870796</v>
      </c>
      <c r="BH220" s="99">
        <f t="shared" si="413"/>
        <v>7502502.5274566496</v>
      </c>
      <c r="BI220" s="83">
        <f t="shared" si="414"/>
        <v>7511575.4447184699</v>
      </c>
      <c r="BJ220" s="83">
        <f t="shared" si="415"/>
        <v>7508120.4284290001</v>
      </c>
      <c r="BK220" s="83">
        <f t="shared" si="416"/>
        <v>7520788.1819305001</v>
      </c>
      <c r="BL220" s="83">
        <f t="shared" si="417"/>
        <v>7492151.6384993</v>
      </c>
      <c r="BM220" s="83">
        <f t="shared" si="418"/>
        <v>7532373.5633950904</v>
      </c>
      <c r="BN220" s="83">
        <f t="shared" si="419"/>
        <v>7504866.1386268297</v>
      </c>
      <c r="BO220" s="83">
        <f t="shared" si="503"/>
        <v>0</v>
      </c>
      <c r="BP220" s="83">
        <f t="shared" si="420"/>
        <v>0</v>
      </c>
      <c r="BQ220" s="83">
        <f t="shared" si="421"/>
        <v>7506381.1990870796</v>
      </c>
      <c r="BR220" s="83">
        <f t="shared" si="422"/>
        <v>7506381.1990870796</v>
      </c>
      <c r="BS220" s="83">
        <f t="shared" si="423"/>
        <v>7506381.1990870796</v>
      </c>
      <c r="BT220" s="83">
        <f t="shared" si="424"/>
        <v>7506381.1990870796</v>
      </c>
      <c r="BU220" s="83">
        <f t="shared" si="425"/>
        <v>7506381.1990870796</v>
      </c>
      <c r="BV220" s="83">
        <f t="shared" si="426"/>
        <v>7502502.5274566496</v>
      </c>
      <c r="BW220" s="83">
        <f t="shared" si="427"/>
        <v>7511575.4447184699</v>
      </c>
      <c r="BX220" s="83">
        <f t="shared" si="428"/>
        <v>7508120.4284290001</v>
      </c>
      <c r="BY220" s="83">
        <f t="shared" si="429"/>
        <v>7520788.1819305001</v>
      </c>
      <c r="BZ220" s="83">
        <f t="shared" si="430"/>
        <v>7492151.6384993</v>
      </c>
      <c r="CA220" s="83">
        <f t="shared" si="431"/>
        <v>7532373.5633950904</v>
      </c>
      <c r="CB220" s="83">
        <f t="shared" si="432"/>
        <v>7504866.1386268297</v>
      </c>
      <c r="CC220" s="84"/>
      <c r="CD220" s="84"/>
      <c r="CE220" s="84"/>
      <c r="CF220" s="84"/>
      <c r="CG220" s="84"/>
      <c r="CH220" s="84"/>
      <c r="CI220" s="84"/>
      <c r="CJ220" s="84"/>
      <c r="CK220" s="84"/>
      <c r="CL220" s="83">
        <f t="shared" si="494"/>
        <v>0</v>
      </c>
      <c r="CM220" s="83">
        <f t="shared" si="495"/>
        <v>5194.2456313902512</v>
      </c>
      <c r="CN220" s="83">
        <f t="shared" si="496"/>
        <v>1739.2293419204652</v>
      </c>
      <c r="CO220" s="83">
        <f t="shared" si="433"/>
        <v>14406.982843420468</v>
      </c>
      <c r="CP220" s="83">
        <f t="shared" si="434"/>
        <v>0</v>
      </c>
      <c r="CQ220" s="83">
        <f t="shared" si="435"/>
        <v>0</v>
      </c>
      <c r="CR220" s="83">
        <f t="shared" si="436"/>
        <v>0</v>
      </c>
      <c r="CS220" s="83">
        <f t="shared" si="437"/>
        <v>0</v>
      </c>
      <c r="CT220" s="83">
        <f t="shared" si="438"/>
        <v>0</v>
      </c>
      <c r="CU220" s="83">
        <f t="shared" si="439"/>
        <v>0</v>
      </c>
      <c r="CV220" s="99"/>
      <c r="CW220" s="83">
        <f t="shared" si="504"/>
        <v>14406.982843420468</v>
      </c>
      <c r="CX220" s="83">
        <f t="shared" si="440"/>
        <v>0</v>
      </c>
      <c r="CY220" s="83">
        <f t="shared" si="497"/>
        <v>25992.364308010787</v>
      </c>
      <c r="CZ220" s="83">
        <f t="shared" si="498"/>
        <v>0</v>
      </c>
      <c r="DA220" s="83">
        <f t="shared" si="505"/>
        <v>0</v>
      </c>
      <c r="DB220" s="83">
        <f t="shared" si="506"/>
        <v>5194.2456313902512</v>
      </c>
      <c r="DC220" s="83">
        <f t="shared" si="507"/>
        <v>1739.2293419204652</v>
      </c>
      <c r="DD220" s="83">
        <f t="shared" si="441"/>
        <v>14406.982843420468</v>
      </c>
      <c r="DE220" s="83">
        <f t="shared" si="442"/>
        <v>0</v>
      </c>
      <c r="DF220" s="83">
        <f t="shared" si="443"/>
        <v>0</v>
      </c>
      <c r="DG220" s="83">
        <f t="shared" si="444"/>
        <v>0</v>
      </c>
      <c r="DH220" s="83">
        <f t="shared" si="445"/>
        <v>0</v>
      </c>
      <c r="DI220" s="83">
        <f t="shared" si="446"/>
        <v>0</v>
      </c>
      <c r="DJ220" s="83">
        <f t="shared" si="447"/>
        <v>0</v>
      </c>
      <c r="DK220" s="83">
        <f t="shared" si="508"/>
        <v>14406.982843420468</v>
      </c>
      <c r="DL220" s="83">
        <f t="shared" si="448"/>
        <v>0</v>
      </c>
      <c r="DM220" s="83">
        <f t="shared" si="509"/>
        <v>25992.364308010787</v>
      </c>
      <c r="DN220" s="83">
        <f t="shared" si="510"/>
        <v>0</v>
      </c>
      <c r="DO220" s="83">
        <f t="shared" si="449"/>
        <v>0</v>
      </c>
      <c r="DP220" s="83">
        <f t="shared" si="450"/>
        <v>295.31344206101238</v>
      </c>
      <c r="DQ220" s="83">
        <f t="shared" si="451"/>
        <v>0</v>
      </c>
      <c r="DR220" s="83">
        <f t="shared" si="452"/>
        <v>-1464.680433017852</v>
      </c>
      <c r="DS220" s="83">
        <f t="shared" si="453"/>
        <v>0</v>
      </c>
      <c r="DT220" s="83">
        <f t="shared" si="454"/>
        <v>0</v>
      </c>
      <c r="DU220" s="83">
        <f t="shared" si="455"/>
        <v>0</v>
      </c>
      <c r="DV220" s="83">
        <f t="shared" si="456"/>
        <v>0</v>
      </c>
      <c r="DW220" s="83">
        <f t="shared" si="511"/>
        <v>895.03120394337691</v>
      </c>
      <c r="DX220" s="83">
        <f t="shared" si="512"/>
        <v>0</v>
      </c>
      <c r="DY220" s="83">
        <f t="shared" si="513"/>
        <v>0</v>
      </c>
      <c r="DZ220" s="83">
        <f t="shared" si="514"/>
        <v>295.31344206101238</v>
      </c>
      <c r="EA220" s="83">
        <f t="shared" si="515"/>
        <v>0</v>
      </c>
      <c r="EB220" s="83">
        <f t="shared" si="516"/>
        <v>-1464.680433017852</v>
      </c>
      <c r="EC220" s="83">
        <f t="shared" si="517"/>
        <v>0</v>
      </c>
      <c r="ED220" s="83">
        <f t="shared" si="518"/>
        <v>0</v>
      </c>
      <c r="EE220" s="83">
        <f t="shared" si="519"/>
        <v>0</v>
      </c>
      <c r="EF220" s="83">
        <f t="shared" si="520"/>
        <v>0</v>
      </c>
      <c r="EG220" s="83">
        <f t="shared" si="521"/>
        <v>895.03120394337691</v>
      </c>
      <c r="EH220" s="83">
        <f t="shared" si="522"/>
        <v>0</v>
      </c>
      <c r="EI220" s="83">
        <f t="shared" si="457"/>
        <v>0</v>
      </c>
      <c r="EJ220" s="83">
        <f t="shared" si="458"/>
        <v>4898.932189329239</v>
      </c>
      <c r="EK220" s="83">
        <f t="shared" si="459"/>
        <v>1739.2293419204652</v>
      </c>
      <c r="EL220" s="83">
        <f t="shared" si="460"/>
        <v>15871.663276438321</v>
      </c>
      <c r="EM220" s="83">
        <f t="shared" si="461"/>
        <v>0</v>
      </c>
      <c r="EN220" s="83">
        <f t="shared" si="462"/>
        <v>0</v>
      </c>
      <c r="EO220" s="83">
        <f t="shared" si="463"/>
        <v>0</v>
      </c>
      <c r="EP220" s="83">
        <f t="shared" si="464"/>
        <v>0</v>
      </c>
      <c r="EQ220" s="83">
        <f t="shared" si="465"/>
        <v>0</v>
      </c>
      <c r="ER220" s="83">
        <f t="shared" si="466"/>
        <v>0</v>
      </c>
      <c r="ES220" s="83">
        <f t="shared" si="523"/>
        <v>15871.663276438321</v>
      </c>
      <c r="ET220" s="83">
        <f t="shared" si="467"/>
        <v>0</v>
      </c>
      <c r="EU220" s="83">
        <f t="shared" si="524"/>
        <v>25097.333104067409</v>
      </c>
      <c r="EV220" s="83">
        <f t="shared" si="525"/>
        <v>0</v>
      </c>
      <c r="EW220" s="83">
        <f t="shared" si="526"/>
        <v>0</v>
      </c>
      <c r="EX220" s="83">
        <f t="shared" si="527"/>
        <v>4898.932189329239</v>
      </c>
      <c r="EY220" s="83">
        <f t="shared" si="528"/>
        <v>1739.2293419204652</v>
      </c>
      <c r="EZ220" s="83">
        <f t="shared" si="529"/>
        <v>15871.663276438321</v>
      </c>
      <c r="FA220" s="83">
        <f t="shared" si="530"/>
        <v>0</v>
      </c>
      <c r="FB220" s="83">
        <f t="shared" si="531"/>
        <v>0</v>
      </c>
      <c r="FC220" s="83">
        <f t="shared" si="532"/>
        <v>0</v>
      </c>
      <c r="FD220" s="83">
        <f t="shared" si="533"/>
        <v>0</v>
      </c>
      <c r="FE220" s="83">
        <f t="shared" si="468"/>
        <v>0</v>
      </c>
      <c r="FF220" s="83">
        <f t="shared" si="469"/>
        <v>0</v>
      </c>
      <c r="FG220" s="83">
        <f t="shared" si="534"/>
        <v>15871.663276438321</v>
      </c>
      <c r="FH220" s="83">
        <f t="shared" si="470"/>
        <v>0</v>
      </c>
      <c r="FI220" s="83">
        <f t="shared" si="535"/>
        <v>25097.333104067409</v>
      </c>
      <c r="FJ220" s="83">
        <f t="shared" si="536"/>
        <v>0</v>
      </c>
      <c r="FK220" s="84">
        <v>122533.65624532499</v>
      </c>
      <c r="FL220" s="84">
        <v>37757.133210230102</v>
      </c>
      <c r="FM220" s="84"/>
      <c r="FN220" s="83">
        <f t="shared" si="471"/>
        <v>0</v>
      </c>
      <c r="FO220" s="83">
        <f t="shared" si="472"/>
        <v>0</v>
      </c>
      <c r="FP220" s="83">
        <f t="shared" si="537"/>
        <v>37757.133210230102</v>
      </c>
      <c r="FQ220" s="84">
        <v>1355713.72527079</v>
      </c>
      <c r="FR220" s="84">
        <v>8679662.1335270107</v>
      </c>
      <c r="FS220" s="83">
        <f t="shared" si="538"/>
        <v>8679662.1335270051</v>
      </c>
      <c r="FT220" s="83">
        <f t="shared" si="539"/>
        <v>0</v>
      </c>
      <c r="FU220" s="84">
        <v>7484239.1977117704</v>
      </c>
      <c r="FV220" s="83">
        <f t="shared" si="473"/>
        <v>7506381.1990870796</v>
      </c>
      <c r="FW220" s="83">
        <f t="shared" si="474"/>
        <v>0</v>
      </c>
      <c r="FX220" s="83">
        <f t="shared" si="475"/>
        <v>5731336.3440550603</v>
      </c>
      <c r="FY220" s="84">
        <v>732786.12</v>
      </c>
      <c r="FZ220" s="83">
        <f t="shared" si="476"/>
        <v>0</v>
      </c>
      <c r="GA220" s="83">
        <f t="shared" si="477"/>
        <v>22142.001375309192</v>
      </c>
      <c r="GB220" s="83">
        <f t="shared" si="540"/>
        <v>0</v>
      </c>
      <c r="GC220" s="83">
        <f t="shared" si="541"/>
        <v>0</v>
      </c>
      <c r="GD220" s="83">
        <f t="shared" si="542"/>
        <v>0</v>
      </c>
      <c r="GE220" s="83">
        <f t="shared" si="543"/>
        <v>0</v>
      </c>
      <c r="GF220" s="83">
        <f t="shared" si="544"/>
        <v>0</v>
      </c>
      <c r="GG220" s="83">
        <f t="shared" si="545"/>
        <v>0</v>
      </c>
      <c r="GH220" s="83">
        <f t="shared" si="478"/>
        <v>0</v>
      </c>
      <c r="GI220" s="83">
        <f t="shared" si="479"/>
        <v>0</v>
      </c>
      <c r="GJ220" s="83">
        <f t="shared" si="546"/>
        <v>0</v>
      </c>
      <c r="GK220" s="83">
        <f t="shared" si="547"/>
        <v>7506381.1990870796</v>
      </c>
      <c r="GL220" s="83">
        <f t="shared" si="548"/>
        <v>7506381.1990870796</v>
      </c>
      <c r="GM220" s="83">
        <f t="shared" si="549"/>
        <v>7506381.1990870796</v>
      </c>
      <c r="GN220" s="83">
        <f t="shared" si="550"/>
        <v>0</v>
      </c>
      <c r="GO220" s="83">
        <f t="shared" si="551"/>
        <v>0</v>
      </c>
      <c r="GP220" s="83">
        <f t="shared" si="480"/>
        <v>7506381.1990870796</v>
      </c>
      <c r="GQ220" s="83">
        <f t="shared" si="481"/>
        <v>0</v>
      </c>
      <c r="GR220" s="83">
        <f t="shared" si="552"/>
        <v>0</v>
      </c>
      <c r="GS220" s="83">
        <f t="shared" si="553"/>
        <v>0</v>
      </c>
      <c r="GT220" s="83">
        <f t="shared" si="554"/>
        <v>0</v>
      </c>
      <c r="GU220" s="83">
        <f t="shared" si="555"/>
        <v>0</v>
      </c>
      <c r="GV220" s="83">
        <f t="shared" si="556"/>
        <v>0</v>
      </c>
      <c r="GW220" s="83">
        <f t="shared" si="557"/>
        <v>0</v>
      </c>
      <c r="GX220" s="83">
        <f t="shared" si="482"/>
        <v>0</v>
      </c>
      <c r="GY220" s="83">
        <f t="shared" si="483"/>
        <v>0</v>
      </c>
      <c r="GZ220" s="83">
        <f t="shared" si="558"/>
        <v>0</v>
      </c>
      <c r="HA220" s="83">
        <f t="shared" si="559"/>
        <v>7511575.4447184699</v>
      </c>
      <c r="HB220" s="83">
        <f t="shared" si="560"/>
        <v>7508120.4284290001</v>
      </c>
      <c r="HC220" s="83">
        <f t="shared" si="561"/>
        <v>7520788.1819305001</v>
      </c>
      <c r="HD220" s="83">
        <f t="shared" si="562"/>
        <v>0</v>
      </c>
      <c r="HE220" s="83">
        <f t="shared" si="563"/>
        <v>0</v>
      </c>
      <c r="HF220" s="83">
        <f t="shared" si="484"/>
        <v>7532373.5633950904</v>
      </c>
      <c r="HG220" s="83">
        <f t="shared" si="485"/>
        <v>0</v>
      </c>
      <c r="HH220" s="83">
        <f t="shared" si="486"/>
        <v>0</v>
      </c>
      <c r="HI220" s="83">
        <f t="shared" si="487"/>
        <v>7511280.1312764091</v>
      </c>
      <c r="HJ220" s="83">
        <f t="shared" si="488"/>
        <v>7508120.4284290001</v>
      </c>
      <c r="HK220" s="83">
        <f t="shared" si="489"/>
        <v>7522252.8623635182</v>
      </c>
      <c r="HL220" s="83">
        <f t="shared" si="490"/>
        <v>0</v>
      </c>
      <c r="HM220" s="83">
        <f t="shared" si="491"/>
        <v>0</v>
      </c>
      <c r="HN220" s="83">
        <f t="shared" si="492"/>
        <v>7531478.5321911471</v>
      </c>
      <c r="HO220" s="83">
        <f t="shared" si="493"/>
        <v>0</v>
      </c>
    </row>
    <row r="221" spans="1:223" x14ac:dyDescent="0.2">
      <c r="A221" s="63"/>
      <c r="K221" s="64" t="s">
        <v>612</v>
      </c>
      <c r="L221" s="102" t="e">
        <f>IF(VLOOKUP(K221,'[3]207 ul'!$H:$H,1,0)=K221,1,0)</f>
        <v>#N/A</v>
      </c>
      <c r="M221" s="84">
        <v>1</v>
      </c>
      <c r="N221" s="84">
        <v>2</v>
      </c>
      <c r="O221" s="84"/>
      <c r="P221" s="84"/>
      <c r="Q221" s="84">
        <v>1</v>
      </c>
      <c r="R221" s="84">
        <v>1</v>
      </c>
      <c r="S221" s="83">
        <f t="shared" si="499"/>
        <v>40</v>
      </c>
      <c r="T221" s="87">
        <f t="shared" si="500"/>
        <v>0</v>
      </c>
      <c r="U221" s="84"/>
      <c r="V221" s="84"/>
      <c r="W221" s="85">
        <v>1</v>
      </c>
      <c r="X221" s="85">
        <v>1</v>
      </c>
      <c r="Y221" s="85">
        <v>1</v>
      </c>
      <c r="Z221" s="85">
        <v>1</v>
      </c>
      <c r="AA221" s="85">
        <v>1</v>
      </c>
      <c r="AB221" s="85">
        <v>1</v>
      </c>
      <c r="AC221" s="85">
        <v>1</v>
      </c>
      <c r="AD221" s="85">
        <v>1</v>
      </c>
      <c r="AE221" s="85">
        <v>1</v>
      </c>
      <c r="AF221" s="84">
        <v>109830708.661382</v>
      </c>
      <c r="AG221" s="84">
        <v>109811931.55115201</v>
      </c>
      <c r="AH221" s="84">
        <v>109855775.398919</v>
      </c>
      <c r="AI221" s="84">
        <v>109854211.738676</v>
      </c>
      <c r="AJ221" s="84">
        <v>109880012.000045</v>
      </c>
      <c r="AK221" s="84">
        <v>109781643.590019</v>
      </c>
      <c r="AL221" s="84">
        <v>109830708.661382</v>
      </c>
      <c r="AM221" s="84">
        <v>109927553.292282</v>
      </c>
      <c r="AN221" s="84">
        <v>109817483.58515701</v>
      </c>
      <c r="AO221" s="84"/>
      <c r="AP221" s="84"/>
      <c r="AQ221" s="84"/>
      <c r="AR221" s="84">
        <v>95825220.955512702</v>
      </c>
      <c r="AS221" s="83">
        <f t="shared" si="501"/>
        <v>95825220.955512702</v>
      </c>
      <c r="AT221" s="83">
        <f t="shared" si="403"/>
        <v>95825220.955512702</v>
      </c>
      <c r="AU221" s="83">
        <f t="shared" si="502"/>
        <v>0</v>
      </c>
      <c r="AV221" s="84">
        <v>95834223.439999998</v>
      </c>
      <c r="AW221" s="84">
        <v>95834223.439999998</v>
      </c>
      <c r="AX221" s="84"/>
      <c r="AY221" s="83">
        <f t="shared" si="404"/>
        <v>95834223.439999998</v>
      </c>
      <c r="AZ221" s="83">
        <f t="shared" si="405"/>
        <v>0</v>
      </c>
      <c r="BA221" s="83">
        <f t="shared" si="406"/>
        <v>109830708.661382</v>
      </c>
      <c r="BB221" s="83">
        <f t="shared" si="407"/>
        <v>109830708.661382</v>
      </c>
      <c r="BC221" s="83">
        <f t="shared" si="408"/>
        <v>109830708.661382</v>
      </c>
      <c r="BD221" s="83">
        <f t="shared" si="409"/>
        <v>109830708.661382</v>
      </c>
      <c r="BE221" s="83">
        <f t="shared" si="410"/>
        <v>0</v>
      </c>
      <c r="BF221" s="83">
        <f t="shared" si="411"/>
        <v>0</v>
      </c>
      <c r="BG221" s="99">
        <f t="shared" si="412"/>
        <v>109830708.661382</v>
      </c>
      <c r="BH221" s="99">
        <f t="shared" si="413"/>
        <v>109811931.55115201</v>
      </c>
      <c r="BI221" s="83">
        <f t="shared" si="414"/>
        <v>109855775.398919</v>
      </c>
      <c r="BJ221" s="83">
        <f t="shared" si="415"/>
        <v>109854211.738676</v>
      </c>
      <c r="BK221" s="83">
        <f t="shared" si="416"/>
        <v>109880012.000045</v>
      </c>
      <c r="BL221" s="83">
        <f t="shared" si="417"/>
        <v>109781643.590019</v>
      </c>
      <c r="BM221" s="83">
        <f t="shared" si="418"/>
        <v>109927553.292282</v>
      </c>
      <c r="BN221" s="83">
        <f t="shared" si="419"/>
        <v>109817483.58515701</v>
      </c>
      <c r="BO221" s="83">
        <f t="shared" si="503"/>
        <v>0</v>
      </c>
      <c r="BP221" s="83">
        <f t="shared" si="420"/>
        <v>0</v>
      </c>
      <c r="BQ221" s="83">
        <f t="shared" si="421"/>
        <v>109830708.661382</v>
      </c>
      <c r="BR221" s="83">
        <f t="shared" si="422"/>
        <v>109830708.661382</v>
      </c>
      <c r="BS221" s="83">
        <f t="shared" si="423"/>
        <v>109830708.661382</v>
      </c>
      <c r="BT221" s="83">
        <f t="shared" si="424"/>
        <v>109830708.661382</v>
      </c>
      <c r="BU221" s="83">
        <f t="shared" si="425"/>
        <v>109830708.661382</v>
      </c>
      <c r="BV221" s="83">
        <f t="shared" si="426"/>
        <v>109811931.55115201</v>
      </c>
      <c r="BW221" s="83">
        <f t="shared" si="427"/>
        <v>109855775.398919</v>
      </c>
      <c r="BX221" s="83">
        <f t="shared" si="428"/>
        <v>109854211.738676</v>
      </c>
      <c r="BY221" s="83">
        <f t="shared" si="429"/>
        <v>109880012.000045</v>
      </c>
      <c r="BZ221" s="83">
        <f t="shared" si="430"/>
        <v>109781643.590019</v>
      </c>
      <c r="CA221" s="83">
        <f t="shared" si="431"/>
        <v>109927553.292282</v>
      </c>
      <c r="CB221" s="83">
        <f t="shared" si="432"/>
        <v>109817483.58515701</v>
      </c>
      <c r="CC221" s="84"/>
      <c r="CD221" s="84"/>
      <c r="CE221" s="84"/>
      <c r="CF221" s="84"/>
      <c r="CG221" s="84"/>
      <c r="CH221" s="84"/>
      <c r="CI221" s="84"/>
      <c r="CJ221" s="84"/>
      <c r="CK221" s="84"/>
      <c r="CL221" s="83">
        <f t="shared" si="494"/>
        <v>0</v>
      </c>
      <c r="CM221" s="83">
        <f t="shared" si="495"/>
        <v>25066.737536996603</v>
      </c>
      <c r="CN221" s="83">
        <f t="shared" si="496"/>
        <v>23503.077293992043</v>
      </c>
      <c r="CO221" s="83">
        <f t="shared" si="433"/>
        <v>49303.338662996888</v>
      </c>
      <c r="CP221" s="83">
        <f t="shared" si="434"/>
        <v>0</v>
      </c>
      <c r="CQ221" s="83">
        <f t="shared" si="435"/>
        <v>0</v>
      </c>
      <c r="CR221" s="83">
        <f t="shared" si="436"/>
        <v>0</v>
      </c>
      <c r="CS221" s="83">
        <f t="shared" si="437"/>
        <v>0</v>
      </c>
      <c r="CT221" s="83">
        <f t="shared" si="438"/>
        <v>0</v>
      </c>
      <c r="CU221" s="83">
        <f t="shared" si="439"/>
        <v>0</v>
      </c>
      <c r="CV221" s="99"/>
      <c r="CW221" s="83">
        <f t="shared" si="504"/>
        <v>49303.338662996888</v>
      </c>
      <c r="CX221" s="83">
        <f t="shared" si="440"/>
        <v>0</v>
      </c>
      <c r="CY221" s="83">
        <f t="shared" si="497"/>
        <v>96844.630899995565</v>
      </c>
      <c r="CZ221" s="83">
        <f t="shared" si="498"/>
        <v>0</v>
      </c>
      <c r="DA221" s="83">
        <f t="shared" si="505"/>
        <v>0</v>
      </c>
      <c r="DB221" s="83">
        <f t="shared" si="506"/>
        <v>25066.737536996603</v>
      </c>
      <c r="DC221" s="83">
        <f t="shared" si="507"/>
        <v>23503.077293992043</v>
      </c>
      <c r="DD221" s="83">
        <f t="shared" si="441"/>
        <v>49303.338662996888</v>
      </c>
      <c r="DE221" s="83">
        <f t="shared" si="442"/>
        <v>0</v>
      </c>
      <c r="DF221" s="83">
        <f t="shared" si="443"/>
        <v>0</v>
      </c>
      <c r="DG221" s="83">
        <f t="shared" si="444"/>
        <v>0</v>
      </c>
      <c r="DH221" s="83">
        <f t="shared" si="445"/>
        <v>0</v>
      </c>
      <c r="DI221" s="83">
        <f t="shared" si="446"/>
        <v>0</v>
      </c>
      <c r="DJ221" s="83">
        <f t="shared" si="447"/>
        <v>0</v>
      </c>
      <c r="DK221" s="83">
        <f t="shared" si="508"/>
        <v>49303.338662996888</v>
      </c>
      <c r="DL221" s="83">
        <f t="shared" si="448"/>
        <v>0</v>
      </c>
      <c r="DM221" s="83">
        <f t="shared" si="509"/>
        <v>96844.630899995565</v>
      </c>
      <c r="DN221" s="83">
        <f t="shared" si="510"/>
        <v>0</v>
      </c>
      <c r="DO221" s="83">
        <f t="shared" si="449"/>
        <v>0</v>
      </c>
      <c r="DP221" s="83">
        <f t="shared" si="450"/>
        <v>1425.1433352621684</v>
      </c>
      <c r="DQ221" s="83">
        <f t="shared" si="451"/>
        <v>0</v>
      </c>
      <c r="DR221" s="83">
        <f t="shared" si="452"/>
        <v>-5012.4051792789751</v>
      </c>
      <c r="DS221" s="83">
        <f t="shared" si="453"/>
        <v>0</v>
      </c>
      <c r="DT221" s="83">
        <f t="shared" si="454"/>
        <v>0</v>
      </c>
      <c r="DU221" s="83">
        <f t="shared" si="455"/>
        <v>0</v>
      </c>
      <c r="DV221" s="83">
        <f t="shared" si="456"/>
        <v>0</v>
      </c>
      <c r="DW221" s="83">
        <f t="shared" si="511"/>
        <v>3334.7857687251922</v>
      </c>
      <c r="DX221" s="83">
        <f t="shared" si="512"/>
        <v>0</v>
      </c>
      <c r="DY221" s="83">
        <f t="shared" si="513"/>
        <v>0</v>
      </c>
      <c r="DZ221" s="83">
        <f t="shared" si="514"/>
        <v>1425.1433352621684</v>
      </c>
      <c r="EA221" s="83">
        <f t="shared" si="515"/>
        <v>0</v>
      </c>
      <c r="EB221" s="83">
        <f t="shared" si="516"/>
        <v>-5012.4051792789751</v>
      </c>
      <c r="EC221" s="83">
        <f t="shared" si="517"/>
        <v>0</v>
      </c>
      <c r="ED221" s="83">
        <f t="shared" si="518"/>
        <v>0</v>
      </c>
      <c r="EE221" s="83">
        <f t="shared" si="519"/>
        <v>0</v>
      </c>
      <c r="EF221" s="83">
        <f t="shared" si="520"/>
        <v>0</v>
      </c>
      <c r="EG221" s="83">
        <f t="shared" si="521"/>
        <v>3334.7857687251922</v>
      </c>
      <c r="EH221" s="83">
        <f t="shared" si="522"/>
        <v>0</v>
      </c>
      <c r="EI221" s="83">
        <f t="shared" si="457"/>
        <v>0</v>
      </c>
      <c r="EJ221" s="83">
        <f t="shared" si="458"/>
        <v>23641.594201734435</v>
      </c>
      <c r="EK221" s="83">
        <f t="shared" si="459"/>
        <v>23503.077293992043</v>
      </c>
      <c r="EL221" s="83">
        <f t="shared" si="460"/>
        <v>54315.743842275864</v>
      </c>
      <c r="EM221" s="83">
        <f t="shared" si="461"/>
        <v>0</v>
      </c>
      <c r="EN221" s="83">
        <f t="shared" si="462"/>
        <v>0</v>
      </c>
      <c r="EO221" s="83">
        <f t="shared" si="463"/>
        <v>0</v>
      </c>
      <c r="EP221" s="83">
        <f t="shared" si="464"/>
        <v>0</v>
      </c>
      <c r="EQ221" s="83">
        <f t="shared" si="465"/>
        <v>0</v>
      </c>
      <c r="ER221" s="83">
        <f t="shared" si="466"/>
        <v>0</v>
      </c>
      <c r="ES221" s="83">
        <f t="shared" si="523"/>
        <v>54315.743842275864</v>
      </c>
      <c r="ET221" s="83">
        <f t="shared" si="467"/>
        <v>0</v>
      </c>
      <c r="EU221" s="83">
        <f t="shared" si="524"/>
        <v>93509.845131270369</v>
      </c>
      <c r="EV221" s="83">
        <f t="shared" si="525"/>
        <v>0</v>
      </c>
      <c r="EW221" s="83">
        <f t="shared" si="526"/>
        <v>0</v>
      </c>
      <c r="EX221" s="83">
        <f t="shared" si="527"/>
        <v>23641.594201734435</v>
      </c>
      <c r="EY221" s="83">
        <f t="shared" si="528"/>
        <v>23503.077293992043</v>
      </c>
      <c r="EZ221" s="83">
        <f t="shared" si="529"/>
        <v>54315.743842275864</v>
      </c>
      <c r="FA221" s="83">
        <f t="shared" si="530"/>
        <v>0</v>
      </c>
      <c r="FB221" s="83">
        <f t="shared" si="531"/>
        <v>0</v>
      </c>
      <c r="FC221" s="83">
        <f t="shared" si="532"/>
        <v>0</v>
      </c>
      <c r="FD221" s="83">
        <f t="shared" si="533"/>
        <v>0</v>
      </c>
      <c r="FE221" s="83">
        <f t="shared" si="468"/>
        <v>0</v>
      </c>
      <c r="FF221" s="83">
        <f t="shared" si="469"/>
        <v>0</v>
      </c>
      <c r="FG221" s="83">
        <f t="shared" si="534"/>
        <v>54315.743842275864</v>
      </c>
      <c r="FH221" s="83">
        <f t="shared" si="470"/>
        <v>0</v>
      </c>
      <c r="FI221" s="83">
        <f t="shared" si="535"/>
        <v>93509.845131270369</v>
      </c>
      <c r="FJ221" s="83">
        <f t="shared" si="536"/>
        <v>0</v>
      </c>
      <c r="FK221" s="84">
        <v>527078.32750270795</v>
      </c>
      <c r="FL221" s="84">
        <v>246016.85744955199</v>
      </c>
      <c r="FM221" s="84"/>
      <c r="FN221" s="83">
        <f t="shared" si="471"/>
        <v>0</v>
      </c>
      <c r="FO221" s="83">
        <f t="shared" si="472"/>
        <v>0</v>
      </c>
      <c r="FP221" s="83">
        <f t="shared" si="537"/>
        <v>246016.85744955199</v>
      </c>
      <c r="FQ221" s="84">
        <v>4924892.11787936</v>
      </c>
      <c r="FR221" s="84">
        <v>113979549.94924399</v>
      </c>
      <c r="FS221" s="83">
        <f t="shared" si="538"/>
        <v>113979549.9492441</v>
      </c>
      <c r="FT221" s="83">
        <f t="shared" si="539"/>
        <v>0</v>
      </c>
      <c r="FU221" s="84">
        <v>109827753.016317</v>
      </c>
      <c r="FV221" s="83">
        <f t="shared" si="473"/>
        <v>109830708.661382</v>
      </c>
      <c r="FW221" s="83">
        <f t="shared" si="474"/>
        <v>0</v>
      </c>
      <c r="FX221" s="83">
        <f t="shared" si="475"/>
        <v>95825220.955512702</v>
      </c>
      <c r="FY221" s="84">
        <v>3425214.2</v>
      </c>
      <c r="FZ221" s="83">
        <f t="shared" si="476"/>
        <v>0</v>
      </c>
      <c r="GA221" s="83">
        <f t="shared" si="477"/>
        <v>2955.645065009594</v>
      </c>
      <c r="GB221" s="83">
        <f t="shared" si="540"/>
        <v>0</v>
      </c>
      <c r="GC221" s="83">
        <f t="shared" si="541"/>
        <v>0</v>
      </c>
      <c r="GD221" s="83">
        <f t="shared" si="542"/>
        <v>0</v>
      </c>
      <c r="GE221" s="83">
        <f t="shared" si="543"/>
        <v>0</v>
      </c>
      <c r="GF221" s="83">
        <f t="shared" si="544"/>
        <v>0</v>
      </c>
      <c r="GG221" s="83">
        <f t="shared" si="545"/>
        <v>0</v>
      </c>
      <c r="GH221" s="83">
        <f t="shared" si="478"/>
        <v>0</v>
      </c>
      <c r="GI221" s="83">
        <f t="shared" si="479"/>
        <v>0</v>
      </c>
      <c r="GJ221" s="83">
        <f t="shared" si="546"/>
        <v>0</v>
      </c>
      <c r="GK221" s="83">
        <f t="shared" si="547"/>
        <v>109830708.661382</v>
      </c>
      <c r="GL221" s="83">
        <f t="shared" si="548"/>
        <v>109830708.661382</v>
      </c>
      <c r="GM221" s="83">
        <f t="shared" si="549"/>
        <v>109830708.661382</v>
      </c>
      <c r="GN221" s="83">
        <f t="shared" si="550"/>
        <v>0</v>
      </c>
      <c r="GO221" s="83">
        <f t="shared" si="551"/>
        <v>0</v>
      </c>
      <c r="GP221" s="83">
        <f t="shared" si="480"/>
        <v>109830708.661382</v>
      </c>
      <c r="GQ221" s="83">
        <f t="shared" si="481"/>
        <v>0</v>
      </c>
      <c r="GR221" s="83">
        <f t="shared" si="552"/>
        <v>0</v>
      </c>
      <c r="GS221" s="83">
        <f t="shared" si="553"/>
        <v>0</v>
      </c>
      <c r="GT221" s="83">
        <f t="shared" si="554"/>
        <v>0</v>
      </c>
      <c r="GU221" s="83">
        <f t="shared" si="555"/>
        <v>0</v>
      </c>
      <c r="GV221" s="83">
        <f t="shared" si="556"/>
        <v>0</v>
      </c>
      <c r="GW221" s="83">
        <f t="shared" si="557"/>
        <v>0</v>
      </c>
      <c r="GX221" s="83">
        <f t="shared" si="482"/>
        <v>0</v>
      </c>
      <c r="GY221" s="83">
        <f t="shared" si="483"/>
        <v>0</v>
      </c>
      <c r="GZ221" s="83">
        <f t="shared" si="558"/>
        <v>0</v>
      </c>
      <c r="HA221" s="83">
        <f t="shared" si="559"/>
        <v>109855775.398919</v>
      </c>
      <c r="HB221" s="83">
        <f t="shared" si="560"/>
        <v>109854211.738676</v>
      </c>
      <c r="HC221" s="83">
        <f t="shared" si="561"/>
        <v>109880012.000045</v>
      </c>
      <c r="HD221" s="83">
        <f t="shared" si="562"/>
        <v>0</v>
      </c>
      <c r="HE221" s="83">
        <f t="shared" si="563"/>
        <v>0</v>
      </c>
      <c r="HF221" s="83">
        <f t="shared" si="484"/>
        <v>109927553.292282</v>
      </c>
      <c r="HG221" s="83">
        <f t="shared" si="485"/>
        <v>0</v>
      </c>
      <c r="HH221" s="83">
        <f t="shared" si="486"/>
        <v>0</v>
      </c>
      <c r="HI221" s="83">
        <f t="shared" si="487"/>
        <v>109854350.25558373</v>
      </c>
      <c r="HJ221" s="83">
        <f t="shared" si="488"/>
        <v>109854211.738676</v>
      </c>
      <c r="HK221" s="83">
        <f t="shared" si="489"/>
        <v>109885024.40522428</v>
      </c>
      <c r="HL221" s="83">
        <f t="shared" si="490"/>
        <v>0</v>
      </c>
      <c r="HM221" s="83">
        <f t="shared" si="491"/>
        <v>0</v>
      </c>
      <c r="HN221" s="83">
        <f t="shared" si="492"/>
        <v>109924218.50651327</v>
      </c>
      <c r="HO221" s="83">
        <f t="shared" si="493"/>
        <v>0</v>
      </c>
    </row>
    <row r="222" spans="1:223" x14ac:dyDescent="0.2">
      <c r="A222" s="63"/>
      <c r="K222" s="64" t="s">
        <v>613</v>
      </c>
      <c r="L222" s="102" t="e">
        <f>IF(VLOOKUP(K222,'[3]207 ul'!$H:$H,1,0)=K222,1,0)</f>
        <v>#N/A</v>
      </c>
      <c r="M222" s="84">
        <v>1</v>
      </c>
      <c r="N222" s="84">
        <v>2</v>
      </c>
      <c r="O222" s="84"/>
      <c r="P222" s="84"/>
      <c r="Q222" s="84">
        <v>1</v>
      </c>
      <c r="R222" s="84">
        <v>1</v>
      </c>
      <c r="S222" s="83">
        <f t="shared" si="499"/>
        <v>40</v>
      </c>
      <c r="T222" s="87">
        <f t="shared" si="500"/>
        <v>0</v>
      </c>
      <c r="U222" s="84"/>
      <c r="V222" s="84"/>
      <c r="W222" s="85">
        <v>1</v>
      </c>
      <c r="X222" s="85">
        <v>1</v>
      </c>
      <c r="Y222" s="85">
        <v>1</v>
      </c>
      <c r="Z222" s="85">
        <v>1</v>
      </c>
      <c r="AA222" s="85">
        <v>1</v>
      </c>
      <c r="AB222" s="85">
        <v>1</v>
      </c>
      <c r="AC222" s="85">
        <v>1</v>
      </c>
      <c r="AD222" s="85">
        <v>1</v>
      </c>
      <c r="AE222" s="85">
        <v>1</v>
      </c>
      <c r="AF222" s="84">
        <v>-903439.69435490703</v>
      </c>
      <c r="AG222" s="84">
        <v>1760271.78130228</v>
      </c>
      <c r="AH222" s="84">
        <v>-4479154.3322705003</v>
      </c>
      <c r="AI222" s="84">
        <v>-843116.33995302406</v>
      </c>
      <c r="AJ222" s="84">
        <v>-1211525.6435281499</v>
      </c>
      <c r="AK222" s="84">
        <v>-551390.312186211</v>
      </c>
      <c r="AL222" s="84">
        <v>-903439.69435490703</v>
      </c>
      <c r="AM222" s="84">
        <v>-478811.79461109499</v>
      </c>
      <c r="AN222" s="84">
        <v>1109443.8414867299</v>
      </c>
      <c r="AO222" s="84"/>
      <c r="AP222" s="84"/>
      <c r="AQ222" s="84"/>
      <c r="AR222" s="84">
        <v>4004098.7255248898</v>
      </c>
      <c r="AS222" s="83">
        <f t="shared" si="501"/>
        <v>4004098.7255248898</v>
      </c>
      <c r="AT222" s="83">
        <f t="shared" si="403"/>
        <v>4004098.7255248898</v>
      </c>
      <c r="AU222" s="83">
        <f t="shared" si="502"/>
        <v>0</v>
      </c>
      <c r="AV222" s="84">
        <v>8204776.96</v>
      </c>
      <c r="AW222" s="84">
        <v>8204776.96</v>
      </c>
      <c r="AX222" s="84"/>
      <c r="AY222" s="83">
        <f t="shared" si="404"/>
        <v>8204776.96</v>
      </c>
      <c r="AZ222" s="83">
        <f t="shared" si="405"/>
        <v>0</v>
      </c>
      <c r="BA222" s="83">
        <f t="shared" si="406"/>
        <v>-903439.69435490703</v>
      </c>
      <c r="BB222" s="83">
        <f t="shared" si="407"/>
        <v>1059575.6735970117</v>
      </c>
      <c r="BC222" s="83">
        <f t="shared" si="408"/>
        <v>1059575.6735970117</v>
      </c>
      <c r="BD222" s="83">
        <f t="shared" si="409"/>
        <v>1059575.6735970117</v>
      </c>
      <c r="BE222" s="83">
        <f t="shared" si="410"/>
        <v>0</v>
      </c>
      <c r="BF222" s="83">
        <f t="shared" si="411"/>
        <v>0</v>
      </c>
      <c r="BG222" s="99">
        <f t="shared" si="412"/>
        <v>-903439.69435490703</v>
      </c>
      <c r="BH222" s="99">
        <f t="shared" si="413"/>
        <v>1760271.78130228</v>
      </c>
      <c r="BI222" s="83">
        <f t="shared" si="414"/>
        <v>-4479154.3322705003</v>
      </c>
      <c r="BJ222" s="83">
        <f t="shared" si="415"/>
        <v>-843116.33995302406</v>
      </c>
      <c r="BK222" s="83">
        <f t="shared" si="416"/>
        <v>-1211525.6435281499</v>
      </c>
      <c r="BL222" s="83">
        <f t="shared" si="417"/>
        <v>-551390.312186211</v>
      </c>
      <c r="BM222" s="83">
        <f t="shared" si="418"/>
        <v>-478811.79461109499</v>
      </c>
      <c r="BN222" s="83">
        <f t="shared" si="419"/>
        <v>1109443.8414867299</v>
      </c>
      <c r="BO222" s="83">
        <f t="shared" si="503"/>
        <v>0</v>
      </c>
      <c r="BP222" s="83">
        <f t="shared" si="420"/>
        <v>0</v>
      </c>
      <c r="BQ222" s="83">
        <f t="shared" si="421"/>
        <v>-903439.69435490703</v>
      </c>
      <c r="BR222" s="83">
        <f t="shared" si="422"/>
        <v>1059575.6735970117</v>
      </c>
      <c r="BS222" s="83">
        <f t="shared" si="423"/>
        <v>1059575.6735970117</v>
      </c>
      <c r="BT222" s="83">
        <f t="shared" si="424"/>
        <v>1059575.6735970117</v>
      </c>
      <c r="BU222" s="83">
        <f t="shared" si="425"/>
        <v>-903439.69435490703</v>
      </c>
      <c r="BV222" s="83">
        <f t="shared" si="426"/>
        <v>1760271.78130228</v>
      </c>
      <c r="BW222" s="83">
        <f t="shared" si="427"/>
        <v>-4479154.3322705003</v>
      </c>
      <c r="BX222" s="83">
        <f t="shared" si="428"/>
        <v>-843116.33995302406</v>
      </c>
      <c r="BY222" s="83">
        <f t="shared" si="429"/>
        <v>-1211525.6435281499</v>
      </c>
      <c r="BZ222" s="83">
        <f t="shared" si="430"/>
        <v>-551390.312186211</v>
      </c>
      <c r="CA222" s="83">
        <f t="shared" si="431"/>
        <v>-478811.79461109499</v>
      </c>
      <c r="CB222" s="83">
        <f t="shared" si="432"/>
        <v>1109443.8414867299</v>
      </c>
      <c r="CC222" s="84"/>
      <c r="CD222" s="84"/>
      <c r="CE222" s="84"/>
      <c r="CF222" s="84"/>
      <c r="CG222" s="84"/>
      <c r="CH222" s="84"/>
      <c r="CI222" s="84"/>
      <c r="CJ222" s="84"/>
      <c r="CK222" s="84"/>
      <c r="CL222" s="83">
        <f t="shared" si="494"/>
        <v>2663711.4756571869</v>
      </c>
      <c r="CM222" s="83">
        <f t="shared" si="495"/>
        <v>0</v>
      </c>
      <c r="CN222" s="83">
        <f t="shared" si="496"/>
        <v>60323.354401882971</v>
      </c>
      <c r="CO222" s="83">
        <f t="shared" si="433"/>
        <v>0</v>
      </c>
      <c r="CP222" s="83">
        <f t="shared" si="434"/>
        <v>352049.38216869603</v>
      </c>
      <c r="CQ222" s="83">
        <f t="shared" si="435"/>
        <v>0</v>
      </c>
      <c r="CR222" s="83">
        <f t="shared" si="436"/>
        <v>1963015.3679519189</v>
      </c>
      <c r="CS222" s="83">
        <f t="shared" si="437"/>
        <v>1963015.3679519189</v>
      </c>
      <c r="CT222" s="83">
        <f t="shared" si="438"/>
        <v>1963015.3679519189</v>
      </c>
      <c r="CU222" s="83">
        <f t="shared" si="439"/>
        <v>1963015.3679519189</v>
      </c>
      <c r="CV222" s="99"/>
      <c r="CW222" s="83">
        <f t="shared" si="504"/>
        <v>1963015.3679519189</v>
      </c>
      <c r="CX222" s="83">
        <f t="shared" si="440"/>
        <v>1963015.3679519189</v>
      </c>
      <c r="CY222" s="83">
        <f t="shared" si="497"/>
        <v>424627.89974381204</v>
      </c>
      <c r="CZ222" s="83">
        <f t="shared" si="498"/>
        <v>2012883.5358416368</v>
      </c>
      <c r="DA222" s="83">
        <f t="shared" si="505"/>
        <v>2663711.4756571869</v>
      </c>
      <c r="DB222" s="83">
        <f t="shared" si="506"/>
        <v>0</v>
      </c>
      <c r="DC222" s="83">
        <f t="shared" si="507"/>
        <v>60323.354401882971</v>
      </c>
      <c r="DD222" s="83">
        <f t="shared" si="441"/>
        <v>0</v>
      </c>
      <c r="DE222" s="83">
        <f t="shared" si="442"/>
        <v>352049.38216869603</v>
      </c>
      <c r="DF222" s="83">
        <f t="shared" si="443"/>
        <v>0</v>
      </c>
      <c r="DG222" s="83">
        <f t="shared" si="444"/>
        <v>1963015.3679519189</v>
      </c>
      <c r="DH222" s="83">
        <f t="shared" si="445"/>
        <v>1963015.3679519189</v>
      </c>
      <c r="DI222" s="83">
        <f t="shared" si="446"/>
        <v>1963015.3679519189</v>
      </c>
      <c r="DJ222" s="83">
        <f t="shared" si="447"/>
        <v>1963015.3679519189</v>
      </c>
      <c r="DK222" s="83">
        <f t="shared" si="508"/>
        <v>1963015.3679519189</v>
      </c>
      <c r="DL222" s="83">
        <f t="shared" si="448"/>
        <v>1963015.3679519189</v>
      </c>
      <c r="DM222" s="83">
        <f t="shared" si="509"/>
        <v>424627.89974381204</v>
      </c>
      <c r="DN222" s="83">
        <f t="shared" si="510"/>
        <v>2012883.5358416368</v>
      </c>
      <c r="DO222" s="83">
        <f t="shared" si="449"/>
        <v>0</v>
      </c>
      <c r="DP222" s="83">
        <f t="shared" si="450"/>
        <v>0</v>
      </c>
      <c r="DQ222" s="83">
        <f t="shared" si="451"/>
        <v>0</v>
      </c>
      <c r="DR222" s="83">
        <f t="shared" si="452"/>
        <v>0</v>
      </c>
      <c r="DS222" s="83">
        <f t="shared" si="453"/>
        <v>-43525.152828012571</v>
      </c>
      <c r="DT222" s="83">
        <f t="shared" si="454"/>
        <v>0</v>
      </c>
      <c r="DU222" s="83">
        <f t="shared" si="455"/>
        <v>-67940.504379322752</v>
      </c>
      <c r="DV222" s="83">
        <f t="shared" si="456"/>
        <v>-67940.504379322752</v>
      </c>
      <c r="DW222" s="83">
        <f t="shared" si="511"/>
        <v>14621.802612181744</v>
      </c>
      <c r="DX222" s="83">
        <f t="shared" si="512"/>
        <v>0</v>
      </c>
      <c r="DY222" s="83">
        <f t="shared" si="513"/>
        <v>0</v>
      </c>
      <c r="DZ222" s="83">
        <f t="shared" si="514"/>
        <v>0</v>
      </c>
      <c r="EA222" s="83">
        <f t="shared" si="515"/>
        <v>0</v>
      </c>
      <c r="EB222" s="83">
        <f t="shared" si="516"/>
        <v>0</v>
      </c>
      <c r="EC222" s="83">
        <f t="shared" si="517"/>
        <v>-43525.152828012571</v>
      </c>
      <c r="ED222" s="83">
        <f t="shared" si="518"/>
        <v>0</v>
      </c>
      <c r="EE222" s="83">
        <f t="shared" si="519"/>
        <v>-67940.504379322752</v>
      </c>
      <c r="EF222" s="83">
        <f t="shared" si="520"/>
        <v>-67940.504379322752</v>
      </c>
      <c r="EG222" s="83">
        <f t="shared" si="521"/>
        <v>14621.802612181744</v>
      </c>
      <c r="EH222" s="83">
        <f t="shared" si="522"/>
        <v>0</v>
      </c>
      <c r="EI222" s="83">
        <f t="shared" si="457"/>
        <v>2663711.4756571869</v>
      </c>
      <c r="EJ222" s="83">
        <f t="shared" si="458"/>
        <v>0</v>
      </c>
      <c r="EK222" s="83">
        <f t="shared" si="459"/>
        <v>60323.354401882971</v>
      </c>
      <c r="EL222" s="83">
        <f t="shared" si="460"/>
        <v>0</v>
      </c>
      <c r="EM222" s="83">
        <f t="shared" si="461"/>
        <v>395574.53499670862</v>
      </c>
      <c r="EN222" s="83">
        <f t="shared" si="462"/>
        <v>0</v>
      </c>
      <c r="EO222" s="83">
        <f t="shared" si="463"/>
        <v>2030955.8723312416</v>
      </c>
      <c r="EP222" s="83">
        <f t="shared" si="464"/>
        <v>2030955.8723312416</v>
      </c>
      <c r="EQ222" s="83">
        <f t="shared" si="465"/>
        <v>2030955.8723312416</v>
      </c>
      <c r="ER222" s="83">
        <f t="shared" si="466"/>
        <v>2030955.8723312416</v>
      </c>
      <c r="ES222" s="83">
        <f t="shared" si="523"/>
        <v>2030955.8723312416</v>
      </c>
      <c r="ET222" s="83">
        <f t="shared" si="467"/>
        <v>2030955.8723312416</v>
      </c>
      <c r="EU222" s="83">
        <f t="shared" si="524"/>
        <v>410006.09713163029</v>
      </c>
      <c r="EV222" s="83">
        <f t="shared" si="525"/>
        <v>2012883.5358416368</v>
      </c>
      <c r="EW222" s="83">
        <f t="shared" si="526"/>
        <v>2663711.4756571869</v>
      </c>
      <c r="EX222" s="83">
        <f t="shared" si="527"/>
        <v>0</v>
      </c>
      <c r="EY222" s="83">
        <f t="shared" si="528"/>
        <v>60323.354401882971</v>
      </c>
      <c r="EZ222" s="83">
        <f t="shared" si="529"/>
        <v>0</v>
      </c>
      <c r="FA222" s="83">
        <f t="shared" si="530"/>
        <v>395574.53499670862</v>
      </c>
      <c r="FB222" s="83">
        <f t="shared" si="531"/>
        <v>0</v>
      </c>
      <c r="FC222" s="83">
        <f t="shared" si="532"/>
        <v>2030955.8723312416</v>
      </c>
      <c r="FD222" s="83">
        <f t="shared" si="533"/>
        <v>2030955.8723312416</v>
      </c>
      <c r="FE222" s="83">
        <f t="shared" si="468"/>
        <v>2030955.8723312416</v>
      </c>
      <c r="FF222" s="83">
        <f t="shared" si="469"/>
        <v>2030955.8723312416</v>
      </c>
      <c r="FG222" s="83">
        <f t="shared" si="534"/>
        <v>2030955.8723312416</v>
      </c>
      <c r="FH222" s="83">
        <f t="shared" si="470"/>
        <v>2030955.8723312416</v>
      </c>
      <c r="FI222" s="83">
        <f t="shared" si="535"/>
        <v>410006.09713163029</v>
      </c>
      <c r="FJ222" s="83">
        <f t="shared" si="536"/>
        <v>2012883.5358416368</v>
      </c>
      <c r="FK222" s="84">
        <v>2113968.3467959999</v>
      </c>
      <c r="FL222" s="84">
        <v>58218.497251994297</v>
      </c>
      <c r="FM222" s="84"/>
      <c r="FN222" s="83">
        <f t="shared" si="471"/>
        <v>0</v>
      </c>
      <c r="FO222" s="83">
        <f t="shared" si="472"/>
        <v>0</v>
      </c>
      <c r="FP222" s="83">
        <f t="shared" si="537"/>
        <v>58218.497251994297</v>
      </c>
      <c r="FQ222" s="84">
        <v>23293176.429978799</v>
      </c>
      <c r="FR222" s="84">
        <v>20218328.561099</v>
      </c>
      <c r="FS222" s="83">
        <f t="shared" si="538"/>
        <v>20218328.561098952</v>
      </c>
      <c r="FT222" s="83">
        <f t="shared" si="539"/>
        <v>-4.8428773880004883E-8</v>
      </c>
      <c r="FU222" s="84">
        <v>-902661.02483185404</v>
      </c>
      <c r="FV222" s="83">
        <f t="shared" si="473"/>
        <v>-903439.69435490703</v>
      </c>
      <c r="FW222" s="83">
        <f t="shared" si="474"/>
        <v>0</v>
      </c>
      <c r="FX222" s="83">
        <f t="shared" si="475"/>
        <v>4004098.7255248898</v>
      </c>
      <c r="FY222" s="84">
        <v>1205419370.5999999</v>
      </c>
      <c r="FZ222" s="83">
        <f t="shared" si="476"/>
        <v>1214527587.254355</v>
      </c>
      <c r="GA222" s="83">
        <f t="shared" si="477"/>
        <v>-778.66952305298764</v>
      </c>
      <c r="GB222" s="83">
        <f t="shared" si="540"/>
        <v>0</v>
      </c>
      <c r="GC222" s="83">
        <f t="shared" si="541"/>
        <v>0</v>
      </c>
      <c r="GD222" s="83">
        <f t="shared" si="542"/>
        <v>0</v>
      </c>
      <c r="GE222" s="83">
        <f t="shared" si="543"/>
        <v>0</v>
      </c>
      <c r="GF222" s="83">
        <f t="shared" si="544"/>
        <v>0</v>
      </c>
      <c r="GG222" s="83">
        <f t="shared" si="545"/>
        <v>0</v>
      </c>
      <c r="GH222" s="83">
        <f t="shared" si="478"/>
        <v>0</v>
      </c>
      <c r="GI222" s="83">
        <f t="shared" si="479"/>
        <v>0</v>
      </c>
      <c r="GJ222" s="83">
        <f t="shared" si="546"/>
        <v>-903439.69435490703</v>
      </c>
      <c r="GK222" s="83">
        <f t="shared" si="547"/>
        <v>0</v>
      </c>
      <c r="GL222" s="83">
        <f t="shared" si="548"/>
        <v>-903439.69435490703</v>
      </c>
      <c r="GM222" s="83">
        <f t="shared" si="549"/>
        <v>0</v>
      </c>
      <c r="GN222" s="83">
        <f t="shared" si="550"/>
        <v>-903439.69435490703</v>
      </c>
      <c r="GO222" s="83">
        <f t="shared" si="551"/>
        <v>-903439.69435490703</v>
      </c>
      <c r="GP222" s="83">
        <f t="shared" si="480"/>
        <v>-903439.69435490703</v>
      </c>
      <c r="GQ222" s="83">
        <f t="shared" si="481"/>
        <v>-903439.69435490703</v>
      </c>
      <c r="GR222" s="83">
        <f t="shared" si="552"/>
        <v>0</v>
      </c>
      <c r="GS222" s="83">
        <f t="shared" si="553"/>
        <v>0</v>
      </c>
      <c r="GT222" s="83">
        <f t="shared" si="554"/>
        <v>0</v>
      </c>
      <c r="GU222" s="83">
        <f t="shared" si="555"/>
        <v>0</v>
      </c>
      <c r="GV222" s="83">
        <f t="shared" si="556"/>
        <v>0</v>
      </c>
      <c r="GW222" s="83">
        <f t="shared" si="557"/>
        <v>0</v>
      </c>
      <c r="GX222" s="83">
        <f t="shared" si="482"/>
        <v>0</v>
      </c>
      <c r="GY222" s="83">
        <f t="shared" si="483"/>
        <v>0</v>
      </c>
      <c r="GZ222" s="83">
        <f t="shared" si="558"/>
        <v>1760271.78130228</v>
      </c>
      <c r="HA222" s="83">
        <f t="shared" si="559"/>
        <v>0</v>
      </c>
      <c r="HB222" s="83">
        <f t="shared" si="560"/>
        <v>-843116.33995302406</v>
      </c>
      <c r="HC222" s="83">
        <f t="shared" si="561"/>
        <v>0</v>
      </c>
      <c r="HD222" s="83">
        <f t="shared" si="562"/>
        <v>-551390.312186211</v>
      </c>
      <c r="HE222" s="83">
        <f t="shared" si="563"/>
        <v>1059575.6735970117</v>
      </c>
      <c r="HF222" s="83">
        <f t="shared" si="484"/>
        <v>-478811.79461109499</v>
      </c>
      <c r="HG222" s="83">
        <f t="shared" si="485"/>
        <v>1109443.8414867299</v>
      </c>
      <c r="HH222" s="83">
        <f t="shared" si="486"/>
        <v>1760271.78130228</v>
      </c>
      <c r="HI222" s="83">
        <f t="shared" si="487"/>
        <v>0</v>
      </c>
      <c r="HJ222" s="83">
        <f t="shared" si="488"/>
        <v>-843116.33995302406</v>
      </c>
      <c r="HK222" s="83">
        <f t="shared" si="489"/>
        <v>0</v>
      </c>
      <c r="HL222" s="83">
        <f t="shared" si="490"/>
        <v>-507865.15935819841</v>
      </c>
      <c r="HM222" s="83">
        <f t="shared" si="491"/>
        <v>1127516.1779763345</v>
      </c>
      <c r="HN222" s="83">
        <f t="shared" si="492"/>
        <v>-493433.59722327674</v>
      </c>
      <c r="HO222" s="83">
        <f t="shared" si="493"/>
        <v>1109443.8414867299</v>
      </c>
    </row>
    <row r="223" spans="1:223" x14ac:dyDescent="0.2">
      <c r="A223" s="63"/>
      <c r="K223" s="64" t="s">
        <v>614</v>
      </c>
      <c r="L223" s="102" t="e">
        <f>IF(VLOOKUP(K223,'[3]207 ul'!$H:$H,1,0)=K223,1,0)</f>
        <v>#N/A</v>
      </c>
      <c r="M223" s="84">
        <v>1</v>
      </c>
      <c r="N223" s="84">
        <v>2</v>
      </c>
      <c r="O223" s="84"/>
      <c r="P223" s="84"/>
      <c r="Q223" s="84">
        <v>1</v>
      </c>
      <c r="R223" s="84">
        <v>1</v>
      </c>
      <c r="S223" s="83">
        <f t="shared" si="499"/>
        <v>40</v>
      </c>
      <c r="T223" s="87">
        <f t="shared" si="500"/>
        <v>0</v>
      </c>
      <c r="U223" s="84"/>
      <c r="V223" s="84"/>
      <c r="W223" s="85">
        <v>1</v>
      </c>
      <c r="X223" s="85">
        <v>1</v>
      </c>
      <c r="Y223" s="85">
        <v>1</v>
      </c>
      <c r="Z223" s="85">
        <v>1</v>
      </c>
      <c r="AA223" s="85">
        <v>1</v>
      </c>
      <c r="AB223" s="85">
        <v>1</v>
      </c>
      <c r="AC223" s="85">
        <v>1</v>
      </c>
      <c r="AD223" s="85">
        <v>1</v>
      </c>
      <c r="AE223" s="85">
        <v>1</v>
      </c>
      <c r="AF223" s="84">
        <v>7.2544165293488396E-4</v>
      </c>
      <c r="AG223" s="84">
        <v>7.2544165293488396E-4</v>
      </c>
      <c r="AH223" s="84">
        <v>7.2544165293488396E-4</v>
      </c>
      <c r="AI223" s="84">
        <v>7.2544165293488396E-4</v>
      </c>
      <c r="AJ223" s="84">
        <v>7.2544165293488396E-4</v>
      </c>
      <c r="AK223" s="84">
        <v>7.2544165293488396E-4</v>
      </c>
      <c r="AL223" s="84">
        <v>7.2544165293488396E-4</v>
      </c>
      <c r="AM223" s="84">
        <v>7.9798574623143501E-4</v>
      </c>
      <c r="AN223" s="84">
        <v>7.2544165293488396E-4</v>
      </c>
      <c r="AO223" s="84"/>
      <c r="AP223" s="84"/>
      <c r="AQ223" s="84"/>
      <c r="AR223" s="84"/>
      <c r="AS223" s="83">
        <f t="shared" si="501"/>
        <v>0</v>
      </c>
      <c r="AT223" s="83">
        <f t="shared" si="403"/>
        <v>0</v>
      </c>
      <c r="AU223" s="83">
        <f t="shared" si="502"/>
        <v>0</v>
      </c>
      <c r="AV223" s="84">
        <v>1</v>
      </c>
      <c r="AW223" s="84">
        <v>1</v>
      </c>
      <c r="AX223" s="84"/>
      <c r="AY223" s="83">
        <f t="shared" si="404"/>
        <v>1</v>
      </c>
      <c r="AZ223" s="83">
        <f t="shared" si="405"/>
        <v>0</v>
      </c>
      <c r="BA223" s="83">
        <f t="shared" si="406"/>
        <v>7.2544165293488396E-4</v>
      </c>
      <c r="BB223" s="83">
        <f t="shared" si="407"/>
        <v>7.2544165293488396E-4</v>
      </c>
      <c r="BC223" s="83">
        <f t="shared" si="408"/>
        <v>7.2544165293488396E-4</v>
      </c>
      <c r="BD223" s="83">
        <f t="shared" si="409"/>
        <v>7.2544165293488396E-4</v>
      </c>
      <c r="BE223" s="83">
        <f t="shared" si="410"/>
        <v>0</v>
      </c>
      <c r="BF223" s="83">
        <f t="shared" si="411"/>
        <v>0</v>
      </c>
      <c r="BG223" s="99">
        <f t="shared" si="412"/>
        <v>7.2544165293488396E-4</v>
      </c>
      <c r="BH223" s="99">
        <f t="shared" si="413"/>
        <v>7.2544165293488396E-4</v>
      </c>
      <c r="BI223" s="83">
        <f t="shared" si="414"/>
        <v>7.2544165293488396E-4</v>
      </c>
      <c r="BJ223" s="83">
        <f t="shared" si="415"/>
        <v>7.2544165293488396E-4</v>
      </c>
      <c r="BK223" s="83">
        <f t="shared" si="416"/>
        <v>7.2544165293488396E-4</v>
      </c>
      <c r="BL223" s="83">
        <f t="shared" si="417"/>
        <v>7.2544165293488396E-4</v>
      </c>
      <c r="BM223" s="83">
        <f t="shared" si="418"/>
        <v>7.9798574623143501E-4</v>
      </c>
      <c r="BN223" s="83">
        <f t="shared" si="419"/>
        <v>7.2544165293488396E-4</v>
      </c>
      <c r="BO223" s="83">
        <f t="shared" si="503"/>
        <v>0</v>
      </c>
      <c r="BP223" s="83">
        <f t="shared" si="420"/>
        <v>0</v>
      </c>
      <c r="BQ223" s="83">
        <f t="shared" si="421"/>
        <v>7.2544165293488396E-4</v>
      </c>
      <c r="BR223" s="83">
        <f t="shared" si="422"/>
        <v>7.2544165293488396E-4</v>
      </c>
      <c r="BS223" s="83">
        <f t="shared" si="423"/>
        <v>7.2544165293488396E-4</v>
      </c>
      <c r="BT223" s="83">
        <f t="shared" si="424"/>
        <v>7.2544165293488396E-4</v>
      </c>
      <c r="BU223" s="83">
        <f t="shared" si="425"/>
        <v>7.2544165293488396E-4</v>
      </c>
      <c r="BV223" s="83">
        <f t="shared" si="426"/>
        <v>7.2544165293488396E-4</v>
      </c>
      <c r="BW223" s="83">
        <f t="shared" si="427"/>
        <v>7.2544165293488396E-4</v>
      </c>
      <c r="BX223" s="83">
        <f t="shared" si="428"/>
        <v>7.2544165293488396E-4</v>
      </c>
      <c r="BY223" s="83">
        <f t="shared" si="429"/>
        <v>7.2544165293488396E-4</v>
      </c>
      <c r="BZ223" s="83">
        <f t="shared" si="430"/>
        <v>7.2544165293488396E-4</v>
      </c>
      <c r="CA223" s="83">
        <f t="shared" si="431"/>
        <v>7.9798574623143501E-4</v>
      </c>
      <c r="CB223" s="83">
        <f t="shared" si="432"/>
        <v>7.2544165293488396E-4</v>
      </c>
      <c r="CC223" s="84"/>
      <c r="CD223" s="84"/>
      <c r="CE223" s="84"/>
      <c r="CF223" s="84"/>
      <c r="CG223" s="84"/>
      <c r="CH223" s="84"/>
      <c r="CI223" s="84"/>
      <c r="CJ223" s="84"/>
      <c r="CK223" s="84"/>
      <c r="CL223" s="83">
        <f t="shared" si="494"/>
        <v>0</v>
      </c>
      <c r="CM223" s="83">
        <f t="shared" si="495"/>
        <v>0</v>
      </c>
      <c r="CN223" s="83">
        <f t="shared" si="496"/>
        <v>0</v>
      </c>
      <c r="CO223" s="83">
        <f t="shared" si="433"/>
        <v>0</v>
      </c>
      <c r="CP223" s="83">
        <f t="shared" si="434"/>
        <v>0</v>
      </c>
      <c r="CQ223" s="83">
        <f t="shared" si="435"/>
        <v>0</v>
      </c>
      <c r="CR223" s="83">
        <f t="shared" si="436"/>
        <v>0</v>
      </c>
      <c r="CS223" s="83">
        <f t="shared" si="437"/>
        <v>0</v>
      </c>
      <c r="CT223" s="83">
        <f t="shared" si="438"/>
        <v>0</v>
      </c>
      <c r="CU223" s="83">
        <f t="shared" si="439"/>
        <v>0</v>
      </c>
      <c r="CV223" s="99"/>
      <c r="CW223" s="83">
        <f t="shared" si="504"/>
        <v>0</v>
      </c>
      <c r="CX223" s="83">
        <f t="shared" si="440"/>
        <v>0</v>
      </c>
      <c r="CY223" s="83">
        <f t="shared" si="497"/>
        <v>7.2544093296551056E-5</v>
      </c>
      <c r="CZ223" s="83">
        <f t="shared" si="498"/>
        <v>0</v>
      </c>
      <c r="DA223" s="83">
        <f t="shared" si="505"/>
        <v>0</v>
      </c>
      <c r="DB223" s="83">
        <f t="shared" si="506"/>
        <v>0</v>
      </c>
      <c r="DC223" s="83">
        <f t="shared" si="507"/>
        <v>0</v>
      </c>
      <c r="DD223" s="83">
        <f t="shared" si="441"/>
        <v>0</v>
      </c>
      <c r="DE223" s="83">
        <f t="shared" si="442"/>
        <v>0</v>
      </c>
      <c r="DF223" s="83">
        <f t="shared" si="443"/>
        <v>0</v>
      </c>
      <c r="DG223" s="83">
        <f t="shared" si="444"/>
        <v>0</v>
      </c>
      <c r="DH223" s="83">
        <f t="shared" si="445"/>
        <v>0</v>
      </c>
      <c r="DI223" s="83">
        <f t="shared" si="446"/>
        <v>0</v>
      </c>
      <c r="DJ223" s="83">
        <f t="shared" si="447"/>
        <v>0</v>
      </c>
      <c r="DK223" s="83">
        <f t="shared" si="508"/>
        <v>0</v>
      </c>
      <c r="DL223" s="83">
        <f t="shared" si="448"/>
        <v>0</v>
      </c>
      <c r="DM223" s="83">
        <f t="shared" si="509"/>
        <v>7.2544093296551056E-5</v>
      </c>
      <c r="DN223" s="83">
        <f t="shared" si="510"/>
        <v>0</v>
      </c>
      <c r="DO223" s="83">
        <f t="shared" si="449"/>
        <v>0</v>
      </c>
      <c r="DP223" s="83">
        <f t="shared" si="450"/>
        <v>0</v>
      </c>
      <c r="DQ223" s="83">
        <f t="shared" si="451"/>
        <v>0</v>
      </c>
      <c r="DR223" s="83">
        <f t="shared" si="452"/>
        <v>0</v>
      </c>
      <c r="DS223" s="83">
        <f t="shared" si="453"/>
        <v>0</v>
      </c>
      <c r="DT223" s="83">
        <f t="shared" si="454"/>
        <v>0</v>
      </c>
      <c r="DU223" s="83">
        <f t="shared" si="455"/>
        <v>0</v>
      </c>
      <c r="DV223" s="83">
        <f t="shared" si="456"/>
        <v>0</v>
      </c>
      <c r="DW223" s="83">
        <f t="shared" si="511"/>
        <v>2.4980115849708104E-6</v>
      </c>
      <c r="DX223" s="83">
        <f t="shared" si="512"/>
        <v>0</v>
      </c>
      <c r="DY223" s="83">
        <f t="shared" si="513"/>
        <v>0</v>
      </c>
      <c r="DZ223" s="83">
        <f t="shared" si="514"/>
        <v>0</v>
      </c>
      <c r="EA223" s="83">
        <f t="shared" si="515"/>
        <v>0</v>
      </c>
      <c r="EB223" s="83">
        <f t="shared" si="516"/>
        <v>0</v>
      </c>
      <c r="EC223" s="83">
        <f t="shared" si="517"/>
        <v>0</v>
      </c>
      <c r="ED223" s="83">
        <f t="shared" si="518"/>
        <v>0</v>
      </c>
      <c r="EE223" s="83">
        <f t="shared" si="519"/>
        <v>0</v>
      </c>
      <c r="EF223" s="83">
        <f t="shared" si="520"/>
        <v>0</v>
      </c>
      <c r="EG223" s="83">
        <f t="shared" si="521"/>
        <v>2.4980115849708104E-6</v>
      </c>
      <c r="EH223" s="83">
        <f t="shared" si="522"/>
        <v>0</v>
      </c>
      <c r="EI223" s="83">
        <f t="shared" si="457"/>
        <v>0</v>
      </c>
      <c r="EJ223" s="83">
        <f t="shared" si="458"/>
        <v>0</v>
      </c>
      <c r="EK223" s="83">
        <f t="shared" si="459"/>
        <v>0</v>
      </c>
      <c r="EL223" s="83">
        <f t="shared" si="460"/>
        <v>0</v>
      </c>
      <c r="EM223" s="83">
        <f t="shared" si="461"/>
        <v>0</v>
      </c>
      <c r="EN223" s="83">
        <f t="shared" si="462"/>
        <v>0</v>
      </c>
      <c r="EO223" s="83">
        <f t="shared" si="463"/>
        <v>0</v>
      </c>
      <c r="EP223" s="83">
        <f t="shared" si="464"/>
        <v>0</v>
      </c>
      <c r="EQ223" s="83">
        <f t="shared" si="465"/>
        <v>0</v>
      </c>
      <c r="ER223" s="83">
        <f t="shared" si="466"/>
        <v>0</v>
      </c>
      <c r="ES223" s="83">
        <f t="shared" si="523"/>
        <v>0</v>
      </c>
      <c r="ET223" s="83">
        <f t="shared" si="467"/>
        <v>0</v>
      </c>
      <c r="EU223" s="83">
        <f t="shared" si="524"/>
        <v>7.0046081711580251E-5</v>
      </c>
      <c r="EV223" s="83">
        <f t="shared" si="525"/>
        <v>0</v>
      </c>
      <c r="EW223" s="83">
        <f t="shared" si="526"/>
        <v>0</v>
      </c>
      <c r="EX223" s="83">
        <f t="shared" si="527"/>
        <v>0</v>
      </c>
      <c r="EY223" s="83">
        <f t="shared" si="528"/>
        <v>0</v>
      </c>
      <c r="EZ223" s="83">
        <f t="shared" si="529"/>
        <v>0</v>
      </c>
      <c r="FA223" s="83">
        <f t="shared" si="530"/>
        <v>0</v>
      </c>
      <c r="FB223" s="83">
        <f t="shared" si="531"/>
        <v>0</v>
      </c>
      <c r="FC223" s="83">
        <f t="shared" si="532"/>
        <v>0</v>
      </c>
      <c r="FD223" s="83">
        <f t="shared" si="533"/>
        <v>0</v>
      </c>
      <c r="FE223" s="83">
        <f t="shared" si="468"/>
        <v>0</v>
      </c>
      <c r="FF223" s="83">
        <f t="shared" si="469"/>
        <v>0</v>
      </c>
      <c r="FG223" s="83">
        <f t="shared" si="534"/>
        <v>0</v>
      </c>
      <c r="FH223" s="83">
        <f t="shared" si="470"/>
        <v>0</v>
      </c>
      <c r="FI223" s="83">
        <f t="shared" si="535"/>
        <v>7.0046081711580251E-5</v>
      </c>
      <c r="FJ223" s="83">
        <f t="shared" si="536"/>
        <v>0</v>
      </c>
      <c r="FK223" s="84"/>
      <c r="FL223" s="84">
        <v>7.2544093296551197E-4</v>
      </c>
      <c r="FM223" s="84"/>
      <c r="FN223" s="83">
        <f t="shared" si="471"/>
        <v>0</v>
      </c>
      <c r="FO223" s="83">
        <f t="shared" si="472"/>
        <v>0</v>
      </c>
      <c r="FP223" s="83">
        <f t="shared" si="537"/>
        <v>7.2544093296551197E-4</v>
      </c>
      <c r="FQ223" s="84"/>
      <c r="FR223" s="84"/>
      <c r="FS223" s="83">
        <f t="shared" si="538"/>
        <v>0</v>
      </c>
      <c r="FT223" s="83">
        <f t="shared" si="539"/>
        <v>0</v>
      </c>
      <c r="FU223" s="84">
        <v>7.2544093296551197E-4</v>
      </c>
      <c r="FV223" s="83">
        <f t="shared" si="473"/>
        <v>7.2544165293488396E-4</v>
      </c>
      <c r="FW223" s="83">
        <f t="shared" si="474"/>
        <v>0</v>
      </c>
      <c r="FX223" s="83">
        <f t="shared" si="475"/>
        <v>0</v>
      </c>
      <c r="FY223" s="84"/>
      <c r="FZ223" s="83">
        <f t="shared" si="476"/>
        <v>0.99927455834706513</v>
      </c>
      <c r="GA223" s="83">
        <f t="shared" si="477"/>
        <v>7.1996937198951644E-10</v>
      </c>
      <c r="GB223" s="83">
        <f t="shared" si="540"/>
        <v>0</v>
      </c>
      <c r="GC223" s="83">
        <f t="shared" si="541"/>
        <v>0</v>
      </c>
      <c r="GD223" s="83">
        <f t="shared" si="542"/>
        <v>0</v>
      </c>
      <c r="GE223" s="83">
        <f t="shared" si="543"/>
        <v>0</v>
      </c>
      <c r="GF223" s="83">
        <f t="shared" si="544"/>
        <v>0</v>
      </c>
      <c r="GG223" s="83">
        <f t="shared" si="545"/>
        <v>0</v>
      </c>
      <c r="GH223" s="83">
        <f t="shared" si="478"/>
        <v>0</v>
      </c>
      <c r="GI223" s="83">
        <f t="shared" si="479"/>
        <v>0</v>
      </c>
      <c r="GJ223" s="83">
        <f t="shared" si="546"/>
        <v>0</v>
      </c>
      <c r="GK223" s="83">
        <f t="shared" si="547"/>
        <v>0</v>
      </c>
      <c r="GL223" s="83">
        <f t="shared" si="548"/>
        <v>0</v>
      </c>
      <c r="GM223" s="83">
        <f t="shared" si="549"/>
        <v>0</v>
      </c>
      <c r="GN223" s="83">
        <f t="shared" si="550"/>
        <v>0</v>
      </c>
      <c r="GO223" s="83">
        <f t="shared" si="551"/>
        <v>0</v>
      </c>
      <c r="GP223" s="83">
        <f t="shared" si="480"/>
        <v>7.2544165293488396E-4</v>
      </c>
      <c r="GQ223" s="83">
        <f t="shared" si="481"/>
        <v>0</v>
      </c>
      <c r="GR223" s="83">
        <f t="shared" si="552"/>
        <v>0</v>
      </c>
      <c r="GS223" s="83">
        <f t="shared" si="553"/>
        <v>0</v>
      </c>
      <c r="GT223" s="83">
        <f t="shared" si="554"/>
        <v>0</v>
      </c>
      <c r="GU223" s="83">
        <f t="shared" si="555"/>
        <v>0</v>
      </c>
      <c r="GV223" s="83">
        <f t="shared" si="556"/>
        <v>0</v>
      </c>
      <c r="GW223" s="83">
        <f t="shared" si="557"/>
        <v>0</v>
      </c>
      <c r="GX223" s="83">
        <f t="shared" si="482"/>
        <v>0</v>
      </c>
      <c r="GY223" s="83">
        <f t="shared" si="483"/>
        <v>0</v>
      </c>
      <c r="GZ223" s="83">
        <f t="shared" si="558"/>
        <v>0</v>
      </c>
      <c r="HA223" s="83">
        <f t="shared" si="559"/>
        <v>0</v>
      </c>
      <c r="HB223" s="83">
        <f t="shared" si="560"/>
        <v>0</v>
      </c>
      <c r="HC223" s="83">
        <f t="shared" si="561"/>
        <v>0</v>
      </c>
      <c r="HD223" s="83">
        <f t="shared" si="562"/>
        <v>0</v>
      </c>
      <c r="HE223" s="83">
        <f t="shared" si="563"/>
        <v>0</v>
      </c>
      <c r="HF223" s="83">
        <f t="shared" si="484"/>
        <v>7.9798574623143501E-4</v>
      </c>
      <c r="HG223" s="83">
        <f t="shared" si="485"/>
        <v>0</v>
      </c>
      <c r="HH223" s="83">
        <f t="shared" si="486"/>
        <v>0</v>
      </c>
      <c r="HI223" s="83">
        <f t="shared" si="487"/>
        <v>0</v>
      </c>
      <c r="HJ223" s="83">
        <f t="shared" si="488"/>
        <v>0</v>
      </c>
      <c r="HK223" s="83">
        <f t="shared" si="489"/>
        <v>0</v>
      </c>
      <c r="HL223" s="83">
        <f t="shared" si="490"/>
        <v>0</v>
      </c>
      <c r="HM223" s="83">
        <f t="shared" si="491"/>
        <v>0</v>
      </c>
      <c r="HN223" s="83">
        <f t="shared" si="492"/>
        <v>7.9548773464646421E-4</v>
      </c>
      <c r="HO223" s="83">
        <f t="shared" si="493"/>
        <v>0</v>
      </c>
    </row>
    <row r="224" spans="1:223" x14ac:dyDescent="0.2">
      <c r="A224" s="63"/>
      <c r="K224" s="64" t="s">
        <v>534</v>
      </c>
      <c r="L224" s="102" t="e">
        <f>IF(VLOOKUP(K224,'[3]207 ul'!$H:$H,1,0)=K224,1,0)</f>
        <v>#N/A</v>
      </c>
      <c r="M224" s="84">
        <v>1</v>
      </c>
      <c r="N224" s="84">
        <v>2</v>
      </c>
      <c r="O224" s="84"/>
      <c r="P224" s="84"/>
      <c r="Q224" s="84">
        <v>1</v>
      </c>
      <c r="R224" s="84">
        <v>1</v>
      </c>
      <c r="S224" s="83">
        <f t="shared" si="499"/>
        <v>40</v>
      </c>
      <c r="T224" s="87">
        <f t="shared" si="500"/>
        <v>0</v>
      </c>
      <c r="U224" s="84"/>
      <c r="V224" s="84"/>
      <c r="W224" s="85">
        <v>1</v>
      </c>
      <c r="X224" s="85">
        <v>1</v>
      </c>
      <c r="Y224" s="85">
        <v>1</v>
      </c>
      <c r="Z224" s="85">
        <v>1</v>
      </c>
      <c r="AA224" s="85">
        <v>1</v>
      </c>
      <c r="AB224" s="85">
        <v>1</v>
      </c>
      <c r="AC224" s="85">
        <v>1</v>
      </c>
      <c r="AD224" s="85">
        <v>1</v>
      </c>
      <c r="AE224" s="85">
        <v>1</v>
      </c>
      <c r="AF224" s="84">
        <v>167961.98942415699</v>
      </c>
      <c r="AG224" s="84">
        <v>167834.63439999401</v>
      </c>
      <c r="AH224" s="84">
        <v>168132.96214088399</v>
      </c>
      <c r="AI224" s="84">
        <v>167961.98942415699</v>
      </c>
      <c r="AJ224" s="84">
        <v>168008.42782998001</v>
      </c>
      <c r="AK224" s="84">
        <v>167915.754375321</v>
      </c>
      <c r="AL224" s="84">
        <v>167961.98942415699</v>
      </c>
      <c r="AM224" s="84">
        <v>168111.12029810701</v>
      </c>
      <c r="AN224" s="84">
        <v>167831.82014627801</v>
      </c>
      <c r="AO224" s="84">
        <v>344.953961476953</v>
      </c>
      <c r="AP224" s="84"/>
      <c r="AQ224" s="84"/>
      <c r="AR224" s="84">
        <v>156177.15520265599</v>
      </c>
      <c r="AS224" s="83">
        <f t="shared" si="501"/>
        <v>156177.15520265599</v>
      </c>
      <c r="AT224" s="83">
        <f t="shared" si="403"/>
        <v>156177.15520265599</v>
      </c>
      <c r="AU224" s="83">
        <f t="shared" si="502"/>
        <v>0</v>
      </c>
      <c r="AV224" s="84">
        <v>156177.16</v>
      </c>
      <c r="AW224" s="84">
        <v>156177.16</v>
      </c>
      <c r="AX224" s="84"/>
      <c r="AY224" s="83">
        <f t="shared" si="404"/>
        <v>156177.16</v>
      </c>
      <c r="AZ224" s="83">
        <f t="shared" si="405"/>
        <v>0</v>
      </c>
      <c r="BA224" s="83">
        <f t="shared" si="406"/>
        <v>168306.94338563393</v>
      </c>
      <c r="BB224" s="83">
        <f t="shared" si="407"/>
        <v>168306.94338563393</v>
      </c>
      <c r="BC224" s="83">
        <f t="shared" si="408"/>
        <v>168306.94338563393</v>
      </c>
      <c r="BD224" s="83">
        <f t="shared" si="409"/>
        <v>168306.94338563393</v>
      </c>
      <c r="BE224" s="83">
        <f t="shared" si="410"/>
        <v>0</v>
      </c>
      <c r="BF224" s="83">
        <f t="shared" si="411"/>
        <v>0</v>
      </c>
      <c r="BG224" s="99">
        <f t="shared" si="412"/>
        <v>168306.94338563393</v>
      </c>
      <c r="BH224" s="99">
        <f t="shared" si="413"/>
        <v>168179.58836147096</v>
      </c>
      <c r="BI224" s="83">
        <f t="shared" si="414"/>
        <v>168477.91610236093</v>
      </c>
      <c r="BJ224" s="83">
        <f t="shared" si="415"/>
        <v>168306.94338563393</v>
      </c>
      <c r="BK224" s="83">
        <f t="shared" si="416"/>
        <v>168353.38179145695</v>
      </c>
      <c r="BL224" s="83">
        <f t="shared" si="417"/>
        <v>168260.70833679795</v>
      </c>
      <c r="BM224" s="83">
        <f t="shared" si="418"/>
        <v>168456.07425958395</v>
      </c>
      <c r="BN224" s="83">
        <f t="shared" si="419"/>
        <v>168176.77410775496</v>
      </c>
      <c r="BO224" s="83">
        <f t="shared" si="503"/>
        <v>0</v>
      </c>
      <c r="BP224" s="83">
        <f t="shared" si="420"/>
        <v>0</v>
      </c>
      <c r="BQ224" s="83">
        <f t="shared" si="421"/>
        <v>168306.94338563393</v>
      </c>
      <c r="BR224" s="83">
        <f t="shared" si="422"/>
        <v>168306.94338563393</v>
      </c>
      <c r="BS224" s="83">
        <f t="shared" si="423"/>
        <v>168306.94338563393</v>
      </c>
      <c r="BT224" s="83">
        <f t="shared" si="424"/>
        <v>168306.94338563393</v>
      </c>
      <c r="BU224" s="83">
        <f t="shared" si="425"/>
        <v>168306.94338563393</v>
      </c>
      <c r="BV224" s="83">
        <f t="shared" si="426"/>
        <v>168179.58836147096</v>
      </c>
      <c r="BW224" s="83">
        <f t="shared" si="427"/>
        <v>168477.91610236093</v>
      </c>
      <c r="BX224" s="83">
        <f t="shared" si="428"/>
        <v>168306.94338563393</v>
      </c>
      <c r="BY224" s="83">
        <f t="shared" si="429"/>
        <v>168353.38179145695</v>
      </c>
      <c r="BZ224" s="83">
        <f t="shared" si="430"/>
        <v>168260.70833679795</v>
      </c>
      <c r="CA224" s="83">
        <f t="shared" si="431"/>
        <v>168456.07425958395</v>
      </c>
      <c r="CB224" s="83">
        <f t="shared" si="432"/>
        <v>168176.77410775496</v>
      </c>
      <c r="CC224" s="84"/>
      <c r="CD224" s="84"/>
      <c r="CE224" s="84"/>
      <c r="CF224" s="84"/>
      <c r="CG224" s="84"/>
      <c r="CH224" s="84"/>
      <c r="CI224" s="84"/>
      <c r="CJ224" s="84"/>
      <c r="CK224" s="84"/>
      <c r="CL224" s="83">
        <f t="shared" si="494"/>
        <v>0</v>
      </c>
      <c r="CM224" s="83">
        <f t="shared" si="495"/>
        <v>170.97271672700299</v>
      </c>
      <c r="CN224" s="83">
        <f t="shared" si="496"/>
        <v>0</v>
      </c>
      <c r="CO224" s="83">
        <f t="shared" si="433"/>
        <v>46.43840582302073</v>
      </c>
      <c r="CP224" s="83">
        <f t="shared" si="434"/>
        <v>0</v>
      </c>
      <c r="CQ224" s="83">
        <f t="shared" si="435"/>
        <v>0</v>
      </c>
      <c r="CR224" s="83">
        <f t="shared" si="436"/>
        <v>0</v>
      </c>
      <c r="CS224" s="83">
        <f t="shared" si="437"/>
        <v>0</v>
      </c>
      <c r="CT224" s="83">
        <f t="shared" si="438"/>
        <v>0</v>
      </c>
      <c r="CU224" s="83">
        <f t="shared" si="439"/>
        <v>0</v>
      </c>
      <c r="CV224" s="99"/>
      <c r="CW224" s="83">
        <f t="shared" si="504"/>
        <v>46.43840582302073</v>
      </c>
      <c r="CX224" s="83">
        <f t="shared" si="440"/>
        <v>0</v>
      </c>
      <c r="CY224" s="83">
        <f t="shared" si="497"/>
        <v>149.13087395002367</v>
      </c>
      <c r="CZ224" s="83">
        <f t="shared" si="498"/>
        <v>0</v>
      </c>
      <c r="DA224" s="83">
        <f t="shared" si="505"/>
        <v>0</v>
      </c>
      <c r="DB224" s="83">
        <f t="shared" si="506"/>
        <v>170.97271672700299</v>
      </c>
      <c r="DC224" s="83">
        <f t="shared" si="507"/>
        <v>0</v>
      </c>
      <c r="DD224" s="83">
        <f t="shared" si="441"/>
        <v>46.43840582302073</v>
      </c>
      <c r="DE224" s="83">
        <f t="shared" si="442"/>
        <v>0</v>
      </c>
      <c r="DF224" s="83">
        <f t="shared" si="443"/>
        <v>0</v>
      </c>
      <c r="DG224" s="83">
        <f t="shared" si="444"/>
        <v>0</v>
      </c>
      <c r="DH224" s="83">
        <f t="shared" si="445"/>
        <v>0</v>
      </c>
      <c r="DI224" s="83">
        <f t="shared" si="446"/>
        <v>0</v>
      </c>
      <c r="DJ224" s="83">
        <f t="shared" si="447"/>
        <v>0</v>
      </c>
      <c r="DK224" s="83">
        <f t="shared" si="508"/>
        <v>46.43840582302073</v>
      </c>
      <c r="DL224" s="83">
        <f t="shared" si="448"/>
        <v>0</v>
      </c>
      <c r="DM224" s="83">
        <f t="shared" si="509"/>
        <v>149.13087395002367</v>
      </c>
      <c r="DN224" s="83">
        <f t="shared" si="510"/>
        <v>0</v>
      </c>
      <c r="DO224" s="83">
        <f t="shared" si="449"/>
        <v>0</v>
      </c>
      <c r="DP224" s="83">
        <f t="shared" si="450"/>
        <v>9.7204762843800623</v>
      </c>
      <c r="DQ224" s="83">
        <f t="shared" si="451"/>
        <v>0</v>
      </c>
      <c r="DR224" s="83">
        <f t="shared" si="452"/>
        <v>-4.721142871394731</v>
      </c>
      <c r="DS224" s="83">
        <f t="shared" si="453"/>
        <v>0</v>
      </c>
      <c r="DT224" s="83">
        <f t="shared" si="454"/>
        <v>0</v>
      </c>
      <c r="DU224" s="83">
        <f t="shared" si="455"/>
        <v>0</v>
      </c>
      <c r="DV224" s="83">
        <f t="shared" si="456"/>
        <v>0</v>
      </c>
      <c r="DW224" s="83">
        <f t="shared" si="511"/>
        <v>5.1352306421574907</v>
      </c>
      <c r="DX224" s="83">
        <f t="shared" si="512"/>
        <v>0</v>
      </c>
      <c r="DY224" s="83">
        <f t="shared" si="513"/>
        <v>0</v>
      </c>
      <c r="DZ224" s="83">
        <f t="shared" si="514"/>
        <v>9.7204762843800623</v>
      </c>
      <c r="EA224" s="83">
        <f t="shared" si="515"/>
        <v>0</v>
      </c>
      <c r="EB224" s="83">
        <f t="shared" si="516"/>
        <v>-4.721142871394731</v>
      </c>
      <c r="EC224" s="83">
        <f t="shared" si="517"/>
        <v>0</v>
      </c>
      <c r="ED224" s="83">
        <f t="shared" si="518"/>
        <v>0</v>
      </c>
      <c r="EE224" s="83">
        <f t="shared" si="519"/>
        <v>0</v>
      </c>
      <c r="EF224" s="83">
        <f t="shared" si="520"/>
        <v>0</v>
      </c>
      <c r="EG224" s="83">
        <f t="shared" si="521"/>
        <v>5.1352306421574907</v>
      </c>
      <c r="EH224" s="83">
        <f t="shared" si="522"/>
        <v>0</v>
      </c>
      <c r="EI224" s="83">
        <f t="shared" si="457"/>
        <v>0</v>
      </c>
      <c r="EJ224" s="83">
        <f t="shared" si="458"/>
        <v>161.25224044262293</v>
      </c>
      <c r="EK224" s="83">
        <f t="shared" si="459"/>
        <v>0</v>
      </c>
      <c r="EL224" s="83">
        <f t="shared" si="460"/>
        <v>51.159548694415463</v>
      </c>
      <c r="EM224" s="83">
        <f t="shared" si="461"/>
        <v>0</v>
      </c>
      <c r="EN224" s="83">
        <f t="shared" si="462"/>
        <v>0</v>
      </c>
      <c r="EO224" s="83">
        <f t="shared" si="463"/>
        <v>0</v>
      </c>
      <c r="EP224" s="83">
        <f t="shared" si="464"/>
        <v>0</v>
      </c>
      <c r="EQ224" s="83">
        <f t="shared" si="465"/>
        <v>0</v>
      </c>
      <c r="ER224" s="83">
        <f t="shared" si="466"/>
        <v>0</v>
      </c>
      <c r="ES224" s="83">
        <f t="shared" si="523"/>
        <v>51.159548694415463</v>
      </c>
      <c r="ET224" s="83">
        <f t="shared" si="467"/>
        <v>0</v>
      </c>
      <c r="EU224" s="83">
        <f t="shared" si="524"/>
        <v>143.99564330786617</v>
      </c>
      <c r="EV224" s="83">
        <f t="shared" si="525"/>
        <v>0</v>
      </c>
      <c r="EW224" s="83">
        <f t="shared" si="526"/>
        <v>0</v>
      </c>
      <c r="EX224" s="83">
        <f t="shared" si="527"/>
        <v>161.25224044262293</v>
      </c>
      <c r="EY224" s="83">
        <f t="shared" si="528"/>
        <v>0</v>
      </c>
      <c r="EZ224" s="83">
        <f t="shared" si="529"/>
        <v>51.159548694415463</v>
      </c>
      <c r="FA224" s="83">
        <f t="shared" si="530"/>
        <v>0</v>
      </c>
      <c r="FB224" s="83">
        <f t="shared" si="531"/>
        <v>0</v>
      </c>
      <c r="FC224" s="83">
        <f t="shared" si="532"/>
        <v>0</v>
      </c>
      <c r="FD224" s="83">
        <f t="shared" si="533"/>
        <v>0</v>
      </c>
      <c r="FE224" s="83">
        <f t="shared" si="468"/>
        <v>0</v>
      </c>
      <c r="FF224" s="83">
        <f t="shared" si="469"/>
        <v>0</v>
      </c>
      <c r="FG224" s="83">
        <f t="shared" si="534"/>
        <v>51.159548694415463</v>
      </c>
      <c r="FH224" s="83">
        <f t="shared" si="470"/>
        <v>0</v>
      </c>
      <c r="FI224" s="83">
        <f t="shared" si="535"/>
        <v>143.99564330786617</v>
      </c>
      <c r="FJ224" s="83">
        <f t="shared" si="536"/>
        <v>0</v>
      </c>
      <c r="FK224" s="84">
        <v>1012.5808008722601</v>
      </c>
      <c r="FL224" s="84">
        <v>227.96739842515399</v>
      </c>
      <c r="FM224" s="84"/>
      <c r="FN224" s="83">
        <f t="shared" si="471"/>
        <v>0</v>
      </c>
      <c r="FO224" s="83">
        <f t="shared" si="472"/>
        <v>0</v>
      </c>
      <c r="FP224" s="83">
        <f t="shared" si="537"/>
        <v>227.96739842515399</v>
      </c>
      <c r="FQ224" s="84"/>
      <c r="FR224" s="84">
        <v>166721.43076885599</v>
      </c>
      <c r="FS224" s="83">
        <f t="shared" si="538"/>
        <v>166721.43076885559</v>
      </c>
      <c r="FT224" s="83">
        <f t="shared" si="539"/>
        <v>-4.0745362639427185E-10</v>
      </c>
      <c r="FU224" s="84">
        <v>167961.97896815301</v>
      </c>
      <c r="FV224" s="83">
        <f t="shared" si="473"/>
        <v>168306.94338563393</v>
      </c>
      <c r="FW224" s="83">
        <f t="shared" si="474"/>
        <v>0</v>
      </c>
      <c r="FX224" s="83">
        <f t="shared" si="475"/>
        <v>156177.15520265599</v>
      </c>
      <c r="FY224" s="84">
        <v>-114867.14</v>
      </c>
      <c r="FZ224" s="83">
        <f t="shared" si="476"/>
        <v>0</v>
      </c>
      <c r="GA224" s="83">
        <f t="shared" si="477"/>
        <v>1.045600397628732E-2</v>
      </c>
      <c r="GB224" s="83">
        <f t="shared" si="540"/>
        <v>0</v>
      </c>
      <c r="GC224" s="83">
        <f t="shared" si="541"/>
        <v>0</v>
      </c>
      <c r="GD224" s="83">
        <f t="shared" si="542"/>
        <v>0</v>
      </c>
      <c r="GE224" s="83">
        <f t="shared" si="543"/>
        <v>0</v>
      </c>
      <c r="GF224" s="83">
        <f t="shared" si="544"/>
        <v>0</v>
      </c>
      <c r="GG224" s="83">
        <f t="shared" si="545"/>
        <v>0</v>
      </c>
      <c r="GH224" s="83">
        <f t="shared" si="478"/>
        <v>0</v>
      </c>
      <c r="GI224" s="83">
        <f t="shared" si="479"/>
        <v>0</v>
      </c>
      <c r="GJ224" s="83">
        <f t="shared" si="546"/>
        <v>0</v>
      </c>
      <c r="GK224" s="83">
        <f t="shared" si="547"/>
        <v>168306.94338563393</v>
      </c>
      <c r="GL224" s="83">
        <f t="shared" si="548"/>
        <v>0</v>
      </c>
      <c r="GM224" s="83">
        <f t="shared" si="549"/>
        <v>168306.94338563393</v>
      </c>
      <c r="GN224" s="83">
        <f t="shared" si="550"/>
        <v>0</v>
      </c>
      <c r="GO224" s="83">
        <f t="shared" si="551"/>
        <v>0</v>
      </c>
      <c r="GP224" s="83">
        <f t="shared" si="480"/>
        <v>168306.94338563393</v>
      </c>
      <c r="GQ224" s="83">
        <f t="shared" si="481"/>
        <v>0</v>
      </c>
      <c r="GR224" s="83">
        <f t="shared" si="552"/>
        <v>0</v>
      </c>
      <c r="GS224" s="83">
        <f t="shared" si="553"/>
        <v>0</v>
      </c>
      <c r="GT224" s="83">
        <f t="shared" si="554"/>
        <v>0</v>
      </c>
      <c r="GU224" s="83">
        <f t="shared" si="555"/>
        <v>0</v>
      </c>
      <c r="GV224" s="83">
        <f t="shared" si="556"/>
        <v>0</v>
      </c>
      <c r="GW224" s="83">
        <f t="shared" si="557"/>
        <v>0</v>
      </c>
      <c r="GX224" s="83">
        <f t="shared" si="482"/>
        <v>0</v>
      </c>
      <c r="GY224" s="83">
        <f t="shared" si="483"/>
        <v>0</v>
      </c>
      <c r="GZ224" s="83">
        <f t="shared" si="558"/>
        <v>0</v>
      </c>
      <c r="HA224" s="83">
        <f t="shared" si="559"/>
        <v>168477.91610236093</v>
      </c>
      <c r="HB224" s="83">
        <f t="shared" si="560"/>
        <v>0</v>
      </c>
      <c r="HC224" s="83">
        <f t="shared" si="561"/>
        <v>168353.38179145695</v>
      </c>
      <c r="HD224" s="83">
        <f t="shared" si="562"/>
        <v>0</v>
      </c>
      <c r="HE224" s="83">
        <f t="shared" si="563"/>
        <v>0</v>
      </c>
      <c r="HF224" s="83">
        <f t="shared" si="484"/>
        <v>168456.07425958395</v>
      </c>
      <c r="HG224" s="83">
        <f t="shared" si="485"/>
        <v>0</v>
      </c>
      <c r="HH224" s="83">
        <f t="shared" si="486"/>
        <v>0</v>
      </c>
      <c r="HI224" s="83">
        <f t="shared" si="487"/>
        <v>168468.19562607654</v>
      </c>
      <c r="HJ224" s="83">
        <f t="shared" si="488"/>
        <v>0</v>
      </c>
      <c r="HK224" s="83">
        <f t="shared" si="489"/>
        <v>168358.10293432834</v>
      </c>
      <c r="HL224" s="83">
        <f t="shared" si="490"/>
        <v>0</v>
      </c>
      <c r="HM224" s="83">
        <f t="shared" si="491"/>
        <v>0</v>
      </c>
      <c r="HN224" s="83">
        <f t="shared" si="492"/>
        <v>168450.93902894179</v>
      </c>
      <c r="HO224" s="83">
        <f t="shared" si="493"/>
        <v>0</v>
      </c>
    </row>
    <row r="225" spans="1:223" x14ac:dyDescent="0.2">
      <c r="A225" s="63"/>
      <c r="K225" s="64" t="s">
        <v>535</v>
      </c>
      <c r="L225" s="102" t="e">
        <f>IF(VLOOKUP(K225,'[3]207 ul'!$H:$H,1,0)=K225,1,0)</f>
        <v>#N/A</v>
      </c>
      <c r="M225" s="84">
        <v>1</v>
      </c>
      <c r="N225" s="84">
        <v>2</v>
      </c>
      <c r="O225" s="84">
        <v>1</v>
      </c>
      <c r="P225" s="84"/>
      <c r="Q225" s="84">
        <v>1</v>
      </c>
      <c r="R225" s="84">
        <v>1</v>
      </c>
      <c r="S225" s="83">
        <f t="shared" si="499"/>
        <v>40</v>
      </c>
      <c r="T225" s="87">
        <f t="shared" si="500"/>
        <v>0</v>
      </c>
      <c r="U225" s="84"/>
      <c r="V225" s="84"/>
      <c r="W225" s="85">
        <v>1</v>
      </c>
      <c r="X225" s="85">
        <v>1</v>
      </c>
      <c r="Y225" s="85">
        <v>1</v>
      </c>
      <c r="Z225" s="85">
        <v>1</v>
      </c>
      <c r="AA225" s="85">
        <v>1</v>
      </c>
      <c r="AB225" s="85">
        <v>1</v>
      </c>
      <c r="AC225" s="85">
        <v>1</v>
      </c>
      <c r="AD225" s="85">
        <v>1</v>
      </c>
      <c r="AE225" s="85">
        <v>1</v>
      </c>
      <c r="AF225" s="84">
        <v>324559751.69043499</v>
      </c>
      <c r="AG225" s="84">
        <v>324171644.853131</v>
      </c>
      <c r="AH225" s="84">
        <v>325080128.12458301</v>
      </c>
      <c r="AI225" s="84">
        <v>324629546.05101299</v>
      </c>
      <c r="AJ225" s="84">
        <v>326879978.66108</v>
      </c>
      <c r="AK225" s="84">
        <v>322416399.48518503</v>
      </c>
      <c r="AL225" s="84">
        <v>324559751.69043499</v>
      </c>
      <c r="AM225" s="84">
        <v>325093325.15152901</v>
      </c>
      <c r="AN225" s="84">
        <v>324412857.84614998</v>
      </c>
      <c r="AO225" s="84">
        <v>14579598.058468601</v>
      </c>
      <c r="AP225" s="84"/>
      <c r="AQ225" s="84"/>
      <c r="AR225" s="84">
        <v>260897090.817193</v>
      </c>
      <c r="AS225" s="83">
        <f t="shared" si="501"/>
        <v>260897090.817193</v>
      </c>
      <c r="AT225" s="83">
        <f t="shared" si="403"/>
        <v>260897090.817193</v>
      </c>
      <c r="AU225" s="83">
        <f t="shared" si="502"/>
        <v>0</v>
      </c>
      <c r="AV225" s="84">
        <v>262411767.43000001</v>
      </c>
      <c r="AW225" s="84">
        <v>262411767.43000001</v>
      </c>
      <c r="AX225" s="84"/>
      <c r="AY225" s="83">
        <f t="shared" si="404"/>
        <v>262411767.43000001</v>
      </c>
      <c r="AZ225" s="83">
        <f t="shared" si="405"/>
        <v>0</v>
      </c>
      <c r="BA225" s="83">
        <f t="shared" si="406"/>
        <v>339139349.74890357</v>
      </c>
      <c r="BB225" s="83">
        <f t="shared" si="407"/>
        <v>339139349.74890357</v>
      </c>
      <c r="BC225" s="83">
        <f t="shared" si="408"/>
        <v>339139349.74890357</v>
      </c>
      <c r="BD225" s="83">
        <f t="shared" si="409"/>
        <v>339139349.74890357</v>
      </c>
      <c r="BE225" s="83">
        <f t="shared" si="410"/>
        <v>0</v>
      </c>
      <c r="BF225" s="83">
        <f t="shared" si="411"/>
        <v>0</v>
      </c>
      <c r="BG225" s="99">
        <f t="shared" si="412"/>
        <v>339139349.74890357</v>
      </c>
      <c r="BH225" s="99">
        <f t="shared" si="413"/>
        <v>338751242.91159958</v>
      </c>
      <c r="BI225" s="83">
        <f t="shared" si="414"/>
        <v>339659726.18305159</v>
      </c>
      <c r="BJ225" s="83">
        <f t="shared" si="415"/>
        <v>339209144.10948157</v>
      </c>
      <c r="BK225" s="83">
        <f t="shared" si="416"/>
        <v>341459576.71954858</v>
      </c>
      <c r="BL225" s="83">
        <f t="shared" si="417"/>
        <v>336995997.54365361</v>
      </c>
      <c r="BM225" s="83">
        <f t="shared" si="418"/>
        <v>339672923.20999759</v>
      </c>
      <c r="BN225" s="83">
        <f t="shared" si="419"/>
        <v>338992455.90461856</v>
      </c>
      <c r="BO225" s="83">
        <f t="shared" si="503"/>
        <v>0</v>
      </c>
      <c r="BP225" s="83">
        <f t="shared" si="420"/>
        <v>0</v>
      </c>
      <c r="BQ225" s="83">
        <f t="shared" si="421"/>
        <v>339139349.74890357</v>
      </c>
      <c r="BR225" s="83">
        <f t="shared" si="422"/>
        <v>339139349.74890357</v>
      </c>
      <c r="BS225" s="83">
        <f t="shared" si="423"/>
        <v>339139349.74890357</v>
      </c>
      <c r="BT225" s="83">
        <f t="shared" si="424"/>
        <v>339139349.74890357</v>
      </c>
      <c r="BU225" s="83">
        <f t="shared" si="425"/>
        <v>339139349.74890357</v>
      </c>
      <c r="BV225" s="83">
        <f t="shared" si="426"/>
        <v>338751242.91159958</v>
      </c>
      <c r="BW225" s="83">
        <f t="shared" si="427"/>
        <v>339659726.18305159</v>
      </c>
      <c r="BX225" s="83">
        <f t="shared" si="428"/>
        <v>339209144.10948157</v>
      </c>
      <c r="BY225" s="83">
        <f t="shared" si="429"/>
        <v>341459576.71954858</v>
      </c>
      <c r="BZ225" s="83">
        <f t="shared" si="430"/>
        <v>336995997.54365361</v>
      </c>
      <c r="CA225" s="83">
        <f t="shared" si="431"/>
        <v>339672923.20999759</v>
      </c>
      <c r="CB225" s="83">
        <f t="shared" si="432"/>
        <v>338992455.90461856</v>
      </c>
      <c r="CC225" s="84"/>
      <c r="CD225" s="84"/>
      <c r="CE225" s="84"/>
      <c r="CF225" s="84"/>
      <c r="CG225" s="84"/>
      <c r="CH225" s="84"/>
      <c r="CI225" s="84"/>
      <c r="CJ225" s="84"/>
      <c r="CK225" s="84"/>
      <c r="CL225" s="83">
        <f t="shared" si="494"/>
        <v>0</v>
      </c>
      <c r="CM225" s="83">
        <f t="shared" si="495"/>
        <v>520376.43414801359</v>
      </c>
      <c r="CN225" s="83">
        <f t="shared" si="496"/>
        <v>69794.360578000546</v>
      </c>
      <c r="CO225" s="83">
        <f t="shared" si="433"/>
        <v>2320226.9706450105</v>
      </c>
      <c r="CP225" s="83">
        <f t="shared" si="434"/>
        <v>0</v>
      </c>
      <c r="CQ225" s="83">
        <f t="shared" si="435"/>
        <v>0</v>
      </c>
      <c r="CR225" s="83">
        <f t="shared" si="436"/>
        <v>0</v>
      </c>
      <c r="CS225" s="83">
        <f t="shared" si="437"/>
        <v>0</v>
      </c>
      <c r="CT225" s="83">
        <f t="shared" si="438"/>
        <v>0</v>
      </c>
      <c r="CU225" s="83">
        <f t="shared" si="439"/>
        <v>0</v>
      </c>
      <c r="CV225" s="99"/>
      <c r="CW225" s="83">
        <f t="shared" si="504"/>
        <v>2320226.9706450105</v>
      </c>
      <c r="CX225" s="83">
        <f t="shared" si="440"/>
        <v>0</v>
      </c>
      <c r="CY225" s="83">
        <f t="shared" si="497"/>
        <v>533573.4610940218</v>
      </c>
      <c r="CZ225" s="83">
        <f t="shared" si="498"/>
        <v>0</v>
      </c>
      <c r="DA225" s="83">
        <f t="shared" si="505"/>
        <v>0</v>
      </c>
      <c r="DB225" s="83">
        <f t="shared" si="506"/>
        <v>520376.43414801359</v>
      </c>
      <c r="DC225" s="83">
        <f t="shared" si="507"/>
        <v>69794.360578000546</v>
      </c>
      <c r="DD225" s="83">
        <f t="shared" si="441"/>
        <v>2320226.9706450105</v>
      </c>
      <c r="DE225" s="83">
        <f t="shared" si="442"/>
        <v>0</v>
      </c>
      <c r="DF225" s="83">
        <f t="shared" si="443"/>
        <v>0</v>
      </c>
      <c r="DG225" s="83">
        <f t="shared" si="444"/>
        <v>0</v>
      </c>
      <c r="DH225" s="83">
        <f t="shared" si="445"/>
        <v>0</v>
      </c>
      <c r="DI225" s="83">
        <f t="shared" si="446"/>
        <v>0</v>
      </c>
      <c r="DJ225" s="83">
        <f t="shared" si="447"/>
        <v>0</v>
      </c>
      <c r="DK225" s="83">
        <f t="shared" si="508"/>
        <v>2320226.9706450105</v>
      </c>
      <c r="DL225" s="83">
        <f t="shared" si="448"/>
        <v>0</v>
      </c>
      <c r="DM225" s="83">
        <f t="shared" si="509"/>
        <v>533573.4610940218</v>
      </c>
      <c r="DN225" s="83">
        <f t="shared" si="510"/>
        <v>0</v>
      </c>
      <c r="DO225" s="83">
        <f t="shared" si="449"/>
        <v>0</v>
      </c>
      <c r="DP225" s="83">
        <f t="shared" si="450"/>
        <v>29585.461843966437</v>
      </c>
      <c r="DQ225" s="83">
        <f t="shared" si="451"/>
        <v>0</v>
      </c>
      <c r="DR225" s="83">
        <f t="shared" si="452"/>
        <v>-235884.99278431816</v>
      </c>
      <c r="DS225" s="83">
        <f t="shared" si="453"/>
        <v>0</v>
      </c>
      <c r="DT225" s="83">
        <f t="shared" si="454"/>
        <v>0</v>
      </c>
      <c r="DU225" s="83">
        <f t="shared" si="455"/>
        <v>0</v>
      </c>
      <c r="DV225" s="83">
        <f t="shared" si="456"/>
        <v>0</v>
      </c>
      <c r="DW225" s="83">
        <f t="shared" si="511"/>
        <v>18373.276536757086</v>
      </c>
      <c r="DX225" s="83">
        <f t="shared" si="512"/>
        <v>0</v>
      </c>
      <c r="DY225" s="83">
        <f t="shared" si="513"/>
        <v>0</v>
      </c>
      <c r="DZ225" s="83">
        <f t="shared" si="514"/>
        <v>29585.461843966437</v>
      </c>
      <c r="EA225" s="83">
        <f t="shared" si="515"/>
        <v>0</v>
      </c>
      <c r="EB225" s="83">
        <f t="shared" si="516"/>
        <v>-235884.99278431816</v>
      </c>
      <c r="EC225" s="83">
        <f t="shared" si="517"/>
        <v>0</v>
      </c>
      <c r="ED225" s="83">
        <f t="shared" si="518"/>
        <v>0</v>
      </c>
      <c r="EE225" s="83">
        <f t="shared" si="519"/>
        <v>0</v>
      </c>
      <c r="EF225" s="83">
        <f t="shared" si="520"/>
        <v>0</v>
      </c>
      <c r="EG225" s="83">
        <f t="shared" si="521"/>
        <v>18373.276536757086</v>
      </c>
      <c r="EH225" s="83">
        <f t="shared" si="522"/>
        <v>0</v>
      </c>
      <c r="EI225" s="83">
        <f t="shared" si="457"/>
        <v>0</v>
      </c>
      <c r="EJ225" s="83">
        <f t="shared" si="458"/>
        <v>490790.97230404714</v>
      </c>
      <c r="EK225" s="83">
        <f t="shared" si="459"/>
        <v>69794.360578000546</v>
      </c>
      <c r="EL225" s="83">
        <f t="shared" si="460"/>
        <v>2556111.9634293285</v>
      </c>
      <c r="EM225" s="83">
        <f t="shared" si="461"/>
        <v>0</v>
      </c>
      <c r="EN225" s="83">
        <f t="shared" si="462"/>
        <v>0</v>
      </c>
      <c r="EO225" s="83">
        <f t="shared" si="463"/>
        <v>0</v>
      </c>
      <c r="EP225" s="83">
        <f t="shared" si="464"/>
        <v>0</v>
      </c>
      <c r="EQ225" s="83">
        <f t="shared" si="465"/>
        <v>0</v>
      </c>
      <c r="ER225" s="83">
        <f t="shared" si="466"/>
        <v>0</v>
      </c>
      <c r="ES225" s="83">
        <f t="shared" si="523"/>
        <v>2556111.9634293285</v>
      </c>
      <c r="ET225" s="83">
        <f t="shared" si="467"/>
        <v>0</v>
      </c>
      <c r="EU225" s="83">
        <f t="shared" si="524"/>
        <v>515200.18455726473</v>
      </c>
      <c r="EV225" s="83">
        <f t="shared" si="525"/>
        <v>0</v>
      </c>
      <c r="EW225" s="83">
        <f t="shared" si="526"/>
        <v>0</v>
      </c>
      <c r="EX225" s="83">
        <f t="shared" si="527"/>
        <v>490790.97230404714</v>
      </c>
      <c r="EY225" s="83">
        <f t="shared" si="528"/>
        <v>69794.360578000546</v>
      </c>
      <c r="EZ225" s="83">
        <f t="shared" si="529"/>
        <v>2556111.9634293285</v>
      </c>
      <c r="FA225" s="83">
        <f t="shared" si="530"/>
        <v>0</v>
      </c>
      <c r="FB225" s="83">
        <f t="shared" si="531"/>
        <v>0</v>
      </c>
      <c r="FC225" s="83">
        <f t="shared" si="532"/>
        <v>0</v>
      </c>
      <c r="FD225" s="83">
        <f t="shared" si="533"/>
        <v>0</v>
      </c>
      <c r="FE225" s="83">
        <f t="shared" si="468"/>
        <v>0</v>
      </c>
      <c r="FF225" s="83">
        <f t="shared" si="469"/>
        <v>0</v>
      </c>
      <c r="FG225" s="83">
        <f t="shared" si="534"/>
        <v>2556111.9634293285</v>
      </c>
      <c r="FH225" s="83">
        <f t="shared" si="470"/>
        <v>0</v>
      </c>
      <c r="FI225" s="83">
        <f t="shared" si="535"/>
        <v>515200.18455726473</v>
      </c>
      <c r="FJ225" s="83">
        <f t="shared" si="536"/>
        <v>0</v>
      </c>
      <c r="FK225" s="84">
        <v>3072508.34029677</v>
      </c>
      <c r="FL225" s="84">
        <v>951474.49682783405</v>
      </c>
      <c r="FM225" s="84"/>
      <c r="FN225" s="83">
        <f t="shared" si="471"/>
        <v>0</v>
      </c>
      <c r="FO225" s="83">
        <f t="shared" si="472"/>
        <v>0</v>
      </c>
      <c r="FP225" s="83">
        <f t="shared" si="537"/>
        <v>951474.49682783405</v>
      </c>
      <c r="FQ225" s="84">
        <v>15595996.3865893</v>
      </c>
      <c r="FR225" s="84">
        <v>336136918.421507</v>
      </c>
      <c r="FS225" s="83">
        <f t="shared" si="538"/>
        <v>336136918.4215067</v>
      </c>
      <c r="FT225" s="83">
        <f t="shared" si="539"/>
        <v>0</v>
      </c>
      <c r="FU225" s="84">
        <v>324564904.872042</v>
      </c>
      <c r="FV225" s="83">
        <f t="shared" si="473"/>
        <v>339139349.74890357</v>
      </c>
      <c r="FW225" s="83">
        <f t="shared" si="474"/>
        <v>0</v>
      </c>
      <c r="FX225" s="83">
        <f t="shared" si="475"/>
        <v>260897090.817193</v>
      </c>
      <c r="FY225" s="84">
        <v>-40223077.880000003</v>
      </c>
      <c r="FZ225" s="83">
        <f t="shared" si="476"/>
        <v>0</v>
      </c>
      <c r="GA225" s="83">
        <f t="shared" si="477"/>
        <v>-5153.1816070079803</v>
      </c>
      <c r="GB225" s="83">
        <f t="shared" si="540"/>
        <v>0</v>
      </c>
      <c r="GC225" s="83">
        <f t="shared" si="541"/>
        <v>0</v>
      </c>
      <c r="GD225" s="83">
        <f t="shared" si="542"/>
        <v>0</v>
      </c>
      <c r="GE225" s="83">
        <f t="shared" si="543"/>
        <v>0</v>
      </c>
      <c r="GF225" s="83">
        <f t="shared" si="544"/>
        <v>0</v>
      </c>
      <c r="GG225" s="83">
        <f t="shared" si="545"/>
        <v>0</v>
      </c>
      <c r="GH225" s="83">
        <f t="shared" si="478"/>
        <v>0</v>
      </c>
      <c r="GI225" s="83">
        <f t="shared" si="479"/>
        <v>0</v>
      </c>
      <c r="GJ225" s="83">
        <f t="shared" si="546"/>
        <v>0</v>
      </c>
      <c r="GK225" s="83">
        <f t="shared" si="547"/>
        <v>339139349.74890357</v>
      </c>
      <c r="GL225" s="83">
        <f t="shared" si="548"/>
        <v>339139349.74890357</v>
      </c>
      <c r="GM225" s="83">
        <f t="shared" si="549"/>
        <v>339139349.74890357</v>
      </c>
      <c r="GN225" s="83">
        <f t="shared" si="550"/>
        <v>0</v>
      </c>
      <c r="GO225" s="83">
        <f t="shared" si="551"/>
        <v>0</v>
      </c>
      <c r="GP225" s="83">
        <f t="shared" si="480"/>
        <v>339139349.74890357</v>
      </c>
      <c r="GQ225" s="83">
        <f t="shared" si="481"/>
        <v>0</v>
      </c>
      <c r="GR225" s="83">
        <f t="shared" si="552"/>
        <v>0</v>
      </c>
      <c r="GS225" s="83">
        <f t="shared" si="553"/>
        <v>0</v>
      </c>
      <c r="GT225" s="83">
        <f t="shared" si="554"/>
        <v>0</v>
      </c>
      <c r="GU225" s="83">
        <f t="shared" si="555"/>
        <v>0</v>
      </c>
      <c r="GV225" s="83">
        <f t="shared" si="556"/>
        <v>0</v>
      </c>
      <c r="GW225" s="83">
        <f t="shared" si="557"/>
        <v>0</v>
      </c>
      <c r="GX225" s="83">
        <f t="shared" si="482"/>
        <v>0</v>
      </c>
      <c r="GY225" s="83">
        <f t="shared" si="483"/>
        <v>0</v>
      </c>
      <c r="GZ225" s="83">
        <f t="shared" si="558"/>
        <v>0</v>
      </c>
      <c r="HA225" s="83">
        <f t="shared" si="559"/>
        <v>339659726.18305159</v>
      </c>
      <c r="HB225" s="83">
        <f t="shared" si="560"/>
        <v>339209144.10948157</v>
      </c>
      <c r="HC225" s="83">
        <f t="shared" si="561"/>
        <v>341459576.71954858</v>
      </c>
      <c r="HD225" s="83">
        <f t="shared" si="562"/>
        <v>0</v>
      </c>
      <c r="HE225" s="83">
        <f t="shared" si="563"/>
        <v>0</v>
      </c>
      <c r="HF225" s="83">
        <f t="shared" si="484"/>
        <v>339672923.20999759</v>
      </c>
      <c r="HG225" s="83">
        <f t="shared" si="485"/>
        <v>0</v>
      </c>
      <c r="HH225" s="83">
        <f t="shared" si="486"/>
        <v>0</v>
      </c>
      <c r="HI225" s="83">
        <f t="shared" si="487"/>
        <v>339630140.72120762</v>
      </c>
      <c r="HJ225" s="83">
        <f t="shared" si="488"/>
        <v>339209144.10948157</v>
      </c>
      <c r="HK225" s="83">
        <f t="shared" si="489"/>
        <v>341695461.7123329</v>
      </c>
      <c r="HL225" s="83">
        <f t="shared" si="490"/>
        <v>0</v>
      </c>
      <c r="HM225" s="83">
        <f t="shared" si="491"/>
        <v>0</v>
      </c>
      <c r="HN225" s="83">
        <f t="shared" si="492"/>
        <v>339654549.93346083</v>
      </c>
      <c r="HO225" s="83">
        <f t="shared" si="493"/>
        <v>0</v>
      </c>
    </row>
    <row r="226" spans="1:223" x14ac:dyDescent="0.2">
      <c r="A226" s="63"/>
      <c r="K226" s="64" t="s">
        <v>536</v>
      </c>
      <c r="L226" s="102" t="e">
        <f>IF(VLOOKUP(K226,'[3]207 ul'!$H:$H,1,0)=K226,1,0)</f>
        <v>#N/A</v>
      </c>
      <c r="M226" s="84">
        <v>1</v>
      </c>
      <c r="N226" s="84">
        <v>2</v>
      </c>
      <c r="O226" s="84"/>
      <c r="P226" s="84"/>
      <c r="Q226" s="84">
        <v>1</v>
      </c>
      <c r="R226" s="84">
        <v>1</v>
      </c>
      <c r="S226" s="83">
        <f t="shared" si="499"/>
        <v>40</v>
      </c>
      <c r="T226" s="87">
        <f t="shared" si="500"/>
        <v>0</v>
      </c>
      <c r="U226" s="84"/>
      <c r="V226" s="84"/>
      <c r="W226" s="85">
        <v>1</v>
      </c>
      <c r="X226" s="85">
        <v>1</v>
      </c>
      <c r="Y226" s="85">
        <v>1</v>
      </c>
      <c r="Z226" s="85">
        <v>1</v>
      </c>
      <c r="AA226" s="85">
        <v>1</v>
      </c>
      <c r="AB226" s="85">
        <v>1</v>
      </c>
      <c r="AC226" s="85">
        <v>1</v>
      </c>
      <c r="AD226" s="85">
        <v>1</v>
      </c>
      <c r="AE226" s="85">
        <v>1</v>
      </c>
      <c r="AF226" s="84">
        <v>15900827.3493612</v>
      </c>
      <c r="AG226" s="84">
        <v>15869687.9462109</v>
      </c>
      <c r="AH226" s="84">
        <v>15942473.477502899</v>
      </c>
      <c r="AI226" s="84">
        <v>15903036.5824528</v>
      </c>
      <c r="AJ226" s="84">
        <v>15931856.288308499</v>
      </c>
      <c r="AK226" s="84">
        <v>15870638.528250201</v>
      </c>
      <c r="AL226" s="84">
        <v>15900827.3493612</v>
      </c>
      <c r="AM226" s="84">
        <v>15916765.3983254</v>
      </c>
      <c r="AN226" s="84">
        <v>15873307.143466899</v>
      </c>
      <c r="AO226" s="84"/>
      <c r="AP226" s="84"/>
      <c r="AQ226" s="84"/>
      <c r="AR226" s="84">
        <v>14521332.525461899</v>
      </c>
      <c r="AS226" s="83">
        <f t="shared" si="501"/>
        <v>14521332.525461899</v>
      </c>
      <c r="AT226" s="83">
        <f t="shared" si="403"/>
        <v>14521332.525461899</v>
      </c>
      <c r="AU226" s="83">
        <f t="shared" si="502"/>
        <v>0</v>
      </c>
      <c r="AV226" s="84">
        <v>14521332.529999999</v>
      </c>
      <c r="AW226" s="84">
        <v>14521332.529999999</v>
      </c>
      <c r="AX226" s="84"/>
      <c r="AY226" s="83">
        <f t="shared" si="404"/>
        <v>14521332.529999999</v>
      </c>
      <c r="AZ226" s="83">
        <f t="shared" si="405"/>
        <v>0</v>
      </c>
      <c r="BA226" s="83">
        <f t="shared" si="406"/>
        <v>15900827.3493612</v>
      </c>
      <c r="BB226" s="83">
        <f t="shared" si="407"/>
        <v>15900827.3493612</v>
      </c>
      <c r="BC226" s="83">
        <f t="shared" si="408"/>
        <v>15900827.3493612</v>
      </c>
      <c r="BD226" s="83">
        <f t="shared" si="409"/>
        <v>15900827.3493612</v>
      </c>
      <c r="BE226" s="83">
        <f t="shared" si="410"/>
        <v>0</v>
      </c>
      <c r="BF226" s="83">
        <f t="shared" si="411"/>
        <v>0</v>
      </c>
      <c r="BG226" s="99">
        <f t="shared" si="412"/>
        <v>15900827.3493612</v>
      </c>
      <c r="BH226" s="99">
        <f t="shared" si="413"/>
        <v>15869687.9462109</v>
      </c>
      <c r="BI226" s="83">
        <f t="shared" si="414"/>
        <v>15942473.477502899</v>
      </c>
      <c r="BJ226" s="83">
        <f t="shared" si="415"/>
        <v>15903036.5824528</v>
      </c>
      <c r="BK226" s="83">
        <f t="shared" si="416"/>
        <v>15931856.288308499</v>
      </c>
      <c r="BL226" s="83">
        <f t="shared" si="417"/>
        <v>15870638.528250201</v>
      </c>
      <c r="BM226" s="83">
        <f t="shared" si="418"/>
        <v>15916765.3983254</v>
      </c>
      <c r="BN226" s="83">
        <f t="shared" si="419"/>
        <v>15873307.143466899</v>
      </c>
      <c r="BO226" s="83">
        <f t="shared" si="503"/>
        <v>0</v>
      </c>
      <c r="BP226" s="83">
        <f t="shared" si="420"/>
        <v>0</v>
      </c>
      <c r="BQ226" s="83">
        <f t="shared" si="421"/>
        <v>15900827.3493612</v>
      </c>
      <c r="BR226" s="83">
        <f t="shared" si="422"/>
        <v>15900827.3493612</v>
      </c>
      <c r="BS226" s="83">
        <f t="shared" si="423"/>
        <v>15900827.3493612</v>
      </c>
      <c r="BT226" s="83">
        <f t="shared" si="424"/>
        <v>15900827.3493612</v>
      </c>
      <c r="BU226" s="83">
        <f t="shared" si="425"/>
        <v>15900827.3493612</v>
      </c>
      <c r="BV226" s="83">
        <f t="shared" si="426"/>
        <v>15869687.9462109</v>
      </c>
      <c r="BW226" s="83">
        <f t="shared" si="427"/>
        <v>15942473.477502899</v>
      </c>
      <c r="BX226" s="83">
        <f t="shared" si="428"/>
        <v>15903036.5824528</v>
      </c>
      <c r="BY226" s="83">
        <f t="shared" si="429"/>
        <v>15931856.288308499</v>
      </c>
      <c r="BZ226" s="83">
        <f t="shared" si="430"/>
        <v>15870638.528250201</v>
      </c>
      <c r="CA226" s="83">
        <f t="shared" si="431"/>
        <v>15916765.3983254</v>
      </c>
      <c r="CB226" s="83">
        <f t="shared" si="432"/>
        <v>15873307.143466899</v>
      </c>
      <c r="CC226" s="84"/>
      <c r="CD226" s="84"/>
      <c r="CE226" s="84"/>
      <c r="CF226" s="84"/>
      <c r="CG226" s="84"/>
      <c r="CH226" s="84"/>
      <c r="CI226" s="84"/>
      <c r="CJ226" s="84"/>
      <c r="CK226" s="84"/>
      <c r="CL226" s="83">
        <f t="shared" si="494"/>
        <v>0</v>
      </c>
      <c r="CM226" s="83">
        <f t="shared" si="495"/>
        <v>41646.128141699359</v>
      </c>
      <c r="CN226" s="83">
        <f t="shared" si="496"/>
        <v>2209.2330916002393</v>
      </c>
      <c r="CO226" s="83">
        <f t="shared" si="433"/>
        <v>31028.938947299495</v>
      </c>
      <c r="CP226" s="83">
        <f t="shared" si="434"/>
        <v>0</v>
      </c>
      <c r="CQ226" s="83">
        <f t="shared" si="435"/>
        <v>0</v>
      </c>
      <c r="CR226" s="83">
        <f t="shared" si="436"/>
        <v>0</v>
      </c>
      <c r="CS226" s="83">
        <f t="shared" si="437"/>
        <v>0</v>
      </c>
      <c r="CT226" s="83">
        <f t="shared" si="438"/>
        <v>0</v>
      </c>
      <c r="CU226" s="83">
        <f t="shared" si="439"/>
        <v>0</v>
      </c>
      <c r="CV226" s="99"/>
      <c r="CW226" s="83">
        <f t="shared" si="504"/>
        <v>31028.938947299495</v>
      </c>
      <c r="CX226" s="83">
        <f t="shared" si="440"/>
        <v>0</v>
      </c>
      <c r="CY226" s="83">
        <f t="shared" si="497"/>
        <v>15938.048964200541</v>
      </c>
      <c r="CZ226" s="83">
        <f t="shared" si="498"/>
        <v>0</v>
      </c>
      <c r="DA226" s="83">
        <f t="shared" si="505"/>
        <v>0</v>
      </c>
      <c r="DB226" s="83">
        <f t="shared" si="506"/>
        <v>41646.128141699359</v>
      </c>
      <c r="DC226" s="83">
        <f t="shared" si="507"/>
        <v>2209.2330916002393</v>
      </c>
      <c r="DD226" s="83">
        <f t="shared" si="441"/>
        <v>31028.938947299495</v>
      </c>
      <c r="DE226" s="83">
        <f t="shared" si="442"/>
        <v>0</v>
      </c>
      <c r="DF226" s="83">
        <f t="shared" si="443"/>
        <v>0</v>
      </c>
      <c r="DG226" s="83">
        <f t="shared" si="444"/>
        <v>0</v>
      </c>
      <c r="DH226" s="83">
        <f t="shared" si="445"/>
        <v>0</v>
      </c>
      <c r="DI226" s="83">
        <f t="shared" si="446"/>
        <v>0</v>
      </c>
      <c r="DJ226" s="83">
        <f t="shared" si="447"/>
        <v>0</v>
      </c>
      <c r="DK226" s="83">
        <f t="shared" si="508"/>
        <v>31028.938947299495</v>
      </c>
      <c r="DL226" s="83">
        <f t="shared" si="448"/>
        <v>0</v>
      </c>
      <c r="DM226" s="83">
        <f t="shared" si="509"/>
        <v>15938.048964200541</v>
      </c>
      <c r="DN226" s="83">
        <f t="shared" si="510"/>
        <v>0</v>
      </c>
      <c r="DO226" s="83">
        <f t="shared" si="449"/>
        <v>0</v>
      </c>
      <c r="DP226" s="83">
        <f t="shared" si="450"/>
        <v>2367.7473733076936</v>
      </c>
      <c r="DQ226" s="83">
        <f t="shared" si="451"/>
        <v>0</v>
      </c>
      <c r="DR226" s="83">
        <f t="shared" si="452"/>
        <v>-3154.5452803930107</v>
      </c>
      <c r="DS226" s="83">
        <f t="shared" si="453"/>
        <v>0</v>
      </c>
      <c r="DT226" s="83">
        <f t="shared" si="454"/>
        <v>0</v>
      </c>
      <c r="DU226" s="83">
        <f t="shared" si="455"/>
        <v>0</v>
      </c>
      <c r="DV226" s="83">
        <f t="shared" si="456"/>
        <v>0</v>
      </c>
      <c r="DW226" s="83">
        <f t="shared" si="511"/>
        <v>548.81699040130979</v>
      </c>
      <c r="DX226" s="83">
        <f t="shared" si="512"/>
        <v>0</v>
      </c>
      <c r="DY226" s="83">
        <f t="shared" si="513"/>
        <v>0</v>
      </c>
      <c r="DZ226" s="83">
        <f t="shared" si="514"/>
        <v>2367.7473733076936</v>
      </c>
      <c r="EA226" s="83">
        <f t="shared" si="515"/>
        <v>0</v>
      </c>
      <c r="EB226" s="83">
        <f t="shared" si="516"/>
        <v>-3154.5452803930107</v>
      </c>
      <c r="EC226" s="83">
        <f t="shared" si="517"/>
        <v>0</v>
      </c>
      <c r="ED226" s="83">
        <f t="shared" si="518"/>
        <v>0</v>
      </c>
      <c r="EE226" s="83">
        <f t="shared" si="519"/>
        <v>0</v>
      </c>
      <c r="EF226" s="83">
        <f t="shared" si="520"/>
        <v>0</v>
      </c>
      <c r="EG226" s="83">
        <f t="shared" si="521"/>
        <v>548.81699040130979</v>
      </c>
      <c r="EH226" s="83">
        <f t="shared" si="522"/>
        <v>0</v>
      </c>
      <c r="EI226" s="83">
        <f t="shared" si="457"/>
        <v>0</v>
      </c>
      <c r="EJ226" s="83">
        <f t="shared" si="458"/>
        <v>39278.380768391668</v>
      </c>
      <c r="EK226" s="83">
        <f t="shared" si="459"/>
        <v>2209.2330916002393</v>
      </c>
      <c r="EL226" s="83">
        <f t="shared" si="460"/>
        <v>34183.484227692505</v>
      </c>
      <c r="EM226" s="83">
        <f t="shared" si="461"/>
        <v>0</v>
      </c>
      <c r="EN226" s="83">
        <f t="shared" si="462"/>
        <v>0</v>
      </c>
      <c r="EO226" s="83">
        <f t="shared" si="463"/>
        <v>0</v>
      </c>
      <c r="EP226" s="83">
        <f t="shared" si="464"/>
        <v>0</v>
      </c>
      <c r="EQ226" s="83">
        <f t="shared" si="465"/>
        <v>0</v>
      </c>
      <c r="ER226" s="83">
        <f t="shared" si="466"/>
        <v>0</v>
      </c>
      <c r="ES226" s="83">
        <f t="shared" si="523"/>
        <v>34183.484227692505</v>
      </c>
      <c r="ET226" s="83">
        <f t="shared" si="467"/>
        <v>0</v>
      </c>
      <c r="EU226" s="83">
        <f t="shared" si="524"/>
        <v>15389.231973799231</v>
      </c>
      <c r="EV226" s="83">
        <f t="shared" si="525"/>
        <v>0</v>
      </c>
      <c r="EW226" s="83">
        <f t="shared" si="526"/>
        <v>0</v>
      </c>
      <c r="EX226" s="83">
        <f t="shared" si="527"/>
        <v>39278.380768391668</v>
      </c>
      <c r="EY226" s="83">
        <f t="shared" si="528"/>
        <v>2209.2330916002393</v>
      </c>
      <c r="EZ226" s="83">
        <f t="shared" si="529"/>
        <v>34183.484227692505</v>
      </c>
      <c r="FA226" s="83">
        <f t="shared" si="530"/>
        <v>0</v>
      </c>
      <c r="FB226" s="83">
        <f t="shared" si="531"/>
        <v>0</v>
      </c>
      <c r="FC226" s="83">
        <f t="shared" si="532"/>
        <v>0</v>
      </c>
      <c r="FD226" s="83">
        <f t="shared" si="533"/>
        <v>0</v>
      </c>
      <c r="FE226" s="83">
        <f t="shared" si="468"/>
        <v>0</v>
      </c>
      <c r="FF226" s="83">
        <f t="shared" si="469"/>
        <v>0</v>
      </c>
      <c r="FG226" s="83">
        <f t="shared" si="534"/>
        <v>34183.484227692505</v>
      </c>
      <c r="FH226" s="83">
        <f t="shared" si="470"/>
        <v>0</v>
      </c>
      <c r="FI226" s="83">
        <f t="shared" si="535"/>
        <v>15389.231973799231</v>
      </c>
      <c r="FJ226" s="83">
        <f t="shared" si="536"/>
        <v>0</v>
      </c>
      <c r="FK226" s="84">
        <v>111378.65915828801</v>
      </c>
      <c r="FL226" s="84">
        <v>47923.756211116197</v>
      </c>
      <c r="FM226" s="84"/>
      <c r="FN226" s="83">
        <f t="shared" si="471"/>
        <v>0</v>
      </c>
      <c r="FO226" s="83">
        <f t="shared" si="472"/>
        <v>0</v>
      </c>
      <c r="FP226" s="83">
        <f t="shared" si="537"/>
        <v>47923.756211116197</v>
      </c>
      <c r="FQ226" s="84">
        <v>1689424.1864982101</v>
      </c>
      <c r="FR226" s="84">
        <v>17430969.369796701</v>
      </c>
      <c r="FS226" s="83">
        <f t="shared" si="538"/>
        <v>17430969.369796705</v>
      </c>
      <c r="FT226" s="83">
        <f t="shared" si="539"/>
        <v>0</v>
      </c>
      <c r="FU226" s="84">
        <v>15900847.598667899</v>
      </c>
      <c r="FV226" s="83">
        <f t="shared" si="473"/>
        <v>15900827.3493612</v>
      </c>
      <c r="FW226" s="83">
        <f t="shared" si="474"/>
        <v>0</v>
      </c>
      <c r="FX226" s="83">
        <f t="shared" si="475"/>
        <v>14521332.525461899</v>
      </c>
      <c r="FY226" s="84">
        <v>-14521332.529999999</v>
      </c>
      <c r="FZ226" s="83">
        <f t="shared" si="476"/>
        <v>0</v>
      </c>
      <c r="GA226" s="83">
        <f t="shared" si="477"/>
        <v>-20.249306699261069</v>
      </c>
      <c r="GB226" s="83">
        <f t="shared" si="540"/>
        <v>0</v>
      </c>
      <c r="GC226" s="83">
        <f t="shared" si="541"/>
        <v>0</v>
      </c>
      <c r="GD226" s="83">
        <f t="shared" si="542"/>
        <v>0</v>
      </c>
      <c r="GE226" s="83">
        <f t="shared" si="543"/>
        <v>0</v>
      </c>
      <c r="GF226" s="83">
        <f t="shared" si="544"/>
        <v>0</v>
      </c>
      <c r="GG226" s="83">
        <f t="shared" si="545"/>
        <v>0</v>
      </c>
      <c r="GH226" s="83">
        <f t="shared" si="478"/>
        <v>0</v>
      </c>
      <c r="GI226" s="83">
        <f t="shared" si="479"/>
        <v>0</v>
      </c>
      <c r="GJ226" s="83">
        <f t="shared" si="546"/>
        <v>0</v>
      </c>
      <c r="GK226" s="83">
        <f t="shared" si="547"/>
        <v>15900827.3493612</v>
      </c>
      <c r="GL226" s="83">
        <f t="shared" si="548"/>
        <v>15900827.3493612</v>
      </c>
      <c r="GM226" s="83">
        <f t="shared" si="549"/>
        <v>15900827.3493612</v>
      </c>
      <c r="GN226" s="83">
        <f t="shared" si="550"/>
        <v>0</v>
      </c>
      <c r="GO226" s="83">
        <f t="shared" si="551"/>
        <v>0</v>
      </c>
      <c r="GP226" s="83">
        <f t="shared" si="480"/>
        <v>15900827.3493612</v>
      </c>
      <c r="GQ226" s="83">
        <f t="shared" si="481"/>
        <v>0</v>
      </c>
      <c r="GR226" s="83">
        <f t="shared" si="552"/>
        <v>0</v>
      </c>
      <c r="GS226" s="83">
        <f t="shared" si="553"/>
        <v>0</v>
      </c>
      <c r="GT226" s="83">
        <f t="shared" si="554"/>
        <v>0</v>
      </c>
      <c r="GU226" s="83">
        <f t="shared" si="555"/>
        <v>0</v>
      </c>
      <c r="GV226" s="83">
        <f t="shared" si="556"/>
        <v>0</v>
      </c>
      <c r="GW226" s="83">
        <f t="shared" si="557"/>
        <v>0</v>
      </c>
      <c r="GX226" s="83">
        <f t="shared" si="482"/>
        <v>0</v>
      </c>
      <c r="GY226" s="83">
        <f t="shared" si="483"/>
        <v>0</v>
      </c>
      <c r="GZ226" s="83">
        <f t="shared" si="558"/>
        <v>0</v>
      </c>
      <c r="HA226" s="83">
        <f t="shared" si="559"/>
        <v>15942473.477502899</v>
      </c>
      <c r="HB226" s="83">
        <f t="shared" si="560"/>
        <v>15903036.5824528</v>
      </c>
      <c r="HC226" s="83">
        <f t="shared" si="561"/>
        <v>15931856.288308499</v>
      </c>
      <c r="HD226" s="83">
        <f t="shared" si="562"/>
        <v>0</v>
      </c>
      <c r="HE226" s="83">
        <f t="shared" si="563"/>
        <v>0</v>
      </c>
      <c r="HF226" s="83">
        <f t="shared" si="484"/>
        <v>15916765.3983254</v>
      </c>
      <c r="HG226" s="83">
        <f t="shared" si="485"/>
        <v>0</v>
      </c>
      <c r="HH226" s="83">
        <f t="shared" si="486"/>
        <v>0</v>
      </c>
      <c r="HI226" s="83">
        <f t="shared" si="487"/>
        <v>15940105.730129592</v>
      </c>
      <c r="HJ226" s="83">
        <f t="shared" si="488"/>
        <v>15903036.5824528</v>
      </c>
      <c r="HK226" s="83">
        <f t="shared" si="489"/>
        <v>15935010.833588893</v>
      </c>
      <c r="HL226" s="83">
        <f t="shared" si="490"/>
        <v>0</v>
      </c>
      <c r="HM226" s="83">
        <f t="shared" si="491"/>
        <v>0</v>
      </c>
      <c r="HN226" s="83">
        <f t="shared" si="492"/>
        <v>15916216.581334999</v>
      </c>
      <c r="HO226" s="83">
        <f t="shared" si="493"/>
        <v>0</v>
      </c>
    </row>
    <row r="227" spans="1:223" x14ac:dyDescent="0.2">
      <c r="A227" s="63"/>
      <c r="K227" s="64" t="s">
        <v>537</v>
      </c>
      <c r="L227" s="102" t="e">
        <f>IF(VLOOKUP(K227,'[3]207 ul'!$H:$H,1,0)=K227,1,0)</f>
        <v>#N/A</v>
      </c>
      <c r="M227" s="84">
        <v>1</v>
      </c>
      <c r="N227" s="84">
        <v>2</v>
      </c>
      <c r="O227" s="84">
        <v>1</v>
      </c>
      <c r="P227" s="84"/>
      <c r="Q227" s="84">
        <v>1</v>
      </c>
      <c r="R227" s="84">
        <v>1</v>
      </c>
      <c r="S227" s="83">
        <f t="shared" si="499"/>
        <v>40</v>
      </c>
      <c r="T227" s="87">
        <f t="shared" si="500"/>
        <v>0</v>
      </c>
      <c r="U227" s="84"/>
      <c r="V227" s="84"/>
      <c r="W227" s="85">
        <v>1</v>
      </c>
      <c r="X227" s="85">
        <v>1</v>
      </c>
      <c r="Y227" s="85">
        <v>1</v>
      </c>
      <c r="Z227" s="85">
        <v>1</v>
      </c>
      <c r="AA227" s="85">
        <v>1</v>
      </c>
      <c r="AB227" s="85">
        <v>1</v>
      </c>
      <c r="AC227" s="85">
        <v>1</v>
      </c>
      <c r="AD227" s="85">
        <v>1</v>
      </c>
      <c r="AE227" s="85">
        <v>1</v>
      </c>
      <c r="AF227" s="84">
        <v>1574110.8759413201</v>
      </c>
      <c r="AG227" s="84">
        <v>1574154.00203747</v>
      </c>
      <c r="AH227" s="84">
        <v>1574099.172458</v>
      </c>
      <c r="AI227" s="84">
        <v>1574110.8759413201</v>
      </c>
      <c r="AJ227" s="84">
        <v>1584867.1190782201</v>
      </c>
      <c r="AK227" s="84">
        <v>1564027.75214973</v>
      </c>
      <c r="AL227" s="84">
        <v>1574110.8759413201</v>
      </c>
      <c r="AM227" s="84">
        <v>1591062.65559949</v>
      </c>
      <c r="AN227" s="84">
        <v>1574140.72092201</v>
      </c>
      <c r="AO227" s="84">
        <v>2815.0488311970598</v>
      </c>
      <c r="AP227" s="84"/>
      <c r="AQ227" s="84"/>
      <c r="AR227" s="84">
        <v>1267574.0800910301</v>
      </c>
      <c r="AS227" s="83">
        <f t="shared" si="501"/>
        <v>1267574.0800910301</v>
      </c>
      <c r="AT227" s="83">
        <f t="shared" si="403"/>
        <v>1267574.0800910301</v>
      </c>
      <c r="AU227" s="83">
        <f t="shared" si="502"/>
        <v>0</v>
      </c>
      <c r="AV227" s="84">
        <v>1274507.27</v>
      </c>
      <c r="AW227" s="84">
        <v>1274507.27</v>
      </c>
      <c r="AX227" s="84"/>
      <c r="AY227" s="83">
        <f t="shared" si="404"/>
        <v>1274507.27</v>
      </c>
      <c r="AZ227" s="83">
        <f t="shared" si="405"/>
        <v>0</v>
      </c>
      <c r="BA227" s="83">
        <f t="shared" si="406"/>
        <v>1576925.9247725171</v>
      </c>
      <c r="BB227" s="83">
        <f t="shared" si="407"/>
        <v>1576925.9247725171</v>
      </c>
      <c r="BC227" s="83">
        <f t="shared" si="408"/>
        <v>1576925.9247725171</v>
      </c>
      <c r="BD227" s="83">
        <f t="shared" si="409"/>
        <v>1576925.9247725171</v>
      </c>
      <c r="BE227" s="83">
        <f t="shared" si="410"/>
        <v>0</v>
      </c>
      <c r="BF227" s="83">
        <f t="shared" si="411"/>
        <v>0</v>
      </c>
      <c r="BG227" s="99">
        <f t="shared" si="412"/>
        <v>1576925.9247725171</v>
      </c>
      <c r="BH227" s="99">
        <f t="shared" si="413"/>
        <v>1576969.050868667</v>
      </c>
      <c r="BI227" s="83">
        <f t="shared" si="414"/>
        <v>1576914.221289197</v>
      </c>
      <c r="BJ227" s="83">
        <f t="shared" si="415"/>
        <v>1576925.9247725171</v>
      </c>
      <c r="BK227" s="83">
        <f t="shared" si="416"/>
        <v>1587682.1679094171</v>
      </c>
      <c r="BL227" s="83">
        <f t="shared" si="417"/>
        <v>1566842.800980927</v>
      </c>
      <c r="BM227" s="83">
        <f t="shared" si="418"/>
        <v>1593877.704430687</v>
      </c>
      <c r="BN227" s="83">
        <f t="shared" si="419"/>
        <v>1576955.769753207</v>
      </c>
      <c r="BO227" s="83">
        <f t="shared" si="503"/>
        <v>0</v>
      </c>
      <c r="BP227" s="83">
        <f t="shared" si="420"/>
        <v>0</v>
      </c>
      <c r="BQ227" s="83">
        <f t="shared" si="421"/>
        <v>1576925.9247725171</v>
      </c>
      <c r="BR227" s="83">
        <f t="shared" si="422"/>
        <v>1576925.9247725171</v>
      </c>
      <c r="BS227" s="83">
        <f t="shared" si="423"/>
        <v>1576925.9247725171</v>
      </c>
      <c r="BT227" s="83">
        <f t="shared" si="424"/>
        <v>1576925.9247725171</v>
      </c>
      <c r="BU227" s="83">
        <f t="shared" si="425"/>
        <v>1576925.9247725171</v>
      </c>
      <c r="BV227" s="83">
        <f t="shared" si="426"/>
        <v>1576969.050868667</v>
      </c>
      <c r="BW227" s="83">
        <f t="shared" si="427"/>
        <v>1576914.221289197</v>
      </c>
      <c r="BX227" s="83">
        <f t="shared" si="428"/>
        <v>1576925.9247725171</v>
      </c>
      <c r="BY227" s="83">
        <f t="shared" si="429"/>
        <v>1587682.1679094171</v>
      </c>
      <c r="BZ227" s="83">
        <f t="shared" si="430"/>
        <v>1566842.800980927</v>
      </c>
      <c r="CA227" s="83">
        <f t="shared" si="431"/>
        <v>1593877.704430687</v>
      </c>
      <c r="CB227" s="83">
        <f t="shared" si="432"/>
        <v>1576955.769753207</v>
      </c>
      <c r="CC227" s="84"/>
      <c r="CD227" s="84"/>
      <c r="CE227" s="84"/>
      <c r="CF227" s="84"/>
      <c r="CG227" s="84"/>
      <c r="CH227" s="84"/>
      <c r="CI227" s="84"/>
      <c r="CJ227" s="84"/>
      <c r="CK227" s="84"/>
      <c r="CL227" s="83">
        <f t="shared" si="494"/>
        <v>43.126096149906516</v>
      </c>
      <c r="CM227" s="83">
        <f t="shared" si="495"/>
        <v>0</v>
      </c>
      <c r="CN227" s="83">
        <f t="shared" si="496"/>
        <v>0</v>
      </c>
      <c r="CO227" s="83">
        <f t="shared" si="433"/>
        <v>10756.243136900011</v>
      </c>
      <c r="CP227" s="83">
        <f t="shared" si="434"/>
        <v>0</v>
      </c>
      <c r="CQ227" s="83">
        <f t="shared" si="435"/>
        <v>0</v>
      </c>
      <c r="CR227" s="83">
        <f t="shared" si="436"/>
        <v>0</v>
      </c>
      <c r="CS227" s="83">
        <f t="shared" si="437"/>
        <v>0</v>
      </c>
      <c r="CT227" s="83">
        <f t="shared" si="438"/>
        <v>0</v>
      </c>
      <c r="CU227" s="83">
        <f t="shared" si="439"/>
        <v>0</v>
      </c>
      <c r="CV227" s="99"/>
      <c r="CW227" s="83">
        <f t="shared" si="504"/>
        <v>10756.243136900011</v>
      </c>
      <c r="CX227" s="83">
        <f t="shared" si="440"/>
        <v>0</v>
      </c>
      <c r="CY227" s="83">
        <f t="shared" si="497"/>
        <v>16951.779658169951</v>
      </c>
      <c r="CZ227" s="83">
        <f t="shared" si="498"/>
        <v>29.844980689929798</v>
      </c>
      <c r="DA227" s="83">
        <f t="shared" si="505"/>
        <v>43.126096149906516</v>
      </c>
      <c r="DB227" s="83">
        <f t="shared" si="506"/>
        <v>0</v>
      </c>
      <c r="DC227" s="83">
        <f t="shared" si="507"/>
        <v>0</v>
      </c>
      <c r="DD227" s="83">
        <f t="shared" si="441"/>
        <v>10756.243136900011</v>
      </c>
      <c r="DE227" s="83">
        <f t="shared" si="442"/>
        <v>0</v>
      </c>
      <c r="DF227" s="83">
        <f t="shared" si="443"/>
        <v>0</v>
      </c>
      <c r="DG227" s="83">
        <f t="shared" si="444"/>
        <v>0</v>
      </c>
      <c r="DH227" s="83">
        <f t="shared" si="445"/>
        <v>0</v>
      </c>
      <c r="DI227" s="83">
        <f t="shared" si="446"/>
        <v>0</v>
      </c>
      <c r="DJ227" s="83">
        <f t="shared" si="447"/>
        <v>0</v>
      </c>
      <c r="DK227" s="83">
        <f t="shared" si="508"/>
        <v>10756.243136900011</v>
      </c>
      <c r="DL227" s="83">
        <f t="shared" si="448"/>
        <v>0</v>
      </c>
      <c r="DM227" s="83">
        <f t="shared" si="509"/>
        <v>16951.779658169951</v>
      </c>
      <c r="DN227" s="83">
        <f t="shared" si="510"/>
        <v>29.844980689929798</v>
      </c>
      <c r="DO227" s="83">
        <f t="shared" si="449"/>
        <v>0</v>
      </c>
      <c r="DP227" s="83">
        <f t="shared" si="450"/>
        <v>0</v>
      </c>
      <c r="DQ227" s="83">
        <f t="shared" si="451"/>
        <v>0</v>
      </c>
      <c r="DR227" s="83">
        <f t="shared" si="452"/>
        <v>-1093.5293688223499</v>
      </c>
      <c r="DS227" s="83">
        <f t="shared" si="453"/>
        <v>0</v>
      </c>
      <c r="DT227" s="83">
        <f t="shared" si="454"/>
        <v>0</v>
      </c>
      <c r="DU227" s="83">
        <f t="shared" si="455"/>
        <v>0</v>
      </c>
      <c r="DV227" s="83">
        <f t="shared" si="456"/>
        <v>0</v>
      </c>
      <c r="DW227" s="83">
        <f t="shared" si="511"/>
        <v>583.72418825164777</v>
      </c>
      <c r="DX227" s="83">
        <f t="shared" si="512"/>
        <v>0</v>
      </c>
      <c r="DY227" s="83">
        <f t="shared" si="513"/>
        <v>0</v>
      </c>
      <c r="DZ227" s="83">
        <f t="shared" si="514"/>
        <v>0</v>
      </c>
      <c r="EA227" s="83">
        <f t="shared" si="515"/>
        <v>0</v>
      </c>
      <c r="EB227" s="83">
        <f t="shared" si="516"/>
        <v>-1093.5293688223499</v>
      </c>
      <c r="EC227" s="83">
        <f t="shared" si="517"/>
        <v>0</v>
      </c>
      <c r="ED227" s="83">
        <f t="shared" si="518"/>
        <v>0</v>
      </c>
      <c r="EE227" s="83">
        <f t="shared" si="519"/>
        <v>0</v>
      </c>
      <c r="EF227" s="83">
        <f t="shared" si="520"/>
        <v>0</v>
      </c>
      <c r="EG227" s="83">
        <f t="shared" si="521"/>
        <v>583.72418825164777</v>
      </c>
      <c r="EH227" s="83">
        <f t="shared" si="522"/>
        <v>0</v>
      </c>
      <c r="EI227" s="83">
        <f t="shared" si="457"/>
        <v>43.126096149906516</v>
      </c>
      <c r="EJ227" s="83">
        <f t="shared" si="458"/>
        <v>0</v>
      </c>
      <c r="EK227" s="83">
        <f t="shared" si="459"/>
        <v>0</v>
      </c>
      <c r="EL227" s="83">
        <f t="shared" si="460"/>
        <v>11849.772505722362</v>
      </c>
      <c r="EM227" s="83">
        <f t="shared" si="461"/>
        <v>0</v>
      </c>
      <c r="EN227" s="83">
        <f t="shared" si="462"/>
        <v>0</v>
      </c>
      <c r="EO227" s="83">
        <f t="shared" si="463"/>
        <v>0</v>
      </c>
      <c r="EP227" s="83">
        <f t="shared" si="464"/>
        <v>0</v>
      </c>
      <c r="EQ227" s="83">
        <f t="shared" si="465"/>
        <v>0</v>
      </c>
      <c r="ER227" s="83">
        <f t="shared" si="466"/>
        <v>0</v>
      </c>
      <c r="ES227" s="83">
        <f t="shared" si="523"/>
        <v>11849.772505722362</v>
      </c>
      <c r="ET227" s="83">
        <f t="shared" si="467"/>
        <v>0</v>
      </c>
      <c r="EU227" s="83">
        <f t="shared" si="524"/>
        <v>16368.055469918303</v>
      </c>
      <c r="EV227" s="83">
        <f t="shared" si="525"/>
        <v>29.844980689929798</v>
      </c>
      <c r="EW227" s="83">
        <f t="shared" si="526"/>
        <v>43.126096149906516</v>
      </c>
      <c r="EX227" s="83">
        <f t="shared" si="527"/>
        <v>0</v>
      </c>
      <c r="EY227" s="83">
        <f t="shared" si="528"/>
        <v>0</v>
      </c>
      <c r="EZ227" s="83">
        <f t="shared" si="529"/>
        <v>11849.772505722362</v>
      </c>
      <c r="FA227" s="83">
        <f t="shared" si="530"/>
        <v>0</v>
      </c>
      <c r="FB227" s="83">
        <f t="shared" si="531"/>
        <v>0</v>
      </c>
      <c r="FC227" s="83">
        <f t="shared" si="532"/>
        <v>0</v>
      </c>
      <c r="FD227" s="83">
        <f t="shared" si="533"/>
        <v>0</v>
      </c>
      <c r="FE227" s="83">
        <f t="shared" si="468"/>
        <v>0</v>
      </c>
      <c r="FF227" s="83">
        <f t="shared" si="469"/>
        <v>0</v>
      </c>
      <c r="FG227" s="83">
        <f t="shared" si="534"/>
        <v>11849.772505722362</v>
      </c>
      <c r="FH227" s="83">
        <f t="shared" si="470"/>
        <v>0</v>
      </c>
      <c r="FI227" s="83">
        <f t="shared" si="535"/>
        <v>16368.055469918303</v>
      </c>
      <c r="FJ227" s="83">
        <f t="shared" si="536"/>
        <v>29.844980689929798</v>
      </c>
      <c r="FK227" s="84">
        <v>110286.789564568</v>
      </c>
      <c r="FL227" s="84">
        <v>4421.4157875307801</v>
      </c>
      <c r="FM227" s="84"/>
      <c r="FN227" s="83">
        <f t="shared" si="471"/>
        <v>0</v>
      </c>
      <c r="FO227" s="83">
        <f t="shared" si="472"/>
        <v>0</v>
      </c>
      <c r="FP227" s="83">
        <f t="shared" si="537"/>
        <v>4421.4157875307801</v>
      </c>
      <c r="FQ227" s="84">
        <v>57813.720500572897</v>
      </c>
      <c r="FR227" s="84">
        <v>1517234.4879159101</v>
      </c>
      <c r="FS227" s="83">
        <f t="shared" si="538"/>
        <v>1517234.487915904</v>
      </c>
      <c r="FT227" s="83">
        <f t="shared" si="539"/>
        <v>-6.0535967350006104E-9</v>
      </c>
      <c r="FU227" s="84">
        <v>1574128.9727674299</v>
      </c>
      <c r="FV227" s="83">
        <f t="shared" si="473"/>
        <v>1576925.9247725171</v>
      </c>
      <c r="FW227" s="83">
        <f t="shared" si="474"/>
        <v>0</v>
      </c>
      <c r="FX227" s="83">
        <f t="shared" si="475"/>
        <v>1267574.0800910301</v>
      </c>
      <c r="FY227" s="84">
        <v>312837.08</v>
      </c>
      <c r="FZ227" s="83">
        <f t="shared" si="476"/>
        <v>10418.425227483036</v>
      </c>
      <c r="GA227" s="83">
        <f t="shared" si="477"/>
        <v>-18.09682610980235</v>
      </c>
      <c r="GB227" s="83">
        <f t="shared" si="540"/>
        <v>0</v>
      </c>
      <c r="GC227" s="83">
        <f t="shared" si="541"/>
        <v>0</v>
      </c>
      <c r="GD227" s="83">
        <f t="shared" si="542"/>
        <v>0</v>
      </c>
      <c r="GE227" s="83">
        <f t="shared" si="543"/>
        <v>0</v>
      </c>
      <c r="GF227" s="83">
        <f t="shared" si="544"/>
        <v>0</v>
      </c>
      <c r="GG227" s="83">
        <f t="shared" si="545"/>
        <v>0</v>
      </c>
      <c r="GH227" s="83">
        <f t="shared" si="478"/>
        <v>0</v>
      </c>
      <c r="GI227" s="83">
        <f t="shared" si="479"/>
        <v>0</v>
      </c>
      <c r="GJ227" s="83">
        <f t="shared" si="546"/>
        <v>1576925.9247725171</v>
      </c>
      <c r="GK227" s="83">
        <f t="shared" si="547"/>
        <v>0</v>
      </c>
      <c r="GL227" s="83">
        <f t="shared" si="548"/>
        <v>0</v>
      </c>
      <c r="GM227" s="83">
        <f t="shared" si="549"/>
        <v>1576925.9247725171</v>
      </c>
      <c r="GN227" s="83">
        <f t="shared" si="550"/>
        <v>0</v>
      </c>
      <c r="GO227" s="83">
        <f t="shared" si="551"/>
        <v>0</v>
      </c>
      <c r="GP227" s="83">
        <f t="shared" si="480"/>
        <v>1576925.9247725171</v>
      </c>
      <c r="GQ227" s="83">
        <f t="shared" si="481"/>
        <v>1576925.9247725171</v>
      </c>
      <c r="GR227" s="83">
        <f t="shared" si="552"/>
        <v>0</v>
      </c>
      <c r="GS227" s="83">
        <f t="shared" si="553"/>
        <v>0</v>
      </c>
      <c r="GT227" s="83">
        <f t="shared" si="554"/>
        <v>0</v>
      </c>
      <c r="GU227" s="83">
        <f t="shared" si="555"/>
        <v>0</v>
      </c>
      <c r="GV227" s="83">
        <f t="shared" si="556"/>
        <v>0</v>
      </c>
      <c r="GW227" s="83">
        <f t="shared" si="557"/>
        <v>0</v>
      </c>
      <c r="GX227" s="83">
        <f t="shared" si="482"/>
        <v>0</v>
      </c>
      <c r="GY227" s="83">
        <f t="shared" si="483"/>
        <v>0</v>
      </c>
      <c r="GZ227" s="83">
        <f t="shared" si="558"/>
        <v>1576969.050868667</v>
      </c>
      <c r="HA227" s="83">
        <f t="shared" si="559"/>
        <v>0</v>
      </c>
      <c r="HB227" s="83">
        <f t="shared" si="560"/>
        <v>0</v>
      </c>
      <c r="HC227" s="83">
        <f t="shared" si="561"/>
        <v>1587682.1679094171</v>
      </c>
      <c r="HD227" s="83">
        <f t="shared" si="562"/>
        <v>0</v>
      </c>
      <c r="HE227" s="83">
        <f t="shared" si="563"/>
        <v>0</v>
      </c>
      <c r="HF227" s="83">
        <f t="shared" si="484"/>
        <v>1593877.704430687</v>
      </c>
      <c r="HG227" s="83">
        <f t="shared" si="485"/>
        <v>1576955.769753207</v>
      </c>
      <c r="HH227" s="83">
        <f t="shared" si="486"/>
        <v>1576969.050868667</v>
      </c>
      <c r="HI227" s="83">
        <f t="shared" si="487"/>
        <v>0</v>
      </c>
      <c r="HJ227" s="83">
        <f t="shared" si="488"/>
        <v>0</v>
      </c>
      <c r="HK227" s="83">
        <f t="shared" si="489"/>
        <v>1588775.6972782395</v>
      </c>
      <c r="HL227" s="83">
        <f t="shared" si="490"/>
        <v>0</v>
      </c>
      <c r="HM227" s="83">
        <f t="shared" si="491"/>
        <v>0</v>
      </c>
      <c r="HN227" s="83">
        <f t="shared" si="492"/>
        <v>1593293.9802424354</v>
      </c>
      <c r="HO227" s="83">
        <f t="shared" si="493"/>
        <v>1576955.769753207</v>
      </c>
    </row>
    <row r="228" spans="1:223" x14ac:dyDescent="0.2">
      <c r="A228" s="63"/>
      <c r="K228" s="64" t="s">
        <v>538</v>
      </c>
      <c r="L228" s="102" t="e">
        <f>IF(VLOOKUP(K228,'[3]207 ul'!$H:$H,1,0)=K228,1,0)</f>
        <v>#N/A</v>
      </c>
      <c r="M228" s="84">
        <v>1</v>
      </c>
      <c r="N228" s="84">
        <v>2</v>
      </c>
      <c r="O228" s="84"/>
      <c r="P228" s="84"/>
      <c r="Q228" s="84">
        <v>1</v>
      </c>
      <c r="R228" s="84">
        <v>1</v>
      </c>
      <c r="S228" s="83">
        <f t="shared" si="499"/>
        <v>40</v>
      </c>
      <c r="T228" s="87">
        <f t="shared" si="500"/>
        <v>0</v>
      </c>
      <c r="U228" s="84"/>
      <c r="V228" s="84"/>
      <c r="W228" s="85">
        <v>1</v>
      </c>
      <c r="X228" s="85">
        <v>1</v>
      </c>
      <c r="Y228" s="85">
        <v>1</v>
      </c>
      <c r="Z228" s="85">
        <v>1</v>
      </c>
      <c r="AA228" s="85">
        <v>1</v>
      </c>
      <c r="AB228" s="85">
        <v>1</v>
      </c>
      <c r="AC228" s="85">
        <v>1</v>
      </c>
      <c r="AD228" s="85">
        <v>1</v>
      </c>
      <c r="AE228" s="85">
        <v>1</v>
      </c>
      <c r="AF228" s="84">
        <v>2077725.3511681</v>
      </c>
      <c r="AG228" s="84">
        <v>2544779.3045272999</v>
      </c>
      <c r="AH228" s="84">
        <v>1451711.61403928</v>
      </c>
      <c r="AI228" s="84">
        <v>2080970.8867488599</v>
      </c>
      <c r="AJ228" s="84">
        <v>2065618.4495840301</v>
      </c>
      <c r="AK228" s="84">
        <v>2089441.3005766899</v>
      </c>
      <c r="AL228" s="84">
        <v>2077725.3511681</v>
      </c>
      <c r="AM228" s="84">
        <v>2341763.3319391701</v>
      </c>
      <c r="AN228" s="84">
        <v>2411610.2553463602</v>
      </c>
      <c r="AO228" s="84">
        <v>7000000</v>
      </c>
      <c r="AP228" s="84"/>
      <c r="AQ228" s="84">
        <v>7000000</v>
      </c>
      <c r="AR228" s="84">
        <v>2226301.6380088301</v>
      </c>
      <c r="AS228" s="83">
        <f t="shared" si="501"/>
        <v>2226301.6380088301</v>
      </c>
      <c r="AT228" s="83">
        <f t="shared" si="403"/>
        <v>2226301.6380088301</v>
      </c>
      <c r="AU228" s="83">
        <f t="shared" si="502"/>
        <v>0</v>
      </c>
      <c r="AV228" s="84">
        <v>4124572.09</v>
      </c>
      <c r="AW228" s="84">
        <v>4124572.09</v>
      </c>
      <c r="AX228" s="84"/>
      <c r="AY228" s="83">
        <f t="shared" si="404"/>
        <v>11124572.09</v>
      </c>
      <c r="AZ228" s="83">
        <f t="shared" si="405"/>
        <v>0</v>
      </c>
      <c r="BA228" s="83">
        <f t="shared" si="406"/>
        <v>9077725.3511680998</v>
      </c>
      <c r="BB228" s="83">
        <f t="shared" si="407"/>
        <v>9077725.3511680998</v>
      </c>
      <c r="BC228" s="83">
        <f t="shared" si="408"/>
        <v>9077725.3511680998</v>
      </c>
      <c r="BD228" s="83">
        <f t="shared" si="409"/>
        <v>9077725.3511680998</v>
      </c>
      <c r="BE228" s="83">
        <f t="shared" si="410"/>
        <v>0</v>
      </c>
      <c r="BF228" s="83">
        <f t="shared" si="411"/>
        <v>0</v>
      </c>
      <c r="BG228" s="99">
        <f t="shared" si="412"/>
        <v>9077725.3511680998</v>
      </c>
      <c r="BH228" s="99">
        <f t="shared" si="413"/>
        <v>9544779.3045272995</v>
      </c>
      <c r="BI228" s="83">
        <f t="shared" si="414"/>
        <v>8451711.6140392795</v>
      </c>
      <c r="BJ228" s="83">
        <f t="shared" si="415"/>
        <v>9080970.8867488597</v>
      </c>
      <c r="BK228" s="83">
        <f t="shared" si="416"/>
        <v>9065618.4495840296</v>
      </c>
      <c r="BL228" s="83">
        <f t="shared" si="417"/>
        <v>9089441.3005766906</v>
      </c>
      <c r="BM228" s="83">
        <f t="shared" si="418"/>
        <v>9341763.3319391701</v>
      </c>
      <c r="BN228" s="83">
        <f t="shared" si="419"/>
        <v>9411610.2553463597</v>
      </c>
      <c r="BO228" s="83">
        <f t="shared" si="503"/>
        <v>0</v>
      </c>
      <c r="BP228" s="83">
        <f t="shared" si="420"/>
        <v>0</v>
      </c>
      <c r="BQ228" s="83">
        <f t="shared" si="421"/>
        <v>9077725.3511680998</v>
      </c>
      <c r="BR228" s="83">
        <f t="shared" si="422"/>
        <v>9077725.3511680998</v>
      </c>
      <c r="BS228" s="83">
        <f t="shared" si="423"/>
        <v>9077725.3511680998</v>
      </c>
      <c r="BT228" s="83">
        <f t="shared" si="424"/>
        <v>9077725.3511680998</v>
      </c>
      <c r="BU228" s="83">
        <f t="shared" si="425"/>
        <v>9077725.3511680998</v>
      </c>
      <c r="BV228" s="83">
        <f t="shared" si="426"/>
        <v>9544779.3045272995</v>
      </c>
      <c r="BW228" s="83">
        <f t="shared" si="427"/>
        <v>8451711.6140392795</v>
      </c>
      <c r="BX228" s="83">
        <f t="shared" si="428"/>
        <v>9080970.8867488597</v>
      </c>
      <c r="BY228" s="83">
        <f t="shared" si="429"/>
        <v>9065618.4495840296</v>
      </c>
      <c r="BZ228" s="83">
        <f t="shared" si="430"/>
        <v>9089441.3005766906</v>
      </c>
      <c r="CA228" s="83">
        <f t="shared" si="431"/>
        <v>9341763.3319391701</v>
      </c>
      <c r="CB228" s="83">
        <f t="shared" si="432"/>
        <v>9411610.2553463597</v>
      </c>
      <c r="CC228" s="84"/>
      <c r="CD228" s="84"/>
      <c r="CE228" s="84"/>
      <c r="CF228" s="84"/>
      <c r="CG228" s="84"/>
      <c r="CH228" s="84"/>
      <c r="CI228" s="84"/>
      <c r="CJ228" s="84"/>
      <c r="CK228" s="84"/>
      <c r="CL228" s="83">
        <f t="shared" si="494"/>
        <v>467053.95335919969</v>
      </c>
      <c r="CM228" s="83">
        <f t="shared" si="495"/>
        <v>0</v>
      </c>
      <c r="CN228" s="83">
        <f t="shared" si="496"/>
        <v>3245.535580759868</v>
      </c>
      <c r="CO228" s="83">
        <f t="shared" si="433"/>
        <v>0</v>
      </c>
      <c r="CP228" s="83">
        <f t="shared" si="434"/>
        <v>11715.949408590794</v>
      </c>
      <c r="CQ228" s="83">
        <f t="shared" si="435"/>
        <v>0</v>
      </c>
      <c r="CR228" s="83">
        <f t="shared" si="436"/>
        <v>0</v>
      </c>
      <c r="CS228" s="83">
        <f t="shared" si="437"/>
        <v>0</v>
      </c>
      <c r="CT228" s="83">
        <f t="shared" si="438"/>
        <v>0</v>
      </c>
      <c r="CU228" s="83">
        <f t="shared" si="439"/>
        <v>0</v>
      </c>
      <c r="CV228" s="99"/>
      <c r="CW228" s="83">
        <f t="shared" si="504"/>
        <v>11715.949408590794</v>
      </c>
      <c r="CX228" s="83">
        <f t="shared" si="440"/>
        <v>0</v>
      </c>
      <c r="CY228" s="83">
        <f t="shared" si="497"/>
        <v>264037.98077107035</v>
      </c>
      <c r="CZ228" s="83">
        <f t="shared" si="498"/>
        <v>333884.90417825989</v>
      </c>
      <c r="DA228" s="83">
        <f t="shared" si="505"/>
        <v>467053.95335919969</v>
      </c>
      <c r="DB228" s="83">
        <f t="shared" si="506"/>
        <v>0</v>
      </c>
      <c r="DC228" s="83">
        <f t="shared" si="507"/>
        <v>3245.535580759868</v>
      </c>
      <c r="DD228" s="83">
        <f t="shared" si="441"/>
        <v>0</v>
      </c>
      <c r="DE228" s="83">
        <f t="shared" si="442"/>
        <v>11715.949408590794</v>
      </c>
      <c r="DF228" s="83">
        <f t="shared" si="443"/>
        <v>0</v>
      </c>
      <c r="DG228" s="83">
        <f t="shared" si="444"/>
        <v>0</v>
      </c>
      <c r="DH228" s="83">
        <f t="shared" si="445"/>
        <v>0</v>
      </c>
      <c r="DI228" s="83">
        <f t="shared" si="446"/>
        <v>0</v>
      </c>
      <c r="DJ228" s="83">
        <f t="shared" si="447"/>
        <v>0</v>
      </c>
      <c r="DK228" s="83">
        <f t="shared" si="508"/>
        <v>11715.949408590794</v>
      </c>
      <c r="DL228" s="83">
        <f t="shared" si="448"/>
        <v>0</v>
      </c>
      <c r="DM228" s="83">
        <f t="shared" si="509"/>
        <v>264037.98077107035</v>
      </c>
      <c r="DN228" s="83">
        <f t="shared" si="510"/>
        <v>333884.90417825989</v>
      </c>
      <c r="DO228" s="83">
        <f t="shared" si="449"/>
        <v>0</v>
      </c>
      <c r="DP228" s="83">
        <f t="shared" si="450"/>
        <v>0</v>
      </c>
      <c r="DQ228" s="83">
        <f t="shared" si="451"/>
        <v>0</v>
      </c>
      <c r="DR228" s="83">
        <f t="shared" si="452"/>
        <v>0</v>
      </c>
      <c r="DS228" s="83">
        <f t="shared" si="453"/>
        <v>-1448.4856794602299</v>
      </c>
      <c r="DT228" s="83">
        <f t="shared" si="454"/>
        <v>0</v>
      </c>
      <c r="DU228" s="83">
        <f t="shared" si="455"/>
        <v>0</v>
      </c>
      <c r="DV228" s="83">
        <f t="shared" si="456"/>
        <v>0</v>
      </c>
      <c r="DW228" s="83">
        <f t="shared" si="511"/>
        <v>9091.9867471800299</v>
      </c>
      <c r="DX228" s="83">
        <f t="shared" si="512"/>
        <v>0</v>
      </c>
      <c r="DY228" s="83">
        <f t="shared" si="513"/>
        <v>0</v>
      </c>
      <c r="DZ228" s="83">
        <f t="shared" si="514"/>
        <v>0</v>
      </c>
      <c r="EA228" s="83">
        <f t="shared" si="515"/>
        <v>0</v>
      </c>
      <c r="EB228" s="83">
        <f t="shared" si="516"/>
        <v>0</v>
      </c>
      <c r="EC228" s="83">
        <f t="shared" si="517"/>
        <v>-1448.4856794602299</v>
      </c>
      <c r="ED228" s="83">
        <f t="shared" si="518"/>
        <v>0</v>
      </c>
      <c r="EE228" s="83">
        <f t="shared" si="519"/>
        <v>0</v>
      </c>
      <c r="EF228" s="83">
        <f t="shared" si="520"/>
        <v>0</v>
      </c>
      <c r="EG228" s="83">
        <f t="shared" si="521"/>
        <v>9091.9867471800299</v>
      </c>
      <c r="EH228" s="83">
        <f t="shared" si="522"/>
        <v>0</v>
      </c>
      <c r="EI228" s="83">
        <f t="shared" si="457"/>
        <v>467053.95335919969</v>
      </c>
      <c r="EJ228" s="83">
        <f t="shared" si="458"/>
        <v>0</v>
      </c>
      <c r="EK228" s="83">
        <f t="shared" si="459"/>
        <v>3245.535580759868</v>
      </c>
      <c r="EL228" s="83">
        <f t="shared" si="460"/>
        <v>0</v>
      </c>
      <c r="EM228" s="83">
        <f t="shared" si="461"/>
        <v>13164.435088051023</v>
      </c>
      <c r="EN228" s="83">
        <f t="shared" si="462"/>
        <v>0</v>
      </c>
      <c r="EO228" s="83">
        <f t="shared" si="463"/>
        <v>0</v>
      </c>
      <c r="EP228" s="83">
        <f t="shared" si="464"/>
        <v>0</v>
      </c>
      <c r="EQ228" s="83">
        <f t="shared" si="465"/>
        <v>0</v>
      </c>
      <c r="ER228" s="83">
        <f t="shared" si="466"/>
        <v>0</v>
      </c>
      <c r="ES228" s="83">
        <f t="shared" si="523"/>
        <v>13164.435088051023</v>
      </c>
      <c r="ET228" s="83">
        <f t="shared" si="467"/>
        <v>0</v>
      </c>
      <c r="EU228" s="83">
        <f t="shared" si="524"/>
        <v>254945.99402389032</v>
      </c>
      <c r="EV228" s="83">
        <f t="shared" si="525"/>
        <v>333884.90417825989</v>
      </c>
      <c r="EW228" s="83">
        <f t="shared" si="526"/>
        <v>467053.95335919969</v>
      </c>
      <c r="EX228" s="83">
        <f t="shared" si="527"/>
        <v>0</v>
      </c>
      <c r="EY228" s="83">
        <f t="shared" si="528"/>
        <v>3245.535580759868</v>
      </c>
      <c r="EZ228" s="83">
        <f t="shared" si="529"/>
        <v>0</v>
      </c>
      <c r="FA228" s="83">
        <f t="shared" si="530"/>
        <v>13164.435088051023</v>
      </c>
      <c r="FB228" s="83">
        <f t="shared" si="531"/>
        <v>0</v>
      </c>
      <c r="FC228" s="83">
        <f t="shared" si="532"/>
        <v>0</v>
      </c>
      <c r="FD228" s="83">
        <f t="shared" si="533"/>
        <v>0</v>
      </c>
      <c r="FE228" s="83">
        <f t="shared" si="468"/>
        <v>0</v>
      </c>
      <c r="FF228" s="83">
        <f t="shared" si="469"/>
        <v>0</v>
      </c>
      <c r="FG228" s="83">
        <f t="shared" si="534"/>
        <v>13164.435088051023</v>
      </c>
      <c r="FH228" s="83">
        <f t="shared" si="470"/>
        <v>0</v>
      </c>
      <c r="FI228" s="83">
        <f t="shared" si="535"/>
        <v>254945.99402389032</v>
      </c>
      <c r="FJ228" s="83">
        <f t="shared" si="536"/>
        <v>333884.90417825989</v>
      </c>
      <c r="FK228" s="84">
        <v>2036588.1001023599</v>
      </c>
      <c r="FL228" s="84">
        <v>11700.5429238631</v>
      </c>
      <c r="FM228" s="84"/>
      <c r="FN228" s="83">
        <f t="shared" si="471"/>
        <v>0</v>
      </c>
      <c r="FO228" s="83">
        <f t="shared" si="472"/>
        <v>0</v>
      </c>
      <c r="FP228" s="83">
        <f t="shared" si="537"/>
        <v>11700.5429238631</v>
      </c>
      <c r="FQ228" s="84">
        <v>3320435.3692183001</v>
      </c>
      <c r="FR228" s="84">
        <v>3349906.0642774799</v>
      </c>
      <c r="FS228" s="83">
        <f t="shared" si="538"/>
        <v>3349906.0642774771</v>
      </c>
      <c r="FT228" s="83">
        <f t="shared" si="539"/>
        <v>0</v>
      </c>
      <c r="FU228" s="84">
        <v>2077759.3380853999</v>
      </c>
      <c r="FV228" s="83">
        <f t="shared" si="473"/>
        <v>9077725.3511680998</v>
      </c>
      <c r="FW228" s="83">
        <f t="shared" si="474"/>
        <v>0</v>
      </c>
      <c r="FX228" s="83">
        <f t="shared" si="475"/>
        <v>2226301.6380088301</v>
      </c>
      <c r="FY228" s="84">
        <v>199141286.68000001</v>
      </c>
      <c r="FZ228" s="83">
        <f t="shared" si="476"/>
        <v>201188133.41883191</v>
      </c>
      <c r="GA228" s="83">
        <f t="shared" si="477"/>
        <v>-33.986917299916968</v>
      </c>
      <c r="GB228" s="83">
        <f t="shared" si="540"/>
        <v>0</v>
      </c>
      <c r="GC228" s="83">
        <f t="shared" si="541"/>
        <v>0</v>
      </c>
      <c r="GD228" s="83">
        <f t="shared" si="542"/>
        <v>0</v>
      </c>
      <c r="GE228" s="83">
        <f t="shared" si="543"/>
        <v>0</v>
      </c>
      <c r="GF228" s="83">
        <f t="shared" si="544"/>
        <v>0</v>
      </c>
      <c r="GG228" s="83">
        <f t="shared" si="545"/>
        <v>0</v>
      </c>
      <c r="GH228" s="83">
        <f t="shared" si="478"/>
        <v>0</v>
      </c>
      <c r="GI228" s="83">
        <f t="shared" si="479"/>
        <v>0</v>
      </c>
      <c r="GJ228" s="83">
        <f t="shared" si="546"/>
        <v>9077725.3511680998</v>
      </c>
      <c r="GK228" s="83">
        <f t="shared" si="547"/>
        <v>0</v>
      </c>
      <c r="GL228" s="83">
        <f t="shared" si="548"/>
        <v>9077725.3511680998</v>
      </c>
      <c r="GM228" s="83">
        <f t="shared" si="549"/>
        <v>0</v>
      </c>
      <c r="GN228" s="83">
        <f t="shared" si="550"/>
        <v>9077725.3511680998</v>
      </c>
      <c r="GO228" s="83">
        <f t="shared" si="551"/>
        <v>0</v>
      </c>
      <c r="GP228" s="83">
        <f t="shared" si="480"/>
        <v>9077725.3511680998</v>
      </c>
      <c r="GQ228" s="83">
        <f t="shared" si="481"/>
        <v>9077725.3511680998</v>
      </c>
      <c r="GR228" s="83">
        <f t="shared" si="552"/>
        <v>0</v>
      </c>
      <c r="GS228" s="83">
        <f t="shared" si="553"/>
        <v>0</v>
      </c>
      <c r="GT228" s="83">
        <f t="shared" si="554"/>
        <v>0</v>
      </c>
      <c r="GU228" s="83">
        <f t="shared" si="555"/>
        <v>0</v>
      </c>
      <c r="GV228" s="83">
        <f t="shared" si="556"/>
        <v>0</v>
      </c>
      <c r="GW228" s="83">
        <f t="shared" si="557"/>
        <v>0</v>
      </c>
      <c r="GX228" s="83">
        <f t="shared" si="482"/>
        <v>0</v>
      </c>
      <c r="GY228" s="83">
        <f t="shared" si="483"/>
        <v>0</v>
      </c>
      <c r="GZ228" s="83">
        <f t="shared" si="558"/>
        <v>9544779.3045272995</v>
      </c>
      <c r="HA228" s="83">
        <f t="shared" si="559"/>
        <v>0</v>
      </c>
      <c r="HB228" s="83">
        <f t="shared" si="560"/>
        <v>9080970.8867488597</v>
      </c>
      <c r="HC228" s="83">
        <f t="shared" si="561"/>
        <v>0</v>
      </c>
      <c r="HD228" s="83">
        <f t="shared" si="562"/>
        <v>9089441.3005766906</v>
      </c>
      <c r="HE228" s="83">
        <f t="shared" si="563"/>
        <v>0</v>
      </c>
      <c r="HF228" s="83">
        <f t="shared" si="484"/>
        <v>9341763.3319391701</v>
      </c>
      <c r="HG228" s="83">
        <f t="shared" si="485"/>
        <v>9411610.2553463597</v>
      </c>
      <c r="HH228" s="83">
        <f t="shared" si="486"/>
        <v>9544779.3045272995</v>
      </c>
      <c r="HI228" s="83">
        <f t="shared" si="487"/>
        <v>0</v>
      </c>
      <c r="HJ228" s="83">
        <f t="shared" si="488"/>
        <v>9080970.8867488597</v>
      </c>
      <c r="HK228" s="83">
        <f t="shared" si="489"/>
        <v>0</v>
      </c>
      <c r="HL228" s="83">
        <f t="shared" si="490"/>
        <v>9090889.7862561513</v>
      </c>
      <c r="HM228" s="83">
        <f t="shared" si="491"/>
        <v>0</v>
      </c>
      <c r="HN228" s="83">
        <f t="shared" si="492"/>
        <v>9332671.345191991</v>
      </c>
      <c r="HO228" s="83">
        <f t="shared" si="493"/>
        <v>9411610.2553463597</v>
      </c>
    </row>
    <row r="229" spans="1:223" x14ac:dyDescent="0.2">
      <c r="A229" s="63"/>
      <c r="K229" s="64" t="s">
        <v>539</v>
      </c>
      <c r="L229" s="102">
        <f>IF(VLOOKUP(K229,'[3]207 ul'!$H:$H,1,0)=K229,1,0)</f>
        <v>1</v>
      </c>
      <c r="M229" s="84">
        <v>1</v>
      </c>
      <c r="N229" s="84">
        <v>2</v>
      </c>
      <c r="O229" s="84"/>
      <c r="P229" s="84"/>
      <c r="Q229" s="84">
        <v>1</v>
      </c>
      <c r="R229" s="84">
        <v>1</v>
      </c>
      <c r="S229" s="83">
        <f t="shared" si="499"/>
        <v>40</v>
      </c>
      <c r="T229" s="87">
        <f t="shared" si="500"/>
        <v>0</v>
      </c>
      <c r="U229" s="84"/>
      <c r="V229" s="84"/>
      <c r="W229" s="85">
        <v>1</v>
      </c>
      <c r="X229" s="85">
        <v>1</v>
      </c>
      <c r="Y229" s="85">
        <v>1</v>
      </c>
      <c r="Z229" s="85">
        <v>1</v>
      </c>
      <c r="AA229" s="85">
        <v>1</v>
      </c>
      <c r="AB229" s="85">
        <v>1</v>
      </c>
      <c r="AC229" s="85">
        <v>1</v>
      </c>
      <c r="AD229" s="85">
        <v>1</v>
      </c>
      <c r="AE229" s="85">
        <v>1</v>
      </c>
      <c r="AF229" s="84">
        <v>79710.091787917801</v>
      </c>
      <c r="AG229" s="84">
        <v>79735.598207453993</v>
      </c>
      <c r="AH229" s="84">
        <v>79675.484981127302</v>
      </c>
      <c r="AI229" s="84">
        <v>79710.091787917801</v>
      </c>
      <c r="AJ229" s="84">
        <v>79692.634454834493</v>
      </c>
      <c r="AK229" s="84">
        <v>79727.384910495297</v>
      </c>
      <c r="AL229" s="84">
        <v>79710.091787917801</v>
      </c>
      <c r="AM229" s="84">
        <v>79913.521647903399</v>
      </c>
      <c r="AN229" s="84">
        <v>79722.180667991299</v>
      </c>
      <c r="AO229" s="84"/>
      <c r="AP229" s="84"/>
      <c r="AQ229" s="84"/>
      <c r="AR229" s="84">
        <v>82685.899556292905</v>
      </c>
      <c r="AS229" s="83">
        <f t="shared" si="501"/>
        <v>82685.899556292905</v>
      </c>
      <c r="AT229" s="83">
        <f t="shared" si="403"/>
        <v>82685.899556292905</v>
      </c>
      <c r="AU229" s="83">
        <f t="shared" si="502"/>
        <v>0</v>
      </c>
      <c r="AV229" s="84">
        <v>83285.19</v>
      </c>
      <c r="AW229" s="84">
        <v>83285.19</v>
      </c>
      <c r="AX229" s="84"/>
      <c r="AY229" s="83">
        <f t="shared" si="404"/>
        <v>83285.19</v>
      </c>
      <c r="AZ229" s="83">
        <f t="shared" si="405"/>
        <v>0</v>
      </c>
      <c r="BA229" s="83">
        <f t="shared" si="406"/>
        <v>79710.091787917801</v>
      </c>
      <c r="BB229" s="83">
        <f t="shared" si="407"/>
        <v>80900.414895267837</v>
      </c>
      <c r="BC229" s="83">
        <f t="shared" si="408"/>
        <v>80900.414895267837</v>
      </c>
      <c r="BD229" s="83">
        <f t="shared" si="409"/>
        <v>80900.414895267837</v>
      </c>
      <c r="BE229" s="83">
        <f t="shared" si="410"/>
        <v>0</v>
      </c>
      <c r="BF229" s="83">
        <f t="shared" si="411"/>
        <v>0</v>
      </c>
      <c r="BG229" s="99">
        <f t="shared" si="412"/>
        <v>79710.091787917801</v>
      </c>
      <c r="BH229" s="99">
        <f t="shared" si="413"/>
        <v>79735.598207453993</v>
      </c>
      <c r="BI229" s="83">
        <f t="shared" si="414"/>
        <v>79675.484981127302</v>
      </c>
      <c r="BJ229" s="83">
        <f t="shared" si="415"/>
        <v>79710.091787917801</v>
      </c>
      <c r="BK229" s="83">
        <f t="shared" si="416"/>
        <v>79692.634454834493</v>
      </c>
      <c r="BL229" s="83">
        <f t="shared" si="417"/>
        <v>79727.384910495297</v>
      </c>
      <c r="BM229" s="83">
        <f t="shared" si="418"/>
        <v>79913.521647903399</v>
      </c>
      <c r="BN229" s="83">
        <f t="shared" si="419"/>
        <v>79722.180667991299</v>
      </c>
      <c r="BO229" s="83">
        <f t="shared" si="503"/>
        <v>0</v>
      </c>
      <c r="BP229" s="83">
        <f t="shared" si="420"/>
        <v>0</v>
      </c>
      <c r="BQ229" s="83">
        <f t="shared" si="421"/>
        <v>79710.091787917801</v>
      </c>
      <c r="BR229" s="83">
        <f t="shared" si="422"/>
        <v>80900.414895267837</v>
      </c>
      <c r="BS229" s="83">
        <f t="shared" si="423"/>
        <v>80900.414895267837</v>
      </c>
      <c r="BT229" s="83">
        <f t="shared" si="424"/>
        <v>80900.414895267837</v>
      </c>
      <c r="BU229" s="83">
        <f t="shared" si="425"/>
        <v>79710.091787917801</v>
      </c>
      <c r="BV229" s="83">
        <f t="shared" si="426"/>
        <v>79735.598207453993</v>
      </c>
      <c r="BW229" s="83">
        <f t="shared" si="427"/>
        <v>79675.484981127302</v>
      </c>
      <c r="BX229" s="83">
        <f t="shared" si="428"/>
        <v>79710.091787917801</v>
      </c>
      <c r="BY229" s="83">
        <f t="shared" si="429"/>
        <v>79692.634454834493</v>
      </c>
      <c r="BZ229" s="83">
        <f t="shared" si="430"/>
        <v>79727.384910495297</v>
      </c>
      <c r="CA229" s="83">
        <f t="shared" si="431"/>
        <v>79913.521647903399</v>
      </c>
      <c r="CB229" s="83">
        <f t="shared" si="432"/>
        <v>79722.180667991299</v>
      </c>
      <c r="CC229" s="84"/>
      <c r="CD229" s="84"/>
      <c r="CE229" s="84"/>
      <c r="CF229" s="84"/>
      <c r="CG229" s="84"/>
      <c r="CH229" s="84"/>
      <c r="CI229" s="84"/>
      <c r="CJ229" s="84"/>
      <c r="CK229" s="84"/>
      <c r="CL229" s="83">
        <f t="shared" si="494"/>
        <v>25.50641953619197</v>
      </c>
      <c r="CM229" s="83">
        <f t="shared" si="495"/>
        <v>0</v>
      </c>
      <c r="CN229" s="83">
        <f t="shared" si="496"/>
        <v>0</v>
      </c>
      <c r="CO229" s="83">
        <f t="shared" si="433"/>
        <v>0</v>
      </c>
      <c r="CP229" s="83">
        <f t="shared" si="434"/>
        <v>17.293122577495524</v>
      </c>
      <c r="CQ229" s="83">
        <f t="shared" si="435"/>
        <v>0</v>
      </c>
      <c r="CR229" s="83">
        <f t="shared" si="436"/>
        <v>1190.3231073500356</v>
      </c>
      <c r="CS229" s="83">
        <f t="shared" si="437"/>
        <v>1190.3231073500356</v>
      </c>
      <c r="CT229" s="83">
        <f t="shared" si="438"/>
        <v>1190.3231073500356</v>
      </c>
      <c r="CU229" s="83">
        <f t="shared" si="439"/>
        <v>1190.3231073500356</v>
      </c>
      <c r="CV229" s="99"/>
      <c r="CW229" s="83">
        <f t="shared" si="504"/>
        <v>1190.3231073500356</v>
      </c>
      <c r="CX229" s="83">
        <f t="shared" si="440"/>
        <v>1190.3231073500356</v>
      </c>
      <c r="CY229" s="83">
        <f t="shared" si="497"/>
        <v>203.42985998559743</v>
      </c>
      <c r="CZ229" s="83">
        <f t="shared" si="498"/>
        <v>12.088880073497421</v>
      </c>
      <c r="DA229" s="83">
        <f t="shared" si="505"/>
        <v>25.50641953619197</v>
      </c>
      <c r="DB229" s="83">
        <f t="shared" si="506"/>
        <v>0</v>
      </c>
      <c r="DC229" s="83">
        <f t="shared" si="507"/>
        <v>0</v>
      </c>
      <c r="DD229" s="83">
        <f t="shared" si="441"/>
        <v>0</v>
      </c>
      <c r="DE229" s="83">
        <f t="shared" si="442"/>
        <v>17.293122577495524</v>
      </c>
      <c r="DF229" s="83">
        <f t="shared" si="443"/>
        <v>0</v>
      </c>
      <c r="DG229" s="83">
        <f t="shared" si="444"/>
        <v>1190.3231073500356</v>
      </c>
      <c r="DH229" s="83">
        <f t="shared" si="445"/>
        <v>1190.3231073500356</v>
      </c>
      <c r="DI229" s="83">
        <f t="shared" si="446"/>
        <v>1190.3231073500356</v>
      </c>
      <c r="DJ229" s="83">
        <f t="shared" si="447"/>
        <v>1190.3231073500356</v>
      </c>
      <c r="DK229" s="83">
        <f t="shared" si="508"/>
        <v>1190.3231073500356</v>
      </c>
      <c r="DL229" s="83">
        <f t="shared" si="448"/>
        <v>1190.3231073500356</v>
      </c>
      <c r="DM229" s="83">
        <f t="shared" si="509"/>
        <v>203.42985998559743</v>
      </c>
      <c r="DN229" s="83">
        <f t="shared" si="510"/>
        <v>12.088880073497421</v>
      </c>
      <c r="DO229" s="83">
        <f t="shared" si="449"/>
        <v>0</v>
      </c>
      <c r="DP229" s="83">
        <f t="shared" si="450"/>
        <v>0</v>
      </c>
      <c r="DQ229" s="83">
        <f t="shared" si="451"/>
        <v>0</v>
      </c>
      <c r="DR229" s="83">
        <f t="shared" si="452"/>
        <v>0</v>
      </c>
      <c r="DS229" s="83">
        <f t="shared" si="453"/>
        <v>-2.1380119982666899</v>
      </c>
      <c r="DT229" s="83">
        <f t="shared" si="454"/>
        <v>0</v>
      </c>
      <c r="DU229" s="83">
        <f t="shared" si="455"/>
        <v>-41.197411700398355</v>
      </c>
      <c r="DV229" s="83">
        <f t="shared" si="456"/>
        <v>-41.197411700398355</v>
      </c>
      <c r="DW229" s="83">
        <f t="shared" si="511"/>
        <v>7.0049830920854879</v>
      </c>
      <c r="DX229" s="83">
        <f t="shared" si="512"/>
        <v>0</v>
      </c>
      <c r="DY229" s="83">
        <f t="shared" si="513"/>
        <v>0</v>
      </c>
      <c r="DZ229" s="83">
        <f t="shared" si="514"/>
        <v>0</v>
      </c>
      <c r="EA229" s="83">
        <f t="shared" si="515"/>
        <v>0</v>
      </c>
      <c r="EB229" s="83">
        <f t="shared" si="516"/>
        <v>0</v>
      </c>
      <c r="EC229" s="83">
        <f t="shared" si="517"/>
        <v>-2.1380119982666899</v>
      </c>
      <c r="ED229" s="83">
        <f t="shared" si="518"/>
        <v>0</v>
      </c>
      <c r="EE229" s="83">
        <f t="shared" si="519"/>
        <v>-41.197411700398355</v>
      </c>
      <c r="EF229" s="83">
        <f t="shared" si="520"/>
        <v>-41.197411700398355</v>
      </c>
      <c r="EG229" s="83">
        <f t="shared" si="521"/>
        <v>7.0049830920854879</v>
      </c>
      <c r="EH229" s="83">
        <f t="shared" si="522"/>
        <v>0</v>
      </c>
      <c r="EI229" s="83">
        <f t="shared" si="457"/>
        <v>25.50641953619197</v>
      </c>
      <c r="EJ229" s="83">
        <f t="shared" si="458"/>
        <v>0</v>
      </c>
      <c r="EK229" s="83">
        <f t="shared" si="459"/>
        <v>0</v>
      </c>
      <c r="EL229" s="83">
        <f t="shared" si="460"/>
        <v>0</v>
      </c>
      <c r="EM229" s="83">
        <f t="shared" si="461"/>
        <v>19.431134575762215</v>
      </c>
      <c r="EN229" s="83">
        <f t="shared" si="462"/>
        <v>0</v>
      </c>
      <c r="EO229" s="83">
        <f t="shared" si="463"/>
        <v>1231.5205190504339</v>
      </c>
      <c r="EP229" s="83">
        <f t="shared" si="464"/>
        <v>1231.5205190504339</v>
      </c>
      <c r="EQ229" s="83">
        <f t="shared" si="465"/>
        <v>1231.5205190504339</v>
      </c>
      <c r="ER229" s="83">
        <f t="shared" si="466"/>
        <v>1231.5205190504339</v>
      </c>
      <c r="ES229" s="83">
        <f t="shared" si="523"/>
        <v>1231.5205190504339</v>
      </c>
      <c r="ET229" s="83">
        <f t="shared" si="467"/>
        <v>1231.5205190504339</v>
      </c>
      <c r="EU229" s="83">
        <f t="shared" si="524"/>
        <v>196.42487689351194</v>
      </c>
      <c r="EV229" s="83">
        <f t="shared" si="525"/>
        <v>12.088880073497421</v>
      </c>
      <c r="EW229" s="83">
        <f t="shared" si="526"/>
        <v>25.50641953619197</v>
      </c>
      <c r="EX229" s="83">
        <f t="shared" si="527"/>
        <v>0</v>
      </c>
      <c r="EY229" s="83">
        <f t="shared" si="528"/>
        <v>0</v>
      </c>
      <c r="EZ229" s="83">
        <f t="shared" si="529"/>
        <v>0</v>
      </c>
      <c r="FA229" s="83">
        <f t="shared" si="530"/>
        <v>19.431134575762215</v>
      </c>
      <c r="FB229" s="83">
        <f t="shared" si="531"/>
        <v>0</v>
      </c>
      <c r="FC229" s="83">
        <f t="shared" si="532"/>
        <v>1231.5205190504339</v>
      </c>
      <c r="FD229" s="83">
        <f t="shared" si="533"/>
        <v>1231.5205190504339</v>
      </c>
      <c r="FE229" s="83">
        <f t="shared" si="468"/>
        <v>1231.5205190504339</v>
      </c>
      <c r="FF229" s="83">
        <f t="shared" si="469"/>
        <v>1231.5205190504339</v>
      </c>
      <c r="FG229" s="83">
        <f t="shared" si="534"/>
        <v>1231.5205190504339</v>
      </c>
      <c r="FH229" s="83">
        <f t="shared" si="470"/>
        <v>1231.5205190504339</v>
      </c>
      <c r="FI229" s="83">
        <f t="shared" si="535"/>
        <v>196.42487689351194</v>
      </c>
      <c r="FJ229" s="83">
        <f t="shared" si="536"/>
        <v>12.088880073497421</v>
      </c>
      <c r="FK229" s="84">
        <v>1429.2137333375599</v>
      </c>
      <c r="FL229" s="84">
        <v>235.18580055230899</v>
      </c>
      <c r="FM229" s="84"/>
      <c r="FN229" s="83">
        <f t="shared" si="471"/>
        <v>0</v>
      </c>
      <c r="FO229" s="83">
        <f t="shared" si="472"/>
        <v>0</v>
      </c>
      <c r="FP229" s="83">
        <f t="shared" si="537"/>
        <v>235.18580055230899</v>
      </c>
      <c r="FQ229" s="84"/>
      <c r="FR229" s="84">
        <v>78046.081867574001</v>
      </c>
      <c r="FS229" s="83">
        <f t="shared" si="538"/>
        <v>78046.08186757403</v>
      </c>
      <c r="FT229" s="83">
        <f t="shared" si="539"/>
        <v>0</v>
      </c>
      <c r="FU229" s="84">
        <v>79710.481401463898</v>
      </c>
      <c r="FV229" s="83">
        <f t="shared" si="473"/>
        <v>79710.091787917801</v>
      </c>
      <c r="FW229" s="83">
        <f t="shared" si="474"/>
        <v>0</v>
      </c>
      <c r="FX229" s="83">
        <f t="shared" si="475"/>
        <v>82685.899556292905</v>
      </c>
      <c r="FY229" s="84">
        <v>4291.1000000000004</v>
      </c>
      <c r="FZ229" s="83">
        <f t="shared" si="476"/>
        <v>7866.1982120822067</v>
      </c>
      <c r="GA229" s="83">
        <f t="shared" si="477"/>
        <v>-0.38961354609637056</v>
      </c>
      <c r="GB229" s="83">
        <f t="shared" si="540"/>
        <v>0</v>
      </c>
      <c r="GC229" s="83">
        <f t="shared" si="541"/>
        <v>0</v>
      </c>
      <c r="GD229" s="83">
        <f t="shared" si="542"/>
        <v>0</v>
      </c>
      <c r="GE229" s="83">
        <f t="shared" si="543"/>
        <v>0</v>
      </c>
      <c r="GF229" s="83">
        <f t="shared" si="544"/>
        <v>0</v>
      </c>
      <c r="GG229" s="83">
        <f t="shared" si="545"/>
        <v>0</v>
      </c>
      <c r="GH229" s="83">
        <f t="shared" si="478"/>
        <v>0</v>
      </c>
      <c r="GI229" s="83">
        <f t="shared" si="479"/>
        <v>0</v>
      </c>
      <c r="GJ229" s="83">
        <f t="shared" si="546"/>
        <v>79710.091787917801</v>
      </c>
      <c r="GK229" s="83">
        <f t="shared" si="547"/>
        <v>0</v>
      </c>
      <c r="GL229" s="83">
        <f t="shared" si="548"/>
        <v>0</v>
      </c>
      <c r="GM229" s="83">
        <f t="shared" si="549"/>
        <v>0</v>
      </c>
      <c r="GN229" s="83">
        <f t="shared" si="550"/>
        <v>79710.091787917801</v>
      </c>
      <c r="GO229" s="83">
        <f t="shared" si="551"/>
        <v>79710.091787917801</v>
      </c>
      <c r="GP229" s="83">
        <f t="shared" si="480"/>
        <v>79710.091787917801</v>
      </c>
      <c r="GQ229" s="83">
        <f t="shared" si="481"/>
        <v>79710.091787917801</v>
      </c>
      <c r="GR229" s="83">
        <f t="shared" si="552"/>
        <v>0</v>
      </c>
      <c r="GS229" s="83">
        <f t="shared" si="553"/>
        <v>0</v>
      </c>
      <c r="GT229" s="83">
        <f t="shared" si="554"/>
        <v>0</v>
      </c>
      <c r="GU229" s="83">
        <f t="shared" si="555"/>
        <v>0</v>
      </c>
      <c r="GV229" s="83">
        <f t="shared" si="556"/>
        <v>0</v>
      </c>
      <c r="GW229" s="83">
        <f t="shared" si="557"/>
        <v>0</v>
      </c>
      <c r="GX229" s="83">
        <f t="shared" si="482"/>
        <v>0</v>
      </c>
      <c r="GY229" s="83">
        <f t="shared" si="483"/>
        <v>0</v>
      </c>
      <c r="GZ229" s="83">
        <f t="shared" si="558"/>
        <v>79735.598207453993</v>
      </c>
      <c r="HA229" s="83">
        <f t="shared" si="559"/>
        <v>0</v>
      </c>
      <c r="HB229" s="83">
        <f t="shared" si="560"/>
        <v>0</v>
      </c>
      <c r="HC229" s="83">
        <f t="shared" si="561"/>
        <v>0</v>
      </c>
      <c r="HD229" s="83">
        <f t="shared" si="562"/>
        <v>79727.384910495297</v>
      </c>
      <c r="HE229" s="83">
        <f t="shared" si="563"/>
        <v>80900.414895267837</v>
      </c>
      <c r="HF229" s="83">
        <f t="shared" si="484"/>
        <v>79913.521647903399</v>
      </c>
      <c r="HG229" s="83">
        <f t="shared" si="485"/>
        <v>79722.180667991299</v>
      </c>
      <c r="HH229" s="83">
        <f t="shared" si="486"/>
        <v>79735.598207453993</v>
      </c>
      <c r="HI229" s="83">
        <f t="shared" si="487"/>
        <v>0</v>
      </c>
      <c r="HJ229" s="83">
        <f t="shared" si="488"/>
        <v>0</v>
      </c>
      <c r="HK229" s="83">
        <f t="shared" si="489"/>
        <v>0</v>
      </c>
      <c r="HL229" s="83">
        <f t="shared" si="490"/>
        <v>79729.522922493561</v>
      </c>
      <c r="HM229" s="83">
        <f t="shared" si="491"/>
        <v>80941.612306968236</v>
      </c>
      <c r="HN229" s="83">
        <f t="shared" si="492"/>
        <v>79906.516664811308</v>
      </c>
      <c r="HO229" s="83">
        <f t="shared" si="493"/>
        <v>79722.180667991299</v>
      </c>
    </row>
    <row r="230" spans="1:223" x14ac:dyDescent="0.2">
      <c r="A230" s="63"/>
      <c r="K230" s="64" t="s">
        <v>540</v>
      </c>
      <c r="L230" s="102" t="e">
        <f>IF(VLOOKUP(K230,'[3]207 ul'!$H:$H,1,0)=K230,1,0)</f>
        <v>#N/A</v>
      </c>
      <c r="M230" s="84">
        <v>1</v>
      </c>
      <c r="N230" s="84">
        <v>2</v>
      </c>
      <c r="O230" s="84">
        <v>1</v>
      </c>
      <c r="P230" s="84"/>
      <c r="Q230" s="84">
        <v>1</v>
      </c>
      <c r="R230" s="84">
        <v>1</v>
      </c>
      <c r="S230" s="83">
        <f t="shared" si="499"/>
        <v>40</v>
      </c>
      <c r="T230" s="87">
        <f t="shared" si="500"/>
        <v>0</v>
      </c>
      <c r="U230" s="84"/>
      <c r="V230" s="84"/>
      <c r="W230" s="85">
        <v>1</v>
      </c>
      <c r="X230" s="85">
        <v>1</v>
      </c>
      <c r="Y230" s="85">
        <v>1</v>
      </c>
      <c r="Z230" s="85">
        <v>1</v>
      </c>
      <c r="AA230" s="85">
        <v>1</v>
      </c>
      <c r="AB230" s="85">
        <v>1</v>
      </c>
      <c r="AC230" s="85">
        <v>1</v>
      </c>
      <c r="AD230" s="85">
        <v>1</v>
      </c>
      <c r="AE230" s="85">
        <v>1</v>
      </c>
      <c r="AF230" s="84">
        <v>149606250.369131</v>
      </c>
      <c r="AG230" s="84">
        <v>149745555.25528201</v>
      </c>
      <c r="AH230" s="84">
        <v>149419965.41321099</v>
      </c>
      <c r="AI230" s="84">
        <v>149634230.47438201</v>
      </c>
      <c r="AJ230" s="84">
        <v>150883998.45580199</v>
      </c>
      <c r="AK230" s="84">
        <v>148434769.227227</v>
      </c>
      <c r="AL230" s="84">
        <v>149606250.369131</v>
      </c>
      <c r="AM230" s="84">
        <v>151108497.72830999</v>
      </c>
      <c r="AN230" s="84">
        <v>149714471.30620599</v>
      </c>
      <c r="AO230" s="84">
        <v>263420.69791358802</v>
      </c>
      <c r="AP230" s="84"/>
      <c r="AQ230" s="84"/>
      <c r="AR230" s="84">
        <v>118254530.391515</v>
      </c>
      <c r="AS230" s="83">
        <f t="shared" si="501"/>
        <v>118254530.391515</v>
      </c>
      <c r="AT230" s="83">
        <f t="shared" si="403"/>
        <v>118254530.391515</v>
      </c>
      <c r="AU230" s="83">
        <f t="shared" si="502"/>
        <v>0</v>
      </c>
      <c r="AV230" s="84">
        <v>119263151.26000001</v>
      </c>
      <c r="AW230" s="84">
        <v>119263151.26000001</v>
      </c>
      <c r="AX230" s="84"/>
      <c r="AY230" s="83">
        <f t="shared" si="404"/>
        <v>119263151.26000001</v>
      </c>
      <c r="AZ230" s="83">
        <f t="shared" si="405"/>
        <v>0</v>
      </c>
      <c r="BA230" s="83">
        <f t="shared" si="406"/>
        <v>149869671.06704459</v>
      </c>
      <c r="BB230" s="83">
        <f t="shared" si="407"/>
        <v>149869671.06704459</v>
      </c>
      <c r="BC230" s="83">
        <f t="shared" si="408"/>
        <v>149869671.06704459</v>
      </c>
      <c r="BD230" s="83">
        <f t="shared" si="409"/>
        <v>149869671.06704459</v>
      </c>
      <c r="BE230" s="83">
        <f t="shared" si="410"/>
        <v>0</v>
      </c>
      <c r="BF230" s="83">
        <f t="shared" si="411"/>
        <v>0</v>
      </c>
      <c r="BG230" s="99">
        <f t="shared" si="412"/>
        <v>149869671.06704459</v>
      </c>
      <c r="BH230" s="99">
        <f t="shared" si="413"/>
        <v>150008975.9531956</v>
      </c>
      <c r="BI230" s="83">
        <f t="shared" si="414"/>
        <v>149683386.11112458</v>
      </c>
      <c r="BJ230" s="83">
        <f t="shared" si="415"/>
        <v>149897651.1722956</v>
      </c>
      <c r="BK230" s="83">
        <f t="shared" si="416"/>
        <v>151147419.15371558</v>
      </c>
      <c r="BL230" s="83">
        <f t="shared" si="417"/>
        <v>148698189.92514059</v>
      </c>
      <c r="BM230" s="83">
        <f t="shared" si="418"/>
        <v>151371918.42622358</v>
      </c>
      <c r="BN230" s="83">
        <f t="shared" si="419"/>
        <v>149977892.00411958</v>
      </c>
      <c r="BO230" s="83">
        <f t="shared" si="503"/>
        <v>0</v>
      </c>
      <c r="BP230" s="83">
        <f t="shared" si="420"/>
        <v>0</v>
      </c>
      <c r="BQ230" s="83">
        <f t="shared" si="421"/>
        <v>149869671.06704459</v>
      </c>
      <c r="BR230" s="83">
        <f t="shared" si="422"/>
        <v>149869671.06704459</v>
      </c>
      <c r="BS230" s="83">
        <f t="shared" si="423"/>
        <v>149869671.06704459</v>
      </c>
      <c r="BT230" s="83">
        <f t="shared" si="424"/>
        <v>149869671.06704459</v>
      </c>
      <c r="BU230" s="83">
        <f t="shared" si="425"/>
        <v>149869671.06704459</v>
      </c>
      <c r="BV230" s="83">
        <f t="shared" si="426"/>
        <v>150008975.9531956</v>
      </c>
      <c r="BW230" s="83">
        <f t="shared" si="427"/>
        <v>149683386.11112458</v>
      </c>
      <c r="BX230" s="83">
        <f t="shared" si="428"/>
        <v>149897651.1722956</v>
      </c>
      <c r="BY230" s="83">
        <f t="shared" si="429"/>
        <v>151147419.15371558</v>
      </c>
      <c r="BZ230" s="83">
        <f t="shared" si="430"/>
        <v>148698189.92514059</v>
      </c>
      <c r="CA230" s="83">
        <f t="shared" si="431"/>
        <v>151371918.42622358</v>
      </c>
      <c r="CB230" s="83">
        <f t="shared" si="432"/>
        <v>149977892.00411958</v>
      </c>
      <c r="CC230" s="84"/>
      <c r="CD230" s="84"/>
      <c r="CE230" s="84"/>
      <c r="CF230" s="84"/>
      <c r="CG230" s="84"/>
      <c r="CH230" s="84"/>
      <c r="CI230" s="84"/>
      <c r="CJ230" s="84"/>
      <c r="CK230" s="84"/>
      <c r="CL230" s="83">
        <f t="shared" si="494"/>
        <v>139304.88615101576</v>
      </c>
      <c r="CM230" s="83">
        <f t="shared" si="495"/>
        <v>0</v>
      </c>
      <c r="CN230" s="83">
        <f t="shared" si="496"/>
        <v>27980.105251014233</v>
      </c>
      <c r="CO230" s="83">
        <f t="shared" si="433"/>
        <v>1277748.0866709948</v>
      </c>
      <c r="CP230" s="83">
        <f t="shared" si="434"/>
        <v>0</v>
      </c>
      <c r="CQ230" s="83">
        <f t="shared" si="435"/>
        <v>0</v>
      </c>
      <c r="CR230" s="83">
        <f t="shared" si="436"/>
        <v>0</v>
      </c>
      <c r="CS230" s="83">
        <f t="shared" si="437"/>
        <v>0</v>
      </c>
      <c r="CT230" s="83">
        <f t="shared" si="438"/>
        <v>0</v>
      </c>
      <c r="CU230" s="83">
        <f t="shared" si="439"/>
        <v>0</v>
      </c>
      <c r="CV230" s="99"/>
      <c r="CW230" s="83">
        <f t="shared" si="504"/>
        <v>1277748.0866709948</v>
      </c>
      <c r="CX230" s="83">
        <f t="shared" si="440"/>
        <v>0</v>
      </c>
      <c r="CY230" s="83">
        <f t="shared" si="497"/>
        <v>1502247.3591789901</v>
      </c>
      <c r="CZ230" s="83">
        <f t="shared" si="498"/>
        <v>108220.93707498908</v>
      </c>
      <c r="DA230" s="83">
        <f t="shared" si="505"/>
        <v>139304.88615101576</v>
      </c>
      <c r="DB230" s="83">
        <f t="shared" si="506"/>
        <v>0</v>
      </c>
      <c r="DC230" s="83">
        <f t="shared" si="507"/>
        <v>27980.105251014233</v>
      </c>
      <c r="DD230" s="83">
        <f t="shared" si="441"/>
        <v>1277748.0866709948</v>
      </c>
      <c r="DE230" s="83">
        <f t="shared" si="442"/>
        <v>0</v>
      </c>
      <c r="DF230" s="83">
        <f t="shared" si="443"/>
        <v>0</v>
      </c>
      <c r="DG230" s="83">
        <f t="shared" si="444"/>
        <v>0</v>
      </c>
      <c r="DH230" s="83">
        <f t="shared" si="445"/>
        <v>0</v>
      </c>
      <c r="DI230" s="83">
        <f t="shared" si="446"/>
        <v>0</v>
      </c>
      <c r="DJ230" s="83">
        <f t="shared" si="447"/>
        <v>0</v>
      </c>
      <c r="DK230" s="83">
        <f t="shared" si="508"/>
        <v>1277748.0866709948</v>
      </c>
      <c r="DL230" s="83">
        <f t="shared" si="448"/>
        <v>0</v>
      </c>
      <c r="DM230" s="83">
        <f t="shared" si="509"/>
        <v>1502247.3591789901</v>
      </c>
      <c r="DN230" s="83">
        <f t="shared" si="510"/>
        <v>108220.93707498908</v>
      </c>
      <c r="DO230" s="83">
        <f t="shared" si="449"/>
        <v>0</v>
      </c>
      <c r="DP230" s="83">
        <f t="shared" si="450"/>
        <v>0</v>
      </c>
      <c r="DQ230" s="83">
        <f t="shared" si="451"/>
        <v>0</v>
      </c>
      <c r="DR230" s="83">
        <f t="shared" si="452"/>
        <v>-129901.77341175202</v>
      </c>
      <c r="DS230" s="83">
        <f t="shared" si="453"/>
        <v>0</v>
      </c>
      <c r="DT230" s="83">
        <f t="shared" si="454"/>
        <v>0</v>
      </c>
      <c r="DU230" s="83">
        <f t="shared" si="455"/>
        <v>0</v>
      </c>
      <c r="DV230" s="83">
        <f t="shared" si="456"/>
        <v>0</v>
      </c>
      <c r="DW230" s="83">
        <f t="shared" si="511"/>
        <v>51728.971115272514</v>
      </c>
      <c r="DX230" s="83">
        <f t="shared" si="512"/>
        <v>0</v>
      </c>
      <c r="DY230" s="83">
        <f t="shared" si="513"/>
        <v>0</v>
      </c>
      <c r="DZ230" s="83">
        <f t="shared" si="514"/>
        <v>0</v>
      </c>
      <c r="EA230" s="83">
        <f t="shared" si="515"/>
        <v>0</v>
      </c>
      <c r="EB230" s="83">
        <f t="shared" si="516"/>
        <v>-129901.77341175202</v>
      </c>
      <c r="EC230" s="83">
        <f t="shared" si="517"/>
        <v>0</v>
      </c>
      <c r="ED230" s="83">
        <f t="shared" si="518"/>
        <v>0</v>
      </c>
      <c r="EE230" s="83">
        <f t="shared" si="519"/>
        <v>0</v>
      </c>
      <c r="EF230" s="83">
        <f t="shared" si="520"/>
        <v>0</v>
      </c>
      <c r="EG230" s="83">
        <f t="shared" si="521"/>
        <v>51728.971115272514</v>
      </c>
      <c r="EH230" s="83">
        <f t="shared" si="522"/>
        <v>0</v>
      </c>
      <c r="EI230" s="83">
        <f t="shared" si="457"/>
        <v>139304.88615101576</v>
      </c>
      <c r="EJ230" s="83">
        <f t="shared" si="458"/>
        <v>0</v>
      </c>
      <c r="EK230" s="83">
        <f t="shared" si="459"/>
        <v>27980.105251014233</v>
      </c>
      <c r="EL230" s="83">
        <f t="shared" si="460"/>
        <v>1407649.8600827467</v>
      </c>
      <c r="EM230" s="83">
        <f t="shared" si="461"/>
        <v>0</v>
      </c>
      <c r="EN230" s="83">
        <f t="shared" si="462"/>
        <v>0</v>
      </c>
      <c r="EO230" s="83">
        <f t="shared" si="463"/>
        <v>0</v>
      </c>
      <c r="EP230" s="83">
        <f t="shared" si="464"/>
        <v>0</v>
      </c>
      <c r="EQ230" s="83">
        <f t="shared" si="465"/>
        <v>0</v>
      </c>
      <c r="ER230" s="83">
        <f t="shared" si="466"/>
        <v>0</v>
      </c>
      <c r="ES230" s="83">
        <f t="shared" si="523"/>
        <v>1407649.8600827467</v>
      </c>
      <c r="ET230" s="83">
        <f t="shared" si="467"/>
        <v>0</v>
      </c>
      <c r="EU230" s="83">
        <f t="shared" si="524"/>
        <v>1450518.3880637176</v>
      </c>
      <c r="EV230" s="83">
        <f t="shared" si="525"/>
        <v>108220.93707498908</v>
      </c>
      <c r="EW230" s="83">
        <f t="shared" si="526"/>
        <v>139304.88615101576</v>
      </c>
      <c r="EX230" s="83">
        <f t="shared" si="527"/>
        <v>0</v>
      </c>
      <c r="EY230" s="83">
        <f t="shared" si="528"/>
        <v>27980.105251014233</v>
      </c>
      <c r="EZ230" s="83">
        <f t="shared" si="529"/>
        <v>1407649.8600827467</v>
      </c>
      <c r="FA230" s="83">
        <f t="shared" si="530"/>
        <v>0</v>
      </c>
      <c r="FB230" s="83">
        <f t="shared" si="531"/>
        <v>0</v>
      </c>
      <c r="FC230" s="83">
        <f t="shared" si="532"/>
        <v>0</v>
      </c>
      <c r="FD230" s="83">
        <f t="shared" si="533"/>
        <v>0</v>
      </c>
      <c r="FE230" s="83">
        <f t="shared" si="468"/>
        <v>0</v>
      </c>
      <c r="FF230" s="83">
        <f t="shared" si="469"/>
        <v>0</v>
      </c>
      <c r="FG230" s="83">
        <f t="shared" si="534"/>
        <v>1407649.8600827467</v>
      </c>
      <c r="FH230" s="83">
        <f t="shared" si="470"/>
        <v>0</v>
      </c>
      <c r="FI230" s="83">
        <f t="shared" si="535"/>
        <v>1450518.3880637176</v>
      </c>
      <c r="FJ230" s="83">
        <f t="shared" si="536"/>
        <v>108220.93707498908</v>
      </c>
      <c r="FK230" s="84">
        <v>9639897.7869016007</v>
      </c>
      <c r="FL230" s="84">
        <v>450312.54858757998</v>
      </c>
      <c r="FM230" s="84"/>
      <c r="FN230" s="83">
        <f t="shared" si="471"/>
        <v>0</v>
      </c>
      <c r="FO230" s="83">
        <f t="shared" si="472"/>
        <v>0</v>
      </c>
      <c r="FP230" s="83">
        <f t="shared" si="537"/>
        <v>450312.54858757998</v>
      </c>
      <c r="FQ230" s="84">
        <v>10868221.974959901</v>
      </c>
      <c r="FR230" s="84">
        <v>150386940.82001901</v>
      </c>
      <c r="FS230" s="83">
        <f t="shared" si="538"/>
        <v>150386940.82001972</v>
      </c>
      <c r="FT230" s="83">
        <f t="shared" si="539"/>
        <v>7.152557373046875E-7</v>
      </c>
      <c r="FU230" s="84">
        <v>149608929.180549</v>
      </c>
      <c r="FV230" s="83">
        <f t="shared" si="473"/>
        <v>149869671.06704459</v>
      </c>
      <c r="FW230" s="83">
        <f t="shared" si="474"/>
        <v>0</v>
      </c>
      <c r="FX230" s="83">
        <f t="shared" si="475"/>
        <v>118254530.391515</v>
      </c>
      <c r="FY230" s="84">
        <v>109000437.73</v>
      </c>
      <c r="FZ230" s="83">
        <f t="shared" si="476"/>
        <v>78393917.922955424</v>
      </c>
      <c r="GA230" s="83">
        <f t="shared" si="477"/>
        <v>-2678.8114179968834</v>
      </c>
      <c r="GB230" s="83">
        <f t="shared" si="540"/>
        <v>0</v>
      </c>
      <c r="GC230" s="83">
        <f t="shared" si="541"/>
        <v>0</v>
      </c>
      <c r="GD230" s="83">
        <f t="shared" si="542"/>
        <v>0</v>
      </c>
      <c r="GE230" s="83">
        <f t="shared" si="543"/>
        <v>0</v>
      </c>
      <c r="GF230" s="83">
        <f t="shared" si="544"/>
        <v>0</v>
      </c>
      <c r="GG230" s="83">
        <f t="shared" si="545"/>
        <v>0</v>
      </c>
      <c r="GH230" s="83">
        <f t="shared" si="478"/>
        <v>0</v>
      </c>
      <c r="GI230" s="83">
        <f t="shared" si="479"/>
        <v>0</v>
      </c>
      <c r="GJ230" s="83">
        <f t="shared" si="546"/>
        <v>149869671.06704459</v>
      </c>
      <c r="GK230" s="83">
        <f t="shared" si="547"/>
        <v>0</v>
      </c>
      <c r="GL230" s="83">
        <f t="shared" si="548"/>
        <v>149869671.06704459</v>
      </c>
      <c r="GM230" s="83">
        <f t="shared" si="549"/>
        <v>149869671.06704459</v>
      </c>
      <c r="GN230" s="83">
        <f t="shared" si="550"/>
        <v>0</v>
      </c>
      <c r="GO230" s="83">
        <f t="shared" si="551"/>
        <v>0</v>
      </c>
      <c r="GP230" s="83">
        <f t="shared" si="480"/>
        <v>149869671.06704459</v>
      </c>
      <c r="GQ230" s="83">
        <f t="shared" si="481"/>
        <v>149869671.06704459</v>
      </c>
      <c r="GR230" s="83">
        <f t="shared" si="552"/>
        <v>0</v>
      </c>
      <c r="GS230" s="83">
        <f t="shared" si="553"/>
        <v>0</v>
      </c>
      <c r="GT230" s="83">
        <f t="shared" si="554"/>
        <v>0</v>
      </c>
      <c r="GU230" s="83">
        <f t="shared" si="555"/>
        <v>0</v>
      </c>
      <c r="GV230" s="83">
        <f t="shared" si="556"/>
        <v>0</v>
      </c>
      <c r="GW230" s="83">
        <f t="shared" si="557"/>
        <v>0</v>
      </c>
      <c r="GX230" s="83">
        <f t="shared" si="482"/>
        <v>0</v>
      </c>
      <c r="GY230" s="83">
        <f t="shared" si="483"/>
        <v>0</v>
      </c>
      <c r="GZ230" s="83">
        <f t="shared" si="558"/>
        <v>150008975.9531956</v>
      </c>
      <c r="HA230" s="83">
        <f t="shared" si="559"/>
        <v>0</v>
      </c>
      <c r="HB230" s="83">
        <f t="shared" si="560"/>
        <v>149897651.1722956</v>
      </c>
      <c r="HC230" s="83">
        <f t="shared" si="561"/>
        <v>151147419.15371558</v>
      </c>
      <c r="HD230" s="83">
        <f t="shared" si="562"/>
        <v>0</v>
      </c>
      <c r="HE230" s="83">
        <f t="shared" si="563"/>
        <v>0</v>
      </c>
      <c r="HF230" s="83">
        <f t="shared" si="484"/>
        <v>151371918.42622358</v>
      </c>
      <c r="HG230" s="83">
        <f t="shared" si="485"/>
        <v>149977892.00411958</v>
      </c>
      <c r="HH230" s="83">
        <f t="shared" si="486"/>
        <v>150008975.9531956</v>
      </c>
      <c r="HI230" s="83">
        <f t="shared" si="487"/>
        <v>0</v>
      </c>
      <c r="HJ230" s="83">
        <f t="shared" si="488"/>
        <v>149897651.1722956</v>
      </c>
      <c r="HK230" s="83">
        <f t="shared" si="489"/>
        <v>151277320.92712733</v>
      </c>
      <c r="HL230" s="83">
        <f t="shared" si="490"/>
        <v>0</v>
      </c>
      <c r="HM230" s="83">
        <f t="shared" si="491"/>
        <v>0</v>
      </c>
      <c r="HN230" s="83">
        <f t="shared" si="492"/>
        <v>151320189.45510831</v>
      </c>
      <c r="HO230" s="83">
        <f t="shared" si="493"/>
        <v>149977892.00411958</v>
      </c>
    </row>
    <row r="231" spans="1:223" x14ac:dyDescent="0.2">
      <c r="A231" s="63"/>
      <c r="K231" s="64" t="s">
        <v>541</v>
      </c>
      <c r="L231" s="102" t="e">
        <f>IF(VLOOKUP(K231,'[3]207 ul'!$H:$H,1,0)=K231,1,0)</f>
        <v>#N/A</v>
      </c>
      <c r="M231" s="84">
        <v>1</v>
      </c>
      <c r="N231" s="84">
        <v>2</v>
      </c>
      <c r="O231" s="84"/>
      <c r="P231" s="84"/>
      <c r="Q231" s="84">
        <v>1</v>
      </c>
      <c r="R231" s="84">
        <v>1</v>
      </c>
      <c r="S231" s="83">
        <f t="shared" si="499"/>
        <v>40</v>
      </c>
      <c r="T231" s="87">
        <f t="shared" si="500"/>
        <v>0</v>
      </c>
      <c r="U231" s="84"/>
      <c r="V231" s="84"/>
      <c r="W231" s="85">
        <v>1</v>
      </c>
      <c r="X231" s="85">
        <v>1</v>
      </c>
      <c r="Y231" s="85">
        <v>1</v>
      </c>
      <c r="Z231" s="85">
        <v>1</v>
      </c>
      <c r="AA231" s="85">
        <v>1</v>
      </c>
      <c r="AB231" s="85">
        <v>1</v>
      </c>
      <c r="AC231" s="85">
        <v>1</v>
      </c>
      <c r="AD231" s="85">
        <v>1</v>
      </c>
      <c r="AE231" s="85">
        <v>1</v>
      </c>
      <c r="AF231" s="84">
        <v>4373562.05092989</v>
      </c>
      <c r="AG231" s="84">
        <v>4373562.05092989</v>
      </c>
      <c r="AH231" s="84">
        <v>4373562.05092989</v>
      </c>
      <c r="AI231" s="84">
        <v>4373562.05092989</v>
      </c>
      <c r="AJ231" s="84">
        <v>4373562.05092989</v>
      </c>
      <c r="AK231" s="84">
        <v>4373562.05092989</v>
      </c>
      <c r="AL231" s="84">
        <v>4373562.05092989</v>
      </c>
      <c r="AM231" s="84">
        <v>4812756.4590941099</v>
      </c>
      <c r="AN231" s="84">
        <v>4373562.05092989</v>
      </c>
      <c r="AO231" s="84">
        <v>2623962.0047844602</v>
      </c>
      <c r="AP231" s="84"/>
      <c r="AQ231" s="84"/>
      <c r="AR231" s="84"/>
      <c r="AS231" s="83">
        <f t="shared" si="501"/>
        <v>0</v>
      </c>
      <c r="AT231" s="83">
        <f t="shared" si="403"/>
        <v>0</v>
      </c>
      <c r="AU231" s="83">
        <f t="shared" si="502"/>
        <v>0</v>
      </c>
      <c r="AV231" s="84">
        <v>1187993122.6199999</v>
      </c>
      <c r="AW231" s="84">
        <v>1187993122.6199999</v>
      </c>
      <c r="AX231" s="84"/>
      <c r="AY231" s="83">
        <f t="shared" si="404"/>
        <v>1187993122.6199999</v>
      </c>
      <c r="AZ231" s="83">
        <f t="shared" si="405"/>
        <v>0</v>
      </c>
      <c r="BA231" s="83">
        <f t="shared" si="406"/>
        <v>6997524.0557143502</v>
      </c>
      <c r="BB231" s="83">
        <f t="shared" si="407"/>
        <v>6997524.0557143502</v>
      </c>
      <c r="BC231" s="83">
        <f t="shared" si="408"/>
        <v>6997524.0557143502</v>
      </c>
      <c r="BD231" s="83">
        <f t="shared" si="409"/>
        <v>6997524.0557143502</v>
      </c>
      <c r="BE231" s="83">
        <f t="shared" si="410"/>
        <v>0</v>
      </c>
      <c r="BF231" s="83">
        <f t="shared" si="411"/>
        <v>0</v>
      </c>
      <c r="BG231" s="99">
        <f t="shared" si="412"/>
        <v>6997524.0557143502</v>
      </c>
      <c r="BH231" s="99">
        <f t="shared" si="413"/>
        <v>6997524.0557143502</v>
      </c>
      <c r="BI231" s="83">
        <f t="shared" si="414"/>
        <v>6997524.0557143502</v>
      </c>
      <c r="BJ231" s="83">
        <f t="shared" si="415"/>
        <v>6997524.0557143502</v>
      </c>
      <c r="BK231" s="83">
        <f t="shared" si="416"/>
        <v>6997524.0557143502</v>
      </c>
      <c r="BL231" s="83">
        <f t="shared" si="417"/>
        <v>6997524.0557143502</v>
      </c>
      <c r="BM231" s="83">
        <f t="shared" si="418"/>
        <v>7436718.4638785701</v>
      </c>
      <c r="BN231" s="83">
        <f t="shared" si="419"/>
        <v>6997524.0557143502</v>
      </c>
      <c r="BO231" s="83">
        <f t="shared" si="503"/>
        <v>0</v>
      </c>
      <c r="BP231" s="83">
        <f t="shared" si="420"/>
        <v>0</v>
      </c>
      <c r="BQ231" s="83">
        <f t="shared" si="421"/>
        <v>6997524.0557143502</v>
      </c>
      <c r="BR231" s="83">
        <f t="shared" si="422"/>
        <v>6997524.0557143502</v>
      </c>
      <c r="BS231" s="83">
        <f t="shared" si="423"/>
        <v>6997524.0557143502</v>
      </c>
      <c r="BT231" s="83">
        <f t="shared" si="424"/>
        <v>6997524.0557143502</v>
      </c>
      <c r="BU231" s="83">
        <f t="shared" si="425"/>
        <v>6997524.0557143502</v>
      </c>
      <c r="BV231" s="83">
        <f t="shared" si="426"/>
        <v>6997524.0557143502</v>
      </c>
      <c r="BW231" s="83">
        <f t="shared" si="427"/>
        <v>6997524.0557143502</v>
      </c>
      <c r="BX231" s="83">
        <f t="shared" si="428"/>
        <v>6997524.0557143502</v>
      </c>
      <c r="BY231" s="83">
        <f t="shared" si="429"/>
        <v>6997524.0557143502</v>
      </c>
      <c r="BZ231" s="83">
        <f t="shared" si="430"/>
        <v>6997524.0557143502</v>
      </c>
      <c r="CA231" s="83">
        <f t="shared" si="431"/>
        <v>7436718.4638785701</v>
      </c>
      <c r="CB231" s="83">
        <f t="shared" si="432"/>
        <v>6997524.0557143502</v>
      </c>
      <c r="CC231" s="84"/>
      <c r="CD231" s="84"/>
      <c r="CE231" s="84"/>
      <c r="CF231" s="84"/>
      <c r="CG231" s="84"/>
      <c r="CH231" s="84"/>
      <c r="CI231" s="84"/>
      <c r="CJ231" s="84"/>
      <c r="CK231" s="84"/>
      <c r="CL231" s="83">
        <f t="shared" si="494"/>
        <v>0</v>
      </c>
      <c r="CM231" s="83">
        <f t="shared" si="495"/>
        <v>0</v>
      </c>
      <c r="CN231" s="83">
        <f t="shared" si="496"/>
        <v>0</v>
      </c>
      <c r="CO231" s="83">
        <f t="shared" si="433"/>
        <v>0</v>
      </c>
      <c r="CP231" s="83">
        <f t="shared" si="434"/>
        <v>0</v>
      </c>
      <c r="CQ231" s="83">
        <f t="shared" si="435"/>
        <v>0</v>
      </c>
      <c r="CR231" s="83">
        <f t="shared" si="436"/>
        <v>0</v>
      </c>
      <c r="CS231" s="83">
        <f t="shared" si="437"/>
        <v>0</v>
      </c>
      <c r="CT231" s="83">
        <f t="shared" si="438"/>
        <v>0</v>
      </c>
      <c r="CU231" s="83">
        <f t="shared" si="439"/>
        <v>0</v>
      </c>
      <c r="CV231" s="99"/>
      <c r="CW231" s="83">
        <f t="shared" si="504"/>
        <v>0</v>
      </c>
      <c r="CX231" s="83">
        <f t="shared" si="440"/>
        <v>0</v>
      </c>
      <c r="CY231" s="83">
        <f t="shared" si="497"/>
        <v>439194.40816421993</v>
      </c>
      <c r="CZ231" s="83">
        <f t="shared" si="498"/>
        <v>0</v>
      </c>
      <c r="DA231" s="83">
        <f t="shared" si="505"/>
        <v>0</v>
      </c>
      <c r="DB231" s="83">
        <f t="shared" si="506"/>
        <v>0</v>
      </c>
      <c r="DC231" s="83">
        <f t="shared" si="507"/>
        <v>0</v>
      </c>
      <c r="DD231" s="83">
        <f t="shared" si="441"/>
        <v>0</v>
      </c>
      <c r="DE231" s="83">
        <f t="shared" si="442"/>
        <v>0</v>
      </c>
      <c r="DF231" s="83">
        <f t="shared" si="443"/>
        <v>0</v>
      </c>
      <c r="DG231" s="83">
        <f t="shared" si="444"/>
        <v>0</v>
      </c>
      <c r="DH231" s="83">
        <f t="shared" si="445"/>
        <v>0</v>
      </c>
      <c r="DI231" s="83">
        <f t="shared" si="446"/>
        <v>0</v>
      </c>
      <c r="DJ231" s="83">
        <f t="shared" si="447"/>
        <v>0</v>
      </c>
      <c r="DK231" s="83">
        <f t="shared" si="508"/>
        <v>0</v>
      </c>
      <c r="DL231" s="83">
        <f t="shared" si="448"/>
        <v>0</v>
      </c>
      <c r="DM231" s="83">
        <f t="shared" si="509"/>
        <v>439194.40816421993</v>
      </c>
      <c r="DN231" s="83">
        <f t="shared" si="510"/>
        <v>0</v>
      </c>
      <c r="DO231" s="83">
        <f t="shared" si="449"/>
        <v>0</v>
      </c>
      <c r="DP231" s="83">
        <f t="shared" si="450"/>
        <v>0</v>
      </c>
      <c r="DQ231" s="83">
        <f t="shared" si="451"/>
        <v>0</v>
      </c>
      <c r="DR231" s="83">
        <f t="shared" si="452"/>
        <v>0</v>
      </c>
      <c r="DS231" s="83">
        <f t="shared" si="453"/>
        <v>0</v>
      </c>
      <c r="DT231" s="83">
        <f t="shared" si="454"/>
        <v>0</v>
      </c>
      <c r="DU231" s="83">
        <f t="shared" si="455"/>
        <v>0</v>
      </c>
      <c r="DV231" s="83">
        <f t="shared" si="456"/>
        <v>0</v>
      </c>
      <c r="DW231" s="83">
        <f t="shared" si="511"/>
        <v>15123.391440895986</v>
      </c>
      <c r="DX231" s="83">
        <f t="shared" si="512"/>
        <v>0</v>
      </c>
      <c r="DY231" s="83">
        <f t="shared" si="513"/>
        <v>0</v>
      </c>
      <c r="DZ231" s="83">
        <f t="shared" si="514"/>
        <v>0</v>
      </c>
      <c r="EA231" s="83">
        <f t="shared" si="515"/>
        <v>0</v>
      </c>
      <c r="EB231" s="83">
        <f t="shared" si="516"/>
        <v>0</v>
      </c>
      <c r="EC231" s="83">
        <f t="shared" si="517"/>
        <v>0</v>
      </c>
      <c r="ED231" s="83">
        <f t="shared" si="518"/>
        <v>0</v>
      </c>
      <c r="EE231" s="83">
        <f t="shared" si="519"/>
        <v>0</v>
      </c>
      <c r="EF231" s="83">
        <f t="shared" si="520"/>
        <v>0</v>
      </c>
      <c r="EG231" s="83">
        <f t="shared" si="521"/>
        <v>15123.391440895986</v>
      </c>
      <c r="EH231" s="83">
        <f t="shared" si="522"/>
        <v>0</v>
      </c>
      <c r="EI231" s="83">
        <f t="shared" si="457"/>
        <v>0</v>
      </c>
      <c r="EJ231" s="83">
        <f t="shared" si="458"/>
        <v>0</v>
      </c>
      <c r="EK231" s="83">
        <f t="shared" si="459"/>
        <v>0</v>
      </c>
      <c r="EL231" s="83">
        <f t="shared" si="460"/>
        <v>0</v>
      </c>
      <c r="EM231" s="83">
        <f t="shared" si="461"/>
        <v>0</v>
      </c>
      <c r="EN231" s="83">
        <f t="shared" si="462"/>
        <v>0</v>
      </c>
      <c r="EO231" s="83">
        <f t="shared" si="463"/>
        <v>0</v>
      </c>
      <c r="EP231" s="83">
        <f t="shared" si="464"/>
        <v>0</v>
      </c>
      <c r="EQ231" s="83">
        <f t="shared" si="465"/>
        <v>0</v>
      </c>
      <c r="ER231" s="83">
        <f t="shared" si="466"/>
        <v>0</v>
      </c>
      <c r="ES231" s="83">
        <f t="shared" si="523"/>
        <v>0</v>
      </c>
      <c r="ET231" s="83">
        <f t="shared" si="467"/>
        <v>0</v>
      </c>
      <c r="EU231" s="83">
        <f t="shared" si="524"/>
        <v>424071.01672332396</v>
      </c>
      <c r="EV231" s="83">
        <f t="shared" si="525"/>
        <v>0</v>
      </c>
      <c r="EW231" s="83">
        <f t="shared" si="526"/>
        <v>0</v>
      </c>
      <c r="EX231" s="83">
        <f t="shared" si="527"/>
        <v>0</v>
      </c>
      <c r="EY231" s="83">
        <f t="shared" si="528"/>
        <v>0</v>
      </c>
      <c r="EZ231" s="83">
        <f t="shared" si="529"/>
        <v>0</v>
      </c>
      <c r="FA231" s="83">
        <f t="shared" si="530"/>
        <v>0</v>
      </c>
      <c r="FB231" s="83">
        <f t="shared" si="531"/>
        <v>0</v>
      </c>
      <c r="FC231" s="83">
        <f t="shared" si="532"/>
        <v>0</v>
      </c>
      <c r="FD231" s="83">
        <f t="shared" si="533"/>
        <v>0</v>
      </c>
      <c r="FE231" s="83">
        <f t="shared" si="468"/>
        <v>0</v>
      </c>
      <c r="FF231" s="83">
        <f t="shared" si="469"/>
        <v>0</v>
      </c>
      <c r="FG231" s="83">
        <f t="shared" si="534"/>
        <v>0</v>
      </c>
      <c r="FH231" s="83">
        <f t="shared" si="470"/>
        <v>0</v>
      </c>
      <c r="FI231" s="83">
        <f t="shared" si="535"/>
        <v>424071.01672332396</v>
      </c>
      <c r="FJ231" s="83">
        <f t="shared" si="536"/>
        <v>0</v>
      </c>
      <c r="FK231" s="84"/>
      <c r="FL231" s="84">
        <v>4391944.08164223</v>
      </c>
      <c r="FM231" s="84"/>
      <c r="FN231" s="83">
        <f t="shared" si="471"/>
        <v>0</v>
      </c>
      <c r="FO231" s="83">
        <f t="shared" si="472"/>
        <v>0</v>
      </c>
      <c r="FP231" s="83">
        <f t="shared" si="537"/>
        <v>4391944.08164223</v>
      </c>
      <c r="FQ231" s="84"/>
      <c r="FR231" s="84"/>
      <c r="FS231" s="83">
        <f t="shared" si="538"/>
        <v>0</v>
      </c>
      <c r="FT231" s="83">
        <f t="shared" si="539"/>
        <v>0</v>
      </c>
      <c r="FU231" s="84">
        <v>4391944.08164223</v>
      </c>
      <c r="FV231" s="83">
        <f t="shared" si="473"/>
        <v>6997524.0557143502</v>
      </c>
      <c r="FW231" s="83">
        <f t="shared" si="474"/>
        <v>0</v>
      </c>
      <c r="FX231" s="83">
        <f t="shared" si="475"/>
        <v>0</v>
      </c>
      <c r="FY231" s="84"/>
      <c r="FZ231" s="83">
        <f t="shared" si="476"/>
        <v>1180995598.5642855</v>
      </c>
      <c r="GA231" s="83">
        <f t="shared" si="477"/>
        <v>-18382.030712340027</v>
      </c>
      <c r="GB231" s="83">
        <f t="shared" si="540"/>
        <v>0</v>
      </c>
      <c r="GC231" s="83">
        <f t="shared" si="541"/>
        <v>0</v>
      </c>
      <c r="GD231" s="83">
        <f t="shared" si="542"/>
        <v>0</v>
      </c>
      <c r="GE231" s="83">
        <f t="shared" si="543"/>
        <v>0</v>
      </c>
      <c r="GF231" s="83">
        <f t="shared" si="544"/>
        <v>0</v>
      </c>
      <c r="GG231" s="83">
        <f t="shared" si="545"/>
        <v>0</v>
      </c>
      <c r="GH231" s="83">
        <f t="shared" si="478"/>
        <v>0</v>
      </c>
      <c r="GI231" s="83">
        <f t="shared" si="479"/>
        <v>0</v>
      </c>
      <c r="GJ231" s="83">
        <f t="shared" si="546"/>
        <v>0</v>
      </c>
      <c r="GK231" s="83">
        <f t="shared" si="547"/>
        <v>0</v>
      </c>
      <c r="GL231" s="83">
        <f t="shared" si="548"/>
        <v>0</v>
      </c>
      <c r="GM231" s="83">
        <f t="shared" si="549"/>
        <v>0</v>
      </c>
      <c r="GN231" s="83">
        <f t="shared" si="550"/>
        <v>0</v>
      </c>
      <c r="GO231" s="83">
        <f t="shared" si="551"/>
        <v>0</v>
      </c>
      <c r="GP231" s="83">
        <f t="shared" si="480"/>
        <v>6997524.0557143502</v>
      </c>
      <c r="GQ231" s="83">
        <f t="shared" si="481"/>
        <v>0</v>
      </c>
      <c r="GR231" s="83">
        <f t="shared" si="552"/>
        <v>0</v>
      </c>
      <c r="GS231" s="83">
        <f t="shared" si="553"/>
        <v>0</v>
      </c>
      <c r="GT231" s="83">
        <f t="shared" si="554"/>
        <v>0</v>
      </c>
      <c r="GU231" s="83">
        <f t="shared" si="555"/>
        <v>0</v>
      </c>
      <c r="GV231" s="83">
        <f t="shared" si="556"/>
        <v>0</v>
      </c>
      <c r="GW231" s="83">
        <f t="shared" si="557"/>
        <v>0</v>
      </c>
      <c r="GX231" s="83">
        <f t="shared" si="482"/>
        <v>0</v>
      </c>
      <c r="GY231" s="83">
        <f t="shared" si="483"/>
        <v>0</v>
      </c>
      <c r="GZ231" s="83">
        <f t="shared" si="558"/>
        <v>0</v>
      </c>
      <c r="HA231" s="83">
        <f t="shared" si="559"/>
        <v>0</v>
      </c>
      <c r="HB231" s="83">
        <f t="shared" si="560"/>
        <v>0</v>
      </c>
      <c r="HC231" s="83">
        <f t="shared" si="561"/>
        <v>0</v>
      </c>
      <c r="HD231" s="83">
        <f t="shared" si="562"/>
        <v>0</v>
      </c>
      <c r="HE231" s="83">
        <f t="shared" si="563"/>
        <v>0</v>
      </c>
      <c r="HF231" s="83">
        <f t="shared" si="484"/>
        <v>7436718.4638785701</v>
      </c>
      <c r="HG231" s="83">
        <f t="shared" si="485"/>
        <v>0</v>
      </c>
      <c r="HH231" s="83">
        <f t="shared" si="486"/>
        <v>0</v>
      </c>
      <c r="HI231" s="83">
        <f t="shared" si="487"/>
        <v>0</v>
      </c>
      <c r="HJ231" s="83">
        <f t="shared" si="488"/>
        <v>0</v>
      </c>
      <c r="HK231" s="83">
        <f t="shared" si="489"/>
        <v>0</v>
      </c>
      <c r="HL231" s="83">
        <f t="shared" si="490"/>
        <v>0</v>
      </c>
      <c r="HM231" s="83">
        <f t="shared" si="491"/>
        <v>0</v>
      </c>
      <c r="HN231" s="83">
        <f t="shared" si="492"/>
        <v>7421595.0724376738</v>
      </c>
      <c r="HO231" s="83">
        <f t="shared" si="493"/>
        <v>0</v>
      </c>
    </row>
    <row r="232" spans="1:223" x14ac:dyDescent="0.2">
      <c r="A232" s="63"/>
      <c r="K232" s="64" t="s">
        <v>542</v>
      </c>
      <c r="L232" s="102" t="e">
        <f>IF(VLOOKUP(K232,'[3]207 ul'!$H:$H,1,0)=K232,1,0)</f>
        <v>#N/A</v>
      </c>
      <c r="M232" s="84">
        <v>1</v>
      </c>
      <c r="N232" s="84">
        <v>2</v>
      </c>
      <c r="O232" s="84"/>
      <c r="P232" s="84"/>
      <c r="Q232" s="84"/>
      <c r="R232" s="84">
        <v>3</v>
      </c>
      <c r="S232" s="83">
        <f t="shared" si="499"/>
        <v>40</v>
      </c>
      <c r="T232" s="87">
        <f t="shared" si="500"/>
        <v>0</v>
      </c>
      <c r="U232" s="84"/>
      <c r="V232" s="84"/>
      <c r="W232" s="85">
        <v>1</v>
      </c>
      <c r="X232" s="85">
        <v>1</v>
      </c>
      <c r="Y232" s="85">
        <v>1</v>
      </c>
      <c r="Z232" s="85">
        <v>1</v>
      </c>
      <c r="AA232" s="85">
        <v>1</v>
      </c>
      <c r="AB232" s="85">
        <v>1</v>
      </c>
      <c r="AC232" s="85">
        <v>1</v>
      </c>
      <c r="AD232" s="85">
        <v>1</v>
      </c>
      <c r="AE232" s="85">
        <v>1</v>
      </c>
      <c r="AF232" s="84">
        <v>1405944244.4724801</v>
      </c>
      <c r="AG232" s="84">
        <v>1339744137.6070099</v>
      </c>
      <c r="AH232" s="84">
        <v>1514131612.8119199</v>
      </c>
      <c r="AI232" s="84">
        <v>1405944520.73051</v>
      </c>
      <c r="AJ232" s="84">
        <v>1405944244.4724801</v>
      </c>
      <c r="AK232" s="84">
        <v>1405944244.4724801</v>
      </c>
      <c r="AL232" s="84">
        <v>1405944244.4724801</v>
      </c>
      <c r="AM232" s="84">
        <v>1409581964.87904</v>
      </c>
      <c r="AN232" s="84">
        <v>1404364767.85147</v>
      </c>
      <c r="AO232" s="84"/>
      <c r="AP232" s="84"/>
      <c r="AQ232" s="84"/>
      <c r="AR232" s="84"/>
      <c r="AS232" s="83">
        <f t="shared" si="501"/>
        <v>0</v>
      </c>
      <c r="AT232" s="83">
        <f t="shared" si="403"/>
        <v>0</v>
      </c>
      <c r="AU232" s="83">
        <f t="shared" si="502"/>
        <v>0</v>
      </c>
      <c r="AV232" s="84">
        <v>1011561109.17</v>
      </c>
      <c r="AW232" s="84">
        <v>1011561109.17</v>
      </c>
      <c r="AX232" s="84"/>
      <c r="AY232" s="83">
        <f t="shared" si="404"/>
        <v>1011561109.17</v>
      </c>
      <c r="AZ232" s="83">
        <f t="shared" si="405"/>
        <v>1405944244.4724801</v>
      </c>
      <c r="BA232" s="83">
        <f t="shared" si="406"/>
        <v>1405944244.4724801</v>
      </c>
      <c r="BB232" s="83">
        <f t="shared" si="407"/>
        <v>1405944244.4724801</v>
      </c>
      <c r="BC232" s="83">
        <f t="shared" si="408"/>
        <v>1405944244.4724801</v>
      </c>
      <c r="BD232" s="83">
        <f t="shared" si="409"/>
        <v>1405944244.4724801</v>
      </c>
      <c r="BE232" s="83">
        <f t="shared" si="410"/>
        <v>0</v>
      </c>
      <c r="BF232" s="83">
        <f t="shared" si="411"/>
        <v>0</v>
      </c>
      <c r="BG232" s="99">
        <f t="shared" si="412"/>
        <v>1405944244.4724801</v>
      </c>
      <c r="BH232" s="99">
        <f t="shared" si="413"/>
        <v>1339744137.6070099</v>
      </c>
      <c r="BI232" s="83">
        <f t="shared" si="414"/>
        <v>1514131612.8119199</v>
      </c>
      <c r="BJ232" s="83">
        <f t="shared" si="415"/>
        <v>1405944520.73051</v>
      </c>
      <c r="BK232" s="83">
        <f t="shared" si="416"/>
        <v>1405944244.4724801</v>
      </c>
      <c r="BL232" s="83">
        <f t="shared" si="417"/>
        <v>1405944244.4724801</v>
      </c>
      <c r="BM232" s="83">
        <f t="shared" si="418"/>
        <v>1409581964.87904</v>
      </c>
      <c r="BN232" s="83">
        <f t="shared" si="419"/>
        <v>1404364767.85147</v>
      </c>
      <c r="BO232" s="83">
        <f t="shared" si="503"/>
        <v>0</v>
      </c>
      <c r="BP232" s="83">
        <f t="shared" si="420"/>
        <v>1405944244.4724801</v>
      </c>
      <c r="BQ232" s="83">
        <f t="shared" si="421"/>
        <v>1405944244.4724801</v>
      </c>
      <c r="BR232" s="83">
        <f t="shared" si="422"/>
        <v>1405944244.4724801</v>
      </c>
      <c r="BS232" s="83">
        <f t="shared" si="423"/>
        <v>1405944244.4724801</v>
      </c>
      <c r="BT232" s="83">
        <f t="shared" si="424"/>
        <v>1405944244.4724801</v>
      </c>
      <c r="BU232" s="83">
        <f t="shared" si="425"/>
        <v>1405944244.4724801</v>
      </c>
      <c r="BV232" s="83">
        <f t="shared" si="426"/>
        <v>1339744137.6070099</v>
      </c>
      <c r="BW232" s="83">
        <f t="shared" si="427"/>
        <v>1514131612.8119199</v>
      </c>
      <c r="BX232" s="83">
        <f t="shared" si="428"/>
        <v>1405944520.73051</v>
      </c>
      <c r="BY232" s="83">
        <f t="shared" si="429"/>
        <v>1405944244.4724801</v>
      </c>
      <c r="BZ232" s="83">
        <f t="shared" si="430"/>
        <v>1405944244.4724801</v>
      </c>
      <c r="CA232" s="83">
        <f t="shared" si="431"/>
        <v>1409581964.87904</v>
      </c>
      <c r="CB232" s="83">
        <f t="shared" si="432"/>
        <v>1404364767.85147</v>
      </c>
      <c r="CC232" s="84"/>
      <c r="CD232" s="84"/>
      <c r="CE232" s="84"/>
      <c r="CF232" s="84"/>
      <c r="CG232" s="84"/>
      <c r="CH232" s="84"/>
      <c r="CI232" s="84"/>
      <c r="CJ232" s="84"/>
      <c r="CK232" s="84"/>
      <c r="CL232" s="83">
        <f t="shared" si="494"/>
        <v>0</v>
      </c>
      <c r="CM232" s="83">
        <f t="shared" si="495"/>
        <v>108187368.33943987</v>
      </c>
      <c r="CN232" s="83">
        <f t="shared" si="496"/>
        <v>276.25802993774414</v>
      </c>
      <c r="CO232" s="83">
        <f t="shared" si="433"/>
        <v>0</v>
      </c>
      <c r="CP232" s="83">
        <f t="shared" si="434"/>
        <v>0</v>
      </c>
      <c r="CQ232" s="83">
        <f t="shared" si="435"/>
        <v>0</v>
      </c>
      <c r="CR232" s="83">
        <f t="shared" si="436"/>
        <v>0</v>
      </c>
      <c r="CS232" s="83">
        <f t="shared" si="437"/>
        <v>0</v>
      </c>
      <c r="CT232" s="83">
        <f t="shared" si="438"/>
        <v>0</v>
      </c>
      <c r="CU232" s="83">
        <f t="shared" si="439"/>
        <v>0</v>
      </c>
      <c r="CV232" s="99"/>
      <c r="CW232" s="83">
        <f t="shared" si="504"/>
        <v>0</v>
      </c>
      <c r="CX232" s="83">
        <f t="shared" si="440"/>
        <v>0</v>
      </c>
      <c r="CY232" s="83">
        <f t="shared" si="497"/>
        <v>3637720.4065599442</v>
      </c>
      <c r="CZ232" s="83">
        <f t="shared" si="498"/>
        <v>0</v>
      </c>
      <c r="DA232" s="83">
        <f t="shared" si="505"/>
        <v>0</v>
      </c>
      <c r="DB232" s="83">
        <f t="shared" si="506"/>
        <v>108187368.33943987</v>
      </c>
      <c r="DC232" s="83">
        <f t="shared" si="507"/>
        <v>276.25802993774414</v>
      </c>
      <c r="DD232" s="83">
        <f t="shared" si="441"/>
        <v>0</v>
      </c>
      <c r="DE232" s="83">
        <f t="shared" si="442"/>
        <v>0</v>
      </c>
      <c r="DF232" s="83">
        <f t="shared" si="443"/>
        <v>0</v>
      </c>
      <c r="DG232" s="83">
        <f t="shared" si="444"/>
        <v>0</v>
      </c>
      <c r="DH232" s="83">
        <f t="shared" si="445"/>
        <v>0</v>
      </c>
      <c r="DI232" s="83">
        <f t="shared" si="446"/>
        <v>0</v>
      </c>
      <c r="DJ232" s="83">
        <f t="shared" si="447"/>
        <v>0</v>
      </c>
      <c r="DK232" s="83">
        <f t="shared" si="508"/>
        <v>0</v>
      </c>
      <c r="DL232" s="83">
        <f t="shared" si="448"/>
        <v>0</v>
      </c>
      <c r="DM232" s="83">
        <f t="shared" si="509"/>
        <v>3637720.4065599442</v>
      </c>
      <c r="DN232" s="83">
        <f t="shared" si="510"/>
        <v>0</v>
      </c>
      <c r="DO232" s="83">
        <f t="shared" si="449"/>
        <v>0</v>
      </c>
      <c r="DP232" s="83">
        <f t="shared" si="450"/>
        <v>6150880.4933607476</v>
      </c>
      <c r="DQ232" s="83">
        <f t="shared" si="451"/>
        <v>0</v>
      </c>
      <c r="DR232" s="83">
        <f t="shared" si="452"/>
        <v>0</v>
      </c>
      <c r="DS232" s="83">
        <f t="shared" si="453"/>
        <v>0</v>
      </c>
      <c r="DT232" s="83">
        <f t="shared" si="454"/>
        <v>0</v>
      </c>
      <c r="DU232" s="83">
        <f t="shared" si="455"/>
        <v>0</v>
      </c>
      <c r="DV232" s="83">
        <f t="shared" si="456"/>
        <v>0</v>
      </c>
      <c r="DW232" s="83">
        <f t="shared" si="511"/>
        <v>125262.6823982028</v>
      </c>
      <c r="DX232" s="83">
        <f t="shared" si="512"/>
        <v>0</v>
      </c>
      <c r="DY232" s="83">
        <f t="shared" si="513"/>
        <v>0</v>
      </c>
      <c r="DZ232" s="83">
        <f t="shared" si="514"/>
        <v>6150880.4933607476</v>
      </c>
      <c r="EA232" s="83">
        <f t="shared" si="515"/>
        <v>0</v>
      </c>
      <c r="EB232" s="83">
        <f t="shared" si="516"/>
        <v>0</v>
      </c>
      <c r="EC232" s="83">
        <f t="shared" si="517"/>
        <v>0</v>
      </c>
      <c r="ED232" s="83">
        <f t="shared" si="518"/>
        <v>0</v>
      </c>
      <c r="EE232" s="83">
        <f t="shared" si="519"/>
        <v>0</v>
      </c>
      <c r="EF232" s="83">
        <f t="shared" si="520"/>
        <v>0</v>
      </c>
      <c r="EG232" s="83">
        <f t="shared" si="521"/>
        <v>125262.6823982028</v>
      </c>
      <c r="EH232" s="83">
        <f t="shared" si="522"/>
        <v>0</v>
      </c>
      <c r="EI232" s="83">
        <f t="shared" si="457"/>
        <v>0</v>
      </c>
      <c r="EJ232" s="83">
        <f t="shared" si="458"/>
        <v>102036487.84607913</v>
      </c>
      <c r="EK232" s="83">
        <f t="shared" si="459"/>
        <v>276.25802993774414</v>
      </c>
      <c r="EL232" s="83">
        <f t="shared" si="460"/>
        <v>0</v>
      </c>
      <c r="EM232" s="83">
        <f t="shared" si="461"/>
        <v>0</v>
      </c>
      <c r="EN232" s="83">
        <f t="shared" si="462"/>
        <v>0</v>
      </c>
      <c r="EO232" s="83">
        <f t="shared" si="463"/>
        <v>0</v>
      </c>
      <c r="EP232" s="83">
        <f t="shared" si="464"/>
        <v>0</v>
      </c>
      <c r="EQ232" s="83">
        <f t="shared" si="465"/>
        <v>0</v>
      </c>
      <c r="ER232" s="83">
        <f t="shared" si="466"/>
        <v>0</v>
      </c>
      <c r="ES232" s="83">
        <f t="shared" si="523"/>
        <v>0</v>
      </c>
      <c r="ET232" s="83">
        <f t="shared" si="467"/>
        <v>0</v>
      </c>
      <c r="EU232" s="83">
        <f t="shared" si="524"/>
        <v>3512457.7241617413</v>
      </c>
      <c r="EV232" s="83">
        <f t="shared" si="525"/>
        <v>0</v>
      </c>
      <c r="EW232" s="83">
        <f t="shared" si="526"/>
        <v>0</v>
      </c>
      <c r="EX232" s="83">
        <f t="shared" si="527"/>
        <v>102036487.84607913</v>
      </c>
      <c r="EY232" s="83">
        <f t="shared" si="528"/>
        <v>276.25802993774414</v>
      </c>
      <c r="EZ232" s="83">
        <f t="shared" si="529"/>
        <v>0</v>
      </c>
      <c r="FA232" s="83">
        <f t="shared" si="530"/>
        <v>0</v>
      </c>
      <c r="FB232" s="83">
        <f t="shared" si="531"/>
        <v>0</v>
      </c>
      <c r="FC232" s="83">
        <f t="shared" si="532"/>
        <v>0</v>
      </c>
      <c r="FD232" s="83">
        <f t="shared" si="533"/>
        <v>0</v>
      </c>
      <c r="FE232" s="83">
        <f t="shared" si="468"/>
        <v>0</v>
      </c>
      <c r="FF232" s="83">
        <f t="shared" si="469"/>
        <v>0</v>
      </c>
      <c r="FG232" s="83">
        <f t="shared" si="534"/>
        <v>0</v>
      </c>
      <c r="FH232" s="83">
        <f t="shared" si="470"/>
        <v>0</v>
      </c>
      <c r="FI232" s="83">
        <f t="shared" si="535"/>
        <v>3512457.7241617413</v>
      </c>
      <c r="FJ232" s="83">
        <f t="shared" si="536"/>
        <v>0</v>
      </c>
      <c r="FK232" s="84">
        <v>10516646.4591788</v>
      </c>
      <c r="FL232" s="84">
        <v>6970765.6842453899</v>
      </c>
      <c r="FM232" s="84"/>
      <c r="FN232" s="83">
        <f t="shared" si="471"/>
        <v>0</v>
      </c>
      <c r="FO232" s="83">
        <f t="shared" si="472"/>
        <v>0</v>
      </c>
      <c r="FP232" s="83">
        <f t="shared" si="537"/>
        <v>6970765.6842453899</v>
      </c>
      <c r="FQ232" s="84">
        <v>1522339.6386549701</v>
      </c>
      <c r="FR232" s="84">
        <v>1390086601.1385901</v>
      </c>
      <c r="FS232" s="83">
        <f t="shared" si="538"/>
        <v>1390086601.1385906</v>
      </c>
      <c r="FT232" s="83">
        <f t="shared" si="539"/>
        <v>0</v>
      </c>
      <c r="FU232" s="84">
        <v>1406051673.6433599</v>
      </c>
      <c r="FV232" s="83">
        <f t="shared" si="473"/>
        <v>0</v>
      </c>
      <c r="FW232" s="83">
        <f t="shared" si="474"/>
        <v>0</v>
      </c>
      <c r="FX232" s="83">
        <f t="shared" si="475"/>
        <v>0</v>
      </c>
      <c r="FY232" s="84">
        <v>-685399047.75</v>
      </c>
      <c r="FZ232" s="83">
        <f t="shared" si="476"/>
        <v>0</v>
      </c>
      <c r="GA232" s="83">
        <f t="shared" si="477"/>
        <v>-107429.17087984085</v>
      </c>
      <c r="GB232" s="83">
        <f t="shared" si="540"/>
        <v>0</v>
      </c>
      <c r="GC232" s="83">
        <f t="shared" si="541"/>
        <v>0</v>
      </c>
      <c r="GD232" s="83">
        <f t="shared" si="542"/>
        <v>0</v>
      </c>
      <c r="GE232" s="83">
        <f t="shared" si="543"/>
        <v>0</v>
      </c>
      <c r="GF232" s="83">
        <f t="shared" si="544"/>
        <v>0</v>
      </c>
      <c r="GG232" s="83">
        <f t="shared" si="545"/>
        <v>0</v>
      </c>
      <c r="GH232" s="83">
        <f t="shared" si="478"/>
        <v>0</v>
      </c>
      <c r="GI232" s="83">
        <f t="shared" si="479"/>
        <v>0</v>
      </c>
      <c r="GJ232" s="83">
        <f t="shared" si="546"/>
        <v>0</v>
      </c>
      <c r="GK232" s="83">
        <f t="shared" si="547"/>
        <v>1405944244.4724801</v>
      </c>
      <c r="GL232" s="83">
        <f t="shared" si="548"/>
        <v>1405944244.4724801</v>
      </c>
      <c r="GM232" s="83">
        <f t="shared" si="549"/>
        <v>0</v>
      </c>
      <c r="GN232" s="83">
        <f t="shared" si="550"/>
        <v>0</v>
      </c>
      <c r="GO232" s="83">
        <f t="shared" si="551"/>
        <v>0</v>
      </c>
      <c r="GP232" s="83">
        <f t="shared" si="480"/>
        <v>1405944244.4724801</v>
      </c>
      <c r="GQ232" s="83">
        <f t="shared" si="481"/>
        <v>0</v>
      </c>
      <c r="GR232" s="83">
        <f t="shared" si="552"/>
        <v>0</v>
      </c>
      <c r="GS232" s="83">
        <f t="shared" si="553"/>
        <v>0</v>
      </c>
      <c r="GT232" s="83">
        <f t="shared" si="554"/>
        <v>0</v>
      </c>
      <c r="GU232" s="83">
        <f t="shared" si="555"/>
        <v>0</v>
      </c>
      <c r="GV232" s="83">
        <f t="shared" si="556"/>
        <v>0</v>
      </c>
      <c r="GW232" s="83">
        <f t="shared" si="557"/>
        <v>0</v>
      </c>
      <c r="GX232" s="83">
        <f t="shared" si="482"/>
        <v>0</v>
      </c>
      <c r="GY232" s="83">
        <f t="shared" si="483"/>
        <v>0</v>
      </c>
      <c r="GZ232" s="83">
        <f t="shared" si="558"/>
        <v>0</v>
      </c>
      <c r="HA232" s="83">
        <f t="shared" si="559"/>
        <v>1514131612.8119199</v>
      </c>
      <c r="HB232" s="83">
        <f t="shared" si="560"/>
        <v>1405944520.73051</v>
      </c>
      <c r="HC232" s="83">
        <f t="shared" si="561"/>
        <v>0</v>
      </c>
      <c r="HD232" s="83">
        <f t="shared" si="562"/>
        <v>0</v>
      </c>
      <c r="HE232" s="83">
        <f t="shared" si="563"/>
        <v>0</v>
      </c>
      <c r="HF232" s="83">
        <f t="shared" si="484"/>
        <v>1409581964.87904</v>
      </c>
      <c r="HG232" s="83">
        <f t="shared" si="485"/>
        <v>0</v>
      </c>
      <c r="HH232" s="83">
        <f t="shared" si="486"/>
        <v>0</v>
      </c>
      <c r="HI232" s="83">
        <f t="shared" si="487"/>
        <v>1507980732.3185592</v>
      </c>
      <c r="HJ232" s="83">
        <f t="shared" si="488"/>
        <v>1405944520.73051</v>
      </c>
      <c r="HK232" s="83">
        <f t="shared" si="489"/>
        <v>0</v>
      </c>
      <c r="HL232" s="83">
        <f t="shared" si="490"/>
        <v>0</v>
      </c>
      <c r="HM232" s="83">
        <f t="shared" si="491"/>
        <v>0</v>
      </c>
      <c r="HN232" s="83">
        <f t="shared" si="492"/>
        <v>1409456702.1966417</v>
      </c>
      <c r="HO232" s="83">
        <f t="shared" si="493"/>
        <v>0</v>
      </c>
    </row>
    <row r="233" spans="1:223" x14ac:dyDescent="0.2">
      <c r="A233" s="63"/>
      <c r="K233" s="64" t="s">
        <v>543</v>
      </c>
      <c r="L233" s="102" t="e">
        <f>IF(VLOOKUP(K233,'[3]207 ul'!$H:$H,1,0)=K233,1,0)</f>
        <v>#N/A</v>
      </c>
      <c r="M233" s="84">
        <v>1</v>
      </c>
      <c r="N233" s="84">
        <v>2</v>
      </c>
      <c r="O233" s="84"/>
      <c r="P233" s="84"/>
      <c r="Q233" s="84"/>
      <c r="R233" s="84">
        <v>3</v>
      </c>
      <c r="S233" s="83">
        <f t="shared" si="499"/>
        <v>40</v>
      </c>
      <c r="T233" s="87">
        <f t="shared" si="500"/>
        <v>0</v>
      </c>
      <c r="U233" s="84"/>
      <c r="V233" s="84"/>
      <c r="W233" s="85">
        <v>1</v>
      </c>
      <c r="X233" s="85">
        <v>1</v>
      </c>
      <c r="Y233" s="85">
        <v>1</v>
      </c>
      <c r="Z233" s="85">
        <v>1</v>
      </c>
      <c r="AA233" s="85">
        <v>1</v>
      </c>
      <c r="AB233" s="85">
        <v>1</v>
      </c>
      <c r="AC233" s="85">
        <v>1</v>
      </c>
      <c r="AD233" s="85">
        <v>1</v>
      </c>
      <c r="AE233" s="85">
        <v>1</v>
      </c>
      <c r="AF233" s="84">
        <v>7.2544165293488396E-4</v>
      </c>
      <c r="AG233" s="84">
        <v>7.2544165293488396E-4</v>
      </c>
      <c r="AH233" s="84">
        <v>7.2544165293488396E-4</v>
      </c>
      <c r="AI233" s="84">
        <v>7.2544165293488396E-4</v>
      </c>
      <c r="AJ233" s="84">
        <v>7.2544165293488396E-4</v>
      </c>
      <c r="AK233" s="84">
        <v>7.2544165293488396E-4</v>
      </c>
      <c r="AL233" s="84">
        <v>7.2544165293488396E-4</v>
      </c>
      <c r="AM233" s="84">
        <v>7.9798574623143501E-4</v>
      </c>
      <c r="AN233" s="84">
        <v>7.2544165293488396E-4</v>
      </c>
      <c r="AO233" s="84"/>
      <c r="AP233" s="84"/>
      <c r="AQ233" s="84"/>
      <c r="AR233" s="84"/>
      <c r="AS233" s="83">
        <f t="shared" si="501"/>
        <v>0</v>
      </c>
      <c r="AT233" s="83">
        <f t="shared" si="403"/>
        <v>0</v>
      </c>
      <c r="AU233" s="83">
        <f t="shared" si="502"/>
        <v>0</v>
      </c>
      <c r="AV233" s="84">
        <v>1</v>
      </c>
      <c r="AW233" s="84">
        <v>1</v>
      </c>
      <c r="AX233" s="84"/>
      <c r="AY233" s="83">
        <f t="shared" si="404"/>
        <v>1</v>
      </c>
      <c r="AZ233" s="83">
        <f t="shared" si="405"/>
        <v>7.2544165293488396E-4</v>
      </c>
      <c r="BA233" s="83">
        <f t="shared" si="406"/>
        <v>7.2544165293488396E-4</v>
      </c>
      <c r="BB233" s="83">
        <f t="shared" si="407"/>
        <v>7.2544165293488396E-4</v>
      </c>
      <c r="BC233" s="83">
        <f t="shared" si="408"/>
        <v>7.2544165293488396E-4</v>
      </c>
      <c r="BD233" s="83">
        <f t="shared" si="409"/>
        <v>7.2544165293488396E-4</v>
      </c>
      <c r="BE233" s="83">
        <f t="shared" si="410"/>
        <v>0</v>
      </c>
      <c r="BF233" s="83">
        <f t="shared" si="411"/>
        <v>0</v>
      </c>
      <c r="BG233" s="99">
        <f t="shared" si="412"/>
        <v>7.2544165293488396E-4</v>
      </c>
      <c r="BH233" s="99">
        <f t="shared" si="413"/>
        <v>7.2544165293488396E-4</v>
      </c>
      <c r="BI233" s="83">
        <f t="shared" si="414"/>
        <v>7.2544165293488396E-4</v>
      </c>
      <c r="BJ233" s="83">
        <f t="shared" si="415"/>
        <v>7.2544165293488396E-4</v>
      </c>
      <c r="BK233" s="83">
        <f t="shared" si="416"/>
        <v>7.2544165293488396E-4</v>
      </c>
      <c r="BL233" s="83">
        <f t="shared" si="417"/>
        <v>7.2544165293488396E-4</v>
      </c>
      <c r="BM233" s="83">
        <f t="shared" si="418"/>
        <v>7.9798574623143501E-4</v>
      </c>
      <c r="BN233" s="83">
        <f t="shared" si="419"/>
        <v>7.2544165293488396E-4</v>
      </c>
      <c r="BO233" s="83">
        <f t="shared" si="503"/>
        <v>0</v>
      </c>
      <c r="BP233" s="83">
        <f t="shared" si="420"/>
        <v>7.2544165293488396E-4</v>
      </c>
      <c r="BQ233" s="83">
        <f t="shared" si="421"/>
        <v>7.2544165293488396E-4</v>
      </c>
      <c r="BR233" s="83">
        <f t="shared" si="422"/>
        <v>7.2544165293488396E-4</v>
      </c>
      <c r="BS233" s="83">
        <f t="shared" si="423"/>
        <v>7.2544165293488396E-4</v>
      </c>
      <c r="BT233" s="83">
        <f t="shared" si="424"/>
        <v>7.2544165293488396E-4</v>
      </c>
      <c r="BU233" s="83">
        <f t="shared" si="425"/>
        <v>7.2544165293488396E-4</v>
      </c>
      <c r="BV233" s="83">
        <f t="shared" si="426"/>
        <v>7.2544165293488396E-4</v>
      </c>
      <c r="BW233" s="83">
        <f t="shared" si="427"/>
        <v>7.2544165293488396E-4</v>
      </c>
      <c r="BX233" s="83">
        <f t="shared" si="428"/>
        <v>7.2544165293488396E-4</v>
      </c>
      <c r="BY233" s="83">
        <f t="shared" si="429"/>
        <v>7.2544165293488396E-4</v>
      </c>
      <c r="BZ233" s="83">
        <f t="shared" si="430"/>
        <v>7.2544165293488396E-4</v>
      </c>
      <c r="CA233" s="83">
        <f t="shared" si="431"/>
        <v>7.9798574623143501E-4</v>
      </c>
      <c r="CB233" s="83">
        <f t="shared" si="432"/>
        <v>7.2544165293488396E-4</v>
      </c>
      <c r="CC233" s="84"/>
      <c r="CD233" s="84"/>
      <c r="CE233" s="84"/>
      <c r="CF233" s="84"/>
      <c r="CG233" s="84"/>
      <c r="CH233" s="84"/>
      <c r="CI233" s="84"/>
      <c r="CJ233" s="84"/>
      <c r="CK233" s="84"/>
      <c r="CL233" s="83">
        <f t="shared" si="494"/>
        <v>0</v>
      </c>
      <c r="CM233" s="83">
        <f t="shared" si="495"/>
        <v>0</v>
      </c>
      <c r="CN233" s="83">
        <f t="shared" si="496"/>
        <v>0</v>
      </c>
      <c r="CO233" s="83">
        <f t="shared" si="433"/>
        <v>0</v>
      </c>
      <c r="CP233" s="83">
        <f t="shared" si="434"/>
        <v>0</v>
      </c>
      <c r="CQ233" s="83">
        <f t="shared" si="435"/>
        <v>0</v>
      </c>
      <c r="CR233" s="83">
        <f t="shared" si="436"/>
        <v>0</v>
      </c>
      <c r="CS233" s="83">
        <f t="shared" si="437"/>
        <v>0</v>
      </c>
      <c r="CT233" s="83">
        <f t="shared" si="438"/>
        <v>0</v>
      </c>
      <c r="CU233" s="83">
        <f t="shared" si="439"/>
        <v>0</v>
      </c>
      <c r="CV233" s="99"/>
      <c r="CW233" s="83">
        <f t="shared" si="504"/>
        <v>0</v>
      </c>
      <c r="CX233" s="83">
        <f t="shared" si="440"/>
        <v>0</v>
      </c>
      <c r="CY233" s="83">
        <f t="shared" si="497"/>
        <v>7.2544093296551056E-5</v>
      </c>
      <c r="CZ233" s="83">
        <f t="shared" si="498"/>
        <v>0</v>
      </c>
      <c r="DA233" s="83">
        <f t="shared" si="505"/>
        <v>0</v>
      </c>
      <c r="DB233" s="83">
        <f t="shared" si="506"/>
        <v>0</v>
      </c>
      <c r="DC233" s="83">
        <f t="shared" si="507"/>
        <v>0</v>
      </c>
      <c r="DD233" s="83">
        <f t="shared" si="441"/>
        <v>0</v>
      </c>
      <c r="DE233" s="83">
        <f t="shared" si="442"/>
        <v>0</v>
      </c>
      <c r="DF233" s="83">
        <f t="shared" si="443"/>
        <v>0</v>
      </c>
      <c r="DG233" s="83">
        <f t="shared" si="444"/>
        <v>0</v>
      </c>
      <c r="DH233" s="83">
        <f t="shared" si="445"/>
        <v>0</v>
      </c>
      <c r="DI233" s="83">
        <f t="shared" si="446"/>
        <v>0</v>
      </c>
      <c r="DJ233" s="83">
        <f t="shared" si="447"/>
        <v>0</v>
      </c>
      <c r="DK233" s="83">
        <f t="shared" si="508"/>
        <v>0</v>
      </c>
      <c r="DL233" s="83">
        <f t="shared" si="448"/>
        <v>0</v>
      </c>
      <c r="DM233" s="83">
        <f t="shared" si="509"/>
        <v>7.2544093296551056E-5</v>
      </c>
      <c r="DN233" s="83">
        <f t="shared" si="510"/>
        <v>0</v>
      </c>
      <c r="DO233" s="83">
        <f t="shared" si="449"/>
        <v>0</v>
      </c>
      <c r="DP233" s="83">
        <f t="shared" si="450"/>
        <v>0</v>
      </c>
      <c r="DQ233" s="83">
        <f t="shared" si="451"/>
        <v>0</v>
      </c>
      <c r="DR233" s="83">
        <f t="shared" si="452"/>
        <v>0</v>
      </c>
      <c r="DS233" s="83">
        <f t="shared" si="453"/>
        <v>0</v>
      </c>
      <c r="DT233" s="83">
        <f t="shared" si="454"/>
        <v>0</v>
      </c>
      <c r="DU233" s="83">
        <f t="shared" si="455"/>
        <v>0</v>
      </c>
      <c r="DV233" s="83">
        <f t="shared" si="456"/>
        <v>0</v>
      </c>
      <c r="DW233" s="83">
        <f t="shared" si="511"/>
        <v>2.4980115849708104E-6</v>
      </c>
      <c r="DX233" s="83">
        <f t="shared" si="512"/>
        <v>0</v>
      </c>
      <c r="DY233" s="83">
        <f t="shared" si="513"/>
        <v>0</v>
      </c>
      <c r="DZ233" s="83">
        <f t="shared" si="514"/>
        <v>0</v>
      </c>
      <c r="EA233" s="83">
        <f t="shared" si="515"/>
        <v>0</v>
      </c>
      <c r="EB233" s="83">
        <f t="shared" si="516"/>
        <v>0</v>
      </c>
      <c r="EC233" s="83">
        <f t="shared" si="517"/>
        <v>0</v>
      </c>
      <c r="ED233" s="83">
        <f t="shared" si="518"/>
        <v>0</v>
      </c>
      <c r="EE233" s="83">
        <f t="shared" si="519"/>
        <v>0</v>
      </c>
      <c r="EF233" s="83">
        <f t="shared" si="520"/>
        <v>0</v>
      </c>
      <c r="EG233" s="83">
        <f t="shared" si="521"/>
        <v>2.4980115849708104E-6</v>
      </c>
      <c r="EH233" s="83">
        <f t="shared" si="522"/>
        <v>0</v>
      </c>
      <c r="EI233" s="83">
        <f t="shared" si="457"/>
        <v>0</v>
      </c>
      <c r="EJ233" s="83">
        <f t="shared" si="458"/>
        <v>0</v>
      </c>
      <c r="EK233" s="83">
        <f t="shared" si="459"/>
        <v>0</v>
      </c>
      <c r="EL233" s="83">
        <f t="shared" si="460"/>
        <v>0</v>
      </c>
      <c r="EM233" s="83">
        <f t="shared" si="461"/>
        <v>0</v>
      </c>
      <c r="EN233" s="83">
        <f t="shared" si="462"/>
        <v>0</v>
      </c>
      <c r="EO233" s="83">
        <f t="shared" si="463"/>
        <v>0</v>
      </c>
      <c r="EP233" s="83">
        <f t="shared" si="464"/>
        <v>0</v>
      </c>
      <c r="EQ233" s="83">
        <f t="shared" si="465"/>
        <v>0</v>
      </c>
      <c r="ER233" s="83">
        <f t="shared" si="466"/>
        <v>0</v>
      </c>
      <c r="ES233" s="83">
        <f t="shared" si="523"/>
        <v>0</v>
      </c>
      <c r="ET233" s="83">
        <f t="shared" si="467"/>
        <v>0</v>
      </c>
      <c r="EU233" s="83">
        <f t="shared" si="524"/>
        <v>7.0046081711580251E-5</v>
      </c>
      <c r="EV233" s="83">
        <f t="shared" si="525"/>
        <v>0</v>
      </c>
      <c r="EW233" s="83">
        <f t="shared" si="526"/>
        <v>0</v>
      </c>
      <c r="EX233" s="83">
        <f t="shared" si="527"/>
        <v>0</v>
      </c>
      <c r="EY233" s="83">
        <f t="shared" si="528"/>
        <v>0</v>
      </c>
      <c r="EZ233" s="83">
        <f t="shared" si="529"/>
        <v>0</v>
      </c>
      <c r="FA233" s="83">
        <f t="shared" si="530"/>
        <v>0</v>
      </c>
      <c r="FB233" s="83">
        <f t="shared" si="531"/>
        <v>0</v>
      </c>
      <c r="FC233" s="83">
        <f t="shared" si="532"/>
        <v>0</v>
      </c>
      <c r="FD233" s="83">
        <f t="shared" si="533"/>
        <v>0</v>
      </c>
      <c r="FE233" s="83">
        <f t="shared" si="468"/>
        <v>0</v>
      </c>
      <c r="FF233" s="83">
        <f t="shared" si="469"/>
        <v>0</v>
      </c>
      <c r="FG233" s="83">
        <f t="shared" si="534"/>
        <v>0</v>
      </c>
      <c r="FH233" s="83">
        <f t="shared" si="470"/>
        <v>0</v>
      </c>
      <c r="FI233" s="83">
        <f t="shared" si="535"/>
        <v>7.0046081711580251E-5</v>
      </c>
      <c r="FJ233" s="83">
        <f t="shared" si="536"/>
        <v>0</v>
      </c>
      <c r="FK233" s="84"/>
      <c r="FL233" s="84">
        <v>7.2544093296551197E-4</v>
      </c>
      <c r="FM233" s="84"/>
      <c r="FN233" s="83">
        <f t="shared" si="471"/>
        <v>0</v>
      </c>
      <c r="FO233" s="83">
        <f t="shared" si="472"/>
        <v>0</v>
      </c>
      <c r="FP233" s="83">
        <f t="shared" si="537"/>
        <v>7.2544093296551197E-4</v>
      </c>
      <c r="FQ233" s="84"/>
      <c r="FR233" s="84"/>
      <c r="FS233" s="83">
        <f t="shared" si="538"/>
        <v>0</v>
      </c>
      <c r="FT233" s="83">
        <f t="shared" si="539"/>
        <v>0</v>
      </c>
      <c r="FU233" s="84">
        <v>7.2544093296551197E-4</v>
      </c>
      <c r="FV233" s="83">
        <f t="shared" si="473"/>
        <v>0</v>
      </c>
      <c r="FW233" s="83">
        <f t="shared" si="474"/>
        <v>0</v>
      </c>
      <c r="FX233" s="83">
        <f t="shared" si="475"/>
        <v>0</v>
      </c>
      <c r="FY233" s="84"/>
      <c r="FZ233" s="83">
        <f t="shared" si="476"/>
        <v>0.99927455834706513</v>
      </c>
      <c r="GA233" s="83">
        <f t="shared" si="477"/>
        <v>7.1996937198951644E-10</v>
      </c>
      <c r="GB233" s="83">
        <f t="shared" si="540"/>
        <v>0</v>
      </c>
      <c r="GC233" s="83">
        <f t="shared" si="541"/>
        <v>0</v>
      </c>
      <c r="GD233" s="83">
        <f t="shared" si="542"/>
        <v>0</v>
      </c>
      <c r="GE233" s="83">
        <f t="shared" si="543"/>
        <v>0</v>
      </c>
      <c r="GF233" s="83">
        <f t="shared" si="544"/>
        <v>0</v>
      </c>
      <c r="GG233" s="83">
        <f t="shared" si="545"/>
        <v>0</v>
      </c>
      <c r="GH233" s="83">
        <f t="shared" si="478"/>
        <v>0</v>
      </c>
      <c r="GI233" s="83">
        <f t="shared" si="479"/>
        <v>0</v>
      </c>
      <c r="GJ233" s="83">
        <f t="shared" si="546"/>
        <v>0</v>
      </c>
      <c r="GK233" s="83">
        <f t="shared" si="547"/>
        <v>0</v>
      </c>
      <c r="GL233" s="83">
        <f t="shared" si="548"/>
        <v>0</v>
      </c>
      <c r="GM233" s="83">
        <f t="shared" si="549"/>
        <v>0</v>
      </c>
      <c r="GN233" s="83">
        <f t="shared" si="550"/>
        <v>0</v>
      </c>
      <c r="GO233" s="83">
        <f t="shared" si="551"/>
        <v>0</v>
      </c>
      <c r="GP233" s="83">
        <f t="shared" si="480"/>
        <v>7.2544165293488396E-4</v>
      </c>
      <c r="GQ233" s="83">
        <f t="shared" si="481"/>
        <v>0</v>
      </c>
      <c r="GR233" s="83">
        <f t="shared" si="552"/>
        <v>0</v>
      </c>
      <c r="GS233" s="83">
        <f t="shared" si="553"/>
        <v>0</v>
      </c>
      <c r="GT233" s="83">
        <f t="shared" si="554"/>
        <v>0</v>
      </c>
      <c r="GU233" s="83">
        <f t="shared" si="555"/>
        <v>0</v>
      </c>
      <c r="GV233" s="83">
        <f t="shared" si="556"/>
        <v>0</v>
      </c>
      <c r="GW233" s="83">
        <f t="shared" si="557"/>
        <v>0</v>
      </c>
      <c r="GX233" s="83">
        <f t="shared" si="482"/>
        <v>0</v>
      </c>
      <c r="GY233" s="83">
        <f t="shared" si="483"/>
        <v>0</v>
      </c>
      <c r="GZ233" s="83">
        <f t="shared" si="558"/>
        <v>0</v>
      </c>
      <c r="HA233" s="83">
        <f t="shared" si="559"/>
        <v>0</v>
      </c>
      <c r="HB233" s="83">
        <f t="shared" si="560"/>
        <v>0</v>
      </c>
      <c r="HC233" s="83">
        <f t="shared" si="561"/>
        <v>0</v>
      </c>
      <c r="HD233" s="83">
        <f t="shared" si="562"/>
        <v>0</v>
      </c>
      <c r="HE233" s="83">
        <f t="shared" si="563"/>
        <v>0</v>
      </c>
      <c r="HF233" s="83">
        <f t="shared" si="484"/>
        <v>7.9798574623143501E-4</v>
      </c>
      <c r="HG233" s="83">
        <f t="shared" si="485"/>
        <v>0</v>
      </c>
      <c r="HH233" s="83">
        <f t="shared" si="486"/>
        <v>0</v>
      </c>
      <c r="HI233" s="83">
        <f t="shared" si="487"/>
        <v>0</v>
      </c>
      <c r="HJ233" s="83">
        <f t="shared" si="488"/>
        <v>0</v>
      </c>
      <c r="HK233" s="83">
        <f t="shared" si="489"/>
        <v>0</v>
      </c>
      <c r="HL233" s="83">
        <f t="shared" si="490"/>
        <v>0</v>
      </c>
      <c r="HM233" s="83">
        <f t="shared" si="491"/>
        <v>0</v>
      </c>
      <c r="HN233" s="83">
        <f t="shared" si="492"/>
        <v>7.9548773464646421E-4</v>
      </c>
      <c r="HO233" s="83">
        <f t="shared" si="493"/>
        <v>0</v>
      </c>
    </row>
    <row r="234" spans="1:223" x14ac:dyDescent="0.2">
      <c r="A234" s="63"/>
      <c r="K234" s="64" t="s">
        <v>544</v>
      </c>
      <c r="L234" s="102" t="e">
        <f>IF(VLOOKUP(K234,'[3]207 ul'!$H:$H,1,0)=K234,1,0)</f>
        <v>#N/A</v>
      </c>
      <c r="M234" s="84">
        <v>1</v>
      </c>
      <c r="N234" s="84">
        <v>2</v>
      </c>
      <c r="O234" s="84"/>
      <c r="P234" s="84"/>
      <c r="Q234" s="84">
        <v>1</v>
      </c>
      <c r="R234" s="84">
        <v>1</v>
      </c>
      <c r="S234" s="83">
        <f t="shared" si="499"/>
        <v>40</v>
      </c>
      <c r="T234" s="87">
        <f t="shared" si="500"/>
        <v>0</v>
      </c>
      <c r="U234" s="84"/>
      <c r="V234" s="84"/>
      <c r="W234" s="85">
        <v>1</v>
      </c>
      <c r="X234" s="85">
        <v>1</v>
      </c>
      <c r="Y234" s="85">
        <v>1</v>
      </c>
      <c r="Z234" s="85">
        <v>1</v>
      </c>
      <c r="AA234" s="85">
        <v>1</v>
      </c>
      <c r="AB234" s="85">
        <v>1</v>
      </c>
      <c r="AC234" s="85">
        <v>1</v>
      </c>
      <c r="AD234" s="85">
        <v>1</v>
      </c>
      <c r="AE234" s="85">
        <v>1</v>
      </c>
      <c r="AF234" s="84">
        <v>84023174.961858898</v>
      </c>
      <c r="AG234" s="84">
        <v>83910514.223304495</v>
      </c>
      <c r="AH234" s="84">
        <v>84172813.659840703</v>
      </c>
      <c r="AI234" s="84">
        <v>84023510.546500593</v>
      </c>
      <c r="AJ234" s="84">
        <v>84452567.823575303</v>
      </c>
      <c r="AK234" s="84">
        <v>83610954.469364703</v>
      </c>
      <c r="AL234" s="84">
        <v>84023174.961858898</v>
      </c>
      <c r="AM234" s="84">
        <v>84179181.997385994</v>
      </c>
      <c r="AN234" s="84">
        <v>83973109.085889101</v>
      </c>
      <c r="AO234" s="84"/>
      <c r="AP234" s="84"/>
      <c r="AQ234" s="84">
        <v>28198132</v>
      </c>
      <c r="AR234" s="84">
        <v>68151543.261302099</v>
      </c>
      <c r="AS234" s="83">
        <f t="shared" si="501"/>
        <v>68151543.261302099</v>
      </c>
      <c r="AT234" s="83">
        <f t="shared" si="403"/>
        <v>68151543.261302099</v>
      </c>
      <c r="AU234" s="83">
        <f t="shared" si="502"/>
        <v>0</v>
      </c>
      <c r="AV234" s="84">
        <v>69005846.790000007</v>
      </c>
      <c r="AW234" s="84">
        <v>69005846.790000007</v>
      </c>
      <c r="AX234" s="84"/>
      <c r="AY234" s="83">
        <f t="shared" si="404"/>
        <v>97203978.790000007</v>
      </c>
      <c r="AZ234" s="83">
        <f t="shared" si="405"/>
        <v>0</v>
      </c>
      <c r="BA234" s="83">
        <f t="shared" si="406"/>
        <v>84023174.961858898</v>
      </c>
      <c r="BB234" s="83">
        <f t="shared" si="407"/>
        <v>84023174.961858898</v>
      </c>
      <c r="BC234" s="83">
        <f t="shared" si="408"/>
        <v>84023174.961858898</v>
      </c>
      <c r="BD234" s="83">
        <f t="shared" si="409"/>
        <v>84023174.961858898</v>
      </c>
      <c r="BE234" s="83">
        <f t="shared" si="410"/>
        <v>0</v>
      </c>
      <c r="BF234" s="83">
        <f t="shared" si="411"/>
        <v>0</v>
      </c>
      <c r="BG234" s="99">
        <f t="shared" si="412"/>
        <v>84023174.961858898</v>
      </c>
      <c r="BH234" s="99">
        <f t="shared" si="413"/>
        <v>83910514.223304495</v>
      </c>
      <c r="BI234" s="83">
        <f t="shared" si="414"/>
        <v>84172813.659840703</v>
      </c>
      <c r="BJ234" s="83">
        <f t="shared" si="415"/>
        <v>84023510.546500593</v>
      </c>
      <c r="BK234" s="83">
        <f t="shared" si="416"/>
        <v>84452567.823575303</v>
      </c>
      <c r="BL234" s="83">
        <f t="shared" si="417"/>
        <v>83610954.469364703</v>
      </c>
      <c r="BM234" s="83">
        <f t="shared" si="418"/>
        <v>84179181.997385994</v>
      </c>
      <c r="BN234" s="83">
        <f t="shared" si="419"/>
        <v>83973109.085889101</v>
      </c>
      <c r="BO234" s="83">
        <f t="shared" si="503"/>
        <v>0</v>
      </c>
      <c r="BP234" s="83">
        <f t="shared" si="420"/>
        <v>0</v>
      </c>
      <c r="BQ234" s="83">
        <f t="shared" si="421"/>
        <v>84023174.961858898</v>
      </c>
      <c r="BR234" s="83">
        <f t="shared" si="422"/>
        <v>84023174.961858898</v>
      </c>
      <c r="BS234" s="83">
        <f t="shared" si="423"/>
        <v>84023174.961858898</v>
      </c>
      <c r="BT234" s="83">
        <f t="shared" si="424"/>
        <v>84023174.961858898</v>
      </c>
      <c r="BU234" s="83">
        <f t="shared" si="425"/>
        <v>84023174.961858898</v>
      </c>
      <c r="BV234" s="83">
        <f t="shared" si="426"/>
        <v>83910514.223304495</v>
      </c>
      <c r="BW234" s="83">
        <f t="shared" si="427"/>
        <v>84172813.659840703</v>
      </c>
      <c r="BX234" s="83">
        <f t="shared" si="428"/>
        <v>84023510.546500593</v>
      </c>
      <c r="BY234" s="83">
        <f t="shared" si="429"/>
        <v>84452567.823575303</v>
      </c>
      <c r="BZ234" s="83">
        <f t="shared" si="430"/>
        <v>83610954.469364703</v>
      </c>
      <c r="CA234" s="83">
        <f t="shared" si="431"/>
        <v>84179181.997385994</v>
      </c>
      <c r="CB234" s="83">
        <f t="shared" si="432"/>
        <v>83973109.085889101</v>
      </c>
      <c r="CC234" s="84"/>
      <c r="CD234" s="84"/>
      <c r="CE234" s="84"/>
      <c r="CF234" s="84"/>
      <c r="CG234" s="84"/>
      <c r="CH234" s="84"/>
      <c r="CI234" s="84"/>
      <c r="CJ234" s="84"/>
      <c r="CK234" s="84"/>
      <c r="CL234" s="83">
        <f t="shared" si="494"/>
        <v>0</v>
      </c>
      <c r="CM234" s="83">
        <f t="shared" si="495"/>
        <v>149638.69798180461</v>
      </c>
      <c r="CN234" s="83">
        <f t="shared" si="496"/>
        <v>335.58464169502258</v>
      </c>
      <c r="CO234" s="83">
        <f t="shared" si="433"/>
        <v>429392.86171640456</v>
      </c>
      <c r="CP234" s="83">
        <f t="shared" si="434"/>
        <v>0</v>
      </c>
      <c r="CQ234" s="83">
        <f t="shared" si="435"/>
        <v>0</v>
      </c>
      <c r="CR234" s="83">
        <f t="shared" si="436"/>
        <v>0</v>
      </c>
      <c r="CS234" s="83">
        <f t="shared" si="437"/>
        <v>0</v>
      </c>
      <c r="CT234" s="83">
        <f t="shared" si="438"/>
        <v>0</v>
      </c>
      <c r="CU234" s="83">
        <f t="shared" si="439"/>
        <v>0</v>
      </c>
      <c r="CV234" s="99"/>
      <c r="CW234" s="83">
        <f t="shared" si="504"/>
        <v>429392.86171640456</v>
      </c>
      <c r="CX234" s="83">
        <f t="shared" si="440"/>
        <v>0</v>
      </c>
      <c r="CY234" s="83">
        <f t="shared" si="497"/>
        <v>156007.0355270952</v>
      </c>
      <c r="CZ234" s="83">
        <f t="shared" si="498"/>
        <v>0</v>
      </c>
      <c r="DA234" s="83">
        <f t="shared" si="505"/>
        <v>0</v>
      </c>
      <c r="DB234" s="83">
        <f t="shared" si="506"/>
        <v>149638.69798180461</v>
      </c>
      <c r="DC234" s="83">
        <f t="shared" si="507"/>
        <v>335.58464169502258</v>
      </c>
      <c r="DD234" s="83">
        <f t="shared" si="441"/>
        <v>429392.86171640456</v>
      </c>
      <c r="DE234" s="83">
        <f t="shared" si="442"/>
        <v>0</v>
      </c>
      <c r="DF234" s="83">
        <f t="shared" si="443"/>
        <v>0</v>
      </c>
      <c r="DG234" s="83">
        <f t="shared" si="444"/>
        <v>0</v>
      </c>
      <c r="DH234" s="83">
        <f t="shared" si="445"/>
        <v>0</v>
      </c>
      <c r="DI234" s="83">
        <f t="shared" si="446"/>
        <v>0</v>
      </c>
      <c r="DJ234" s="83">
        <f t="shared" si="447"/>
        <v>0</v>
      </c>
      <c r="DK234" s="83">
        <f t="shared" si="508"/>
        <v>429392.86171640456</v>
      </c>
      <c r="DL234" s="83">
        <f t="shared" si="448"/>
        <v>0</v>
      </c>
      <c r="DM234" s="83">
        <f t="shared" si="509"/>
        <v>156007.0355270952</v>
      </c>
      <c r="DN234" s="83">
        <f t="shared" si="510"/>
        <v>0</v>
      </c>
      <c r="DO234" s="83">
        <f t="shared" si="449"/>
        <v>0</v>
      </c>
      <c r="DP234" s="83">
        <f t="shared" si="450"/>
        <v>8507.5528002527954</v>
      </c>
      <c r="DQ234" s="83">
        <f t="shared" si="451"/>
        <v>0</v>
      </c>
      <c r="DR234" s="83">
        <f t="shared" si="452"/>
        <v>-43654.062024567575</v>
      </c>
      <c r="DS234" s="83">
        <f t="shared" si="453"/>
        <v>0</v>
      </c>
      <c r="DT234" s="83">
        <f t="shared" si="454"/>
        <v>0</v>
      </c>
      <c r="DU234" s="83">
        <f t="shared" si="455"/>
        <v>0</v>
      </c>
      <c r="DV234" s="83">
        <f t="shared" si="456"/>
        <v>0</v>
      </c>
      <c r="DW234" s="83">
        <f t="shared" si="511"/>
        <v>5372.0070701078621</v>
      </c>
      <c r="DX234" s="83">
        <f t="shared" si="512"/>
        <v>0</v>
      </c>
      <c r="DY234" s="83">
        <f t="shared" si="513"/>
        <v>0</v>
      </c>
      <c r="DZ234" s="83">
        <f t="shared" si="514"/>
        <v>8507.5528002527954</v>
      </c>
      <c r="EA234" s="83">
        <f t="shared" si="515"/>
        <v>0</v>
      </c>
      <c r="EB234" s="83">
        <f t="shared" si="516"/>
        <v>-43654.062024567575</v>
      </c>
      <c r="EC234" s="83">
        <f t="shared" si="517"/>
        <v>0</v>
      </c>
      <c r="ED234" s="83">
        <f t="shared" si="518"/>
        <v>0</v>
      </c>
      <c r="EE234" s="83">
        <f t="shared" si="519"/>
        <v>0</v>
      </c>
      <c r="EF234" s="83">
        <f t="shared" si="520"/>
        <v>0</v>
      </c>
      <c r="EG234" s="83">
        <f t="shared" si="521"/>
        <v>5372.0070701078621</v>
      </c>
      <c r="EH234" s="83">
        <f t="shared" si="522"/>
        <v>0</v>
      </c>
      <c r="EI234" s="83">
        <f t="shared" si="457"/>
        <v>0</v>
      </c>
      <c r="EJ234" s="83">
        <f t="shared" si="458"/>
        <v>141131.14518155181</v>
      </c>
      <c r="EK234" s="83">
        <f t="shared" si="459"/>
        <v>335.58464169502258</v>
      </c>
      <c r="EL234" s="83">
        <f t="shared" si="460"/>
        <v>473046.92374097212</v>
      </c>
      <c r="EM234" s="83">
        <f t="shared" si="461"/>
        <v>0</v>
      </c>
      <c r="EN234" s="83">
        <f t="shared" si="462"/>
        <v>0</v>
      </c>
      <c r="EO234" s="83">
        <f t="shared" si="463"/>
        <v>0</v>
      </c>
      <c r="EP234" s="83">
        <f t="shared" si="464"/>
        <v>0</v>
      </c>
      <c r="EQ234" s="83">
        <f t="shared" si="465"/>
        <v>0</v>
      </c>
      <c r="ER234" s="83">
        <f t="shared" si="466"/>
        <v>0</v>
      </c>
      <c r="ES234" s="83">
        <f t="shared" si="523"/>
        <v>473046.92374097212</v>
      </c>
      <c r="ET234" s="83">
        <f t="shared" si="467"/>
        <v>0</v>
      </c>
      <c r="EU234" s="83">
        <f t="shared" si="524"/>
        <v>150635.02845698735</v>
      </c>
      <c r="EV234" s="83">
        <f t="shared" si="525"/>
        <v>0</v>
      </c>
      <c r="EW234" s="83">
        <f t="shared" si="526"/>
        <v>0</v>
      </c>
      <c r="EX234" s="83">
        <f t="shared" si="527"/>
        <v>141131.14518155181</v>
      </c>
      <c r="EY234" s="83">
        <f t="shared" si="528"/>
        <v>335.58464169502258</v>
      </c>
      <c r="EZ234" s="83">
        <f t="shared" si="529"/>
        <v>473046.92374097212</v>
      </c>
      <c r="FA234" s="83">
        <f t="shared" si="530"/>
        <v>0</v>
      </c>
      <c r="FB234" s="83">
        <f t="shared" si="531"/>
        <v>0</v>
      </c>
      <c r="FC234" s="83">
        <f t="shared" si="532"/>
        <v>0</v>
      </c>
      <c r="FD234" s="83">
        <f t="shared" si="533"/>
        <v>0</v>
      </c>
      <c r="FE234" s="83">
        <f t="shared" si="468"/>
        <v>0</v>
      </c>
      <c r="FF234" s="83">
        <f t="shared" si="469"/>
        <v>0</v>
      </c>
      <c r="FG234" s="83">
        <f t="shared" si="534"/>
        <v>473046.92374097212</v>
      </c>
      <c r="FH234" s="83">
        <f t="shared" si="470"/>
        <v>0</v>
      </c>
      <c r="FI234" s="83">
        <f t="shared" si="535"/>
        <v>150635.02845698735</v>
      </c>
      <c r="FJ234" s="83">
        <f t="shared" si="536"/>
        <v>0</v>
      </c>
      <c r="FK234" s="84">
        <v>745491.03403835895</v>
      </c>
      <c r="FL234" s="84">
        <v>292896.68031639798</v>
      </c>
      <c r="FM234" s="84"/>
      <c r="FN234" s="83">
        <f t="shared" si="471"/>
        <v>0</v>
      </c>
      <c r="FO234" s="83">
        <f t="shared" si="472"/>
        <v>0</v>
      </c>
      <c r="FP234" s="83">
        <f t="shared" si="537"/>
        <v>292896.68031639798</v>
      </c>
      <c r="FQ234" s="84">
        <v>172885.29863413601</v>
      </c>
      <c r="FR234" s="84">
        <v>83160114.909119904</v>
      </c>
      <c r="FS234" s="83">
        <f t="shared" si="538"/>
        <v>83160114.909119979</v>
      </c>
      <c r="FT234" s="83">
        <f t="shared" si="539"/>
        <v>0</v>
      </c>
      <c r="FU234" s="84">
        <v>84025617.324840605</v>
      </c>
      <c r="FV234" s="83">
        <f t="shared" si="473"/>
        <v>84023174.961858898</v>
      </c>
      <c r="FW234" s="83">
        <f t="shared" si="474"/>
        <v>0</v>
      </c>
      <c r="FX234" s="83">
        <f t="shared" si="475"/>
        <v>68151543.261302099</v>
      </c>
      <c r="FY234" s="84">
        <v>-19419734.109999999</v>
      </c>
      <c r="FZ234" s="83">
        <f t="shared" si="476"/>
        <v>0</v>
      </c>
      <c r="GA234" s="83">
        <f t="shared" si="477"/>
        <v>-2442.3629817068577</v>
      </c>
      <c r="GB234" s="83">
        <f t="shared" si="540"/>
        <v>0</v>
      </c>
      <c r="GC234" s="83">
        <f t="shared" si="541"/>
        <v>0</v>
      </c>
      <c r="GD234" s="83">
        <f t="shared" si="542"/>
        <v>0</v>
      </c>
      <c r="GE234" s="83">
        <f t="shared" si="543"/>
        <v>0</v>
      </c>
      <c r="GF234" s="83">
        <f t="shared" si="544"/>
        <v>0</v>
      </c>
      <c r="GG234" s="83">
        <f t="shared" si="545"/>
        <v>0</v>
      </c>
      <c r="GH234" s="83">
        <f t="shared" si="478"/>
        <v>0</v>
      </c>
      <c r="GI234" s="83">
        <f t="shared" si="479"/>
        <v>0</v>
      </c>
      <c r="GJ234" s="83">
        <f t="shared" si="546"/>
        <v>0</v>
      </c>
      <c r="GK234" s="83">
        <f t="shared" si="547"/>
        <v>84023174.961858898</v>
      </c>
      <c r="GL234" s="83">
        <f t="shared" si="548"/>
        <v>84023174.961858898</v>
      </c>
      <c r="GM234" s="83">
        <f t="shared" si="549"/>
        <v>84023174.961858898</v>
      </c>
      <c r="GN234" s="83">
        <f t="shared" si="550"/>
        <v>0</v>
      </c>
      <c r="GO234" s="83">
        <f t="shared" si="551"/>
        <v>0</v>
      </c>
      <c r="GP234" s="83">
        <f t="shared" si="480"/>
        <v>84023174.961858898</v>
      </c>
      <c r="GQ234" s="83">
        <f t="shared" si="481"/>
        <v>0</v>
      </c>
      <c r="GR234" s="83">
        <f t="shared" si="552"/>
        <v>0</v>
      </c>
      <c r="GS234" s="83">
        <f t="shared" si="553"/>
        <v>0</v>
      </c>
      <c r="GT234" s="83">
        <f t="shared" si="554"/>
        <v>0</v>
      </c>
      <c r="GU234" s="83">
        <f t="shared" si="555"/>
        <v>0</v>
      </c>
      <c r="GV234" s="83">
        <f t="shared" si="556"/>
        <v>0</v>
      </c>
      <c r="GW234" s="83">
        <f t="shared" si="557"/>
        <v>0</v>
      </c>
      <c r="GX234" s="83">
        <f t="shared" si="482"/>
        <v>0</v>
      </c>
      <c r="GY234" s="83">
        <f t="shared" si="483"/>
        <v>0</v>
      </c>
      <c r="GZ234" s="83">
        <f t="shared" si="558"/>
        <v>0</v>
      </c>
      <c r="HA234" s="83">
        <f t="shared" si="559"/>
        <v>84172813.659840703</v>
      </c>
      <c r="HB234" s="83">
        <f t="shared" si="560"/>
        <v>84023510.546500593</v>
      </c>
      <c r="HC234" s="83">
        <f t="shared" si="561"/>
        <v>84452567.823575303</v>
      </c>
      <c r="HD234" s="83">
        <f t="shared" si="562"/>
        <v>0</v>
      </c>
      <c r="HE234" s="83">
        <f t="shared" si="563"/>
        <v>0</v>
      </c>
      <c r="HF234" s="83">
        <f t="shared" si="484"/>
        <v>84179181.997385994</v>
      </c>
      <c r="HG234" s="83">
        <f t="shared" si="485"/>
        <v>0</v>
      </c>
      <c r="HH234" s="83">
        <f t="shared" si="486"/>
        <v>0</v>
      </c>
      <c r="HI234" s="83">
        <f t="shared" si="487"/>
        <v>84164306.10704045</v>
      </c>
      <c r="HJ234" s="83">
        <f t="shared" si="488"/>
        <v>84023510.546500593</v>
      </c>
      <c r="HK234" s="83">
        <f t="shared" si="489"/>
        <v>84496221.885599867</v>
      </c>
      <c r="HL234" s="83">
        <f t="shared" si="490"/>
        <v>0</v>
      </c>
      <c r="HM234" s="83">
        <f t="shared" si="491"/>
        <v>0</v>
      </c>
      <c r="HN234" s="83">
        <f t="shared" si="492"/>
        <v>84173809.990315884</v>
      </c>
      <c r="HO234" s="83">
        <f t="shared" si="493"/>
        <v>0</v>
      </c>
    </row>
    <row r="235" spans="1:223" x14ac:dyDescent="0.2">
      <c r="A235" s="63"/>
      <c r="K235" s="64" t="s">
        <v>545</v>
      </c>
      <c r="L235" s="102" t="e">
        <f>IF(VLOOKUP(K235,'[3]207 ul'!$H:$H,1,0)=K235,1,0)</f>
        <v>#N/A</v>
      </c>
      <c r="M235" s="84">
        <v>1</v>
      </c>
      <c r="N235" s="84">
        <v>2</v>
      </c>
      <c r="O235" s="84"/>
      <c r="P235" s="84"/>
      <c r="Q235" s="84">
        <v>1</v>
      </c>
      <c r="R235" s="84">
        <v>1</v>
      </c>
      <c r="S235" s="83">
        <f t="shared" si="499"/>
        <v>40</v>
      </c>
      <c r="T235" s="87">
        <f t="shared" si="500"/>
        <v>0</v>
      </c>
      <c r="U235" s="84"/>
      <c r="V235" s="84"/>
      <c r="W235" s="85">
        <v>1</v>
      </c>
      <c r="X235" s="85">
        <v>1</v>
      </c>
      <c r="Y235" s="85">
        <v>1</v>
      </c>
      <c r="Z235" s="85">
        <v>1</v>
      </c>
      <c r="AA235" s="85">
        <v>1</v>
      </c>
      <c r="AB235" s="85">
        <v>1</v>
      </c>
      <c r="AC235" s="85">
        <v>1</v>
      </c>
      <c r="AD235" s="85">
        <v>1</v>
      </c>
      <c r="AE235" s="85">
        <v>1</v>
      </c>
      <c r="AF235" s="84">
        <v>71657884.640194207</v>
      </c>
      <c r="AG235" s="84">
        <v>71415215.041386306</v>
      </c>
      <c r="AH235" s="84">
        <v>71983705.684708297</v>
      </c>
      <c r="AI235" s="84">
        <v>71662587.209384099</v>
      </c>
      <c r="AJ235" s="84">
        <v>72077890.791565299</v>
      </c>
      <c r="AK235" s="84">
        <v>71260477.977167904</v>
      </c>
      <c r="AL235" s="84">
        <v>71657884.640194207</v>
      </c>
      <c r="AM235" s="84">
        <v>71738097.248163104</v>
      </c>
      <c r="AN235" s="84">
        <v>71523321.242765993</v>
      </c>
      <c r="AO235" s="84"/>
      <c r="AP235" s="84"/>
      <c r="AQ235" s="84"/>
      <c r="AR235" s="84">
        <v>61507571.3218567</v>
      </c>
      <c r="AS235" s="83">
        <f t="shared" si="501"/>
        <v>61507571.3218567</v>
      </c>
      <c r="AT235" s="83">
        <f t="shared" si="403"/>
        <v>71772789.553943202</v>
      </c>
      <c r="AU235" s="83">
        <f t="shared" si="502"/>
        <v>0</v>
      </c>
      <c r="AV235" s="84">
        <v>61548363.159999996</v>
      </c>
      <c r="AW235" s="84">
        <v>61548363.159999996</v>
      </c>
      <c r="AX235" s="84"/>
      <c r="AY235" s="83">
        <f t="shared" si="404"/>
        <v>61548363.159999996</v>
      </c>
      <c r="AZ235" s="83">
        <f t="shared" si="405"/>
        <v>0</v>
      </c>
      <c r="BA235" s="83">
        <f t="shared" si="406"/>
        <v>71657884.640194207</v>
      </c>
      <c r="BB235" s="83">
        <f t="shared" si="407"/>
        <v>71703846.605693802</v>
      </c>
      <c r="BC235" s="83">
        <f t="shared" si="408"/>
        <v>71657884.640194207</v>
      </c>
      <c r="BD235" s="83">
        <f t="shared" si="409"/>
        <v>71703846.605693802</v>
      </c>
      <c r="BE235" s="83">
        <f t="shared" si="410"/>
        <v>0</v>
      </c>
      <c r="BF235" s="83">
        <f t="shared" si="411"/>
        <v>0</v>
      </c>
      <c r="BG235" s="99">
        <f t="shared" si="412"/>
        <v>71657884.640194207</v>
      </c>
      <c r="BH235" s="99">
        <f t="shared" si="413"/>
        <v>71415215.041386306</v>
      </c>
      <c r="BI235" s="83">
        <f t="shared" si="414"/>
        <v>71983705.684708297</v>
      </c>
      <c r="BJ235" s="83">
        <f t="shared" si="415"/>
        <v>71662587.209384099</v>
      </c>
      <c r="BK235" s="83">
        <f t="shared" si="416"/>
        <v>72077890.791565299</v>
      </c>
      <c r="BL235" s="83">
        <f t="shared" si="417"/>
        <v>71260477.977167904</v>
      </c>
      <c r="BM235" s="83">
        <f t="shared" si="418"/>
        <v>71738097.248163104</v>
      </c>
      <c r="BN235" s="83">
        <f t="shared" si="419"/>
        <v>71523321.242765993</v>
      </c>
      <c r="BO235" s="83">
        <f t="shared" si="503"/>
        <v>0</v>
      </c>
      <c r="BP235" s="83">
        <f t="shared" si="420"/>
        <v>0</v>
      </c>
      <c r="BQ235" s="83">
        <f t="shared" si="421"/>
        <v>71657884.640194207</v>
      </c>
      <c r="BR235" s="83">
        <f t="shared" si="422"/>
        <v>71703846.605693802</v>
      </c>
      <c r="BS235" s="83">
        <f t="shared" si="423"/>
        <v>71657884.640194207</v>
      </c>
      <c r="BT235" s="83">
        <f t="shared" si="424"/>
        <v>71703846.605693802</v>
      </c>
      <c r="BU235" s="83">
        <f t="shared" si="425"/>
        <v>71657884.640194207</v>
      </c>
      <c r="BV235" s="83">
        <f t="shared" si="426"/>
        <v>71415215.041386306</v>
      </c>
      <c r="BW235" s="83">
        <f t="shared" si="427"/>
        <v>71983705.684708297</v>
      </c>
      <c r="BX235" s="83">
        <f t="shared" si="428"/>
        <v>71662587.209384099</v>
      </c>
      <c r="BY235" s="83">
        <f t="shared" si="429"/>
        <v>72077890.791565299</v>
      </c>
      <c r="BZ235" s="83">
        <f t="shared" si="430"/>
        <v>71260477.977167904</v>
      </c>
      <c r="CA235" s="83">
        <f t="shared" si="431"/>
        <v>71738097.248163104</v>
      </c>
      <c r="CB235" s="83">
        <f t="shared" si="432"/>
        <v>71523321.242765993</v>
      </c>
      <c r="CC235" s="84">
        <v>10265218.2320865</v>
      </c>
      <c r="CD235" s="84">
        <v>10242804.5462531</v>
      </c>
      <c r="CE235" s="84">
        <v>10295251.3169383</v>
      </c>
      <c r="CF235" s="84">
        <v>10265218.2320865</v>
      </c>
      <c r="CG235" s="84">
        <v>10696473.5647135</v>
      </c>
      <c r="CH235" s="84">
        <v>9857273.6725649796</v>
      </c>
      <c r="CI235" s="84">
        <v>10265218.2320865</v>
      </c>
      <c r="CJ235" s="84">
        <v>10265218.2320865</v>
      </c>
      <c r="CK235" s="84">
        <v>10244511.0443496</v>
      </c>
      <c r="CL235" s="83">
        <f t="shared" si="494"/>
        <v>0</v>
      </c>
      <c r="CM235" s="83">
        <f t="shared" si="495"/>
        <v>295787.95966229029</v>
      </c>
      <c r="CN235" s="83">
        <f t="shared" si="496"/>
        <v>4702.5691898912191</v>
      </c>
      <c r="CO235" s="83">
        <f t="shared" si="433"/>
        <v>0</v>
      </c>
      <c r="CP235" s="83">
        <f t="shared" si="434"/>
        <v>10537.896495217457</v>
      </c>
      <c r="CQ235" s="83">
        <f t="shared" si="435"/>
        <v>0</v>
      </c>
      <c r="CR235" s="83">
        <f t="shared" si="436"/>
        <v>45961.965499594808</v>
      </c>
      <c r="CS235" s="83">
        <f t="shared" si="437"/>
        <v>45961.965499594808</v>
      </c>
      <c r="CT235" s="83">
        <f t="shared" si="438"/>
        <v>45961.965499594808</v>
      </c>
      <c r="CU235" s="83">
        <f t="shared" si="439"/>
        <v>45961.965499594808</v>
      </c>
      <c r="CV235" s="99"/>
      <c r="CW235" s="83">
        <f t="shared" si="504"/>
        <v>45961.965499594808</v>
      </c>
      <c r="CX235" s="83">
        <f t="shared" si="440"/>
        <v>45961.965499594808</v>
      </c>
      <c r="CY235" s="83">
        <f t="shared" si="497"/>
        <v>80212.607968896627</v>
      </c>
      <c r="CZ235" s="83">
        <f t="shared" si="498"/>
        <v>0</v>
      </c>
      <c r="DA235" s="83">
        <f t="shared" si="505"/>
        <v>0</v>
      </c>
      <c r="DB235" s="83">
        <f t="shared" si="506"/>
        <v>295787.95966229029</v>
      </c>
      <c r="DC235" s="83">
        <f t="shared" si="507"/>
        <v>4702.5691898912191</v>
      </c>
      <c r="DD235" s="83">
        <f t="shared" si="441"/>
        <v>0</v>
      </c>
      <c r="DE235" s="83">
        <f t="shared" si="442"/>
        <v>10537.896495217457</v>
      </c>
      <c r="DF235" s="83">
        <f t="shared" si="443"/>
        <v>0</v>
      </c>
      <c r="DG235" s="83">
        <f t="shared" si="444"/>
        <v>45961.965499594808</v>
      </c>
      <c r="DH235" s="83">
        <f t="shared" si="445"/>
        <v>45961.965499594808</v>
      </c>
      <c r="DI235" s="83">
        <f t="shared" si="446"/>
        <v>45961.965499594808</v>
      </c>
      <c r="DJ235" s="83">
        <f t="shared" si="447"/>
        <v>45961.965499594808</v>
      </c>
      <c r="DK235" s="83">
        <f t="shared" si="508"/>
        <v>45961.965499594808</v>
      </c>
      <c r="DL235" s="83">
        <f t="shared" si="448"/>
        <v>45961.965499594808</v>
      </c>
      <c r="DM235" s="83">
        <f t="shared" si="509"/>
        <v>80212.607968896627</v>
      </c>
      <c r="DN235" s="83">
        <f t="shared" si="510"/>
        <v>0</v>
      </c>
      <c r="DO235" s="83">
        <f t="shared" si="449"/>
        <v>0</v>
      </c>
      <c r="DP235" s="83">
        <f t="shared" si="450"/>
        <v>16816.717322760756</v>
      </c>
      <c r="DQ235" s="83">
        <f t="shared" si="451"/>
        <v>0</v>
      </c>
      <c r="DR235" s="83">
        <f t="shared" si="452"/>
        <v>0</v>
      </c>
      <c r="DS235" s="83">
        <f t="shared" si="453"/>
        <v>-1302.838688750586</v>
      </c>
      <c r="DT235" s="83">
        <f t="shared" si="454"/>
        <v>0</v>
      </c>
      <c r="DU235" s="83">
        <f t="shared" si="455"/>
        <v>-1590.7563278862663</v>
      </c>
      <c r="DV235" s="83">
        <f t="shared" si="456"/>
        <v>-1590.7563278862663</v>
      </c>
      <c r="DW235" s="83">
        <f t="shared" si="511"/>
        <v>2762.0722082489929</v>
      </c>
      <c r="DX235" s="83">
        <f t="shared" si="512"/>
        <v>0</v>
      </c>
      <c r="DY235" s="83">
        <f t="shared" si="513"/>
        <v>0</v>
      </c>
      <c r="DZ235" s="83">
        <f t="shared" si="514"/>
        <v>16816.717322760756</v>
      </c>
      <c r="EA235" s="83">
        <f t="shared" si="515"/>
        <v>0</v>
      </c>
      <c r="EB235" s="83">
        <f t="shared" si="516"/>
        <v>0</v>
      </c>
      <c r="EC235" s="83">
        <f t="shared" si="517"/>
        <v>-1302.838688750586</v>
      </c>
      <c r="ED235" s="83">
        <f t="shared" si="518"/>
        <v>0</v>
      </c>
      <c r="EE235" s="83">
        <f t="shared" si="519"/>
        <v>-1590.7563278862663</v>
      </c>
      <c r="EF235" s="83">
        <f t="shared" si="520"/>
        <v>-1590.7563278862663</v>
      </c>
      <c r="EG235" s="83">
        <f t="shared" si="521"/>
        <v>2762.0722082489929</v>
      </c>
      <c r="EH235" s="83">
        <f t="shared" si="522"/>
        <v>0</v>
      </c>
      <c r="EI235" s="83">
        <f t="shared" si="457"/>
        <v>0</v>
      </c>
      <c r="EJ235" s="83">
        <f t="shared" si="458"/>
        <v>278971.24233952956</v>
      </c>
      <c r="EK235" s="83">
        <f t="shared" si="459"/>
        <v>4702.5691898912191</v>
      </c>
      <c r="EL235" s="83">
        <f t="shared" si="460"/>
        <v>0</v>
      </c>
      <c r="EM235" s="83">
        <f t="shared" si="461"/>
        <v>11840.735183968043</v>
      </c>
      <c r="EN235" s="83">
        <f t="shared" si="462"/>
        <v>0</v>
      </c>
      <c r="EO235" s="83">
        <f t="shared" si="463"/>
        <v>47552.721827481073</v>
      </c>
      <c r="EP235" s="83">
        <f t="shared" si="464"/>
        <v>47552.721827481073</v>
      </c>
      <c r="EQ235" s="83">
        <f t="shared" si="465"/>
        <v>47552.721827481073</v>
      </c>
      <c r="ER235" s="83">
        <f t="shared" si="466"/>
        <v>47552.721827481073</v>
      </c>
      <c r="ES235" s="83">
        <f t="shared" si="523"/>
        <v>47552.721827481073</v>
      </c>
      <c r="ET235" s="83">
        <f t="shared" si="467"/>
        <v>47552.721827481073</v>
      </c>
      <c r="EU235" s="83">
        <f t="shared" si="524"/>
        <v>77450.535760647632</v>
      </c>
      <c r="EV235" s="83">
        <f t="shared" si="525"/>
        <v>0</v>
      </c>
      <c r="EW235" s="83">
        <f t="shared" si="526"/>
        <v>0</v>
      </c>
      <c r="EX235" s="83">
        <f t="shared" si="527"/>
        <v>278971.24233952956</v>
      </c>
      <c r="EY235" s="83">
        <f t="shared" si="528"/>
        <v>4702.5691898912191</v>
      </c>
      <c r="EZ235" s="83">
        <f t="shared" si="529"/>
        <v>0</v>
      </c>
      <c r="FA235" s="83">
        <f t="shared" si="530"/>
        <v>11840.735183968043</v>
      </c>
      <c r="FB235" s="83">
        <f t="shared" si="531"/>
        <v>0</v>
      </c>
      <c r="FC235" s="83">
        <f t="shared" si="532"/>
        <v>47552.721827481073</v>
      </c>
      <c r="FD235" s="83">
        <f t="shared" si="533"/>
        <v>47552.721827481073</v>
      </c>
      <c r="FE235" s="83">
        <f t="shared" si="468"/>
        <v>47552.721827481073</v>
      </c>
      <c r="FF235" s="83">
        <f t="shared" si="469"/>
        <v>47552.721827481073</v>
      </c>
      <c r="FG235" s="83">
        <f t="shared" si="534"/>
        <v>47552.721827481073</v>
      </c>
      <c r="FH235" s="83">
        <f t="shared" si="470"/>
        <v>47552.721827481073</v>
      </c>
      <c r="FI235" s="83">
        <f t="shared" si="535"/>
        <v>77450.535760647632</v>
      </c>
      <c r="FJ235" s="83">
        <f t="shared" si="536"/>
        <v>0</v>
      </c>
      <c r="FK235" s="84">
        <v>858257.66472546605</v>
      </c>
      <c r="FL235" s="84">
        <v>15542.1076946959</v>
      </c>
      <c r="FM235" s="84"/>
      <c r="FN235" s="83">
        <f t="shared" si="471"/>
        <v>0</v>
      </c>
      <c r="FO235" s="83">
        <f t="shared" si="472"/>
        <v>0</v>
      </c>
      <c r="FP235" s="83">
        <f t="shared" si="537"/>
        <v>15542.1076946959</v>
      </c>
      <c r="FQ235" s="84">
        <v>8922517.1342603993</v>
      </c>
      <c r="FR235" s="84">
        <v>79706620.095885694</v>
      </c>
      <c r="FS235" s="83">
        <f t="shared" si="538"/>
        <v>79706620.095885634</v>
      </c>
      <c r="FT235" s="83">
        <f t="shared" si="539"/>
        <v>0</v>
      </c>
      <c r="FU235" s="84">
        <v>71657902.734045401</v>
      </c>
      <c r="FV235" s="83">
        <f t="shared" si="473"/>
        <v>71657884.640194207</v>
      </c>
      <c r="FW235" s="83">
        <f t="shared" si="474"/>
        <v>0</v>
      </c>
      <c r="FX235" s="83">
        <f t="shared" si="475"/>
        <v>71772789.553943202</v>
      </c>
      <c r="FY235" s="84">
        <v>-61507571.32</v>
      </c>
      <c r="FZ235" s="83">
        <f t="shared" si="476"/>
        <v>0</v>
      </c>
      <c r="GA235" s="83">
        <f t="shared" si="477"/>
        <v>-18.093851193785667</v>
      </c>
      <c r="GB235" s="83">
        <f t="shared" si="540"/>
        <v>0</v>
      </c>
      <c r="GC235" s="83">
        <f t="shared" si="541"/>
        <v>71813581.392086491</v>
      </c>
      <c r="GD235" s="83">
        <f t="shared" si="542"/>
        <v>71813581.392086491</v>
      </c>
      <c r="GE235" s="83">
        <f t="shared" si="543"/>
        <v>0</v>
      </c>
      <c r="GF235" s="83">
        <f t="shared" si="544"/>
        <v>71813581.392086491</v>
      </c>
      <c r="GG235" s="83">
        <f t="shared" si="545"/>
        <v>71813581.392086491</v>
      </c>
      <c r="GH235" s="83">
        <f t="shared" si="478"/>
        <v>71813581.392086491</v>
      </c>
      <c r="GI235" s="83">
        <f t="shared" si="479"/>
        <v>0</v>
      </c>
      <c r="GJ235" s="83">
        <f t="shared" si="546"/>
        <v>0</v>
      </c>
      <c r="GK235" s="83">
        <f t="shared" si="547"/>
        <v>71657884.640194207</v>
      </c>
      <c r="GL235" s="83">
        <f t="shared" si="548"/>
        <v>71657884.640194207</v>
      </c>
      <c r="GM235" s="83">
        <f t="shared" si="549"/>
        <v>0</v>
      </c>
      <c r="GN235" s="83">
        <f t="shared" si="550"/>
        <v>71657884.640194207</v>
      </c>
      <c r="GO235" s="83">
        <f t="shared" si="551"/>
        <v>71657884.640194207</v>
      </c>
      <c r="GP235" s="83">
        <f t="shared" si="480"/>
        <v>71657884.640194207</v>
      </c>
      <c r="GQ235" s="83">
        <f t="shared" si="481"/>
        <v>0</v>
      </c>
      <c r="GR235" s="83">
        <f t="shared" si="552"/>
        <v>0</v>
      </c>
      <c r="GS235" s="83">
        <f t="shared" si="553"/>
        <v>71843614.476938292</v>
      </c>
      <c r="GT235" s="83">
        <f t="shared" si="554"/>
        <v>71813581.392086491</v>
      </c>
      <c r="GU235" s="83">
        <f t="shared" si="555"/>
        <v>0</v>
      </c>
      <c r="GV235" s="83">
        <f t="shared" si="556"/>
        <v>71405636.83256498</v>
      </c>
      <c r="GW235" s="83">
        <f t="shared" si="557"/>
        <v>71767619.426586881</v>
      </c>
      <c r="GX235" s="83">
        <f t="shared" si="482"/>
        <v>71813581.392086491</v>
      </c>
      <c r="GY235" s="83">
        <f t="shared" si="483"/>
        <v>0</v>
      </c>
      <c r="GZ235" s="83">
        <f t="shared" si="558"/>
        <v>0</v>
      </c>
      <c r="HA235" s="83">
        <f t="shared" si="559"/>
        <v>71983705.684708297</v>
      </c>
      <c r="HB235" s="83">
        <f t="shared" si="560"/>
        <v>71662587.209384099</v>
      </c>
      <c r="HC235" s="83">
        <f t="shared" si="561"/>
        <v>0</v>
      </c>
      <c r="HD235" s="83">
        <f t="shared" si="562"/>
        <v>71260477.977167904</v>
      </c>
      <c r="HE235" s="83">
        <f t="shared" si="563"/>
        <v>71657884.640194207</v>
      </c>
      <c r="HF235" s="83">
        <f t="shared" si="484"/>
        <v>71738097.248163104</v>
      </c>
      <c r="HG235" s="83">
        <f t="shared" si="485"/>
        <v>0</v>
      </c>
      <c r="HH235" s="83">
        <f t="shared" si="486"/>
        <v>0</v>
      </c>
      <c r="HI235" s="83">
        <f t="shared" si="487"/>
        <v>71966888.96738553</v>
      </c>
      <c r="HJ235" s="83">
        <f t="shared" si="488"/>
        <v>71662587.209384099</v>
      </c>
      <c r="HK235" s="83">
        <f t="shared" si="489"/>
        <v>0</v>
      </c>
      <c r="HL235" s="83">
        <f t="shared" si="490"/>
        <v>71261780.81585665</v>
      </c>
      <c r="HM235" s="83">
        <f t="shared" si="491"/>
        <v>71659475.39652209</v>
      </c>
      <c r="HN235" s="83">
        <f t="shared" si="492"/>
        <v>71735335.175954849</v>
      </c>
      <c r="HO235" s="83">
        <f t="shared" si="493"/>
        <v>0</v>
      </c>
    </row>
    <row r="236" spans="1:223" x14ac:dyDescent="0.2">
      <c r="A236" s="63"/>
      <c r="K236" s="64" t="s">
        <v>546</v>
      </c>
      <c r="L236" s="102" t="e">
        <f>IF(VLOOKUP(K236,'[3]207 ul'!$H:$H,1,0)=K236,1,0)</f>
        <v>#N/A</v>
      </c>
      <c r="M236" s="84">
        <v>1</v>
      </c>
      <c r="N236" s="84">
        <v>2</v>
      </c>
      <c r="O236" s="84"/>
      <c r="P236" s="84"/>
      <c r="Q236" s="84">
        <v>1</v>
      </c>
      <c r="R236" s="84">
        <v>1</v>
      </c>
      <c r="S236" s="83">
        <f t="shared" si="499"/>
        <v>40</v>
      </c>
      <c r="T236" s="87">
        <f t="shared" si="500"/>
        <v>0</v>
      </c>
      <c r="U236" s="84"/>
      <c r="V236" s="84"/>
      <c r="W236" s="85">
        <v>1</v>
      </c>
      <c r="X236" s="85">
        <v>1</v>
      </c>
      <c r="Y236" s="85">
        <v>1</v>
      </c>
      <c r="Z236" s="85">
        <v>1</v>
      </c>
      <c r="AA236" s="85">
        <v>1</v>
      </c>
      <c r="AB236" s="85">
        <v>1</v>
      </c>
      <c r="AC236" s="85">
        <v>1</v>
      </c>
      <c r="AD236" s="85">
        <v>1</v>
      </c>
      <c r="AE236" s="85">
        <v>1</v>
      </c>
      <c r="AF236" s="84">
        <v>275372.21042170102</v>
      </c>
      <c r="AG236" s="84">
        <v>275238.778289949</v>
      </c>
      <c r="AH236" s="84">
        <v>275548.60616759001</v>
      </c>
      <c r="AI236" s="84">
        <v>275372.21042170102</v>
      </c>
      <c r="AJ236" s="84">
        <v>275411.00789500203</v>
      </c>
      <c r="AK236" s="84">
        <v>275331.826901439</v>
      </c>
      <c r="AL236" s="84">
        <v>275372.21042170102</v>
      </c>
      <c r="AM236" s="84">
        <v>275582.83254648099</v>
      </c>
      <c r="AN236" s="84">
        <v>275161.18408080202</v>
      </c>
      <c r="AO236" s="84">
        <v>574.79682641122702</v>
      </c>
      <c r="AP236" s="84"/>
      <c r="AQ236" s="84"/>
      <c r="AR236" s="84">
        <v>260238.020234442</v>
      </c>
      <c r="AS236" s="83">
        <f t="shared" si="501"/>
        <v>260238.020234442</v>
      </c>
      <c r="AT236" s="83">
        <f t="shared" si="403"/>
        <v>260238.020234442</v>
      </c>
      <c r="AU236" s="83">
        <f t="shared" si="502"/>
        <v>0</v>
      </c>
      <c r="AV236" s="84">
        <v>260238.02</v>
      </c>
      <c r="AW236" s="84">
        <v>260238.02</v>
      </c>
      <c r="AX236" s="84"/>
      <c r="AY236" s="83">
        <f t="shared" si="404"/>
        <v>260238.02</v>
      </c>
      <c r="AZ236" s="83">
        <f t="shared" si="405"/>
        <v>0</v>
      </c>
      <c r="BA236" s="83">
        <f t="shared" si="406"/>
        <v>275947.00724811223</v>
      </c>
      <c r="BB236" s="83">
        <f t="shared" si="407"/>
        <v>275947.00724811223</v>
      </c>
      <c r="BC236" s="83">
        <f t="shared" si="408"/>
        <v>275947.00724811223</v>
      </c>
      <c r="BD236" s="83">
        <f t="shared" si="409"/>
        <v>275947.00724811223</v>
      </c>
      <c r="BE236" s="83">
        <f t="shared" si="410"/>
        <v>0</v>
      </c>
      <c r="BF236" s="83">
        <f t="shared" si="411"/>
        <v>0</v>
      </c>
      <c r="BG236" s="99">
        <f t="shared" si="412"/>
        <v>275947.00724811223</v>
      </c>
      <c r="BH236" s="99">
        <f t="shared" si="413"/>
        <v>275813.57511636021</v>
      </c>
      <c r="BI236" s="83">
        <f t="shared" si="414"/>
        <v>276123.40299400123</v>
      </c>
      <c r="BJ236" s="83">
        <f t="shared" si="415"/>
        <v>275947.00724811223</v>
      </c>
      <c r="BK236" s="83">
        <f t="shared" si="416"/>
        <v>275985.80472141324</v>
      </c>
      <c r="BL236" s="83">
        <f t="shared" si="417"/>
        <v>275906.62372785021</v>
      </c>
      <c r="BM236" s="83">
        <f t="shared" si="418"/>
        <v>276157.6293728922</v>
      </c>
      <c r="BN236" s="83">
        <f t="shared" si="419"/>
        <v>275735.98090721323</v>
      </c>
      <c r="BO236" s="83">
        <f t="shared" si="503"/>
        <v>0</v>
      </c>
      <c r="BP236" s="83">
        <f t="shared" si="420"/>
        <v>0</v>
      </c>
      <c r="BQ236" s="83">
        <f t="shared" si="421"/>
        <v>275947.00724811223</v>
      </c>
      <c r="BR236" s="83">
        <f t="shared" si="422"/>
        <v>275947.00724811223</v>
      </c>
      <c r="BS236" s="83">
        <f t="shared" si="423"/>
        <v>275947.00724811223</v>
      </c>
      <c r="BT236" s="83">
        <f t="shared" si="424"/>
        <v>275947.00724811223</v>
      </c>
      <c r="BU236" s="83">
        <f t="shared" si="425"/>
        <v>275947.00724811223</v>
      </c>
      <c r="BV236" s="83">
        <f t="shared" si="426"/>
        <v>275813.57511636021</v>
      </c>
      <c r="BW236" s="83">
        <f t="shared" si="427"/>
        <v>276123.40299400123</v>
      </c>
      <c r="BX236" s="83">
        <f t="shared" si="428"/>
        <v>275947.00724811223</v>
      </c>
      <c r="BY236" s="83">
        <f t="shared" si="429"/>
        <v>275985.80472141324</v>
      </c>
      <c r="BZ236" s="83">
        <f t="shared" si="430"/>
        <v>275906.62372785021</v>
      </c>
      <c r="CA236" s="83">
        <f t="shared" si="431"/>
        <v>276157.6293728922</v>
      </c>
      <c r="CB236" s="83">
        <f t="shared" si="432"/>
        <v>275735.98090721323</v>
      </c>
      <c r="CC236" s="84"/>
      <c r="CD236" s="84"/>
      <c r="CE236" s="84"/>
      <c r="CF236" s="84"/>
      <c r="CG236" s="84"/>
      <c r="CH236" s="84"/>
      <c r="CI236" s="84"/>
      <c r="CJ236" s="84"/>
      <c r="CK236" s="84"/>
      <c r="CL236" s="83">
        <f t="shared" si="494"/>
        <v>0</v>
      </c>
      <c r="CM236" s="83">
        <f t="shared" si="495"/>
        <v>176.39574588899268</v>
      </c>
      <c r="CN236" s="83">
        <f t="shared" si="496"/>
        <v>0</v>
      </c>
      <c r="CO236" s="83">
        <f t="shared" si="433"/>
        <v>38.797473301005084</v>
      </c>
      <c r="CP236" s="83">
        <f t="shared" si="434"/>
        <v>0</v>
      </c>
      <c r="CQ236" s="83">
        <f t="shared" si="435"/>
        <v>0</v>
      </c>
      <c r="CR236" s="83">
        <f t="shared" si="436"/>
        <v>0</v>
      </c>
      <c r="CS236" s="83">
        <f t="shared" si="437"/>
        <v>0</v>
      </c>
      <c r="CT236" s="83">
        <f t="shared" si="438"/>
        <v>0</v>
      </c>
      <c r="CU236" s="83">
        <f t="shared" si="439"/>
        <v>0</v>
      </c>
      <c r="CV236" s="99"/>
      <c r="CW236" s="83">
        <f t="shared" si="504"/>
        <v>38.797473301005084</v>
      </c>
      <c r="CX236" s="83">
        <f t="shared" si="440"/>
        <v>0</v>
      </c>
      <c r="CY236" s="83">
        <f t="shared" si="497"/>
        <v>210.62212477996945</v>
      </c>
      <c r="CZ236" s="83">
        <f t="shared" si="498"/>
        <v>0</v>
      </c>
      <c r="DA236" s="83">
        <f t="shared" si="505"/>
        <v>0</v>
      </c>
      <c r="DB236" s="83">
        <f t="shared" si="506"/>
        <v>176.39574588899268</v>
      </c>
      <c r="DC236" s="83">
        <f t="shared" si="507"/>
        <v>0</v>
      </c>
      <c r="DD236" s="83">
        <f t="shared" si="441"/>
        <v>38.797473301005084</v>
      </c>
      <c r="DE236" s="83">
        <f t="shared" si="442"/>
        <v>0</v>
      </c>
      <c r="DF236" s="83">
        <f t="shared" si="443"/>
        <v>0</v>
      </c>
      <c r="DG236" s="83">
        <f t="shared" si="444"/>
        <v>0</v>
      </c>
      <c r="DH236" s="83">
        <f t="shared" si="445"/>
        <v>0</v>
      </c>
      <c r="DI236" s="83">
        <f t="shared" si="446"/>
        <v>0</v>
      </c>
      <c r="DJ236" s="83">
        <f t="shared" si="447"/>
        <v>0</v>
      </c>
      <c r="DK236" s="83">
        <f t="shared" si="508"/>
        <v>38.797473301005084</v>
      </c>
      <c r="DL236" s="83">
        <f t="shared" si="448"/>
        <v>0</v>
      </c>
      <c r="DM236" s="83">
        <f t="shared" si="509"/>
        <v>210.62212477996945</v>
      </c>
      <c r="DN236" s="83">
        <f t="shared" si="510"/>
        <v>0</v>
      </c>
      <c r="DO236" s="83">
        <f t="shared" si="449"/>
        <v>0</v>
      </c>
      <c r="DP236" s="83">
        <f t="shared" si="450"/>
        <v>10.028796976521797</v>
      </c>
      <c r="DQ236" s="83">
        <f t="shared" si="451"/>
        <v>0</v>
      </c>
      <c r="DR236" s="83">
        <f t="shared" si="452"/>
        <v>-3.9443303717451514</v>
      </c>
      <c r="DS236" s="83">
        <f t="shared" si="453"/>
        <v>0</v>
      </c>
      <c r="DT236" s="83">
        <f t="shared" si="454"/>
        <v>0</v>
      </c>
      <c r="DU236" s="83">
        <f t="shared" si="455"/>
        <v>0</v>
      </c>
      <c r="DV236" s="83">
        <f t="shared" si="456"/>
        <v>0</v>
      </c>
      <c r="DW236" s="83">
        <f t="shared" si="511"/>
        <v>7.2526443414317967</v>
      </c>
      <c r="DX236" s="83">
        <f t="shared" si="512"/>
        <v>0</v>
      </c>
      <c r="DY236" s="83">
        <f t="shared" si="513"/>
        <v>0</v>
      </c>
      <c r="DZ236" s="83">
        <f t="shared" si="514"/>
        <v>10.028796976521797</v>
      </c>
      <c r="EA236" s="83">
        <f t="shared" si="515"/>
        <v>0</v>
      </c>
      <c r="EB236" s="83">
        <f t="shared" si="516"/>
        <v>-3.9443303717451514</v>
      </c>
      <c r="EC236" s="83">
        <f t="shared" si="517"/>
        <v>0</v>
      </c>
      <c r="ED236" s="83">
        <f t="shared" si="518"/>
        <v>0</v>
      </c>
      <c r="EE236" s="83">
        <f t="shared" si="519"/>
        <v>0</v>
      </c>
      <c r="EF236" s="83">
        <f t="shared" si="520"/>
        <v>0</v>
      </c>
      <c r="EG236" s="83">
        <f t="shared" si="521"/>
        <v>7.2526443414317967</v>
      </c>
      <c r="EH236" s="83">
        <f t="shared" si="522"/>
        <v>0</v>
      </c>
      <c r="EI236" s="83">
        <f t="shared" si="457"/>
        <v>0</v>
      </c>
      <c r="EJ236" s="83">
        <f t="shared" si="458"/>
        <v>166.36694891247089</v>
      </c>
      <c r="EK236" s="83">
        <f t="shared" si="459"/>
        <v>0</v>
      </c>
      <c r="EL236" s="83">
        <f t="shared" si="460"/>
        <v>42.741803672750237</v>
      </c>
      <c r="EM236" s="83">
        <f t="shared" si="461"/>
        <v>0</v>
      </c>
      <c r="EN236" s="83">
        <f t="shared" si="462"/>
        <v>0</v>
      </c>
      <c r="EO236" s="83">
        <f t="shared" si="463"/>
        <v>0</v>
      </c>
      <c r="EP236" s="83">
        <f t="shared" si="464"/>
        <v>0</v>
      </c>
      <c r="EQ236" s="83">
        <f t="shared" si="465"/>
        <v>0</v>
      </c>
      <c r="ER236" s="83">
        <f t="shared" si="466"/>
        <v>0</v>
      </c>
      <c r="ES236" s="83">
        <f t="shared" si="523"/>
        <v>42.741803672750237</v>
      </c>
      <c r="ET236" s="83">
        <f t="shared" si="467"/>
        <v>0</v>
      </c>
      <c r="EU236" s="83">
        <f t="shared" si="524"/>
        <v>203.36948043853766</v>
      </c>
      <c r="EV236" s="83">
        <f t="shared" si="525"/>
        <v>0</v>
      </c>
      <c r="EW236" s="83">
        <f t="shared" si="526"/>
        <v>0</v>
      </c>
      <c r="EX236" s="83">
        <f t="shared" si="527"/>
        <v>166.36694891247089</v>
      </c>
      <c r="EY236" s="83">
        <f t="shared" si="528"/>
        <v>0</v>
      </c>
      <c r="EZ236" s="83">
        <f t="shared" si="529"/>
        <v>42.741803672750237</v>
      </c>
      <c r="FA236" s="83">
        <f t="shared" si="530"/>
        <v>0</v>
      </c>
      <c r="FB236" s="83">
        <f t="shared" si="531"/>
        <v>0</v>
      </c>
      <c r="FC236" s="83">
        <f t="shared" si="532"/>
        <v>0</v>
      </c>
      <c r="FD236" s="83">
        <f t="shared" si="533"/>
        <v>0</v>
      </c>
      <c r="FE236" s="83">
        <f t="shared" si="468"/>
        <v>0</v>
      </c>
      <c r="FF236" s="83">
        <f t="shared" si="469"/>
        <v>0</v>
      </c>
      <c r="FG236" s="83">
        <f t="shared" si="534"/>
        <v>42.741803672750237</v>
      </c>
      <c r="FH236" s="83">
        <f t="shared" si="470"/>
        <v>0</v>
      </c>
      <c r="FI236" s="83">
        <f t="shared" si="535"/>
        <v>203.36948043853766</v>
      </c>
      <c r="FJ236" s="83">
        <f t="shared" si="536"/>
        <v>0</v>
      </c>
      <c r="FK236" s="84">
        <v>1495.8904714416401</v>
      </c>
      <c r="FL236" s="84">
        <v>338.28030647661899</v>
      </c>
      <c r="FM236" s="84"/>
      <c r="FN236" s="83">
        <f t="shared" si="471"/>
        <v>0</v>
      </c>
      <c r="FO236" s="83">
        <f t="shared" si="472"/>
        <v>0</v>
      </c>
      <c r="FP236" s="83">
        <f t="shared" si="537"/>
        <v>338.28030647661899</v>
      </c>
      <c r="FQ236" s="84"/>
      <c r="FR236" s="84">
        <v>273538.05249208398</v>
      </c>
      <c r="FS236" s="83">
        <f t="shared" si="538"/>
        <v>273538.05249208474</v>
      </c>
      <c r="FT236" s="83">
        <f t="shared" si="539"/>
        <v>7.5669959187507629E-10</v>
      </c>
      <c r="FU236" s="84">
        <v>275372.22327000299</v>
      </c>
      <c r="FV236" s="83">
        <f t="shared" si="473"/>
        <v>275947.00724811223</v>
      </c>
      <c r="FW236" s="83">
        <f t="shared" si="474"/>
        <v>0</v>
      </c>
      <c r="FX236" s="83">
        <f t="shared" si="475"/>
        <v>260238.020234442</v>
      </c>
      <c r="FY236" s="84">
        <v>-157842.13</v>
      </c>
      <c r="FZ236" s="83">
        <f t="shared" si="476"/>
        <v>0</v>
      </c>
      <c r="GA236" s="83">
        <f t="shared" si="477"/>
        <v>-1.2848301965277642E-2</v>
      </c>
      <c r="GB236" s="83">
        <f t="shared" si="540"/>
        <v>0</v>
      </c>
      <c r="GC236" s="83">
        <f t="shared" si="541"/>
        <v>0</v>
      </c>
      <c r="GD236" s="83">
        <f t="shared" si="542"/>
        <v>0</v>
      </c>
      <c r="GE236" s="83">
        <f t="shared" si="543"/>
        <v>0</v>
      </c>
      <c r="GF236" s="83">
        <f t="shared" si="544"/>
        <v>0</v>
      </c>
      <c r="GG236" s="83">
        <f t="shared" si="545"/>
        <v>0</v>
      </c>
      <c r="GH236" s="83">
        <f t="shared" si="478"/>
        <v>0</v>
      </c>
      <c r="GI236" s="83">
        <f t="shared" si="479"/>
        <v>0</v>
      </c>
      <c r="GJ236" s="83">
        <f t="shared" si="546"/>
        <v>0</v>
      </c>
      <c r="GK236" s="83">
        <f t="shared" si="547"/>
        <v>275947.00724811223</v>
      </c>
      <c r="GL236" s="83">
        <f t="shared" si="548"/>
        <v>0</v>
      </c>
      <c r="GM236" s="83">
        <f t="shared" si="549"/>
        <v>275947.00724811223</v>
      </c>
      <c r="GN236" s="83">
        <f t="shared" si="550"/>
        <v>0</v>
      </c>
      <c r="GO236" s="83">
        <f t="shared" si="551"/>
        <v>0</v>
      </c>
      <c r="GP236" s="83">
        <f t="shared" si="480"/>
        <v>275947.00724811223</v>
      </c>
      <c r="GQ236" s="83">
        <f t="shared" si="481"/>
        <v>0</v>
      </c>
      <c r="GR236" s="83">
        <f t="shared" si="552"/>
        <v>0</v>
      </c>
      <c r="GS236" s="83">
        <f t="shared" si="553"/>
        <v>0</v>
      </c>
      <c r="GT236" s="83">
        <f t="shared" si="554"/>
        <v>0</v>
      </c>
      <c r="GU236" s="83">
        <f t="shared" si="555"/>
        <v>0</v>
      </c>
      <c r="GV236" s="83">
        <f t="shared" si="556"/>
        <v>0</v>
      </c>
      <c r="GW236" s="83">
        <f t="shared" si="557"/>
        <v>0</v>
      </c>
      <c r="GX236" s="83">
        <f t="shared" si="482"/>
        <v>0</v>
      </c>
      <c r="GY236" s="83">
        <f t="shared" si="483"/>
        <v>0</v>
      </c>
      <c r="GZ236" s="83">
        <f t="shared" si="558"/>
        <v>0</v>
      </c>
      <c r="HA236" s="83">
        <f t="shared" si="559"/>
        <v>276123.40299400123</v>
      </c>
      <c r="HB236" s="83">
        <f t="shared" si="560"/>
        <v>0</v>
      </c>
      <c r="HC236" s="83">
        <f t="shared" si="561"/>
        <v>275985.80472141324</v>
      </c>
      <c r="HD236" s="83">
        <f t="shared" si="562"/>
        <v>0</v>
      </c>
      <c r="HE236" s="83">
        <f t="shared" si="563"/>
        <v>0</v>
      </c>
      <c r="HF236" s="83">
        <f t="shared" si="484"/>
        <v>276157.6293728922</v>
      </c>
      <c r="HG236" s="83">
        <f t="shared" si="485"/>
        <v>0</v>
      </c>
      <c r="HH236" s="83">
        <f t="shared" si="486"/>
        <v>0</v>
      </c>
      <c r="HI236" s="83">
        <f t="shared" si="487"/>
        <v>276113.37419702468</v>
      </c>
      <c r="HJ236" s="83">
        <f t="shared" si="488"/>
        <v>0</v>
      </c>
      <c r="HK236" s="83">
        <f t="shared" si="489"/>
        <v>275989.74905178498</v>
      </c>
      <c r="HL236" s="83">
        <f t="shared" si="490"/>
        <v>0</v>
      </c>
      <c r="HM236" s="83">
        <f t="shared" si="491"/>
        <v>0</v>
      </c>
      <c r="HN236" s="83">
        <f t="shared" si="492"/>
        <v>276150.37672855076</v>
      </c>
      <c r="HO236" s="83">
        <f t="shared" si="493"/>
        <v>0</v>
      </c>
    </row>
    <row r="237" spans="1:223" x14ac:dyDescent="0.2">
      <c r="A237" s="63"/>
      <c r="K237" s="64" t="s">
        <v>547</v>
      </c>
      <c r="L237" s="102" t="e">
        <f>IF(VLOOKUP(K237,'[3]207 ul'!$H:$H,1,0)=K237,1,0)</f>
        <v>#N/A</v>
      </c>
      <c r="M237" s="84">
        <v>1</v>
      </c>
      <c r="N237" s="84">
        <v>2</v>
      </c>
      <c r="O237" s="84"/>
      <c r="P237" s="84"/>
      <c r="Q237" s="84">
        <v>1</v>
      </c>
      <c r="R237" s="84">
        <v>1</v>
      </c>
      <c r="S237" s="83">
        <f t="shared" si="499"/>
        <v>40</v>
      </c>
      <c r="T237" s="87">
        <f t="shared" si="500"/>
        <v>0</v>
      </c>
      <c r="U237" s="84"/>
      <c r="V237" s="84"/>
      <c r="W237" s="85">
        <v>1</v>
      </c>
      <c r="X237" s="85">
        <v>1</v>
      </c>
      <c r="Y237" s="85">
        <v>1</v>
      </c>
      <c r="Z237" s="85">
        <v>1</v>
      </c>
      <c r="AA237" s="85">
        <v>1</v>
      </c>
      <c r="AB237" s="85">
        <v>1</v>
      </c>
      <c r="AC237" s="85">
        <v>1</v>
      </c>
      <c r="AD237" s="85">
        <v>1</v>
      </c>
      <c r="AE237" s="85">
        <v>1</v>
      </c>
      <c r="AF237" s="84">
        <v>89338687.168465301</v>
      </c>
      <c r="AG237" s="84">
        <v>89477346.498662904</v>
      </c>
      <c r="AH237" s="84">
        <v>89151876.697419003</v>
      </c>
      <c r="AI237" s="84">
        <v>89340879.205351904</v>
      </c>
      <c r="AJ237" s="84">
        <v>96146916.483585104</v>
      </c>
      <c r="AK237" s="84">
        <v>84254011.828651696</v>
      </c>
      <c r="AL237" s="84">
        <v>89338687.168465301</v>
      </c>
      <c r="AM237" s="84">
        <v>89590693.733984306</v>
      </c>
      <c r="AN237" s="84">
        <v>89445225.362743199</v>
      </c>
      <c r="AO237" s="84"/>
      <c r="AP237" s="84"/>
      <c r="AQ237" s="84"/>
      <c r="AR237" s="84">
        <v>62885300.786298603</v>
      </c>
      <c r="AS237" s="83">
        <f t="shared" si="501"/>
        <v>62885300.786298603</v>
      </c>
      <c r="AT237" s="83">
        <f t="shared" si="403"/>
        <v>90514325.3856996</v>
      </c>
      <c r="AU237" s="83">
        <f t="shared" si="502"/>
        <v>0</v>
      </c>
      <c r="AV237" s="84">
        <v>62885173.18</v>
      </c>
      <c r="AW237" s="84">
        <v>62885173.18</v>
      </c>
      <c r="AX237" s="84"/>
      <c r="AY237" s="83">
        <f t="shared" si="404"/>
        <v>62885173.18</v>
      </c>
      <c r="AZ237" s="83">
        <f t="shared" si="405"/>
        <v>0</v>
      </c>
      <c r="BA237" s="83">
        <f t="shared" si="406"/>
        <v>89338687.168465301</v>
      </c>
      <c r="BB237" s="83">
        <f t="shared" si="407"/>
        <v>89808942.455359027</v>
      </c>
      <c r="BC237" s="83">
        <f t="shared" si="408"/>
        <v>89338687.168465301</v>
      </c>
      <c r="BD237" s="83">
        <f t="shared" si="409"/>
        <v>89808942.455359027</v>
      </c>
      <c r="BE237" s="83">
        <f t="shared" si="410"/>
        <v>0</v>
      </c>
      <c r="BF237" s="83">
        <f t="shared" si="411"/>
        <v>0</v>
      </c>
      <c r="BG237" s="99">
        <f t="shared" si="412"/>
        <v>89338687.168465301</v>
      </c>
      <c r="BH237" s="99">
        <f t="shared" si="413"/>
        <v>89477346.498662904</v>
      </c>
      <c r="BI237" s="83">
        <f t="shared" si="414"/>
        <v>89151876.697419003</v>
      </c>
      <c r="BJ237" s="83">
        <f t="shared" si="415"/>
        <v>89340879.205351904</v>
      </c>
      <c r="BK237" s="83">
        <f t="shared" si="416"/>
        <v>96146916.483585104</v>
      </c>
      <c r="BL237" s="83">
        <f t="shared" si="417"/>
        <v>84254011.828651696</v>
      </c>
      <c r="BM237" s="83">
        <f t="shared" si="418"/>
        <v>89590693.733984306</v>
      </c>
      <c r="BN237" s="83">
        <f t="shared" si="419"/>
        <v>89445225.362743199</v>
      </c>
      <c r="BO237" s="83">
        <f t="shared" si="503"/>
        <v>0</v>
      </c>
      <c r="BP237" s="83">
        <f t="shared" si="420"/>
        <v>0</v>
      </c>
      <c r="BQ237" s="83">
        <f t="shared" si="421"/>
        <v>89338687.168465301</v>
      </c>
      <c r="BR237" s="83">
        <f t="shared" si="422"/>
        <v>89808942.455359027</v>
      </c>
      <c r="BS237" s="83">
        <f t="shared" si="423"/>
        <v>89338687.168465301</v>
      </c>
      <c r="BT237" s="83">
        <f t="shared" si="424"/>
        <v>89808942.455359027</v>
      </c>
      <c r="BU237" s="83">
        <f t="shared" si="425"/>
        <v>89338687.168465301</v>
      </c>
      <c r="BV237" s="83">
        <f t="shared" si="426"/>
        <v>89477346.498662904</v>
      </c>
      <c r="BW237" s="83">
        <f t="shared" si="427"/>
        <v>89151876.697419003</v>
      </c>
      <c r="BX237" s="83">
        <f t="shared" si="428"/>
        <v>89340879.205351904</v>
      </c>
      <c r="BY237" s="83">
        <f t="shared" si="429"/>
        <v>96146916.483585104</v>
      </c>
      <c r="BZ237" s="83">
        <f t="shared" si="430"/>
        <v>84254011.828651696</v>
      </c>
      <c r="CA237" s="83">
        <f t="shared" si="431"/>
        <v>89590693.733984306</v>
      </c>
      <c r="CB237" s="83">
        <f t="shared" si="432"/>
        <v>89445225.362743199</v>
      </c>
      <c r="CC237" s="84">
        <v>27629024.599401001</v>
      </c>
      <c r="CD237" s="84">
        <v>27529064.427457102</v>
      </c>
      <c r="CE237" s="84">
        <v>27763512.388827398</v>
      </c>
      <c r="CF237" s="84">
        <v>27629024.599401001</v>
      </c>
      <c r="CG237" s="84">
        <v>34665616.500407301</v>
      </c>
      <c r="CH237" s="84">
        <v>22359950.158218801</v>
      </c>
      <c r="CI237" s="84">
        <v>27629024.599401001</v>
      </c>
      <c r="CJ237" s="84">
        <v>27629024.599401001</v>
      </c>
      <c r="CK237" s="84">
        <v>27560022.3226091</v>
      </c>
      <c r="CL237" s="83">
        <f t="shared" si="494"/>
        <v>238619.50214150175</v>
      </c>
      <c r="CM237" s="83">
        <f t="shared" si="495"/>
        <v>0</v>
      </c>
      <c r="CN237" s="83">
        <f t="shared" si="496"/>
        <v>2192.0368866026402</v>
      </c>
      <c r="CO237" s="83">
        <f t="shared" si="433"/>
        <v>0</v>
      </c>
      <c r="CP237" s="83">
        <f t="shared" si="434"/>
        <v>184399.10136859491</v>
      </c>
      <c r="CQ237" s="83">
        <f t="shared" si="435"/>
        <v>0</v>
      </c>
      <c r="CR237" s="83">
        <f t="shared" si="436"/>
        <v>470255.2868937254</v>
      </c>
      <c r="CS237" s="83">
        <f t="shared" si="437"/>
        <v>470255.2868937254</v>
      </c>
      <c r="CT237" s="83">
        <f t="shared" si="438"/>
        <v>470255.2868937254</v>
      </c>
      <c r="CU237" s="83">
        <f t="shared" si="439"/>
        <v>470255.2868937254</v>
      </c>
      <c r="CV237" s="99"/>
      <c r="CW237" s="83">
        <f t="shared" si="504"/>
        <v>470255.2868937254</v>
      </c>
      <c r="CX237" s="83">
        <f t="shared" si="440"/>
        <v>470255.2868937254</v>
      </c>
      <c r="CY237" s="83">
        <f t="shared" si="497"/>
        <v>252006.56551900506</v>
      </c>
      <c r="CZ237" s="83">
        <f t="shared" si="498"/>
        <v>175540.47106979787</v>
      </c>
      <c r="DA237" s="83">
        <f t="shared" si="505"/>
        <v>238619.50214150175</v>
      </c>
      <c r="DB237" s="83">
        <f t="shared" si="506"/>
        <v>0</v>
      </c>
      <c r="DC237" s="83">
        <f t="shared" si="507"/>
        <v>2192.0368866026402</v>
      </c>
      <c r="DD237" s="83">
        <f t="shared" si="441"/>
        <v>0</v>
      </c>
      <c r="DE237" s="83">
        <f t="shared" si="442"/>
        <v>184399.10136859491</v>
      </c>
      <c r="DF237" s="83">
        <f t="shared" si="443"/>
        <v>0</v>
      </c>
      <c r="DG237" s="83">
        <f t="shared" si="444"/>
        <v>470255.2868937254</v>
      </c>
      <c r="DH237" s="83">
        <f t="shared" si="445"/>
        <v>470255.2868937254</v>
      </c>
      <c r="DI237" s="83">
        <f t="shared" si="446"/>
        <v>470255.2868937254</v>
      </c>
      <c r="DJ237" s="83">
        <f t="shared" si="447"/>
        <v>470255.2868937254</v>
      </c>
      <c r="DK237" s="83">
        <f t="shared" si="508"/>
        <v>470255.2868937254</v>
      </c>
      <c r="DL237" s="83">
        <f t="shared" si="448"/>
        <v>470255.2868937254</v>
      </c>
      <c r="DM237" s="83">
        <f t="shared" si="509"/>
        <v>252006.56551900506</v>
      </c>
      <c r="DN237" s="83">
        <f t="shared" si="510"/>
        <v>175540.47106979787</v>
      </c>
      <c r="DO237" s="83">
        <f t="shared" si="449"/>
        <v>0</v>
      </c>
      <c r="DP237" s="83">
        <f t="shared" si="450"/>
        <v>0</v>
      </c>
      <c r="DQ237" s="83">
        <f t="shared" si="451"/>
        <v>0</v>
      </c>
      <c r="DR237" s="83">
        <f t="shared" si="452"/>
        <v>0</v>
      </c>
      <c r="DS237" s="83">
        <f t="shared" si="453"/>
        <v>-22797.935388991409</v>
      </c>
      <c r="DT237" s="83">
        <f t="shared" si="454"/>
        <v>0</v>
      </c>
      <c r="DU237" s="83">
        <f t="shared" si="455"/>
        <v>-16275.665438084017</v>
      </c>
      <c r="DV237" s="83">
        <f t="shared" si="456"/>
        <v>-16275.665438084017</v>
      </c>
      <c r="DW237" s="83">
        <f t="shared" si="511"/>
        <v>8677.6923047587279</v>
      </c>
      <c r="DX237" s="83">
        <f t="shared" si="512"/>
        <v>0</v>
      </c>
      <c r="DY237" s="83">
        <f t="shared" si="513"/>
        <v>0</v>
      </c>
      <c r="DZ237" s="83">
        <f t="shared" si="514"/>
        <v>0</v>
      </c>
      <c r="EA237" s="83">
        <f t="shared" si="515"/>
        <v>0</v>
      </c>
      <c r="EB237" s="83">
        <f t="shared" si="516"/>
        <v>0</v>
      </c>
      <c r="EC237" s="83">
        <f t="shared" si="517"/>
        <v>-22797.935388991409</v>
      </c>
      <c r="ED237" s="83">
        <f t="shared" si="518"/>
        <v>0</v>
      </c>
      <c r="EE237" s="83">
        <f t="shared" si="519"/>
        <v>-16275.665438084017</v>
      </c>
      <c r="EF237" s="83">
        <f t="shared" si="520"/>
        <v>-16275.665438084017</v>
      </c>
      <c r="EG237" s="83">
        <f t="shared" si="521"/>
        <v>8677.6923047587279</v>
      </c>
      <c r="EH237" s="83">
        <f t="shared" si="522"/>
        <v>0</v>
      </c>
      <c r="EI237" s="83">
        <f t="shared" si="457"/>
        <v>238619.50214150175</v>
      </c>
      <c r="EJ237" s="83">
        <f t="shared" si="458"/>
        <v>0</v>
      </c>
      <c r="EK237" s="83">
        <f t="shared" si="459"/>
        <v>2192.0368866026402</v>
      </c>
      <c r="EL237" s="83">
        <f t="shared" si="460"/>
        <v>0</v>
      </c>
      <c r="EM237" s="83">
        <f t="shared" si="461"/>
        <v>207197.03675758632</v>
      </c>
      <c r="EN237" s="83">
        <f t="shared" si="462"/>
        <v>0</v>
      </c>
      <c r="EO237" s="83">
        <f t="shared" si="463"/>
        <v>486530.95233180939</v>
      </c>
      <c r="EP237" s="83">
        <f t="shared" si="464"/>
        <v>486530.95233180939</v>
      </c>
      <c r="EQ237" s="83">
        <f t="shared" si="465"/>
        <v>486530.95233180939</v>
      </c>
      <c r="ER237" s="83">
        <f t="shared" si="466"/>
        <v>486530.95233180939</v>
      </c>
      <c r="ES237" s="83">
        <f t="shared" si="523"/>
        <v>486530.95233180939</v>
      </c>
      <c r="ET237" s="83">
        <f t="shared" si="467"/>
        <v>486530.95233180939</v>
      </c>
      <c r="EU237" s="83">
        <f t="shared" si="524"/>
        <v>243328.87321424633</v>
      </c>
      <c r="EV237" s="83">
        <f t="shared" si="525"/>
        <v>175540.47106979787</v>
      </c>
      <c r="EW237" s="83">
        <f t="shared" si="526"/>
        <v>238619.50214150175</v>
      </c>
      <c r="EX237" s="83">
        <f t="shared" si="527"/>
        <v>0</v>
      </c>
      <c r="EY237" s="83">
        <f t="shared" si="528"/>
        <v>2192.0368866026402</v>
      </c>
      <c r="EZ237" s="83">
        <f t="shared" si="529"/>
        <v>0</v>
      </c>
      <c r="FA237" s="83">
        <f t="shared" si="530"/>
        <v>207197.03675758632</v>
      </c>
      <c r="FB237" s="83">
        <f t="shared" si="531"/>
        <v>0</v>
      </c>
      <c r="FC237" s="83">
        <f t="shared" si="532"/>
        <v>486530.95233180939</v>
      </c>
      <c r="FD237" s="83">
        <f t="shared" si="533"/>
        <v>486530.95233180939</v>
      </c>
      <c r="FE237" s="83">
        <f t="shared" si="468"/>
        <v>486530.95233180939</v>
      </c>
      <c r="FF237" s="83">
        <f t="shared" si="469"/>
        <v>486530.95233180939</v>
      </c>
      <c r="FG237" s="83">
        <f t="shared" si="534"/>
        <v>486530.95233180939</v>
      </c>
      <c r="FH237" s="83">
        <f t="shared" si="470"/>
        <v>486530.95233180939</v>
      </c>
      <c r="FI237" s="83">
        <f t="shared" si="535"/>
        <v>243328.87321424633</v>
      </c>
      <c r="FJ237" s="83">
        <f t="shared" si="536"/>
        <v>175540.47106979787</v>
      </c>
      <c r="FK237" s="84">
        <v>2201542.3582842299</v>
      </c>
      <c r="FL237" s="84">
        <v>39350.993345446703</v>
      </c>
      <c r="FM237" s="84"/>
      <c r="FN237" s="83">
        <f t="shared" si="471"/>
        <v>0</v>
      </c>
      <c r="FO237" s="83">
        <f t="shared" si="472"/>
        <v>0</v>
      </c>
      <c r="FP237" s="83">
        <f t="shared" si="537"/>
        <v>39350.993345446703</v>
      </c>
      <c r="FQ237" s="84">
        <v>26763963.852077398</v>
      </c>
      <c r="FR237" s="84">
        <v>113861928.551441</v>
      </c>
      <c r="FS237" s="83">
        <f t="shared" si="538"/>
        <v>113861928.55144082</v>
      </c>
      <c r="FT237" s="83">
        <f t="shared" si="539"/>
        <v>-1.7881393432617188E-7</v>
      </c>
      <c r="FU237" s="84">
        <v>89338858.0509931</v>
      </c>
      <c r="FV237" s="83">
        <f t="shared" si="473"/>
        <v>89338687.168465301</v>
      </c>
      <c r="FW237" s="83">
        <f t="shared" si="474"/>
        <v>0</v>
      </c>
      <c r="FX237" s="83">
        <f t="shared" si="475"/>
        <v>90514325.3856996</v>
      </c>
      <c r="FY237" s="84">
        <v>72404808.319999993</v>
      </c>
      <c r="FZ237" s="83">
        <f t="shared" si="476"/>
        <v>45951294.331534699</v>
      </c>
      <c r="GA237" s="83">
        <f t="shared" si="477"/>
        <v>-170.88252779841423</v>
      </c>
      <c r="GB237" s="83">
        <f t="shared" si="540"/>
        <v>90514197.779401004</v>
      </c>
      <c r="GC237" s="83">
        <f t="shared" si="541"/>
        <v>0</v>
      </c>
      <c r="GD237" s="83">
        <f t="shared" si="542"/>
        <v>90514197.779401004</v>
      </c>
      <c r="GE237" s="83">
        <f t="shared" si="543"/>
        <v>0</v>
      </c>
      <c r="GF237" s="83">
        <f t="shared" si="544"/>
        <v>90514197.779401004</v>
      </c>
      <c r="GG237" s="83">
        <f t="shared" si="545"/>
        <v>90514197.779401004</v>
      </c>
      <c r="GH237" s="83">
        <f t="shared" si="478"/>
        <v>90514197.779401004</v>
      </c>
      <c r="GI237" s="83">
        <f t="shared" si="479"/>
        <v>90514197.779401004</v>
      </c>
      <c r="GJ237" s="83">
        <f t="shared" si="546"/>
        <v>89338687.168465301</v>
      </c>
      <c r="GK237" s="83">
        <f t="shared" si="547"/>
        <v>0</v>
      </c>
      <c r="GL237" s="83">
        <f t="shared" si="548"/>
        <v>89338687.168465301</v>
      </c>
      <c r="GM237" s="83">
        <f t="shared" si="549"/>
        <v>0</v>
      </c>
      <c r="GN237" s="83">
        <f t="shared" si="550"/>
        <v>89338687.168465301</v>
      </c>
      <c r="GO237" s="83">
        <f t="shared" si="551"/>
        <v>89338687.168465301</v>
      </c>
      <c r="GP237" s="83">
        <f t="shared" si="480"/>
        <v>89338687.168465301</v>
      </c>
      <c r="GQ237" s="83">
        <f t="shared" si="481"/>
        <v>89338687.168465301</v>
      </c>
      <c r="GR237" s="83">
        <f t="shared" si="552"/>
        <v>90414237.607457101</v>
      </c>
      <c r="GS237" s="83">
        <f t="shared" si="553"/>
        <v>0</v>
      </c>
      <c r="GT237" s="83">
        <f t="shared" si="554"/>
        <v>90514197.779401004</v>
      </c>
      <c r="GU237" s="83">
        <f t="shared" si="555"/>
        <v>0</v>
      </c>
      <c r="GV237" s="83">
        <f t="shared" si="556"/>
        <v>85245123.338218808</v>
      </c>
      <c r="GW237" s="83">
        <f t="shared" si="557"/>
        <v>90043942.492507294</v>
      </c>
      <c r="GX237" s="83">
        <f t="shared" si="482"/>
        <v>90514197.779401004</v>
      </c>
      <c r="GY237" s="83">
        <f t="shared" si="483"/>
        <v>90445195.502609104</v>
      </c>
      <c r="GZ237" s="83">
        <f t="shared" si="558"/>
        <v>89477346.498662904</v>
      </c>
      <c r="HA237" s="83">
        <f t="shared" si="559"/>
        <v>0</v>
      </c>
      <c r="HB237" s="83">
        <f t="shared" si="560"/>
        <v>89340879.205351904</v>
      </c>
      <c r="HC237" s="83">
        <f t="shared" si="561"/>
        <v>0</v>
      </c>
      <c r="HD237" s="83">
        <f t="shared" si="562"/>
        <v>84254011.828651696</v>
      </c>
      <c r="HE237" s="83">
        <f t="shared" si="563"/>
        <v>89338687.168465301</v>
      </c>
      <c r="HF237" s="83">
        <f t="shared" si="484"/>
        <v>89590693.733984306</v>
      </c>
      <c r="HG237" s="83">
        <f t="shared" si="485"/>
        <v>89445225.362743199</v>
      </c>
      <c r="HH237" s="83">
        <f t="shared" si="486"/>
        <v>89477346.498662904</v>
      </c>
      <c r="HI237" s="83">
        <f t="shared" si="487"/>
        <v>0</v>
      </c>
      <c r="HJ237" s="83">
        <f t="shared" si="488"/>
        <v>89340879.205351904</v>
      </c>
      <c r="HK237" s="83">
        <f t="shared" si="489"/>
        <v>0</v>
      </c>
      <c r="HL237" s="83">
        <f t="shared" si="490"/>
        <v>84276809.764040694</v>
      </c>
      <c r="HM237" s="83">
        <f t="shared" si="491"/>
        <v>89354962.833903387</v>
      </c>
      <c r="HN237" s="83">
        <f t="shared" si="492"/>
        <v>89582016.041679546</v>
      </c>
      <c r="HO237" s="83">
        <f t="shared" si="493"/>
        <v>89445225.362743199</v>
      </c>
    </row>
    <row r="238" spans="1:223" x14ac:dyDescent="0.2">
      <c r="A238" s="63"/>
      <c r="K238" s="64" t="s">
        <v>548</v>
      </c>
      <c r="L238" s="102" t="e">
        <f>IF(VLOOKUP(K238,'[3]207 ul'!$H:$H,1,0)=K238,1,0)</f>
        <v>#N/A</v>
      </c>
      <c r="M238" s="84">
        <v>1</v>
      </c>
      <c r="N238" s="84">
        <v>2</v>
      </c>
      <c r="O238" s="84"/>
      <c r="P238" s="84"/>
      <c r="Q238" s="84">
        <v>1</v>
      </c>
      <c r="R238" s="84">
        <v>1</v>
      </c>
      <c r="S238" s="83">
        <f t="shared" si="499"/>
        <v>40</v>
      </c>
      <c r="T238" s="87">
        <f t="shared" si="500"/>
        <v>0</v>
      </c>
      <c r="U238" s="84"/>
      <c r="V238" s="84"/>
      <c r="W238" s="85">
        <v>1</v>
      </c>
      <c r="X238" s="85">
        <v>1</v>
      </c>
      <c r="Y238" s="85">
        <v>1</v>
      </c>
      <c r="Z238" s="85">
        <v>1</v>
      </c>
      <c r="AA238" s="85">
        <v>1</v>
      </c>
      <c r="AB238" s="85">
        <v>1</v>
      </c>
      <c r="AC238" s="85">
        <v>1</v>
      </c>
      <c r="AD238" s="85">
        <v>1</v>
      </c>
      <c r="AE238" s="85">
        <v>1</v>
      </c>
      <c r="AF238" s="84">
        <v>223126034.188685</v>
      </c>
      <c r="AG238" s="84">
        <v>223732723.39785701</v>
      </c>
      <c r="AH238" s="84">
        <v>222309945.110852</v>
      </c>
      <c r="AI238" s="84">
        <v>223141101.43685901</v>
      </c>
      <c r="AJ238" s="84">
        <v>242926374.01330599</v>
      </c>
      <c r="AK238" s="84">
        <v>208512258.387629</v>
      </c>
      <c r="AL238" s="84">
        <v>223126034.188685</v>
      </c>
      <c r="AM238" s="84">
        <v>223875899.88914999</v>
      </c>
      <c r="AN238" s="84">
        <v>223589964.36238399</v>
      </c>
      <c r="AO238" s="84"/>
      <c r="AP238" s="84"/>
      <c r="AQ238" s="84"/>
      <c r="AR238" s="84">
        <v>153599556.66887999</v>
      </c>
      <c r="AS238" s="83">
        <f t="shared" si="501"/>
        <v>153599556.66887999</v>
      </c>
      <c r="AT238" s="83">
        <f t="shared" si="403"/>
        <v>226791099.80722207</v>
      </c>
      <c r="AU238" s="83">
        <f t="shared" si="502"/>
        <v>0</v>
      </c>
      <c r="AV238" s="84">
        <v>154070069.13999999</v>
      </c>
      <c r="AW238" s="84">
        <v>154070069.13999999</v>
      </c>
      <c r="AX238" s="84"/>
      <c r="AY238" s="83">
        <f t="shared" si="404"/>
        <v>154070069.13999999</v>
      </c>
      <c r="AZ238" s="83">
        <f t="shared" si="405"/>
        <v>0</v>
      </c>
      <c r="BA238" s="83">
        <f t="shared" si="406"/>
        <v>223126034.188685</v>
      </c>
      <c r="BB238" s="83">
        <f t="shared" si="407"/>
        <v>224592060.43609983</v>
      </c>
      <c r="BC238" s="83">
        <f t="shared" si="408"/>
        <v>223126034.188685</v>
      </c>
      <c r="BD238" s="83">
        <f t="shared" si="409"/>
        <v>224592060.43609983</v>
      </c>
      <c r="BE238" s="83">
        <f t="shared" si="410"/>
        <v>0</v>
      </c>
      <c r="BF238" s="83">
        <f t="shared" si="411"/>
        <v>0</v>
      </c>
      <c r="BG238" s="99">
        <f t="shared" si="412"/>
        <v>223126034.188685</v>
      </c>
      <c r="BH238" s="99">
        <f t="shared" si="413"/>
        <v>223732723.39785701</v>
      </c>
      <c r="BI238" s="83">
        <f t="shared" si="414"/>
        <v>222309945.110852</v>
      </c>
      <c r="BJ238" s="83">
        <f t="shared" si="415"/>
        <v>223141101.43685901</v>
      </c>
      <c r="BK238" s="83">
        <f t="shared" si="416"/>
        <v>242926374.01330599</v>
      </c>
      <c r="BL238" s="83">
        <f t="shared" si="417"/>
        <v>208512258.387629</v>
      </c>
      <c r="BM238" s="83">
        <f t="shared" si="418"/>
        <v>223875899.88914999</v>
      </c>
      <c r="BN238" s="83">
        <f t="shared" si="419"/>
        <v>223589964.36238399</v>
      </c>
      <c r="BO238" s="83">
        <f t="shared" si="503"/>
        <v>0</v>
      </c>
      <c r="BP238" s="83">
        <f t="shared" si="420"/>
        <v>0</v>
      </c>
      <c r="BQ238" s="83">
        <f t="shared" si="421"/>
        <v>223126034.188685</v>
      </c>
      <c r="BR238" s="83">
        <f t="shared" si="422"/>
        <v>224592060.43609983</v>
      </c>
      <c r="BS238" s="83">
        <f t="shared" si="423"/>
        <v>223126034.188685</v>
      </c>
      <c r="BT238" s="83">
        <f t="shared" si="424"/>
        <v>224592060.43609983</v>
      </c>
      <c r="BU238" s="83">
        <f t="shared" si="425"/>
        <v>223126034.188685</v>
      </c>
      <c r="BV238" s="83">
        <f t="shared" si="426"/>
        <v>223732723.39785701</v>
      </c>
      <c r="BW238" s="83">
        <f t="shared" si="427"/>
        <v>222309945.110852</v>
      </c>
      <c r="BX238" s="83">
        <f t="shared" si="428"/>
        <v>223141101.43685901</v>
      </c>
      <c r="BY238" s="83">
        <f t="shared" si="429"/>
        <v>242926374.01330599</v>
      </c>
      <c r="BZ238" s="83">
        <f t="shared" si="430"/>
        <v>208512258.387629</v>
      </c>
      <c r="CA238" s="83">
        <f t="shared" si="431"/>
        <v>223875899.88914999</v>
      </c>
      <c r="CB238" s="83">
        <f t="shared" si="432"/>
        <v>223589964.36238399</v>
      </c>
      <c r="CC238" s="84">
        <v>73191543.138342097</v>
      </c>
      <c r="CD238" s="84">
        <v>72931762.001800895</v>
      </c>
      <c r="CE238" s="84">
        <v>73540975.629070997</v>
      </c>
      <c r="CF238" s="84">
        <v>73191543.138342097</v>
      </c>
      <c r="CG238" s="84">
        <v>93475000.0135203</v>
      </c>
      <c r="CH238" s="84">
        <v>58128276.601865299</v>
      </c>
      <c r="CI238" s="84">
        <v>73191543.138342097</v>
      </c>
      <c r="CJ238" s="84">
        <v>73191543.138342097</v>
      </c>
      <c r="CK238" s="84">
        <v>73008511.392339706</v>
      </c>
      <c r="CL238" s="83">
        <f t="shared" si="494"/>
        <v>866470.34571321309</v>
      </c>
      <c r="CM238" s="83">
        <f t="shared" si="495"/>
        <v>0</v>
      </c>
      <c r="CN238" s="83">
        <f t="shared" si="496"/>
        <v>15067.248174011707</v>
      </c>
      <c r="CO238" s="83">
        <f t="shared" si="433"/>
        <v>0</v>
      </c>
      <c r="CP238" s="83">
        <f t="shared" si="434"/>
        <v>449490.73542080075</v>
      </c>
      <c r="CQ238" s="83">
        <f t="shared" si="435"/>
        <v>0</v>
      </c>
      <c r="CR238" s="83">
        <f t="shared" si="436"/>
        <v>1466026.2474148273</v>
      </c>
      <c r="CS238" s="83">
        <f t="shared" si="437"/>
        <v>1466026.2474148273</v>
      </c>
      <c r="CT238" s="83">
        <f t="shared" si="438"/>
        <v>1466026.2474148273</v>
      </c>
      <c r="CU238" s="83">
        <f t="shared" si="439"/>
        <v>1466026.2474148273</v>
      </c>
      <c r="CV238" s="99"/>
      <c r="CW238" s="83">
        <f t="shared" si="504"/>
        <v>1466026.2474148273</v>
      </c>
      <c r="CX238" s="83">
        <f t="shared" si="440"/>
        <v>1466026.2474148273</v>
      </c>
      <c r="CY238" s="83">
        <f t="shared" si="497"/>
        <v>749865.70046499372</v>
      </c>
      <c r="CZ238" s="83">
        <f t="shared" si="498"/>
        <v>646961.91970138252</v>
      </c>
      <c r="DA238" s="83">
        <f t="shared" si="505"/>
        <v>866470.34571321309</v>
      </c>
      <c r="DB238" s="83">
        <f t="shared" si="506"/>
        <v>0</v>
      </c>
      <c r="DC238" s="83">
        <f t="shared" si="507"/>
        <v>15067.248174011707</v>
      </c>
      <c r="DD238" s="83">
        <f t="shared" si="441"/>
        <v>0</v>
      </c>
      <c r="DE238" s="83">
        <f t="shared" si="442"/>
        <v>449490.73542080075</v>
      </c>
      <c r="DF238" s="83">
        <f t="shared" si="443"/>
        <v>0</v>
      </c>
      <c r="DG238" s="83">
        <f t="shared" si="444"/>
        <v>1466026.2474148273</v>
      </c>
      <c r="DH238" s="83">
        <f t="shared" si="445"/>
        <v>1466026.2474148273</v>
      </c>
      <c r="DI238" s="83">
        <f t="shared" si="446"/>
        <v>1466026.2474148273</v>
      </c>
      <c r="DJ238" s="83">
        <f t="shared" si="447"/>
        <v>1466026.2474148273</v>
      </c>
      <c r="DK238" s="83">
        <f t="shared" si="508"/>
        <v>1466026.2474148273</v>
      </c>
      <c r="DL238" s="83">
        <f t="shared" si="448"/>
        <v>1466026.2474148273</v>
      </c>
      <c r="DM238" s="83">
        <f t="shared" si="509"/>
        <v>749865.70046499372</v>
      </c>
      <c r="DN238" s="83">
        <f t="shared" si="510"/>
        <v>646961.91970138252</v>
      </c>
      <c r="DO238" s="83">
        <f t="shared" si="449"/>
        <v>0</v>
      </c>
      <c r="DP238" s="83">
        <f t="shared" si="450"/>
        <v>0</v>
      </c>
      <c r="DQ238" s="83">
        <f t="shared" si="451"/>
        <v>0</v>
      </c>
      <c r="DR238" s="83">
        <f t="shared" si="452"/>
        <v>0</v>
      </c>
      <c r="DS238" s="83">
        <f t="shared" si="453"/>
        <v>-55572.183747197458</v>
      </c>
      <c r="DT238" s="83">
        <f t="shared" si="454"/>
        <v>0</v>
      </c>
      <c r="DU238" s="83">
        <f t="shared" si="455"/>
        <v>-50739.573570739762</v>
      </c>
      <c r="DV238" s="83">
        <f t="shared" si="456"/>
        <v>-50739.573570739762</v>
      </c>
      <c r="DW238" s="83">
        <f t="shared" si="511"/>
        <v>25821.167814125285</v>
      </c>
      <c r="DX238" s="83">
        <f t="shared" si="512"/>
        <v>0</v>
      </c>
      <c r="DY238" s="83">
        <f t="shared" si="513"/>
        <v>0</v>
      </c>
      <c r="DZ238" s="83">
        <f t="shared" si="514"/>
        <v>0</v>
      </c>
      <c r="EA238" s="83">
        <f t="shared" si="515"/>
        <v>0</v>
      </c>
      <c r="EB238" s="83">
        <f t="shared" si="516"/>
        <v>0</v>
      </c>
      <c r="EC238" s="83">
        <f t="shared" si="517"/>
        <v>-55572.183747197458</v>
      </c>
      <c r="ED238" s="83">
        <f t="shared" si="518"/>
        <v>0</v>
      </c>
      <c r="EE238" s="83">
        <f t="shared" si="519"/>
        <v>-50739.573570739762</v>
      </c>
      <c r="EF238" s="83">
        <f t="shared" si="520"/>
        <v>-50739.573570739762</v>
      </c>
      <c r="EG238" s="83">
        <f t="shared" si="521"/>
        <v>25821.167814125285</v>
      </c>
      <c r="EH238" s="83">
        <f t="shared" si="522"/>
        <v>0</v>
      </c>
      <c r="EI238" s="83">
        <f t="shared" si="457"/>
        <v>866470.34571321309</v>
      </c>
      <c r="EJ238" s="83">
        <f t="shared" si="458"/>
        <v>0</v>
      </c>
      <c r="EK238" s="83">
        <f t="shared" si="459"/>
        <v>15067.248174011707</v>
      </c>
      <c r="EL238" s="83">
        <f t="shared" si="460"/>
        <v>0</v>
      </c>
      <c r="EM238" s="83">
        <f t="shared" si="461"/>
        <v>505062.91916799819</v>
      </c>
      <c r="EN238" s="83">
        <f t="shared" si="462"/>
        <v>0</v>
      </c>
      <c r="EO238" s="83">
        <f t="shared" si="463"/>
        <v>1516765.8209855671</v>
      </c>
      <c r="EP238" s="83">
        <f t="shared" si="464"/>
        <v>1516765.8209855671</v>
      </c>
      <c r="EQ238" s="83">
        <f t="shared" si="465"/>
        <v>1516765.8209855671</v>
      </c>
      <c r="ER238" s="83">
        <f t="shared" si="466"/>
        <v>1516765.8209855671</v>
      </c>
      <c r="ES238" s="83">
        <f t="shared" si="523"/>
        <v>1516765.8209855671</v>
      </c>
      <c r="ET238" s="83">
        <f t="shared" si="467"/>
        <v>1516765.8209855671</v>
      </c>
      <c r="EU238" s="83">
        <f t="shared" si="524"/>
        <v>724044.53265086841</v>
      </c>
      <c r="EV238" s="83">
        <f t="shared" si="525"/>
        <v>646961.91970138252</v>
      </c>
      <c r="EW238" s="83">
        <f t="shared" si="526"/>
        <v>866470.34571321309</v>
      </c>
      <c r="EX238" s="83">
        <f t="shared" si="527"/>
        <v>0</v>
      </c>
      <c r="EY238" s="83">
        <f t="shared" si="528"/>
        <v>15067.248174011707</v>
      </c>
      <c r="EZ238" s="83">
        <f t="shared" si="529"/>
        <v>0</v>
      </c>
      <c r="FA238" s="83">
        <f t="shared" si="530"/>
        <v>505062.91916799819</v>
      </c>
      <c r="FB238" s="83">
        <f t="shared" si="531"/>
        <v>0</v>
      </c>
      <c r="FC238" s="83">
        <f t="shared" si="532"/>
        <v>1516765.8209855671</v>
      </c>
      <c r="FD238" s="83">
        <f t="shared" si="533"/>
        <v>1516765.8209855671</v>
      </c>
      <c r="FE238" s="83">
        <f t="shared" si="468"/>
        <v>1516765.8209855671</v>
      </c>
      <c r="FF238" s="83">
        <f t="shared" si="469"/>
        <v>1516765.8209855671</v>
      </c>
      <c r="FG238" s="83">
        <f t="shared" si="534"/>
        <v>1516765.8209855671</v>
      </c>
      <c r="FH238" s="83">
        <f t="shared" si="470"/>
        <v>1516765.8209855671</v>
      </c>
      <c r="FI238" s="83">
        <f t="shared" si="535"/>
        <v>724044.53265086841</v>
      </c>
      <c r="FJ238" s="83">
        <f t="shared" si="536"/>
        <v>646961.91970138252</v>
      </c>
      <c r="FK238" s="84">
        <v>6468508.4097990301</v>
      </c>
      <c r="FL238" s="84">
        <v>97290.143040799303</v>
      </c>
      <c r="FM238" s="84"/>
      <c r="FN238" s="83">
        <f t="shared" si="471"/>
        <v>0</v>
      </c>
      <c r="FO238" s="83">
        <f t="shared" si="472"/>
        <v>0</v>
      </c>
      <c r="FP238" s="83">
        <f t="shared" si="537"/>
        <v>97290.143040799303</v>
      </c>
      <c r="FQ238" s="84">
        <v>78078004.590939194</v>
      </c>
      <c r="FR238" s="84">
        <v>294638679.745359</v>
      </c>
      <c r="FS238" s="83">
        <f t="shared" si="538"/>
        <v>294638679.74535835</v>
      </c>
      <c r="FT238" s="83">
        <f t="shared" si="539"/>
        <v>-6.5565109252929688E-7</v>
      </c>
      <c r="FU238" s="84">
        <v>223126473.707259</v>
      </c>
      <c r="FV238" s="83">
        <f t="shared" si="473"/>
        <v>223126034.188685</v>
      </c>
      <c r="FW238" s="83">
        <f t="shared" si="474"/>
        <v>0</v>
      </c>
      <c r="FX238" s="83">
        <f t="shared" si="475"/>
        <v>226791099.80722207</v>
      </c>
      <c r="FY238" s="84">
        <v>287026161.05000001</v>
      </c>
      <c r="FZ238" s="83">
        <f t="shared" si="476"/>
        <v>217970196.001315</v>
      </c>
      <c r="GA238" s="83">
        <f t="shared" si="477"/>
        <v>-439.51857399940491</v>
      </c>
      <c r="GB238" s="83">
        <f t="shared" si="540"/>
        <v>227261612.27834207</v>
      </c>
      <c r="GC238" s="83">
        <f t="shared" si="541"/>
        <v>0</v>
      </c>
      <c r="GD238" s="83">
        <f t="shared" si="542"/>
        <v>227261612.27834207</v>
      </c>
      <c r="GE238" s="83">
        <f t="shared" si="543"/>
        <v>0</v>
      </c>
      <c r="GF238" s="83">
        <f t="shared" si="544"/>
        <v>227261612.27834207</v>
      </c>
      <c r="GG238" s="83">
        <f t="shared" si="545"/>
        <v>227261612.27834207</v>
      </c>
      <c r="GH238" s="83">
        <f t="shared" si="478"/>
        <v>227261612.27834207</v>
      </c>
      <c r="GI238" s="83">
        <f t="shared" si="479"/>
        <v>227261612.27834207</v>
      </c>
      <c r="GJ238" s="83">
        <f t="shared" si="546"/>
        <v>223126034.188685</v>
      </c>
      <c r="GK238" s="83">
        <f t="shared" si="547"/>
        <v>0</v>
      </c>
      <c r="GL238" s="83">
        <f t="shared" si="548"/>
        <v>223126034.188685</v>
      </c>
      <c r="GM238" s="83">
        <f t="shared" si="549"/>
        <v>0</v>
      </c>
      <c r="GN238" s="83">
        <f t="shared" si="550"/>
        <v>223126034.188685</v>
      </c>
      <c r="GO238" s="83">
        <f t="shared" si="551"/>
        <v>223126034.188685</v>
      </c>
      <c r="GP238" s="83">
        <f t="shared" si="480"/>
        <v>223126034.188685</v>
      </c>
      <c r="GQ238" s="83">
        <f t="shared" si="481"/>
        <v>223126034.188685</v>
      </c>
      <c r="GR238" s="83">
        <f t="shared" si="552"/>
        <v>227001831.14180088</v>
      </c>
      <c r="GS238" s="83">
        <f t="shared" si="553"/>
        <v>0</v>
      </c>
      <c r="GT238" s="83">
        <f t="shared" si="554"/>
        <v>227261612.27834207</v>
      </c>
      <c r="GU238" s="83">
        <f t="shared" si="555"/>
        <v>0</v>
      </c>
      <c r="GV238" s="83">
        <f t="shared" si="556"/>
        <v>212198345.74186528</v>
      </c>
      <c r="GW238" s="83">
        <f t="shared" si="557"/>
        <v>225795586.03092724</v>
      </c>
      <c r="GX238" s="83">
        <f t="shared" si="482"/>
        <v>227261612.27834207</v>
      </c>
      <c r="GY238" s="83">
        <f t="shared" si="483"/>
        <v>227078580.53233969</v>
      </c>
      <c r="GZ238" s="83">
        <f t="shared" si="558"/>
        <v>223732723.39785701</v>
      </c>
      <c r="HA238" s="83">
        <f t="shared" si="559"/>
        <v>0</v>
      </c>
      <c r="HB238" s="83">
        <f t="shared" si="560"/>
        <v>223141101.43685901</v>
      </c>
      <c r="HC238" s="83">
        <f t="shared" si="561"/>
        <v>0</v>
      </c>
      <c r="HD238" s="83">
        <f t="shared" si="562"/>
        <v>208512258.387629</v>
      </c>
      <c r="HE238" s="83">
        <f t="shared" si="563"/>
        <v>223126034.188685</v>
      </c>
      <c r="HF238" s="83">
        <f t="shared" si="484"/>
        <v>223875899.88914999</v>
      </c>
      <c r="HG238" s="83">
        <f t="shared" si="485"/>
        <v>223589964.36238399</v>
      </c>
      <c r="HH238" s="83">
        <f t="shared" si="486"/>
        <v>223732723.39785701</v>
      </c>
      <c r="HI238" s="83">
        <f t="shared" si="487"/>
        <v>0</v>
      </c>
      <c r="HJ238" s="83">
        <f t="shared" si="488"/>
        <v>223141101.43685901</v>
      </c>
      <c r="HK238" s="83">
        <f t="shared" si="489"/>
        <v>0</v>
      </c>
      <c r="HL238" s="83">
        <f t="shared" si="490"/>
        <v>208567830.5713762</v>
      </c>
      <c r="HM238" s="83">
        <f t="shared" si="491"/>
        <v>223176773.76225573</v>
      </c>
      <c r="HN238" s="83">
        <f t="shared" si="492"/>
        <v>223850078.72133586</v>
      </c>
      <c r="HO238" s="83">
        <f t="shared" si="493"/>
        <v>223589964.36238399</v>
      </c>
    </row>
    <row r="239" spans="1:223" x14ac:dyDescent="0.2">
      <c r="A239" s="63"/>
      <c r="K239" s="64" t="s">
        <v>549</v>
      </c>
      <c r="L239" s="102">
        <f>IF(VLOOKUP(K239,'[3]207 ul'!$H:$H,1,0)=K239,1,0)</f>
        <v>1</v>
      </c>
      <c r="M239" s="84">
        <v>1</v>
      </c>
      <c r="N239" s="84">
        <v>2</v>
      </c>
      <c r="O239" s="84"/>
      <c r="P239" s="84">
        <v>1</v>
      </c>
      <c r="Q239" s="84">
        <v>1</v>
      </c>
      <c r="R239" s="84">
        <v>1</v>
      </c>
      <c r="S239" s="83">
        <f t="shared" si="499"/>
        <v>40</v>
      </c>
      <c r="T239" s="87">
        <f t="shared" si="500"/>
        <v>0</v>
      </c>
      <c r="U239" s="84"/>
      <c r="V239" s="84"/>
      <c r="W239" s="85">
        <v>1</v>
      </c>
      <c r="X239" s="85">
        <v>1</v>
      </c>
      <c r="Y239" s="85">
        <v>1</v>
      </c>
      <c r="Z239" s="85">
        <v>1</v>
      </c>
      <c r="AA239" s="85">
        <v>1</v>
      </c>
      <c r="AB239" s="85">
        <v>1</v>
      </c>
      <c r="AC239" s="85">
        <v>1</v>
      </c>
      <c r="AD239" s="85">
        <v>1</v>
      </c>
      <c r="AE239" s="85">
        <v>1</v>
      </c>
      <c r="AF239" s="84">
        <v>26028446.516614001</v>
      </c>
      <c r="AG239" s="84">
        <v>26010972.491367199</v>
      </c>
      <c r="AH239" s="84">
        <v>26052101.776802499</v>
      </c>
      <c r="AI239" s="84">
        <v>26028259.751849402</v>
      </c>
      <c r="AJ239" s="84">
        <v>28087992.556725498</v>
      </c>
      <c r="AK239" s="84">
        <v>24905304.7293556</v>
      </c>
      <c r="AL239" s="84">
        <v>26028446.516614001</v>
      </c>
      <c r="AM239" s="84">
        <v>26282474.469167501</v>
      </c>
      <c r="AN239" s="84">
        <v>26040532.236682199</v>
      </c>
      <c r="AO239" s="84">
        <v>-25311.548221929999</v>
      </c>
      <c r="AP239" s="84"/>
      <c r="AQ239" s="84"/>
      <c r="AR239" s="84">
        <v>22263215.122022901</v>
      </c>
      <c r="AS239" s="83">
        <f t="shared" si="501"/>
        <v>22263215.122022901</v>
      </c>
      <c r="AT239" s="83">
        <f t="shared" si="403"/>
        <v>22263215.122022901</v>
      </c>
      <c r="AU239" s="83">
        <f t="shared" si="502"/>
        <v>0</v>
      </c>
      <c r="AV239" s="84">
        <v>22265519.780000001</v>
      </c>
      <c r="AW239" s="84">
        <v>22265519.780000001</v>
      </c>
      <c r="AX239" s="84"/>
      <c r="AY239" s="83">
        <f t="shared" si="404"/>
        <v>22265519.780000001</v>
      </c>
      <c r="AZ239" s="83">
        <f t="shared" si="405"/>
        <v>0</v>
      </c>
      <c r="BA239" s="83">
        <f t="shared" si="406"/>
        <v>26003134.96839207</v>
      </c>
      <c r="BB239" s="83">
        <f t="shared" si="407"/>
        <v>26003134.96839207</v>
      </c>
      <c r="BC239" s="83">
        <f t="shared" si="408"/>
        <v>26003134.96839207</v>
      </c>
      <c r="BD239" s="83">
        <f t="shared" si="409"/>
        <v>26003134.96839207</v>
      </c>
      <c r="BE239" s="83">
        <f t="shared" si="410"/>
        <v>0</v>
      </c>
      <c r="BF239" s="83">
        <f t="shared" si="411"/>
        <v>0</v>
      </c>
      <c r="BG239" s="99">
        <f t="shared" si="412"/>
        <v>26003134.96839207</v>
      </c>
      <c r="BH239" s="99">
        <f t="shared" si="413"/>
        <v>25985660.943145268</v>
      </c>
      <c r="BI239" s="83">
        <f t="shared" si="414"/>
        <v>26026790.228580568</v>
      </c>
      <c r="BJ239" s="83">
        <f t="shared" si="415"/>
        <v>26002948.203627471</v>
      </c>
      <c r="BK239" s="83">
        <f t="shared" si="416"/>
        <v>28062681.008503567</v>
      </c>
      <c r="BL239" s="83">
        <f t="shared" si="417"/>
        <v>24879993.181133669</v>
      </c>
      <c r="BM239" s="83">
        <f t="shared" si="418"/>
        <v>26257162.92094557</v>
      </c>
      <c r="BN239" s="83">
        <f t="shared" si="419"/>
        <v>26015220.688460268</v>
      </c>
      <c r="BO239" s="83">
        <f t="shared" si="503"/>
        <v>0</v>
      </c>
      <c r="BP239" s="83">
        <f t="shared" si="420"/>
        <v>0</v>
      </c>
      <c r="BQ239" s="83">
        <f t="shared" si="421"/>
        <v>26003134.96839207</v>
      </c>
      <c r="BR239" s="83">
        <f t="shared" si="422"/>
        <v>26003134.96839207</v>
      </c>
      <c r="BS239" s="83">
        <f t="shared" si="423"/>
        <v>26003134.96839207</v>
      </c>
      <c r="BT239" s="83">
        <f t="shared" si="424"/>
        <v>26003134.96839207</v>
      </c>
      <c r="BU239" s="83">
        <f t="shared" si="425"/>
        <v>26003134.96839207</v>
      </c>
      <c r="BV239" s="83">
        <f t="shared" si="426"/>
        <v>25985660.943145268</v>
      </c>
      <c r="BW239" s="83">
        <f t="shared" si="427"/>
        <v>26026790.228580568</v>
      </c>
      <c r="BX239" s="83">
        <f t="shared" si="428"/>
        <v>26002948.203627471</v>
      </c>
      <c r="BY239" s="83">
        <f t="shared" si="429"/>
        <v>28062681.008503567</v>
      </c>
      <c r="BZ239" s="83">
        <f t="shared" si="430"/>
        <v>24879993.181133669</v>
      </c>
      <c r="CA239" s="83">
        <f t="shared" si="431"/>
        <v>26257162.92094557</v>
      </c>
      <c r="CB239" s="83">
        <f t="shared" si="432"/>
        <v>26015220.688460268</v>
      </c>
      <c r="CC239" s="84"/>
      <c r="CD239" s="84"/>
      <c r="CE239" s="84"/>
      <c r="CF239" s="84"/>
      <c r="CG239" s="84"/>
      <c r="CH239" s="84"/>
      <c r="CI239" s="84"/>
      <c r="CJ239" s="84"/>
      <c r="CK239" s="84"/>
      <c r="CL239" s="83">
        <f t="shared" si="494"/>
        <v>0</v>
      </c>
      <c r="CM239" s="83">
        <f t="shared" si="495"/>
        <v>23655.260188497603</v>
      </c>
      <c r="CN239" s="83">
        <f t="shared" si="496"/>
        <v>0</v>
      </c>
      <c r="CO239" s="83">
        <f t="shared" si="433"/>
        <v>2059546.040111497</v>
      </c>
      <c r="CP239" s="83">
        <f t="shared" si="434"/>
        <v>0</v>
      </c>
      <c r="CQ239" s="83">
        <f t="shared" si="435"/>
        <v>0</v>
      </c>
      <c r="CR239" s="83">
        <f t="shared" si="436"/>
        <v>0</v>
      </c>
      <c r="CS239" s="83">
        <f t="shared" si="437"/>
        <v>0</v>
      </c>
      <c r="CT239" s="83">
        <f t="shared" si="438"/>
        <v>0</v>
      </c>
      <c r="CU239" s="83">
        <f t="shared" si="439"/>
        <v>0</v>
      </c>
      <c r="CV239" s="99"/>
      <c r="CW239" s="83">
        <f t="shared" si="504"/>
        <v>2059546.040111497</v>
      </c>
      <c r="CX239" s="83">
        <f t="shared" si="440"/>
        <v>0</v>
      </c>
      <c r="CY239" s="83">
        <f t="shared" si="497"/>
        <v>254027.95255349949</v>
      </c>
      <c r="CZ239" s="83">
        <f t="shared" si="498"/>
        <v>12085.720068197697</v>
      </c>
      <c r="DA239" s="83">
        <f t="shared" si="505"/>
        <v>0</v>
      </c>
      <c r="DB239" s="83">
        <f t="shared" si="506"/>
        <v>23655.260188497603</v>
      </c>
      <c r="DC239" s="83">
        <f t="shared" si="507"/>
        <v>0</v>
      </c>
      <c r="DD239" s="83">
        <f t="shared" si="441"/>
        <v>2059546.040111497</v>
      </c>
      <c r="DE239" s="83">
        <f t="shared" si="442"/>
        <v>0</v>
      </c>
      <c r="DF239" s="83">
        <f t="shared" si="443"/>
        <v>0</v>
      </c>
      <c r="DG239" s="83">
        <f t="shared" si="444"/>
        <v>0</v>
      </c>
      <c r="DH239" s="83">
        <f t="shared" si="445"/>
        <v>0</v>
      </c>
      <c r="DI239" s="83">
        <f t="shared" si="446"/>
        <v>0</v>
      </c>
      <c r="DJ239" s="83">
        <f t="shared" si="447"/>
        <v>0</v>
      </c>
      <c r="DK239" s="83">
        <f t="shared" si="508"/>
        <v>2059546.040111497</v>
      </c>
      <c r="DL239" s="83">
        <f t="shared" si="448"/>
        <v>0</v>
      </c>
      <c r="DM239" s="83">
        <f t="shared" si="509"/>
        <v>254027.95255349949</v>
      </c>
      <c r="DN239" s="83">
        <f t="shared" si="510"/>
        <v>12085.720068197697</v>
      </c>
      <c r="DO239" s="83">
        <f t="shared" si="449"/>
        <v>0</v>
      </c>
      <c r="DP239" s="83">
        <f t="shared" si="450"/>
        <v>1344.8952561845476</v>
      </c>
      <c r="DQ239" s="83">
        <f t="shared" si="451"/>
        <v>0</v>
      </c>
      <c r="DR239" s="83">
        <f t="shared" si="452"/>
        <v>-209382.96509656438</v>
      </c>
      <c r="DS239" s="83">
        <f t="shared" si="453"/>
        <v>0</v>
      </c>
      <c r="DT239" s="83">
        <f t="shared" si="454"/>
        <v>0</v>
      </c>
      <c r="DU239" s="83">
        <f t="shared" si="455"/>
        <v>0</v>
      </c>
      <c r="DV239" s="83">
        <f t="shared" si="456"/>
        <v>0</v>
      </c>
      <c r="DW239" s="83">
        <f t="shared" si="511"/>
        <v>8747.2975338052238</v>
      </c>
      <c r="DX239" s="83">
        <f t="shared" si="512"/>
        <v>0</v>
      </c>
      <c r="DY239" s="83">
        <f t="shared" si="513"/>
        <v>0</v>
      </c>
      <c r="DZ239" s="83">
        <f t="shared" si="514"/>
        <v>1344.8952561845476</v>
      </c>
      <c r="EA239" s="83">
        <f t="shared" si="515"/>
        <v>0</v>
      </c>
      <c r="EB239" s="83">
        <f t="shared" si="516"/>
        <v>-209382.96509656438</v>
      </c>
      <c r="EC239" s="83">
        <f t="shared" si="517"/>
        <v>0</v>
      </c>
      <c r="ED239" s="83">
        <f t="shared" si="518"/>
        <v>0</v>
      </c>
      <c r="EE239" s="83">
        <f t="shared" si="519"/>
        <v>0</v>
      </c>
      <c r="EF239" s="83">
        <f t="shared" si="520"/>
        <v>0</v>
      </c>
      <c r="EG239" s="83">
        <f t="shared" si="521"/>
        <v>8747.2975338052238</v>
      </c>
      <c r="EH239" s="83">
        <f t="shared" si="522"/>
        <v>0</v>
      </c>
      <c r="EI239" s="83">
        <f t="shared" si="457"/>
        <v>0</v>
      </c>
      <c r="EJ239" s="83">
        <f t="shared" si="458"/>
        <v>22310.364932313056</v>
      </c>
      <c r="EK239" s="83">
        <f t="shared" si="459"/>
        <v>0</v>
      </c>
      <c r="EL239" s="83">
        <f t="shared" si="460"/>
        <v>2268929.0052080615</v>
      </c>
      <c r="EM239" s="83">
        <f t="shared" si="461"/>
        <v>0</v>
      </c>
      <c r="EN239" s="83">
        <f t="shared" si="462"/>
        <v>0</v>
      </c>
      <c r="EO239" s="83">
        <f t="shared" si="463"/>
        <v>0</v>
      </c>
      <c r="EP239" s="83">
        <f t="shared" si="464"/>
        <v>0</v>
      </c>
      <c r="EQ239" s="83">
        <f t="shared" si="465"/>
        <v>0</v>
      </c>
      <c r="ER239" s="83">
        <f t="shared" si="466"/>
        <v>0</v>
      </c>
      <c r="ES239" s="83">
        <f t="shared" si="523"/>
        <v>2268929.0052080615</v>
      </c>
      <c r="ET239" s="83">
        <f t="shared" si="467"/>
        <v>0</v>
      </c>
      <c r="EU239" s="83">
        <f t="shared" si="524"/>
        <v>245280.65501969427</v>
      </c>
      <c r="EV239" s="83">
        <f t="shared" si="525"/>
        <v>12085.720068197697</v>
      </c>
      <c r="EW239" s="83">
        <f t="shared" si="526"/>
        <v>0</v>
      </c>
      <c r="EX239" s="83">
        <f t="shared" si="527"/>
        <v>22310.364932313056</v>
      </c>
      <c r="EY239" s="83">
        <f t="shared" si="528"/>
        <v>0</v>
      </c>
      <c r="EZ239" s="83">
        <f t="shared" si="529"/>
        <v>2268929.0052080615</v>
      </c>
      <c r="FA239" s="83">
        <f t="shared" si="530"/>
        <v>0</v>
      </c>
      <c r="FB239" s="83">
        <f t="shared" si="531"/>
        <v>0</v>
      </c>
      <c r="FC239" s="83">
        <f t="shared" si="532"/>
        <v>0</v>
      </c>
      <c r="FD239" s="83">
        <f t="shared" si="533"/>
        <v>0</v>
      </c>
      <c r="FE239" s="83">
        <f t="shared" si="468"/>
        <v>0</v>
      </c>
      <c r="FF239" s="83">
        <f t="shared" si="469"/>
        <v>0</v>
      </c>
      <c r="FG239" s="83">
        <f t="shared" si="534"/>
        <v>2268929.0052080615</v>
      </c>
      <c r="FH239" s="83">
        <f t="shared" si="470"/>
        <v>0</v>
      </c>
      <c r="FI239" s="83">
        <f t="shared" si="535"/>
        <v>245280.65501969427</v>
      </c>
      <c r="FJ239" s="83">
        <f t="shared" si="536"/>
        <v>12085.720068197697</v>
      </c>
      <c r="FK239" s="84">
        <v>1423433.4940923699</v>
      </c>
      <c r="FL239" s="84">
        <v>221495.017651153</v>
      </c>
      <c r="FM239" s="84">
        <v>-3742333.06683642</v>
      </c>
      <c r="FN239" s="83">
        <f t="shared" si="471"/>
        <v>-3742333.06683642</v>
      </c>
      <c r="FO239" s="83">
        <f t="shared" si="472"/>
        <v>0</v>
      </c>
      <c r="FP239" s="83">
        <f t="shared" si="537"/>
        <v>-3520838.0491852672</v>
      </c>
      <c r="FQ239" s="84">
        <v>7737410.5452950001</v>
      </c>
      <c r="FR239" s="84">
        <v>30476172.244686902</v>
      </c>
      <c r="FS239" s="83">
        <f t="shared" si="538"/>
        <v>35260643.077001899</v>
      </c>
      <c r="FT239" s="83">
        <f t="shared" si="539"/>
        <v>4784470.8323149979</v>
      </c>
      <c r="FU239" s="84">
        <v>25425827.976613998</v>
      </c>
      <c r="FV239" s="83">
        <f t="shared" si="473"/>
        <v>26003134.96839207</v>
      </c>
      <c r="FW239" s="83">
        <f t="shared" si="474"/>
        <v>26003134.96839207</v>
      </c>
      <c r="FX239" s="83">
        <f t="shared" si="475"/>
        <v>22263215.122022901</v>
      </c>
      <c r="FY239" s="84">
        <v>2551158.2599999998</v>
      </c>
      <c r="FZ239" s="83">
        <f t="shared" si="476"/>
        <v>0</v>
      </c>
      <c r="GA239" s="83">
        <f t="shared" si="477"/>
        <v>602618.54000000283</v>
      </c>
      <c r="GB239" s="83">
        <f t="shared" si="540"/>
        <v>0</v>
      </c>
      <c r="GC239" s="83">
        <f t="shared" si="541"/>
        <v>0</v>
      </c>
      <c r="GD239" s="83">
        <f t="shared" si="542"/>
        <v>0</v>
      </c>
      <c r="GE239" s="83">
        <f t="shared" si="543"/>
        <v>0</v>
      </c>
      <c r="GF239" s="83">
        <f t="shared" si="544"/>
        <v>0</v>
      </c>
      <c r="GG239" s="83">
        <f t="shared" si="545"/>
        <v>0</v>
      </c>
      <c r="GH239" s="83">
        <f t="shared" si="478"/>
        <v>0</v>
      </c>
      <c r="GI239" s="83">
        <f t="shared" si="479"/>
        <v>0</v>
      </c>
      <c r="GJ239" s="83">
        <f t="shared" si="546"/>
        <v>0</v>
      </c>
      <c r="GK239" s="83">
        <f t="shared" si="547"/>
        <v>26003134.96839207</v>
      </c>
      <c r="GL239" s="83">
        <f t="shared" si="548"/>
        <v>0</v>
      </c>
      <c r="GM239" s="83">
        <f t="shared" si="549"/>
        <v>26003134.96839207</v>
      </c>
      <c r="GN239" s="83">
        <f t="shared" si="550"/>
        <v>0</v>
      </c>
      <c r="GO239" s="83">
        <f t="shared" si="551"/>
        <v>0</v>
      </c>
      <c r="GP239" s="83">
        <f t="shared" si="480"/>
        <v>26003134.96839207</v>
      </c>
      <c r="GQ239" s="83">
        <f t="shared" si="481"/>
        <v>26003134.96839207</v>
      </c>
      <c r="GR239" s="83">
        <f t="shared" si="552"/>
        <v>0</v>
      </c>
      <c r="GS239" s="83">
        <f t="shared" si="553"/>
        <v>0</v>
      </c>
      <c r="GT239" s="83">
        <f t="shared" si="554"/>
        <v>0</v>
      </c>
      <c r="GU239" s="83">
        <f t="shared" si="555"/>
        <v>0</v>
      </c>
      <c r="GV239" s="83">
        <f t="shared" si="556"/>
        <v>0</v>
      </c>
      <c r="GW239" s="83">
        <f t="shared" si="557"/>
        <v>0</v>
      </c>
      <c r="GX239" s="83">
        <f t="shared" si="482"/>
        <v>0</v>
      </c>
      <c r="GY239" s="83">
        <f t="shared" si="483"/>
        <v>0</v>
      </c>
      <c r="GZ239" s="83">
        <f t="shared" si="558"/>
        <v>0</v>
      </c>
      <c r="HA239" s="83">
        <f t="shared" si="559"/>
        <v>26026790.228580568</v>
      </c>
      <c r="HB239" s="83">
        <f t="shared" si="560"/>
        <v>0</v>
      </c>
      <c r="HC239" s="83">
        <f t="shared" si="561"/>
        <v>28062681.008503567</v>
      </c>
      <c r="HD239" s="83">
        <f t="shared" si="562"/>
        <v>0</v>
      </c>
      <c r="HE239" s="83">
        <f t="shared" si="563"/>
        <v>0</v>
      </c>
      <c r="HF239" s="83">
        <f t="shared" si="484"/>
        <v>26257162.92094557</v>
      </c>
      <c r="HG239" s="83">
        <f t="shared" si="485"/>
        <v>26015220.688460268</v>
      </c>
      <c r="HH239" s="83">
        <f t="shared" si="486"/>
        <v>0</v>
      </c>
      <c r="HI239" s="83">
        <f t="shared" si="487"/>
        <v>26025445.333324384</v>
      </c>
      <c r="HJ239" s="83">
        <f t="shared" si="488"/>
        <v>0</v>
      </c>
      <c r="HK239" s="83">
        <f t="shared" si="489"/>
        <v>28272063.973600131</v>
      </c>
      <c r="HL239" s="83">
        <f t="shared" si="490"/>
        <v>0</v>
      </c>
      <c r="HM239" s="83">
        <f t="shared" si="491"/>
        <v>0</v>
      </c>
      <c r="HN239" s="83">
        <f t="shared" si="492"/>
        <v>26248415.623411763</v>
      </c>
      <c r="HO239" s="83">
        <f t="shared" si="493"/>
        <v>26015220.688460268</v>
      </c>
    </row>
    <row r="240" spans="1:223" x14ac:dyDescent="0.2">
      <c r="A240" s="63"/>
      <c r="K240" s="64" t="s">
        <v>550</v>
      </c>
      <c r="L240" s="102">
        <f>IF(VLOOKUP(K240,'[3]207 ul'!$H:$H,1,0)=K240,1,0)</f>
        <v>1</v>
      </c>
      <c r="M240" s="84">
        <v>1</v>
      </c>
      <c r="N240" s="84">
        <v>2</v>
      </c>
      <c r="O240" s="84"/>
      <c r="P240" s="84">
        <v>1</v>
      </c>
      <c r="Q240" s="84">
        <v>1</v>
      </c>
      <c r="R240" s="84">
        <v>1</v>
      </c>
      <c r="S240" s="83">
        <f t="shared" si="499"/>
        <v>40</v>
      </c>
      <c r="T240" s="87">
        <f t="shared" si="500"/>
        <v>0</v>
      </c>
      <c r="U240" s="84"/>
      <c r="V240" s="84"/>
      <c r="W240" s="85">
        <v>1</v>
      </c>
      <c r="X240" s="85">
        <v>1</v>
      </c>
      <c r="Y240" s="85">
        <v>1</v>
      </c>
      <c r="Z240" s="85">
        <v>1</v>
      </c>
      <c r="AA240" s="85">
        <v>1</v>
      </c>
      <c r="AB240" s="85">
        <v>1</v>
      </c>
      <c r="AC240" s="85">
        <v>1</v>
      </c>
      <c r="AD240" s="85">
        <v>1</v>
      </c>
      <c r="AE240" s="85">
        <v>1</v>
      </c>
      <c r="AF240" s="84">
        <v>16354788.6014651</v>
      </c>
      <c r="AG240" s="84">
        <v>16711329.2868325</v>
      </c>
      <c r="AH240" s="84">
        <v>15874611.097965101</v>
      </c>
      <c r="AI240" s="84">
        <v>16354544.691087101</v>
      </c>
      <c r="AJ240" s="84">
        <v>16984077.818031501</v>
      </c>
      <c r="AK240" s="84">
        <v>16118419.793122999</v>
      </c>
      <c r="AL240" s="84">
        <v>16354788.6014651</v>
      </c>
      <c r="AM240" s="84">
        <v>16566571.800550999</v>
      </c>
      <c r="AN240" s="84">
        <v>16550719.218220901</v>
      </c>
      <c r="AO240" s="84">
        <v>-80783.671373930003</v>
      </c>
      <c r="AP240" s="84"/>
      <c r="AQ240" s="84"/>
      <c r="AR240" s="84">
        <v>16163962.4435101</v>
      </c>
      <c r="AS240" s="83">
        <f t="shared" si="501"/>
        <v>16163962.4435101</v>
      </c>
      <c r="AT240" s="83">
        <f t="shared" ref="AT240:AT290" si="564">$AS240+$CC240</f>
        <v>16163962.4435101</v>
      </c>
      <c r="AU240" s="83">
        <f t="shared" si="502"/>
        <v>0</v>
      </c>
      <c r="AV240" s="84">
        <v>16232082.220000001</v>
      </c>
      <c r="AW240" s="84">
        <v>16232082.220000001</v>
      </c>
      <c r="AX240" s="84"/>
      <c r="AY240" s="83">
        <f t="shared" ref="AY240:AY290" si="565">$AV240+$AP240+$AQ240</f>
        <v>16232082.220000001</v>
      </c>
      <c r="AZ240" s="83">
        <f t="shared" ref="AZ240:AZ290" si="566">IF($R240=3,$BG240,IF($N240=3,$AV240+$AX240,0))</f>
        <v>0</v>
      </c>
      <c r="BA240" s="83">
        <f t="shared" ref="BA240:BA290" si="567">IF($N240=3,MAX($S240/100*($AT240+$AU240+$AZ240-$BG240),0),0)+$BG240</f>
        <v>16274004.930091171</v>
      </c>
      <c r="BB240" s="83">
        <f t="shared" ref="BB240:BB290" si="568">IF($N240&lt;&gt;3,MAX($S240/100*($AT240+$AU240+$AZ240-($BG240-$BE240)),0),0)+($BG240-$BE240)</f>
        <v>16274004.930091171</v>
      </c>
      <c r="BC240" s="83">
        <f t="shared" ref="BC240:BC290" si="569">MAX($S240/100*IF($N240&lt;&gt;3,($AS240+$AU240+$AZ240-($BG240-$BE240)),0)+($BG240-$BE240),($BG240-$BE240))-$BF240</f>
        <v>16274004.930091171</v>
      </c>
      <c r="BD240" s="83">
        <f t="shared" ref="BD240:BD290" si="570">IF($N240&lt;&gt;3,MAX($S240/100*($AT240+$AU240+$AZ240-($BG240-$BE240)),0),0)+($BG240-$BE240)-$BF240</f>
        <v>16274004.930091171</v>
      </c>
      <c r="BE240" s="83">
        <f t="shared" ref="BE240:BE290" si="571">$M$27*$U240</f>
        <v>0</v>
      </c>
      <c r="BF240" s="83">
        <f t="shared" ref="BF240:BF290" si="572">$M$27*$M$36/100*$V240</f>
        <v>0</v>
      </c>
      <c r="BG240" s="99">
        <f t="shared" ref="BG240:BG290" si="573">$AF240+$AO240+$BE240-($AW240-$AV240)</f>
        <v>16274004.930091171</v>
      </c>
      <c r="BH240" s="99">
        <f t="shared" ref="BH240:BH290" si="574">$AG240+$AO240+$BE240-($AW240-$AV240)</f>
        <v>16630545.61545857</v>
      </c>
      <c r="BI240" s="83">
        <f t="shared" ref="BI240:BI290" si="575">$AH240+$AO240+$BE240-($AW240-$AV240)</f>
        <v>15793827.426591171</v>
      </c>
      <c r="BJ240" s="83">
        <f t="shared" ref="BJ240:BJ290" si="576">$AI240+$AO240+$BE240-($AW240-$AV240)</f>
        <v>16273761.019713171</v>
      </c>
      <c r="BK240" s="83">
        <f t="shared" ref="BK240:BK290" si="577">$AJ240+$AO240+$BE240-($AW240-$AV240)</f>
        <v>16903294.146657571</v>
      </c>
      <c r="BL240" s="83">
        <f t="shared" ref="BL240:BL290" si="578">$AK240+$AO240+$BE240-($AW240-$AV240)</f>
        <v>16037636.12174907</v>
      </c>
      <c r="BM240" s="83">
        <f t="shared" ref="BM240:BM290" si="579">$AM240+$AO240+$BE240-($AW240-$AV240)</f>
        <v>16485788.129177069</v>
      </c>
      <c r="BN240" s="83">
        <f t="shared" ref="BN240:BN290" si="580">$AN240+$AO240+$BE240-($AW240-$AV240)</f>
        <v>16469935.546846971</v>
      </c>
      <c r="BO240" s="83">
        <f t="shared" si="503"/>
        <v>0</v>
      </c>
      <c r="BP240" s="83">
        <f t="shared" ref="BP240:BP290" si="581">IF($R240=3,$BU240,IF($N240=3,$AV240+$AX240,0))</f>
        <v>0</v>
      </c>
      <c r="BQ240" s="83">
        <f t="shared" ref="BQ240:BQ290" si="582">IF($N240=3,MAX($S240/100*($AT240+$BO240+$BP240-$BU240),0),0)+$BU240</f>
        <v>16274004.930091171</v>
      </c>
      <c r="BR240" s="83">
        <f t="shared" ref="BR240:BR290" si="583">IF($N240&lt;&gt;3,MAX($S240/100*($AT240+$BO240+$BP240-($BU240-$BE240)),0),0)+($BU240-$BE240)</f>
        <v>16274004.930091171</v>
      </c>
      <c r="BS240" s="83">
        <f t="shared" ref="BS240:BS290" si="584">MAX($S240/100*IF($N240&lt;&gt;3,($AS240+$BO240+$BP240-($BU240-$BE240)),0)+($BU240-$BE240),($BU240-$BE240))-$BF240</f>
        <v>16274004.930091171</v>
      </c>
      <c r="BT240" s="83">
        <f t="shared" ref="BT240:BT290" si="585">IF($N240&lt;&gt;3,MAX($S240/100*($AT240+$BO240+$BP240-($BU240-$BE240)),0),0)+($BU240-$BE240)-$BF240</f>
        <v>16274004.930091171</v>
      </c>
      <c r="BU240" s="83">
        <f t="shared" ref="BU240:BU290" si="586">$W240*$AF240+$AO240+$BE240-($AW240-$AV240)</f>
        <v>16274004.930091171</v>
      </c>
      <c r="BV240" s="83">
        <f t="shared" ref="BV240:BV290" si="587">$X240*$AG240+$AO240+$BE240-($AW240-$AV240)</f>
        <v>16630545.61545857</v>
      </c>
      <c r="BW240" s="83">
        <f t="shared" ref="BW240:BW290" si="588">$Y240*$AH240+$AO240+$BE240-($AW240-$AV240)</f>
        <v>15793827.426591171</v>
      </c>
      <c r="BX240" s="83">
        <f t="shared" ref="BX240:BX290" si="589">$Z240*$AI240+$AO240+$BE240-($AW240-$AV240)</f>
        <v>16273761.019713171</v>
      </c>
      <c r="BY240" s="83">
        <f t="shared" ref="BY240:BY290" si="590">$AA240*$AJ240+$AO240+$BE240-($AW240-$AV240)</f>
        <v>16903294.146657571</v>
      </c>
      <c r="BZ240" s="83">
        <f t="shared" ref="BZ240:BZ290" si="591">$AB240*$AK240+$AO240+$BE240-($AW240-$AV240)</f>
        <v>16037636.12174907</v>
      </c>
      <c r="CA240" s="83">
        <f t="shared" ref="CA240:CA290" si="592">$AD240*$AM240+$AO240+$BE240-($AW240-$AV240)</f>
        <v>16485788.129177069</v>
      </c>
      <c r="CB240" s="83">
        <f t="shared" ref="CB240:CB290" si="593">$AE240*$AN240+$AO240+$BE240-($AW240-$AV240)</f>
        <v>16469935.546846971</v>
      </c>
      <c r="CC240" s="84"/>
      <c r="CD240" s="84"/>
      <c r="CE240" s="84"/>
      <c r="CF240" s="84"/>
      <c r="CG240" s="84"/>
      <c r="CH240" s="84"/>
      <c r="CI240" s="84"/>
      <c r="CJ240" s="84"/>
      <c r="CK240" s="84"/>
      <c r="CL240" s="83">
        <f t="shared" si="494"/>
        <v>356540.68536739983</v>
      </c>
      <c r="CM240" s="83">
        <f t="shared" si="495"/>
        <v>0</v>
      </c>
      <c r="CN240" s="83">
        <f t="shared" si="496"/>
        <v>0</v>
      </c>
      <c r="CO240" s="83">
        <f t="shared" ref="CO240:CO290" si="594">IF($R240=3,0,MAX($BK240-$BG240-($CG240-$CC240),0))</f>
        <v>629289.2165664006</v>
      </c>
      <c r="CP240" s="83">
        <f t="shared" ref="CP240:CP290" si="595">IF($R240=3,0,MAX($BL240-$BG240-($CH240-$CC240),0))</f>
        <v>0</v>
      </c>
      <c r="CQ240" s="83">
        <f t="shared" ref="CQ240:CQ290" si="596">IF($R240=3,0,$BA240-$BG240)</f>
        <v>0</v>
      </c>
      <c r="CR240" s="83">
        <f t="shared" ref="CR240:CR290" si="597">IF($R240=3,0,IF(AND($BB240-($BG240-$BE240)=0,$BE240&gt;0),1,$BB240-($BG240-$BE240)))</f>
        <v>0</v>
      </c>
      <c r="CS240" s="83">
        <f t="shared" ref="CS240:CS290" si="598">IF($R240=3,0,$BD240-($BG240-$BE240))</f>
        <v>0</v>
      </c>
      <c r="CT240" s="83">
        <f t="shared" ref="CT240:CT290" si="599">IF($N240=3,$CQ240,$CR240)</f>
        <v>0</v>
      </c>
      <c r="CU240" s="83">
        <f t="shared" ref="CU240:CU290" si="600">IF($N240=3,$CQ240,$CS240)</f>
        <v>0</v>
      </c>
      <c r="CV240" s="99"/>
      <c r="CW240" s="83">
        <f t="shared" si="504"/>
        <v>629289.2165664006</v>
      </c>
      <c r="CX240" s="83">
        <f t="shared" ref="CX240:CX290" si="601">INDEX($CO:$CU,ROW(),MATCH($CX$42,$CO$47:$CU$47,0))</f>
        <v>0</v>
      </c>
      <c r="CY240" s="83">
        <f t="shared" si="497"/>
        <v>211783.1990858987</v>
      </c>
      <c r="CZ240" s="83">
        <f t="shared" si="498"/>
        <v>195930.61675580032</v>
      </c>
      <c r="DA240" s="83">
        <f t="shared" si="505"/>
        <v>356540.68536739983</v>
      </c>
      <c r="DB240" s="83">
        <f t="shared" si="506"/>
        <v>0</v>
      </c>
      <c r="DC240" s="83">
        <f t="shared" si="507"/>
        <v>0</v>
      </c>
      <c r="DD240" s="83">
        <f t="shared" ref="DD240:DD290" si="602">IF($R240=3,0,MAX($BY240-$BU240-($CG240-$CC240),0))</f>
        <v>629289.2165664006</v>
      </c>
      <c r="DE240" s="83">
        <f t="shared" ref="DE240:DE290" si="603">IF($R240=3,0,MAX($BZ240-$BU240-($CH240-$CC240),0))</f>
        <v>0</v>
      </c>
      <c r="DF240" s="83">
        <f t="shared" ref="DF240:DF290" si="604">IF($R240=3,0,$BQ240-$BU240)</f>
        <v>0</v>
      </c>
      <c r="DG240" s="83">
        <f t="shared" ref="DG240:DG290" si="605">IF($R240=3,0,IF(AND($BR240-($BU240-$BE240)=0,$BE240&gt;0),1,$BR240-($BU240-$BE240)))</f>
        <v>0</v>
      </c>
      <c r="DH240" s="83">
        <f t="shared" ref="DH240:DH290" si="606">IF($R240=3,0,$BT240-($BU240-$BE240))</f>
        <v>0</v>
      </c>
      <c r="DI240" s="83">
        <f t="shared" ref="DI240:DI290" si="607">IF($N240=3,$DF240,$DG240)</f>
        <v>0</v>
      </c>
      <c r="DJ240" s="83">
        <f t="shared" ref="DJ240:DJ290" si="608">IF($N240=3,$DF240,$DH240)</f>
        <v>0</v>
      </c>
      <c r="DK240" s="83">
        <f t="shared" si="508"/>
        <v>629289.2165664006</v>
      </c>
      <c r="DL240" s="83">
        <f t="shared" ref="DL240:DL290" si="609">INDEX($DD:$DJ,ROW(),MATCH($DL$42,$DD$47:$DJ$47,0))</f>
        <v>0</v>
      </c>
      <c r="DM240" s="83">
        <f t="shared" si="509"/>
        <v>211783.1990858987</v>
      </c>
      <c r="DN240" s="83">
        <f t="shared" si="510"/>
        <v>195930.61675580032</v>
      </c>
      <c r="DO240" s="83">
        <f t="shared" ref="DO240:DO290" si="610">$DO$36/$CL$39*$CL240</f>
        <v>0</v>
      </c>
      <c r="DP240" s="83">
        <f t="shared" ref="DP240:DP290" si="611">$DP$36/$CM$39*$CM240</f>
        <v>0</v>
      </c>
      <c r="DQ240" s="83">
        <f t="shared" ref="DQ240:DQ290" si="612">$DQ$36/$CN$39*$CN240</f>
        <v>0</v>
      </c>
      <c r="DR240" s="83">
        <f t="shared" ref="DR240:DR290" si="613">$DR$36/$CO$39*$CO240</f>
        <v>-63976.448936695691</v>
      </c>
      <c r="DS240" s="83">
        <f t="shared" ref="DS240:DS290" si="614">$DS$36/$CP$39*$CP240</f>
        <v>0</v>
      </c>
      <c r="DT240" s="83">
        <f t="shared" ref="DT240:DT290" si="615">$DT$36/($CQ$39+$CR$39)*$CQ240</f>
        <v>0</v>
      </c>
      <c r="DU240" s="83">
        <f t="shared" ref="DU240:DU290" si="616">$DT$36/($CQ$39+$CR$39)*$CR240</f>
        <v>0</v>
      </c>
      <c r="DV240" s="83">
        <f t="shared" ref="DV240:DV290" si="617">$DU$39/$CS$39*$CS240</f>
        <v>0</v>
      </c>
      <c r="DW240" s="83">
        <f t="shared" si="511"/>
        <v>7292.6252266482788</v>
      </c>
      <c r="DX240" s="83">
        <f t="shared" si="512"/>
        <v>0</v>
      </c>
      <c r="DY240" s="83">
        <f t="shared" si="513"/>
        <v>0</v>
      </c>
      <c r="DZ240" s="83">
        <f t="shared" si="514"/>
        <v>0</v>
      </c>
      <c r="EA240" s="83">
        <f t="shared" si="515"/>
        <v>0</v>
      </c>
      <c r="EB240" s="83">
        <f t="shared" si="516"/>
        <v>-63976.448936695691</v>
      </c>
      <c r="EC240" s="83">
        <f t="shared" si="517"/>
        <v>0</v>
      </c>
      <c r="ED240" s="83">
        <f t="shared" si="518"/>
        <v>0</v>
      </c>
      <c r="EE240" s="83">
        <f t="shared" si="519"/>
        <v>0</v>
      </c>
      <c r="EF240" s="83">
        <f t="shared" si="520"/>
        <v>0</v>
      </c>
      <c r="EG240" s="83">
        <f t="shared" si="521"/>
        <v>7292.6252266482788</v>
      </c>
      <c r="EH240" s="83">
        <f t="shared" si="522"/>
        <v>0</v>
      </c>
      <c r="EI240" s="83">
        <f t="shared" ref="EI240:EI290" si="618">$CL240-$DO240</f>
        <v>356540.68536739983</v>
      </c>
      <c r="EJ240" s="83">
        <f t="shared" ref="EJ240:EJ290" si="619">$CM240-$DP240</f>
        <v>0</v>
      </c>
      <c r="EK240" s="83">
        <f t="shared" ref="EK240:EK290" si="620">$CN240-$DQ240</f>
        <v>0</v>
      </c>
      <c r="EL240" s="83">
        <f t="shared" ref="EL240:EL290" si="621">$CO240-$DR240</f>
        <v>693265.6655030963</v>
      </c>
      <c r="EM240" s="83">
        <f t="shared" ref="EM240:EM290" si="622">$CP240-$DS240</f>
        <v>0</v>
      </c>
      <c r="EN240" s="83">
        <f t="shared" ref="EN240:EN290" si="623">$CQ240-$DT240</f>
        <v>0</v>
      </c>
      <c r="EO240" s="83">
        <f t="shared" ref="EO240:EO290" si="624">$CR240-$DU240</f>
        <v>0</v>
      </c>
      <c r="EP240" s="83">
        <f t="shared" ref="EP240:EP290" si="625">$CS240-$DV240</f>
        <v>0</v>
      </c>
      <c r="EQ240" s="83">
        <f t="shared" ref="EQ240:EQ290" si="626">IF($N240=3,$EN240,$EO240)</f>
        <v>0</v>
      </c>
      <c r="ER240" s="83">
        <f t="shared" ref="ER240:ER290" si="627">IF($N240=3,$EN240,$EP240)</f>
        <v>0</v>
      </c>
      <c r="ES240" s="83">
        <f t="shared" si="523"/>
        <v>693265.6655030963</v>
      </c>
      <c r="ET240" s="83">
        <f t="shared" ref="ET240:ET290" si="628">INDEX($EL:$ER,ROW(),MATCH($ET$42,$EL$47:$ER$47,0))</f>
        <v>0</v>
      </c>
      <c r="EU240" s="83">
        <f t="shared" si="524"/>
        <v>204490.57385925041</v>
      </c>
      <c r="EV240" s="83">
        <f t="shared" si="525"/>
        <v>195930.61675580032</v>
      </c>
      <c r="EW240" s="83">
        <f t="shared" si="526"/>
        <v>356540.68536739983</v>
      </c>
      <c r="EX240" s="83">
        <f t="shared" si="527"/>
        <v>0</v>
      </c>
      <c r="EY240" s="83">
        <f t="shared" si="528"/>
        <v>0</v>
      </c>
      <c r="EZ240" s="83">
        <f t="shared" si="529"/>
        <v>693265.6655030963</v>
      </c>
      <c r="FA240" s="83">
        <f t="shared" si="530"/>
        <v>0</v>
      </c>
      <c r="FB240" s="83">
        <f t="shared" si="531"/>
        <v>0</v>
      </c>
      <c r="FC240" s="83">
        <f t="shared" si="532"/>
        <v>0</v>
      </c>
      <c r="FD240" s="83">
        <f t="shared" si="533"/>
        <v>0</v>
      </c>
      <c r="FE240" s="83">
        <f t="shared" ref="FE240:FE290" si="629">IF($N240=3,$FB240,$FC240)</f>
        <v>0</v>
      </c>
      <c r="FF240" s="83">
        <f t="shared" ref="FF240:FF290" si="630">IF($N240=3,$FB240,$FD240)</f>
        <v>0</v>
      </c>
      <c r="FG240" s="83">
        <f t="shared" si="534"/>
        <v>693265.6655030963</v>
      </c>
      <c r="FH240" s="83">
        <f t="shared" ref="FH240:FH290" si="631">INDEX($EZ:$FF,ROW(),MATCH($FH$42,$EZ$47:$FF$47,0))</f>
        <v>0</v>
      </c>
      <c r="FI240" s="83">
        <f t="shared" si="535"/>
        <v>204490.57385925041</v>
      </c>
      <c r="FJ240" s="83">
        <f t="shared" si="536"/>
        <v>195930.61675580032</v>
      </c>
      <c r="FK240" s="84">
        <v>1482945.6364752301</v>
      </c>
      <c r="FL240" s="84">
        <v>128180.46029259999</v>
      </c>
      <c r="FM240" s="84">
        <v>-4981269.4343717396</v>
      </c>
      <c r="FN240" s="83">
        <f t="shared" ref="FN240:FN290" si="632">(1-$O240)*$FM240</f>
        <v>-4981269.4343717396</v>
      </c>
      <c r="FO240" s="83">
        <f t="shared" ref="FO240:FO290" si="633">$O240*$FM240</f>
        <v>0</v>
      </c>
      <c r="FP240" s="83">
        <f t="shared" si="537"/>
        <v>-4853088.9740791395</v>
      </c>
      <c r="FQ240" s="84">
        <v>9845355.6783602294</v>
      </c>
      <c r="FR240" s="84">
        <v>24317125.763515498</v>
      </c>
      <c r="FS240" s="83">
        <f t="shared" si="538"/>
        <v>29199162.877429239</v>
      </c>
      <c r="FT240" s="83">
        <f t="shared" si="539"/>
        <v>4882037.113913741</v>
      </c>
      <c r="FU240" s="84">
        <v>15983663.8614651</v>
      </c>
      <c r="FV240" s="83">
        <f t="shared" ref="FV240:FV290" si="634">$BG240*$Q240</f>
        <v>16274004.930091171</v>
      </c>
      <c r="FW240" s="83">
        <f t="shared" ref="FW240:FW290" si="635">$BG240*$P240</f>
        <v>16274004.930091171</v>
      </c>
      <c r="FX240" s="83">
        <f t="shared" ref="FX240:FX290" si="636">IF($Q240=1,$AT240+$AZ240,0)</f>
        <v>16163962.4435101</v>
      </c>
      <c r="FY240" s="84">
        <v>97972556.290000007</v>
      </c>
      <c r="FZ240" s="83">
        <f t="shared" ref="FZ240:FZ290" si="637">MAX($FY240+$AY240-$BG240,0)</f>
        <v>97930633.579908833</v>
      </c>
      <c r="GA240" s="83">
        <f t="shared" ref="GA240:GA290" si="638">$AF240-$FU240</f>
        <v>371124.74000000022</v>
      </c>
      <c r="GB240" s="83">
        <f t="shared" si="540"/>
        <v>0</v>
      </c>
      <c r="GC240" s="83">
        <f t="shared" si="541"/>
        <v>0</v>
      </c>
      <c r="GD240" s="83">
        <f t="shared" si="542"/>
        <v>0</v>
      </c>
      <c r="GE240" s="83">
        <f t="shared" si="543"/>
        <v>0</v>
      </c>
      <c r="GF240" s="83">
        <f t="shared" si="544"/>
        <v>0</v>
      </c>
      <c r="GG240" s="83">
        <f t="shared" si="545"/>
        <v>0</v>
      </c>
      <c r="GH240" s="83">
        <f t="shared" ref="GH240:GH290" si="639">IF(AND($CY240&gt;0,$CC240&gt;0),$AY240+$CC240,0)</f>
        <v>0</v>
      </c>
      <c r="GI240" s="83">
        <f t="shared" ref="GI240:GI290" si="640">IF(AND($CZ240&gt;0,$CC240&gt;0),$AY240+$CC240,0)</f>
        <v>0</v>
      </c>
      <c r="GJ240" s="83">
        <f t="shared" si="546"/>
        <v>16274004.930091171</v>
      </c>
      <c r="GK240" s="83">
        <f t="shared" si="547"/>
        <v>0</v>
      </c>
      <c r="GL240" s="83">
        <f t="shared" si="548"/>
        <v>0</v>
      </c>
      <c r="GM240" s="83">
        <f t="shared" si="549"/>
        <v>16274004.930091171</v>
      </c>
      <c r="GN240" s="83">
        <f t="shared" si="550"/>
        <v>0</v>
      </c>
      <c r="GO240" s="83">
        <f t="shared" si="551"/>
        <v>0</v>
      </c>
      <c r="GP240" s="83">
        <f t="shared" ref="GP240:GP290" si="641">IF($CY240&gt;0,$BG240,0)</f>
        <v>16274004.930091171</v>
      </c>
      <c r="GQ240" s="83">
        <f t="shared" ref="GQ240:GQ290" si="642">IF($CZ240&gt;0,$BG240,0)</f>
        <v>16274004.930091171</v>
      </c>
      <c r="GR240" s="83">
        <f t="shared" si="552"/>
        <v>0</v>
      </c>
      <c r="GS240" s="83">
        <f t="shared" si="553"/>
        <v>0</v>
      </c>
      <c r="GT240" s="83">
        <f t="shared" si="554"/>
        <v>0</v>
      </c>
      <c r="GU240" s="83">
        <f t="shared" si="555"/>
        <v>0</v>
      </c>
      <c r="GV240" s="83">
        <f t="shared" si="556"/>
        <v>0</v>
      </c>
      <c r="GW240" s="83">
        <f t="shared" si="557"/>
        <v>0</v>
      </c>
      <c r="GX240" s="83">
        <f t="shared" ref="GX240:GX290" si="643">IF(AND($CY240&gt;0,$CC240&gt;0),$AY240+$CJ240,0)</f>
        <v>0</v>
      </c>
      <c r="GY240" s="83">
        <f t="shared" ref="GY240:GY290" si="644">IF(AND($CZ240&gt;0,$CC240&gt;0),$AY240+$CK240,0)</f>
        <v>0</v>
      </c>
      <c r="GZ240" s="83">
        <f t="shared" si="558"/>
        <v>16630545.61545857</v>
      </c>
      <c r="HA240" s="83">
        <f t="shared" si="559"/>
        <v>0</v>
      </c>
      <c r="HB240" s="83">
        <f t="shared" si="560"/>
        <v>0</v>
      </c>
      <c r="HC240" s="83">
        <f t="shared" si="561"/>
        <v>16903294.146657571</v>
      </c>
      <c r="HD240" s="83">
        <f t="shared" si="562"/>
        <v>0</v>
      </c>
      <c r="HE240" s="83">
        <f t="shared" si="563"/>
        <v>0</v>
      </c>
      <c r="HF240" s="83">
        <f t="shared" ref="HF240:HF290" si="645">IF($CY240&gt;0,$BM240,0)</f>
        <v>16485788.129177069</v>
      </c>
      <c r="HG240" s="83">
        <f t="shared" ref="HG240:HG290" si="646">IF($CZ240&gt;0,$BN240,0)</f>
        <v>16469935.546846971</v>
      </c>
      <c r="HH240" s="83">
        <f t="shared" ref="HH240:HH290" si="647">IF($EI240&gt;0,$BH240-$DY240,0)</f>
        <v>16630545.61545857</v>
      </c>
      <c r="HI240" s="83">
        <f t="shared" ref="HI240:HI290" si="648">IF($EJ240&gt;0,$BI240-$DZ240,0)</f>
        <v>0</v>
      </c>
      <c r="HJ240" s="83">
        <f t="shared" ref="HJ240:HJ290" si="649">IF($EK240&gt;0,$BJ240-$EA240,0)</f>
        <v>0</v>
      </c>
      <c r="HK240" s="83">
        <f t="shared" ref="HK240:HK290" si="650">IF($EL240&gt;0,$BK240-$EB240,0)</f>
        <v>16967270.595594268</v>
      </c>
      <c r="HL240" s="83">
        <f t="shared" ref="HL240:HL290" si="651">IF($EM240&gt;0,$BL240-$EC240,0)</f>
        <v>0</v>
      </c>
      <c r="HM240" s="83">
        <f t="shared" ref="HM240:HM290" si="652">IF($EN240&gt;0,$BA240-$ED240,IF($EO240&gt;0,$BC240-$EF240,0))</f>
        <v>0</v>
      </c>
      <c r="HN240" s="83">
        <f t="shared" ref="HN240:HN290" si="653">IF($EU240&gt;0,$BM240-$EG240,0)</f>
        <v>16478495.503950421</v>
      </c>
      <c r="HO240" s="83">
        <f t="shared" ref="HO240:HO290" si="654">IF($EV240&gt;0,$BN240-$EH240,0)</f>
        <v>16469935.546846971</v>
      </c>
    </row>
    <row r="241" spans="1:223" x14ac:dyDescent="0.2">
      <c r="A241" s="63"/>
      <c r="K241" s="64" t="s">
        <v>551</v>
      </c>
      <c r="L241" s="102">
        <f>IF(VLOOKUP(K241,'[3]207 ul'!$H:$H,1,0)=K241,1,0)</f>
        <v>1</v>
      </c>
      <c r="M241" s="84">
        <v>1</v>
      </c>
      <c r="N241" s="84">
        <v>2</v>
      </c>
      <c r="O241" s="84"/>
      <c r="P241" s="84"/>
      <c r="Q241" s="84">
        <v>1</v>
      </c>
      <c r="R241" s="84">
        <v>1</v>
      </c>
      <c r="S241" s="83">
        <f t="shared" si="499"/>
        <v>40</v>
      </c>
      <c r="T241" s="87">
        <f t="shared" si="500"/>
        <v>0</v>
      </c>
      <c r="U241" s="84"/>
      <c r="V241" s="84"/>
      <c r="W241" s="85">
        <v>1</v>
      </c>
      <c r="X241" s="85">
        <v>1</v>
      </c>
      <c r="Y241" s="85">
        <v>1</v>
      </c>
      <c r="Z241" s="85">
        <v>1</v>
      </c>
      <c r="AA241" s="85">
        <v>1</v>
      </c>
      <c r="AB241" s="85">
        <v>1</v>
      </c>
      <c r="AC241" s="85">
        <v>1</v>
      </c>
      <c r="AD241" s="85">
        <v>1</v>
      </c>
      <c r="AE241" s="85">
        <v>1</v>
      </c>
      <c r="AF241" s="84">
        <v>292842188.43568897</v>
      </c>
      <c r="AG241" s="84">
        <v>292997355.67638201</v>
      </c>
      <c r="AH241" s="84">
        <v>292633736.84702498</v>
      </c>
      <c r="AI241" s="84">
        <v>292840962.999852</v>
      </c>
      <c r="AJ241" s="84">
        <v>290959021.46325302</v>
      </c>
      <c r="AK241" s="84">
        <v>294461222.57125199</v>
      </c>
      <c r="AL241" s="84">
        <v>292842188.43568897</v>
      </c>
      <c r="AM241" s="84">
        <v>295393005.95517403</v>
      </c>
      <c r="AN241" s="84">
        <v>292930441.36952603</v>
      </c>
      <c r="AO241" s="84">
        <v>-1177823.3599634899</v>
      </c>
      <c r="AP241" s="84"/>
      <c r="AQ241" s="84"/>
      <c r="AR241" s="84">
        <v>310254024.041448</v>
      </c>
      <c r="AS241" s="83">
        <f t="shared" si="501"/>
        <v>310254024.041448</v>
      </c>
      <c r="AT241" s="83">
        <f t="shared" si="564"/>
        <v>310254024.041448</v>
      </c>
      <c r="AU241" s="83">
        <f t="shared" si="502"/>
        <v>0</v>
      </c>
      <c r="AV241" s="84">
        <v>310253968.42000002</v>
      </c>
      <c r="AW241" s="84">
        <v>310253968.42000002</v>
      </c>
      <c r="AX241" s="84"/>
      <c r="AY241" s="83">
        <f t="shared" si="565"/>
        <v>310253968.42000002</v>
      </c>
      <c r="AZ241" s="83">
        <f t="shared" si="566"/>
        <v>0</v>
      </c>
      <c r="BA241" s="83">
        <f t="shared" si="567"/>
        <v>291664365.0757255</v>
      </c>
      <c r="BB241" s="83">
        <f t="shared" si="568"/>
        <v>299100228.66201448</v>
      </c>
      <c r="BC241" s="83">
        <f t="shared" si="569"/>
        <v>299100228.66201448</v>
      </c>
      <c r="BD241" s="83">
        <f t="shared" si="570"/>
        <v>299100228.66201448</v>
      </c>
      <c r="BE241" s="83">
        <f t="shared" si="571"/>
        <v>0</v>
      </c>
      <c r="BF241" s="83">
        <f t="shared" si="572"/>
        <v>0</v>
      </c>
      <c r="BG241" s="99">
        <f t="shared" si="573"/>
        <v>291664365.0757255</v>
      </c>
      <c r="BH241" s="99">
        <f t="shared" si="574"/>
        <v>291819532.31641853</v>
      </c>
      <c r="BI241" s="83">
        <f t="shared" si="575"/>
        <v>291455913.4870615</v>
      </c>
      <c r="BJ241" s="83">
        <f t="shared" si="576"/>
        <v>291663139.63988853</v>
      </c>
      <c r="BK241" s="83">
        <f t="shared" si="577"/>
        <v>289781198.10328954</v>
      </c>
      <c r="BL241" s="83">
        <f t="shared" si="578"/>
        <v>293283399.21128851</v>
      </c>
      <c r="BM241" s="83">
        <f t="shared" si="579"/>
        <v>294215182.59521055</v>
      </c>
      <c r="BN241" s="83">
        <f t="shared" si="580"/>
        <v>291752618.00956255</v>
      </c>
      <c r="BO241" s="83">
        <f t="shared" si="503"/>
        <v>0</v>
      </c>
      <c r="BP241" s="83">
        <f t="shared" si="581"/>
        <v>0</v>
      </c>
      <c r="BQ241" s="83">
        <f t="shared" si="582"/>
        <v>291664365.0757255</v>
      </c>
      <c r="BR241" s="83">
        <f t="shared" si="583"/>
        <v>299100228.66201448</v>
      </c>
      <c r="BS241" s="83">
        <f t="shared" si="584"/>
        <v>299100228.66201448</v>
      </c>
      <c r="BT241" s="83">
        <f t="shared" si="585"/>
        <v>299100228.66201448</v>
      </c>
      <c r="BU241" s="83">
        <f t="shared" si="586"/>
        <v>291664365.0757255</v>
      </c>
      <c r="BV241" s="83">
        <f t="shared" si="587"/>
        <v>291819532.31641853</v>
      </c>
      <c r="BW241" s="83">
        <f t="shared" si="588"/>
        <v>291455913.4870615</v>
      </c>
      <c r="BX241" s="83">
        <f t="shared" si="589"/>
        <v>291663139.63988853</v>
      </c>
      <c r="BY241" s="83">
        <f t="shared" si="590"/>
        <v>289781198.10328954</v>
      </c>
      <c r="BZ241" s="83">
        <f t="shared" si="591"/>
        <v>293283399.21128851</v>
      </c>
      <c r="CA241" s="83">
        <f t="shared" si="592"/>
        <v>294215182.59521055</v>
      </c>
      <c r="CB241" s="83">
        <f t="shared" si="593"/>
        <v>291752618.00956255</v>
      </c>
      <c r="CC241" s="84"/>
      <c r="CD241" s="84"/>
      <c r="CE241" s="84"/>
      <c r="CF241" s="84"/>
      <c r="CG241" s="84"/>
      <c r="CH241" s="84"/>
      <c r="CI241" s="84"/>
      <c r="CJ241" s="84"/>
      <c r="CK241" s="84"/>
      <c r="CL241" s="83">
        <f t="shared" si="494"/>
        <v>155167.24069303274</v>
      </c>
      <c r="CM241" s="83">
        <f t="shared" si="495"/>
        <v>0</v>
      </c>
      <c r="CN241" s="83">
        <f t="shared" si="496"/>
        <v>0</v>
      </c>
      <c r="CO241" s="83">
        <f t="shared" si="594"/>
        <v>0</v>
      </c>
      <c r="CP241" s="83">
        <f t="shared" si="595"/>
        <v>1619034.1355630159</v>
      </c>
      <c r="CQ241" s="83">
        <f t="shared" si="596"/>
        <v>0</v>
      </c>
      <c r="CR241" s="83">
        <f t="shared" si="597"/>
        <v>7435863.5862889886</v>
      </c>
      <c r="CS241" s="83">
        <f t="shared" si="598"/>
        <v>7435863.5862889886</v>
      </c>
      <c r="CT241" s="83">
        <f t="shared" si="599"/>
        <v>7435863.5862889886</v>
      </c>
      <c r="CU241" s="83">
        <f t="shared" si="600"/>
        <v>7435863.5862889886</v>
      </c>
      <c r="CV241" s="99"/>
      <c r="CW241" s="83">
        <f t="shared" si="504"/>
        <v>7435863.5862889886</v>
      </c>
      <c r="CX241" s="83">
        <f t="shared" si="601"/>
        <v>7435863.5862889886</v>
      </c>
      <c r="CY241" s="83">
        <f t="shared" si="497"/>
        <v>2550817.5194850564</v>
      </c>
      <c r="CZ241" s="83">
        <f t="shared" si="498"/>
        <v>88252.93383705616</v>
      </c>
      <c r="DA241" s="83">
        <f t="shared" si="505"/>
        <v>155167.24069303274</v>
      </c>
      <c r="DB241" s="83">
        <f t="shared" si="506"/>
        <v>0</v>
      </c>
      <c r="DC241" s="83">
        <f t="shared" si="507"/>
        <v>0</v>
      </c>
      <c r="DD241" s="83">
        <f t="shared" si="602"/>
        <v>0</v>
      </c>
      <c r="DE241" s="83">
        <f t="shared" si="603"/>
        <v>1619034.1355630159</v>
      </c>
      <c r="DF241" s="83">
        <f t="shared" si="604"/>
        <v>0</v>
      </c>
      <c r="DG241" s="83">
        <f t="shared" si="605"/>
        <v>7435863.5862889886</v>
      </c>
      <c r="DH241" s="83">
        <f t="shared" si="606"/>
        <v>7435863.5862889886</v>
      </c>
      <c r="DI241" s="83">
        <f t="shared" si="607"/>
        <v>7435863.5862889886</v>
      </c>
      <c r="DJ241" s="83">
        <f t="shared" si="608"/>
        <v>7435863.5862889886</v>
      </c>
      <c r="DK241" s="83">
        <f t="shared" si="508"/>
        <v>7435863.5862889886</v>
      </c>
      <c r="DL241" s="83">
        <f t="shared" si="609"/>
        <v>7435863.5862889886</v>
      </c>
      <c r="DM241" s="83">
        <f t="shared" si="509"/>
        <v>2550817.5194850564</v>
      </c>
      <c r="DN241" s="83">
        <f t="shared" si="510"/>
        <v>88252.93383705616</v>
      </c>
      <c r="DO241" s="83">
        <f t="shared" si="610"/>
        <v>0</v>
      </c>
      <c r="DP241" s="83">
        <f t="shared" si="611"/>
        <v>0</v>
      </c>
      <c r="DQ241" s="83">
        <f t="shared" si="612"/>
        <v>0</v>
      </c>
      <c r="DR241" s="83">
        <f t="shared" si="613"/>
        <v>0</v>
      </c>
      <c r="DS241" s="83">
        <f t="shared" si="614"/>
        <v>-200167.11221036059</v>
      </c>
      <c r="DT241" s="83">
        <f t="shared" si="615"/>
        <v>0</v>
      </c>
      <c r="DU241" s="83">
        <f t="shared" si="616"/>
        <v>-257357.29367997879</v>
      </c>
      <c r="DV241" s="83">
        <f t="shared" si="617"/>
        <v>-257357.29367997879</v>
      </c>
      <c r="DW241" s="83">
        <f t="shared" si="511"/>
        <v>87835.844729251286</v>
      </c>
      <c r="DX241" s="83">
        <f t="shared" si="512"/>
        <v>0</v>
      </c>
      <c r="DY241" s="83">
        <f t="shared" si="513"/>
        <v>0</v>
      </c>
      <c r="DZ241" s="83">
        <f t="shared" si="514"/>
        <v>0</v>
      </c>
      <c r="EA241" s="83">
        <f t="shared" si="515"/>
        <v>0</v>
      </c>
      <c r="EB241" s="83">
        <f t="shared" si="516"/>
        <v>0</v>
      </c>
      <c r="EC241" s="83">
        <f t="shared" si="517"/>
        <v>-200167.11221036059</v>
      </c>
      <c r="ED241" s="83">
        <f t="shared" si="518"/>
        <v>0</v>
      </c>
      <c r="EE241" s="83">
        <f t="shared" si="519"/>
        <v>-257357.29367997879</v>
      </c>
      <c r="EF241" s="83">
        <f t="shared" si="520"/>
        <v>-257357.29367997879</v>
      </c>
      <c r="EG241" s="83">
        <f t="shared" si="521"/>
        <v>87835.844729251286</v>
      </c>
      <c r="EH241" s="83">
        <f t="shared" si="522"/>
        <v>0</v>
      </c>
      <c r="EI241" s="83">
        <f t="shared" si="618"/>
        <v>155167.24069303274</v>
      </c>
      <c r="EJ241" s="83">
        <f t="shared" si="619"/>
        <v>0</v>
      </c>
      <c r="EK241" s="83">
        <f t="shared" si="620"/>
        <v>0</v>
      </c>
      <c r="EL241" s="83">
        <f t="shared" si="621"/>
        <v>0</v>
      </c>
      <c r="EM241" s="83">
        <f t="shared" si="622"/>
        <v>1819201.2477733765</v>
      </c>
      <c r="EN241" s="83">
        <f t="shared" si="623"/>
        <v>0</v>
      </c>
      <c r="EO241" s="83">
        <f t="shared" si="624"/>
        <v>7693220.8799689673</v>
      </c>
      <c r="EP241" s="83">
        <f t="shared" si="625"/>
        <v>7693220.8799689673</v>
      </c>
      <c r="EQ241" s="83">
        <f t="shared" si="626"/>
        <v>7693220.8799689673</v>
      </c>
      <c r="ER241" s="83">
        <f t="shared" si="627"/>
        <v>7693220.8799689673</v>
      </c>
      <c r="ES241" s="83">
        <f t="shared" si="523"/>
        <v>7693220.8799689673</v>
      </c>
      <c r="ET241" s="83">
        <f t="shared" si="628"/>
        <v>7693220.8799689673</v>
      </c>
      <c r="EU241" s="83">
        <f t="shared" si="524"/>
        <v>2462981.6747558052</v>
      </c>
      <c r="EV241" s="83">
        <f t="shared" si="525"/>
        <v>88252.93383705616</v>
      </c>
      <c r="EW241" s="83">
        <f t="shared" si="526"/>
        <v>155167.24069303274</v>
      </c>
      <c r="EX241" s="83">
        <f t="shared" si="527"/>
        <v>0</v>
      </c>
      <c r="EY241" s="83">
        <f t="shared" si="528"/>
        <v>0</v>
      </c>
      <c r="EZ241" s="83">
        <f t="shared" si="529"/>
        <v>0</v>
      </c>
      <c r="FA241" s="83">
        <f t="shared" si="530"/>
        <v>1819201.2477733765</v>
      </c>
      <c r="FB241" s="83">
        <f t="shared" si="531"/>
        <v>0</v>
      </c>
      <c r="FC241" s="83">
        <f t="shared" si="532"/>
        <v>7693220.8799689673</v>
      </c>
      <c r="FD241" s="83">
        <f t="shared" si="533"/>
        <v>7693220.8799689673</v>
      </c>
      <c r="FE241" s="83">
        <f t="shared" si="629"/>
        <v>7693220.8799689673</v>
      </c>
      <c r="FF241" s="83">
        <f t="shared" si="630"/>
        <v>7693220.8799689673</v>
      </c>
      <c r="FG241" s="83">
        <f t="shared" si="534"/>
        <v>7693220.8799689673</v>
      </c>
      <c r="FH241" s="83">
        <f t="shared" si="631"/>
        <v>7693220.8799689673</v>
      </c>
      <c r="FI241" s="83">
        <f t="shared" si="535"/>
        <v>2462981.6747558052</v>
      </c>
      <c r="FJ241" s="83">
        <f t="shared" si="536"/>
        <v>88252.93383705616</v>
      </c>
      <c r="FK241" s="84">
        <v>13393740.7102159</v>
      </c>
      <c r="FL241" s="84">
        <v>2510146.4726486402</v>
      </c>
      <c r="FM241" s="84">
        <v>4642576.1907656798</v>
      </c>
      <c r="FN241" s="83">
        <f t="shared" si="632"/>
        <v>4642576.1907656798</v>
      </c>
      <c r="FO241" s="83">
        <f t="shared" si="633"/>
        <v>0</v>
      </c>
      <c r="FP241" s="83">
        <f t="shared" si="537"/>
        <v>7152722.66341432</v>
      </c>
      <c r="FQ241" s="84">
        <v>36308869.071851499</v>
      </c>
      <c r="FR241" s="84">
        <v>306479840.97231197</v>
      </c>
      <c r="FS241" s="83">
        <f t="shared" si="538"/>
        <v>308604594.13391024</v>
      </c>
      <c r="FT241" s="83">
        <f t="shared" si="539"/>
        <v>2124753.1615982652</v>
      </c>
      <c r="FU241" s="84">
        <v>292842188.43568897</v>
      </c>
      <c r="FV241" s="83">
        <f t="shared" si="634"/>
        <v>291664365.0757255</v>
      </c>
      <c r="FW241" s="83">
        <f t="shared" si="635"/>
        <v>0</v>
      </c>
      <c r="FX241" s="83">
        <f t="shared" si="636"/>
        <v>310254024.041448</v>
      </c>
      <c r="FY241" s="84">
        <v>33234688.16</v>
      </c>
      <c r="FZ241" s="83">
        <f t="shared" si="637"/>
        <v>51824291.504274547</v>
      </c>
      <c r="GA241" s="83">
        <f t="shared" si="638"/>
        <v>0</v>
      </c>
      <c r="GB241" s="83">
        <f t="shared" si="540"/>
        <v>0</v>
      </c>
      <c r="GC241" s="83">
        <f t="shared" si="541"/>
        <v>0</v>
      </c>
      <c r="GD241" s="83">
        <f t="shared" si="542"/>
        <v>0</v>
      </c>
      <c r="GE241" s="83">
        <f t="shared" si="543"/>
        <v>0</v>
      </c>
      <c r="GF241" s="83">
        <f t="shared" si="544"/>
        <v>0</v>
      </c>
      <c r="GG241" s="83">
        <f t="shared" si="545"/>
        <v>0</v>
      </c>
      <c r="GH241" s="83">
        <f t="shared" si="639"/>
        <v>0</v>
      </c>
      <c r="GI241" s="83">
        <f t="shared" si="640"/>
        <v>0</v>
      </c>
      <c r="GJ241" s="83">
        <f t="shared" si="546"/>
        <v>291664365.0757255</v>
      </c>
      <c r="GK241" s="83">
        <f t="shared" si="547"/>
        <v>0</v>
      </c>
      <c r="GL241" s="83">
        <f t="shared" si="548"/>
        <v>0</v>
      </c>
      <c r="GM241" s="83">
        <f t="shared" si="549"/>
        <v>0</v>
      </c>
      <c r="GN241" s="83">
        <f t="shared" si="550"/>
        <v>291664365.0757255</v>
      </c>
      <c r="GO241" s="83">
        <f t="shared" si="551"/>
        <v>291664365.0757255</v>
      </c>
      <c r="GP241" s="83">
        <f t="shared" si="641"/>
        <v>291664365.0757255</v>
      </c>
      <c r="GQ241" s="83">
        <f t="shared" si="642"/>
        <v>291664365.0757255</v>
      </c>
      <c r="GR241" s="83">
        <f t="shared" si="552"/>
        <v>0</v>
      </c>
      <c r="GS241" s="83">
        <f t="shared" si="553"/>
        <v>0</v>
      </c>
      <c r="GT241" s="83">
        <f t="shared" si="554"/>
        <v>0</v>
      </c>
      <c r="GU241" s="83">
        <f t="shared" si="555"/>
        <v>0</v>
      </c>
      <c r="GV241" s="83">
        <f t="shared" si="556"/>
        <v>0</v>
      </c>
      <c r="GW241" s="83">
        <f t="shared" si="557"/>
        <v>0</v>
      </c>
      <c r="GX241" s="83">
        <f t="shared" si="643"/>
        <v>0</v>
      </c>
      <c r="GY241" s="83">
        <f t="shared" si="644"/>
        <v>0</v>
      </c>
      <c r="GZ241" s="83">
        <f t="shared" si="558"/>
        <v>291819532.31641853</v>
      </c>
      <c r="HA241" s="83">
        <f t="shared" si="559"/>
        <v>0</v>
      </c>
      <c r="HB241" s="83">
        <f t="shared" si="560"/>
        <v>0</v>
      </c>
      <c r="HC241" s="83">
        <f t="shared" si="561"/>
        <v>0</v>
      </c>
      <c r="HD241" s="83">
        <f t="shared" si="562"/>
        <v>293283399.21128851</v>
      </c>
      <c r="HE241" s="83">
        <f t="shared" si="563"/>
        <v>299100228.66201448</v>
      </c>
      <c r="HF241" s="83">
        <f t="shared" si="645"/>
        <v>294215182.59521055</v>
      </c>
      <c r="HG241" s="83">
        <f t="shared" si="646"/>
        <v>291752618.00956255</v>
      </c>
      <c r="HH241" s="83">
        <f t="shared" si="647"/>
        <v>291819532.31641853</v>
      </c>
      <c r="HI241" s="83">
        <f t="shared" si="648"/>
        <v>0</v>
      </c>
      <c r="HJ241" s="83">
        <f t="shared" si="649"/>
        <v>0</v>
      </c>
      <c r="HK241" s="83">
        <f t="shared" si="650"/>
        <v>0</v>
      </c>
      <c r="HL241" s="83">
        <f t="shared" si="651"/>
        <v>293483566.32349885</v>
      </c>
      <c r="HM241" s="83">
        <f t="shared" si="652"/>
        <v>299357585.95569444</v>
      </c>
      <c r="HN241" s="83">
        <f t="shared" si="653"/>
        <v>294127346.75048131</v>
      </c>
      <c r="HO241" s="83">
        <f t="shared" si="654"/>
        <v>291752618.00956255</v>
      </c>
    </row>
    <row r="242" spans="1:223" x14ac:dyDescent="0.2">
      <c r="A242" s="63"/>
      <c r="K242" s="64" t="s">
        <v>552</v>
      </c>
      <c r="L242" s="102" t="e">
        <f>IF(VLOOKUP(K242,'[3]207 ul'!$H:$H,1,0)=K242,1,0)</f>
        <v>#N/A</v>
      </c>
      <c r="M242" s="84">
        <v>1</v>
      </c>
      <c r="N242" s="84">
        <v>2</v>
      </c>
      <c r="O242" s="84"/>
      <c r="P242" s="84"/>
      <c r="Q242" s="84">
        <v>1</v>
      </c>
      <c r="R242" s="84">
        <v>1</v>
      </c>
      <c r="S242" s="83">
        <f t="shared" si="499"/>
        <v>40</v>
      </c>
      <c r="T242" s="87">
        <f t="shared" si="500"/>
        <v>0</v>
      </c>
      <c r="U242" s="84"/>
      <c r="V242" s="84"/>
      <c r="W242" s="85">
        <v>1</v>
      </c>
      <c r="X242" s="85">
        <v>1</v>
      </c>
      <c r="Y242" s="85">
        <v>1</v>
      </c>
      <c r="Z242" s="85">
        <v>1</v>
      </c>
      <c r="AA242" s="85">
        <v>1</v>
      </c>
      <c r="AB242" s="85">
        <v>1</v>
      </c>
      <c r="AC242" s="85">
        <v>1</v>
      </c>
      <c r="AD242" s="85">
        <v>1</v>
      </c>
      <c r="AE242" s="85">
        <v>1</v>
      </c>
      <c r="AF242" s="84">
        <v>16137429.3792975</v>
      </c>
      <c r="AG242" s="84">
        <v>16161102.1309861</v>
      </c>
      <c r="AH242" s="84">
        <v>16105535.723017501</v>
      </c>
      <c r="AI242" s="84">
        <v>16138975.5368212</v>
      </c>
      <c r="AJ242" s="84">
        <v>17173291.302944299</v>
      </c>
      <c r="AK242" s="84">
        <v>15349966.714389499</v>
      </c>
      <c r="AL242" s="84">
        <v>16137429.3792975</v>
      </c>
      <c r="AM242" s="84">
        <v>16179944.5966425</v>
      </c>
      <c r="AN242" s="84">
        <v>16157031.680714499</v>
      </c>
      <c r="AO242" s="84"/>
      <c r="AP242" s="84"/>
      <c r="AQ242" s="84"/>
      <c r="AR242" s="84">
        <v>11751254.6180714</v>
      </c>
      <c r="AS242" s="83">
        <f t="shared" si="501"/>
        <v>11751254.6180714</v>
      </c>
      <c r="AT242" s="83">
        <f t="shared" si="564"/>
        <v>16497470.777422071</v>
      </c>
      <c r="AU242" s="83">
        <f t="shared" si="502"/>
        <v>0</v>
      </c>
      <c r="AV242" s="84">
        <v>11751254.619999999</v>
      </c>
      <c r="AW242" s="84">
        <v>11751254.619999999</v>
      </c>
      <c r="AX242" s="84"/>
      <c r="AY242" s="83">
        <f t="shared" si="565"/>
        <v>11751254.619999999</v>
      </c>
      <c r="AZ242" s="83">
        <f t="shared" si="566"/>
        <v>0</v>
      </c>
      <c r="BA242" s="83">
        <f t="shared" si="567"/>
        <v>16137429.3792975</v>
      </c>
      <c r="BB242" s="83">
        <f t="shared" si="568"/>
        <v>16281445.938547328</v>
      </c>
      <c r="BC242" s="83">
        <f t="shared" si="569"/>
        <v>16137429.3792975</v>
      </c>
      <c r="BD242" s="83">
        <f t="shared" si="570"/>
        <v>16281445.938547328</v>
      </c>
      <c r="BE242" s="83">
        <f t="shared" si="571"/>
        <v>0</v>
      </c>
      <c r="BF242" s="83">
        <f t="shared" si="572"/>
        <v>0</v>
      </c>
      <c r="BG242" s="99">
        <f t="shared" si="573"/>
        <v>16137429.3792975</v>
      </c>
      <c r="BH242" s="99">
        <f t="shared" si="574"/>
        <v>16161102.1309861</v>
      </c>
      <c r="BI242" s="83">
        <f t="shared" si="575"/>
        <v>16105535.723017501</v>
      </c>
      <c r="BJ242" s="83">
        <f t="shared" si="576"/>
        <v>16138975.5368212</v>
      </c>
      <c r="BK242" s="83">
        <f t="shared" si="577"/>
        <v>17173291.302944299</v>
      </c>
      <c r="BL242" s="83">
        <f t="shared" si="578"/>
        <v>15349966.714389499</v>
      </c>
      <c r="BM242" s="83">
        <f t="shared" si="579"/>
        <v>16179944.5966425</v>
      </c>
      <c r="BN242" s="83">
        <f t="shared" si="580"/>
        <v>16157031.680714499</v>
      </c>
      <c r="BO242" s="83">
        <f t="shared" si="503"/>
        <v>0</v>
      </c>
      <c r="BP242" s="83">
        <f t="shared" si="581"/>
        <v>0</v>
      </c>
      <c r="BQ242" s="83">
        <f t="shared" si="582"/>
        <v>16137429.3792975</v>
      </c>
      <c r="BR242" s="83">
        <f t="shared" si="583"/>
        <v>16281445.938547328</v>
      </c>
      <c r="BS242" s="83">
        <f t="shared" si="584"/>
        <v>16137429.3792975</v>
      </c>
      <c r="BT242" s="83">
        <f t="shared" si="585"/>
        <v>16281445.938547328</v>
      </c>
      <c r="BU242" s="83">
        <f t="shared" si="586"/>
        <v>16137429.3792975</v>
      </c>
      <c r="BV242" s="83">
        <f t="shared" si="587"/>
        <v>16161102.1309861</v>
      </c>
      <c r="BW242" s="83">
        <f t="shared" si="588"/>
        <v>16105535.723017501</v>
      </c>
      <c r="BX242" s="83">
        <f t="shared" si="589"/>
        <v>16138975.5368212</v>
      </c>
      <c r="BY242" s="83">
        <f t="shared" si="590"/>
        <v>17173291.302944299</v>
      </c>
      <c r="BZ242" s="83">
        <f t="shared" si="591"/>
        <v>15349966.714389499</v>
      </c>
      <c r="CA242" s="83">
        <f t="shared" si="592"/>
        <v>16179944.5966425</v>
      </c>
      <c r="CB242" s="83">
        <f t="shared" si="593"/>
        <v>16157031.680714499</v>
      </c>
      <c r="CC242" s="84">
        <v>4746216.1593506699</v>
      </c>
      <c r="CD242" s="84">
        <v>4729012.7025595903</v>
      </c>
      <c r="CE242" s="84">
        <v>4769370.1968145603</v>
      </c>
      <c r="CF242" s="84">
        <v>4746216.1593506699</v>
      </c>
      <c r="CG242" s="84">
        <v>5858876.4945863103</v>
      </c>
      <c r="CH242" s="84">
        <v>3898730.5096097901</v>
      </c>
      <c r="CI242" s="84">
        <v>4746216.1593506699</v>
      </c>
      <c r="CJ242" s="84">
        <v>4746216.1593506699</v>
      </c>
      <c r="CK242" s="84">
        <v>4734274.8217836302</v>
      </c>
      <c r="CL242" s="83">
        <f t="shared" si="494"/>
        <v>40876.20847967919</v>
      </c>
      <c r="CM242" s="83">
        <f t="shared" si="495"/>
        <v>0</v>
      </c>
      <c r="CN242" s="83">
        <f t="shared" si="496"/>
        <v>1546.1575236991048</v>
      </c>
      <c r="CO242" s="83">
        <f t="shared" si="594"/>
        <v>0</v>
      </c>
      <c r="CP242" s="83">
        <f t="shared" si="595"/>
        <v>60022.98483287869</v>
      </c>
      <c r="CQ242" s="83">
        <f t="shared" si="596"/>
        <v>0</v>
      </c>
      <c r="CR242" s="83">
        <f t="shared" si="597"/>
        <v>144016.55924982764</v>
      </c>
      <c r="CS242" s="83">
        <f t="shared" si="598"/>
        <v>144016.55924982764</v>
      </c>
      <c r="CT242" s="83">
        <f t="shared" si="599"/>
        <v>144016.55924982764</v>
      </c>
      <c r="CU242" s="83">
        <f t="shared" si="600"/>
        <v>144016.55924982764</v>
      </c>
      <c r="CV242" s="99"/>
      <c r="CW242" s="83">
        <f t="shared" si="504"/>
        <v>144016.55924982764</v>
      </c>
      <c r="CX242" s="83">
        <f t="shared" si="601"/>
        <v>144016.55924982764</v>
      </c>
      <c r="CY242" s="83">
        <f t="shared" si="497"/>
        <v>42515.217344999313</v>
      </c>
      <c r="CZ242" s="83">
        <f t="shared" si="498"/>
        <v>31543.638984038495</v>
      </c>
      <c r="DA242" s="83">
        <f t="shared" si="505"/>
        <v>40876.20847967919</v>
      </c>
      <c r="DB242" s="83">
        <f t="shared" si="506"/>
        <v>0</v>
      </c>
      <c r="DC242" s="83">
        <f t="shared" si="507"/>
        <v>1546.1575236991048</v>
      </c>
      <c r="DD242" s="83">
        <f t="shared" si="602"/>
        <v>0</v>
      </c>
      <c r="DE242" s="83">
        <f t="shared" si="603"/>
        <v>60022.98483287869</v>
      </c>
      <c r="DF242" s="83">
        <f t="shared" si="604"/>
        <v>0</v>
      </c>
      <c r="DG242" s="83">
        <f t="shared" si="605"/>
        <v>144016.55924982764</v>
      </c>
      <c r="DH242" s="83">
        <f t="shared" si="606"/>
        <v>144016.55924982764</v>
      </c>
      <c r="DI242" s="83">
        <f t="shared" si="607"/>
        <v>144016.55924982764</v>
      </c>
      <c r="DJ242" s="83">
        <f t="shared" si="608"/>
        <v>144016.55924982764</v>
      </c>
      <c r="DK242" s="83">
        <f t="shared" si="508"/>
        <v>144016.55924982764</v>
      </c>
      <c r="DL242" s="83">
        <f t="shared" si="609"/>
        <v>144016.55924982764</v>
      </c>
      <c r="DM242" s="83">
        <f t="shared" si="509"/>
        <v>42515.217344999313</v>
      </c>
      <c r="DN242" s="83">
        <f t="shared" si="510"/>
        <v>31543.638984038495</v>
      </c>
      <c r="DO242" s="83">
        <f t="shared" si="610"/>
        <v>0</v>
      </c>
      <c r="DP242" s="83">
        <f t="shared" si="611"/>
        <v>0</v>
      </c>
      <c r="DQ242" s="83">
        <f t="shared" si="612"/>
        <v>0</v>
      </c>
      <c r="DR242" s="83">
        <f t="shared" si="613"/>
        <v>0</v>
      </c>
      <c r="DS242" s="83">
        <f t="shared" si="614"/>
        <v>-7420.8611642802316</v>
      </c>
      <c r="DT242" s="83">
        <f t="shared" si="615"/>
        <v>0</v>
      </c>
      <c r="DU242" s="83">
        <f t="shared" si="616"/>
        <v>-4984.4529157285579</v>
      </c>
      <c r="DV242" s="83">
        <f t="shared" si="617"/>
        <v>-4984.4529157285579</v>
      </c>
      <c r="DW242" s="83">
        <f t="shared" si="511"/>
        <v>1463.9855657332951</v>
      </c>
      <c r="DX242" s="83">
        <f t="shared" si="512"/>
        <v>0</v>
      </c>
      <c r="DY242" s="83">
        <f t="shared" si="513"/>
        <v>0</v>
      </c>
      <c r="DZ242" s="83">
        <f t="shared" si="514"/>
        <v>0</v>
      </c>
      <c r="EA242" s="83">
        <f t="shared" si="515"/>
        <v>0</v>
      </c>
      <c r="EB242" s="83">
        <f t="shared" si="516"/>
        <v>0</v>
      </c>
      <c r="EC242" s="83">
        <f t="shared" si="517"/>
        <v>-7420.8611642802316</v>
      </c>
      <c r="ED242" s="83">
        <f t="shared" si="518"/>
        <v>0</v>
      </c>
      <c r="EE242" s="83">
        <f t="shared" si="519"/>
        <v>-4984.4529157285579</v>
      </c>
      <c r="EF242" s="83">
        <f t="shared" si="520"/>
        <v>-4984.4529157285579</v>
      </c>
      <c r="EG242" s="83">
        <f t="shared" si="521"/>
        <v>1463.9855657332951</v>
      </c>
      <c r="EH242" s="83">
        <f t="shared" si="522"/>
        <v>0</v>
      </c>
      <c r="EI242" s="83">
        <f t="shared" si="618"/>
        <v>40876.20847967919</v>
      </c>
      <c r="EJ242" s="83">
        <f t="shared" si="619"/>
        <v>0</v>
      </c>
      <c r="EK242" s="83">
        <f t="shared" si="620"/>
        <v>1546.1575236991048</v>
      </c>
      <c r="EL242" s="83">
        <f t="shared" si="621"/>
        <v>0</v>
      </c>
      <c r="EM242" s="83">
        <f t="shared" si="622"/>
        <v>67443.845997158918</v>
      </c>
      <c r="EN242" s="83">
        <f t="shared" si="623"/>
        <v>0</v>
      </c>
      <c r="EO242" s="83">
        <f t="shared" si="624"/>
        <v>149001.0121655562</v>
      </c>
      <c r="EP242" s="83">
        <f t="shared" si="625"/>
        <v>149001.0121655562</v>
      </c>
      <c r="EQ242" s="83">
        <f t="shared" si="626"/>
        <v>149001.0121655562</v>
      </c>
      <c r="ER242" s="83">
        <f t="shared" si="627"/>
        <v>149001.0121655562</v>
      </c>
      <c r="ES242" s="83">
        <f t="shared" si="523"/>
        <v>149001.0121655562</v>
      </c>
      <c r="ET242" s="83">
        <f t="shared" si="628"/>
        <v>149001.0121655562</v>
      </c>
      <c r="EU242" s="83">
        <f t="shared" si="524"/>
        <v>41051.231779266018</v>
      </c>
      <c r="EV242" s="83">
        <f t="shared" si="525"/>
        <v>31543.638984038495</v>
      </c>
      <c r="EW242" s="83">
        <f t="shared" si="526"/>
        <v>40876.20847967919</v>
      </c>
      <c r="EX242" s="83">
        <f t="shared" si="527"/>
        <v>0</v>
      </c>
      <c r="EY242" s="83">
        <f t="shared" si="528"/>
        <v>1546.1575236991048</v>
      </c>
      <c r="EZ242" s="83">
        <f t="shared" si="529"/>
        <v>0</v>
      </c>
      <c r="FA242" s="83">
        <f t="shared" si="530"/>
        <v>67443.845997158918</v>
      </c>
      <c r="FB242" s="83">
        <f t="shared" si="531"/>
        <v>0</v>
      </c>
      <c r="FC242" s="83">
        <f t="shared" si="532"/>
        <v>149001.0121655562</v>
      </c>
      <c r="FD242" s="83">
        <f t="shared" si="533"/>
        <v>149001.0121655562</v>
      </c>
      <c r="FE242" s="83">
        <f t="shared" si="629"/>
        <v>149001.0121655562</v>
      </c>
      <c r="FF242" s="83">
        <f t="shared" si="630"/>
        <v>149001.0121655562</v>
      </c>
      <c r="FG242" s="83">
        <f t="shared" si="534"/>
        <v>149001.0121655562</v>
      </c>
      <c r="FH242" s="83">
        <f t="shared" si="631"/>
        <v>149001.0121655562</v>
      </c>
      <c r="FI242" s="83">
        <f t="shared" si="535"/>
        <v>41051.231779266018</v>
      </c>
      <c r="FJ242" s="83">
        <f t="shared" si="536"/>
        <v>31543.638984038495</v>
      </c>
      <c r="FK242" s="84">
        <v>392539.669644774</v>
      </c>
      <c r="FL242" s="84">
        <v>7217.60073939004</v>
      </c>
      <c r="FM242" s="84"/>
      <c r="FN242" s="83">
        <f t="shared" si="632"/>
        <v>0</v>
      </c>
      <c r="FO242" s="83">
        <f t="shared" si="633"/>
        <v>0</v>
      </c>
      <c r="FP242" s="83">
        <f t="shared" si="537"/>
        <v>7217.60073939004</v>
      </c>
      <c r="FQ242" s="84">
        <v>5108645.7750666803</v>
      </c>
      <c r="FR242" s="84">
        <v>20846347.6078307</v>
      </c>
      <c r="FS242" s="83">
        <f t="shared" si="538"/>
        <v>20846347.607830718</v>
      </c>
      <c r="FT242" s="83">
        <f t="shared" si="539"/>
        <v>0</v>
      </c>
      <c r="FU242" s="84">
        <v>16137459.1031482</v>
      </c>
      <c r="FV242" s="83">
        <f t="shared" si="634"/>
        <v>16137429.3792975</v>
      </c>
      <c r="FW242" s="83">
        <f t="shared" si="635"/>
        <v>0</v>
      </c>
      <c r="FX242" s="83">
        <f t="shared" si="636"/>
        <v>16497470.777422071</v>
      </c>
      <c r="FY242" s="84">
        <v>12636985.039999999</v>
      </c>
      <c r="FZ242" s="83">
        <f t="shared" si="637"/>
        <v>8250810.2807024959</v>
      </c>
      <c r="GA242" s="83">
        <f t="shared" si="638"/>
        <v>-29.723850699141622</v>
      </c>
      <c r="GB242" s="83">
        <f t="shared" si="540"/>
        <v>16497470.779350668</v>
      </c>
      <c r="GC242" s="83">
        <f t="shared" si="541"/>
        <v>0</v>
      </c>
      <c r="GD242" s="83">
        <f t="shared" si="542"/>
        <v>16497470.779350668</v>
      </c>
      <c r="GE242" s="83">
        <f t="shared" si="543"/>
        <v>0</v>
      </c>
      <c r="GF242" s="83">
        <f t="shared" si="544"/>
        <v>16497470.779350668</v>
      </c>
      <c r="GG242" s="83">
        <f t="shared" si="545"/>
        <v>16497470.779350668</v>
      </c>
      <c r="GH242" s="83">
        <f t="shared" si="639"/>
        <v>16497470.779350668</v>
      </c>
      <c r="GI242" s="83">
        <f t="shared" si="640"/>
        <v>16497470.779350668</v>
      </c>
      <c r="GJ242" s="83">
        <f t="shared" si="546"/>
        <v>16137429.3792975</v>
      </c>
      <c r="GK242" s="83">
        <f t="shared" si="547"/>
        <v>0</v>
      </c>
      <c r="GL242" s="83">
        <f t="shared" si="548"/>
        <v>16137429.3792975</v>
      </c>
      <c r="GM242" s="83">
        <f t="shared" si="549"/>
        <v>0</v>
      </c>
      <c r="GN242" s="83">
        <f t="shared" si="550"/>
        <v>16137429.3792975</v>
      </c>
      <c r="GO242" s="83">
        <f t="shared" si="551"/>
        <v>16137429.3792975</v>
      </c>
      <c r="GP242" s="83">
        <f t="shared" si="641"/>
        <v>16137429.3792975</v>
      </c>
      <c r="GQ242" s="83">
        <f t="shared" si="642"/>
        <v>16137429.3792975</v>
      </c>
      <c r="GR242" s="83">
        <f t="shared" si="552"/>
        <v>16480267.32255959</v>
      </c>
      <c r="GS242" s="83">
        <f t="shared" si="553"/>
        <v>0</v>
      </c>
      <c r="GT242" s="83">
        <f t="shared" si="554"/>
        <v>16497470.779350668</v>
      </c>
      <c r="GU242" s="83">
        <f t="shared" si="555"/>
        <v>0</v>
      </c>
      <c r="GV242" s="83">
        <f t="shared" si="556"/>
        <v>15649985.12960979</v>
      </c>
      <c r="GW242" s="83">
        <f t="shared" si="557"/>
        <v>16353454.220100842</v>
      </c>
      <c r="GX242" s="83">
        <f t="shared" si="643"/>
        <v>16497470.779350668</v>
      </c>
      <c r="GY242" s="83">
        <f t="shared" si="644"/>
        <v>16485529.441783629</v>
      </c>
      <c r="GZ242" s="83">
        <f t="shared" si="558"/>
        <v>16161102.1309861</v>
      </c>
      <c r="HA242" s="83">
        <f t="shared" si="559"/>
        <v>0</v>
      </c>
      <c r="HB242" s="83">
        <f t="shared" si="560"/>
        <v>16138975.5368212</v>
      </c>
      <c r="HC242" s="83">
        <f t="shared" si="561"/>
        <v>0</v>
      </c>
      <c r="HD242" s="83">
        <f t="shared" si="562"/>
        <v>15349966.714389499</v>
      </c>
      <c r="HE242" s="83">
        <f t="shared" si="563"/>
        <v>16137429.3792975</v>
      </c>
      <c r="HF242" s="83">
        <f t="shared" si="645"/>
        <v>16179944.5966425</v>
      </c>
      <c r="HG242" s="83">
        <f t="shared" si="646"/>
        <v>16157031.680714499</v>
      </c>
      <c r="HH242" s="83">
        <f t="shared" si="647"/>
        <v>16161102.1309861</v>
      </c>
      <c r="HI242" s="83">
        <f t="shared" si="648"/>
        <v>0</v>
      </c>
      <c r="HJ242" s="83">
        <f t="shared" si="649"/>
        <v>16138975.5368212</v>
      </c>
      <c r="HK242" s="83">
        <f t="shared" si="650"/>
        <v>0</v>
      </c>
      <c r="HL242" s="83">
        <f t="shared" si="651"/>
        <v>15357387.57555378</v>
      </c>
      <c r="HM242" s="83">
        <f t="shared" si="652"/>
        <v>16142413.832213229</v>
      </c>
      <c r="HN242" s="83">
        <f t="shared" si="653"/>
        <v>16178480.611076767</v>
      </c>
      <c r="HO242" s="83">
        <f t="shared" si="654"/>
        <v>16157031.680714499</v>
      </c>
    </row>
    <row r="243" spans="1:223" x14ac:dyDescent="0.2">
      <c r="A243" s="63"/>
      <c r="K243" s="64" t="s">
        <v>553</v>
      </c>
      <c r="L243" s="102">
        <f>IF(VLOOKUP(K243,'[3]207 ul'!$H:$H,1,0)=K243,1,0)</f>
        <v>1</v>
      </c>
      <c r="M243" s="84">
        <v>1</v>
      </c>
      <c r="N243" s="84">
        <v>2</v>
      </c>
      <c r="O243" s="84"/>
      <c r="P243" s="84"/>
      <c r="Q243" s="84">
        <v>1</v>
      </c>
      <c r="R243" s="84">
        <v>1</v>
      </c>
      <c r="S243" s="83">
        <f t="shared" si="499"/>
        <v>40</v>
      </c>
      <c r="T243" s="87">
        <f t="shared" si="500"/>
        <v>0</v>
      </c>
      <c r="U243" s="84"/>
      <c r="V243" s="84"/>
      <c r="W243" s="85">
        <v>1</v>
      </c>
      <c r="X243" s="85">
        <v>1</v>
      </c>
      <c r="Y243" s="85">
        <v>1</v>
      </c>
      <c r="Z243" s="85">
        <v>1</v>
      </c>
      <c r="AA243" s="85">
        <v>1</v>
      </c>
      <c r="AB243" s="85">
        <v>1</v>
      </c>
      <c r="AC243" s="85">
        <v>1</v>
      </c>
      <c r="AD243" s="85">
        <v>1</v>
      </c>
      <c r="AE243" s="85">
        <v>1</v>
      </c>
      <c r="AF243" s="84">
        <v>195169311.686124</v>
      </c>
      <c r="AG243" s="84">
        <v>197329047.165158</v>
      </c>
      <c r="AH243" s="84">
        <v>192247139.76616499</v>
      </c>
      <c r="AI243" s="84">
        <v>195170209.31728101</v>
      </c>
      <c r="AJ243" s="84">
        <v>188595839.61308801</v>
      </c>
      <c r="AK243" s="84">
        <v>200416579.69206199</v>
      </c>
      <c r="AL243" s="84">
        <v>195169311.686124</v>
      </c>
      <c r="AM243" s="84">
        <v>196432516.25956801</v>
      </c>
      <c r="AN243" s="84">
        <v>196043983.331559</v>
      </c>
      <c r="AO243" s="84">
        <v>-574920.63147622999</v>
      </c>
      <c r="AP243" s="84"/>
      <c r="AQ243" s="84"/>
      <c r="AR243" s="84">
        <v>231689124.85173601</v>
      </c>
      <c r="AS243" s="83">
        <f t="shared" si="501"/>
        <v>231689124.85173601</v>
      </c>
      <c r="AT243" s="83">
        <f t="shared" si="564"/>
        <v>231689124.85173601</v>
      </c>
      <c r="AU243" s="83">
        <f t="shared" si="502"/>
        <v>0</v>
      </c>
      <c r="AV243" s="84">
        <v>231683058.13999999</v>
      </c>
      <c r="AW243" s="84">
        <v>231683058.13999999</v>
      </c>
      <c r="AX243" s="84"/>
      <c r="AY243" s="83">
        <f t="shared" si="565"/>
        <v>231683058.13999999</v>
      </c>
      <c r="AZ243" s="83">
        <f t="shared" si="566"/>
        <v>0</v>
      </c>
      <c r="BA243" s="83">
        <f t="shared" si="567"/>
        <v>194594391.05464777</v>
      </c>
      <c r="BB243" s="83">
        <f t="shared" si="568"/>
        <v>209432284.57348308</v>
      </c>
      <c r="BC243" s="83">
        <f t="shared" si="569"/>
        <v>209432284.57348308</v>
      </c>
      <c r="BD243" s="83">
        <f t="shared" si="570"/>
        <v>209432284.57348308</v>
      </c>
      <c r="BE243" s="83">
        <f t="shared" si="571"/>
        <v>0</v>
      </c>
      <c r="BF243" s="83">
        <f t="shared" si="572"/>
        <v>0</v>
      </c>
      <c r="BG243" s="99">
        <f t="shared" si="573"/>
        <v>194594391.05464777</v>
      </c>
      <c r="BH243" s="99">
        <f t="shared" si="574"/>
        <v>196754126.53368178</v>
      </c>
      <c r="BI243" s="83">
        <f t="shared" si="575"/>
        <v>191672219.13468876</v>
      </c>
      <c r="BJ243" s="83">
        <f t="shared" si="576"/>
        <v>194595288.68580478</v>
      </c>
      <c r="BK243" s="83">
        <f t="shared" si="577"/>
        <v>188020918.98161179</v>
      </c>
      <c r="BL243" s="83">
        <f t="shared" si="578"/>
        <v>199841659.06058577</v>
      </c>
      <c r="BM243" s="83">
        <f t="shared" si="579"/>
        <v>195857595.62809178</v>
      </c>
      <c r="BN243" s="83">
        <f t="shared" si="580"/>
        <v>195469062.70008278</v>
      </c>
      <c r="BO243" s="83">
        <f t="shared" si="503"/>
        <v>0</v>
      </c>
      <c r="BP243" s="83">
        <f t="shared" si="581"/>
        <v>0</v>
      </c>
      <c r="BQ243" s="83">
        <f t="shared" si="582"/>
        <v>194594391.05464777</v>
      </c>
      <c r="BR243" s="83">
        <f t="shared" si="583"/>
        <v>209432284.57348308</v>
      </c>
      <c r="BS243" s="83">
        <f t="shared" si="584"/>
        <v>209432284.57348308</v>
      </c>
      <c r="BT243" s="83">
        <f t="shared" si="585"/>
        <v>209432284.57348308</v>
      </c>
      <c r="BU243" s="83">
        <f t="shared" si="586"/>
        <v>194594391.05464777</v>
      </c>
      <c r="BV243" s="83">
        <f t="shared" si="587"/>
        <v>196754126.53368178</v>
      </c>
      <c r="BW243" s="83">
        <f t="shared" si="588"/>
        <v>191672219.13468876</v>
      </c>
      <c r="BX243" s="83">
        <f t="shared" si="589"/>
        <v>194595288.68580478</v>
      </c>
      <c r="BY243" s="83">
        <f t="shared" si="590"/>
        <v>188020918.98161179</v>
      </c>
      <c r="BZ243" s="83">
        <f t="shared" si="591"/>
        <v>199841659.06058577</v>
      </c>
      <c r="CA243" s="83">
        <f t="shared" si="592"/>
        <v>195857595.62809178</v>
      </c>
      <c r="CB243" s="83">
        <f t="shared" si="593"/>
        <v>195469062.70008278</v>
      </c>
      <c r="CC243" s="84"/>
      <c r="CD243" s="84"/>
      <c r="CE243" s="84"/>
      <c r="CF243" s="84"/>
      <c r="CG243" s="84"/>
      <c r="CH243" s="84"/>
      <c r="CI243" s="84"/>
      <c r="CJ243" s="84"/>
      <c r="CK243" s="84"/>
      <c r="CL243" s="83">
        <f t="shared" si="494"/>
        <v>2159735.4790340066</v>
      </c>
      <c r="CM243" s="83">
        <f t="shared" si="495"/>
        <v>0</v>
      </c>
      <c r="CN243" s="83">
        <f t="shared" si="496"/>
        <v>897.63115701079369</v>
      </c>
      <c r="CO243" s="83">
        <f t="shared" si="594"/>
        <v>0</v>
      </c>
      <c r="CP243" s="83">
        <f t="shared" si="595"/>
        <v>5247268.0059379935</v>
      </c>
      <c r="CQ243" s="83">
        <f t="shared" si="596"/>
        <v>0</v>
      </c>
      <c r="CR243" s="83">
        <f t="shared" si="597"/>
        <v>14837893.518835306</v>
      </c>
      <c r="CS243" s="83">
        <f t="shared" si="598"/>
        <v>14837893.518835306</v>
      </c>
      <c r="CT243" s="83">
        <f t="shared" si="599"/>
        <v>14837893.518835306</v>
      </c>
      <c r="CU243" s="83">
        <f t="shared" si="600"/>
        <v>14837893.518835306</v>
      </c>
      <c r="CV243" s="99"/>
      <c r="CW243" s="83">
        <f t="shared" si="504"/>
        <v>14837893.518835306</v>
      </c>
      <c r="CX243" s="83">
        <f t="shared" si="601"/>
        <v>14837893.518835306</v>
      </c>
      <c r="CY243" s="83">
        <f t="shared" si="497"/>
        <v>1263204.5734440088</v>
      </c>
      <c r="CZ243" s="83">
        <f t="shared" si="498"/>
        <v>874671.64543500543</v>
      </c>
      <c r="DA243" s="83">
        <f t="shared" si="505"/>
        <v>2159735.4790340066</v>
      </c>
      <c r="DB243" s="83">
        <f t="shared" si="506"/>
        <v>0</v>
      </c>
      <c r="DC243" s="83">
        <f t="shared" si="507"/>
        <v>897.63115701079369</v>
      </c>
      <c r="DD243" s="83">
        <f t="shared" si="602"/>
        <v>0</v>
      </c>
      <c r="DE243" s="83">
        <f t="shared" si="603"/>
        <v>5247268.0059379935</v>
      </c>
      <c r="DF243" s="83">
        <f t="shared" si="604"/>
        <v>0</v>
      </c>
      <c r="DG243" s="83">
        <f t="shared" si="605"/>
        <v>14837893.518835306</v>
      </c>
      <c r="DH243" s="83">
        <f t="shared" si="606"/>
        <v>14837893.518835306</v>
      </c>
      <c r="DI243" s="83">
        <f t="shared" si="607"/>
        <v>14837893.518835306</v>
      </c>
      <c r="DJ243" s="83">
        <f t="shared" si="608"/>
        <v>14837893.518835306</v>
      </c>
      <c r="DK243" s="83">
        <f t="shared" si="508"/>
        <v>14837893.518835306</v>
      </c>
      <c r="DL243" s="83">
        <f t="shared" si="609"/>
        <v>14837893.518835306</v>
      </c>
      <c r="DM243" s="83">
        <f t="shared" si="509"/>
        <v>1263204.5734440088</v>
      </c>
      <c r="DN243" s="83">
        <f t="shared" si="510"/>
        <v>874671.64543500543</v>
      </c>
      <c r="DO243" s="83">
        <f t="shared" si="610"/>
        <v>0</v>
      </c>
      <c r="DP243" s="83">
        <f t="shared" si="611"/>
        <v>0</v>
      </c>
      <c r="DQ243" s="83">
        <f t="shared" si="612"/>
        <v>0</v>
      </c>
      <c r="DR243" s="83">
        <f t="shared" si="613"/>
        <v>0</v>
      </c>
      <c r="DS243" s="83">
        <f t="shared" si="614"/>
        <v>-648738.93679652095</v>
      </c>
      <c r="DT243" s="83">
        <f t="shared" si="615"/>
        <v>0</v>
      </c>
      <c r="DU243" s="83">
        <f t="shared" si="616"/>
        <v>-513543.59525373136</v>
      </c>
      <c r="DV243" s="83">
        <f t="shared" si="617"/>
        <v>-513543.59525373136</v>
      </c>
      <c r="DW243" s="83">
        <f t="shared" si="511"/>
        <v>43497.678656647658</v>
      </c>
      <c r="DX243" s="83">
        <f t="shared" si="512"/>
        <v>0</v>
      </c>
      <c r="DY243" s="83">
        <f t="shared" si="513"/>
        <v>0</v>
      </c>
      <c r="DZ243" s="83">
        <f t="shared" si="514"/>
        <v>0</v>
      </c>
      <c r="EA243" s="83">
        <f t="shared" si="515"/>
        <v>0</v>
      </c>
      <c r="EB243" s="83">
        <f t="shared" si="516"/>
        <v>0</v>
      </c>
      <c r="EC243" s="83">
        <f t="shared" si="517"/>
        <v>-648738.93679652095</v>
      </c>
      <c r="ED243" s="83">
        <f t="shared" si="518"/>
        <v>0</v>
      </c>
      <c r="EE243" s="83">
        <f t="shared" si="519"/>
        <v>-513543.59525373136</v>
      </c>
      <c r="EF243" s="83">
        <f t="shared" si="520"/>
        <v>-513543.59525373136</v>
      </c>
      <c r="EG243" s="83">
        <f t="shared" si="521"/>
        <v>43497.678656647658</v>
      </c>
      <c r="EH243" s="83">
        <f t="shared" si="522"/>
        <v>0</v>
      </c>
      <c r="EI243" s="83">
        <f t="shared" si="618"/>
        <v>2159735.4790340066</v>
      </c>
      <c r="EJ243" s="83">
        <f t="shared" si="619"/>
        <v>0</v>
      </c>
      <c r="EK243" s="83">
        <f t="shared" si="620"/>
        <v>897.63115701079369</v>
      </c>
      <c r="EL243" s="83">
        <f t="shared" si="621"/>
        <v>0</v>
      </c>
      <c r="EM243" s="83">
        <f t="shared" si="622"/>
        <v>5896006.9427345144</v>
      </c>
      <c r="EN243" s="83">
        <f t="shared" si="623"/>
        <v>0</v>
      </c>
      <c r="EO243" s="83">
        <f t="shared" si="624"/>
        <v>15351437.114089038</v>
      </c>
      <c r="EP243" s="83">
        <f t="shared" si="625"/>
        <v>15351437.114089038</v>
      </c>
      <c r="EQ243" s="83">
        <f t="shared" si="626"/>
        <v>15351437.114089038</v>
      </c>
      <c r="ER243" s="83">
        <f t="shared" si="627"/>
        <v>15351437.114089038</v>
      </c>
      <c r="ES243" s="83">
        <f t="shared" si="523"/>
        <v>15351437.114089038</v>
      </c>
      <c r="ET243" s="83">
        <f t="shared" si="628"/>
        <v>15351437.114089038</v>
      </c>
      <c r="EU243" s="83">
        <f t="shared" si="524"/>
        <v>1219706.8947873611</v>
      </c>
      <c r="EV243" s="83">
        <f t="shared" si="525"/>
        <v>874671.64543500543</v>
      </c>
      <c r="EW243" s="83">
        <f t="shared" si="526"/>
        <v>2159735.4790340066</v>
      </c>
      <c r="EX243" s="83">
        <f t="shared" si="527"/>
        <v>0</v>
      </c>
      <c r="EY243" s="83">
        <f t="shared" si="528"/>
        <v>897.63115701079369</v>
      </c>
      <c r="EZ243" s="83">
        <f t="shared" si="529"/>
        <v>0</v>
      </c>
      <c r="FA243" s="83">
        <f t="shared" si="530"/>
        <v>5896006.9427345144</v>
      </c>
      <c r="FB243" s="83">
        <f t="shared" si="531"/>
        <v>0</v>
      </c>
      <c r="FC243" s="83">
        <f t="shared" si="532"/>
        <v>15351437.114089038</v>
      </c>
      <c r="FD243" s="83">
        <f t="shared" si="533"/>
        <v>15351437.114089038</v>
      </c>
      <c r="FE243" s="83">
        <f t="shared" si="629"/>
        <v>15351437.114089038</v>
      </c>
      <c r="FF243" s="83">
        <f t="shared" si="630"/>
        <v>15351437.114089038</v>
      </c>
      <c r="FG243" s="83">
        <f t="shared" si="534"/>
        <v>15351437.114089038</v>
      </c>
      <c r="FH243" s="83">
        <f t="shared" si="631"/>
        <v>15351437.114089038</v>
      </c>
      <c r="FI243" s="83">
        <f t="shared" si="535"/>
        <v>1219706.8947873611</v>
      </c>
      <c r="FJ243" s="83">
        <f t="shared" si="536"/>
        <v>874671.64543500543</v>
      </c>
      <c r="FK243" s="84">
        <v>7760467.6127707101</v>
      </c>
      <c r="FL243" s="84">
        <v>1975044.0039938099</v>
      </c>
      <c r="FM243" s="84">
        <v>-1200348.74222303</v>
      </c>
      <c r="FN243" s="83">
        <f t="shared" si="632"/>
        <v>-1200348.74222303</v>
      </c>
      <c r="FO243" s="83">
        <f t="shared" si="633"/>
        <v>0</v>
      </c>
      <c r="FP243" s="83">
        <f t="shared" si="537"/>
        <v>774695.26177077997</v>
      </c>
      <c r="FQ243" s="84">
        <v>51919315.487959102</v>
      </c>
      <c r="FR243" s="84">
        <v>237459143.36069199</v>
      </c>
      <c r="FS243" s="83">
        <f t="shared" si="538"/>
        <v>238553464.29954159</v>
      </c>
      <c r="FT243" s="83">
        <f t="shared" si="539"/>
        <v>1094320.9388495982</v>
      </c>
      <c r="FU243" s="84">
        <v>195169311.686124</v>
      </c>
      <c r="FV243" s="83">
        <f t="shared" si="634"/>
        <v>194594391.05464777</v>
      </c>
      <c r="FW243" s="83">
        <f t="shared" si="635"/>
        <v>0</v>
      </c>
      <c r="FX243" s="83">
        <f t="shared" si="636"/>
        <v>231689124.85173601</v>
      </c>
      <c r="FY243" s="84">
        <v>357206380.73000002</v>
      </c>
      <c r="FZ243" s="83">
        <f t="shared" si="637"/>
        <v>394295047.8153522</v>
      </c>
      <c r="GA243" s="83">
        <f t="shared" si="638"/>
        <v>0</v>
      </c>
      <c r="GB243" s="83">
        <f t="shared" si="540"/>
        <v>0</v>
      </c>
      <c r="GC243" s="83">
        <f t="shared" si="541"/>
        <v>0</v>
      </c>
      <c r="GD243" s="83">
        <f t="shared" si="542"/>
        <v>0</v>
      </c>
      <c r="GE243" s="83">
        <f t="shared" si="543"/>
        <v>0</v>
      </c>
      <c r="GF243" s="83">
        <f t="shared" si="544"/>
        <v>0</v>
      </c>
      <c r="GG243" s="83">
        <f t="shared" si="545"/>
        <v>0</v>
      </c>
      <c r="GH243" s="83">
        <f t="shared" si="639"/>
        <v>0</v>
      </c>
      <c r="GI243" s="83">
        <f t="shared" si="640"/>
        <v>0</v>
      </c>
      <c r="GJ243" s="83">
        <f t="shared" si="546"/>
        <v>194594391.05464777</v>
      </c>
      <c r="GK243" s="83">
        <f t="shared" si="547"/>
        <v>0</v>
      </c>
      <c r="GL243" s="83">
        <f t="shared" si="548"/>
        <v>194594391.05464777</v>
      </c>
      <c r="GM243" s="83">
        <f t="shared" si="549"/>
        <v>0</v>
      </c>
      <c r="GN243" s="83">
        <f t="shared" si="550"/>
        <v>194594391.05464777</v>
      </c>
      <c r="GO243" s="83">
        <f t="shared" si="551"/>
        <v>194594391.05464777</v>
      </c>
      <c r="GP243" s="83">
        <f t="shared" si="641"/>
        <v>194594391.05464777</v>
      </c>
      <c r="GQ243" s="83">
        <f t="shared" si="642"/>
        <v>194594391.05464777</v>
      </c>
      <c r="GR243" s="83">
        <f t="shared" si="552"/>
        <v>0</v>
      </c>
      <c r="GS243" s="83">
        <f t="shared" si="553"/>
        <v>0</v>
      </c>
      <c r="GT243" s="83">
        <f t="shared" si="554"/>
        <v>0</v>
      </c>
      <c r="GU243" s="83">
        <f t="shared" si="555"/>
        <v>0</v>
      </c>
      <c r="GV243" s="83">
        <f t="shared" si="556"/>
        <v>0</v>
      </c>
      <c r="GW243" s="83">
        <f t="shared" si="557"/>
        <v>0</v>
      </c>
      <c r="GX243" s="83">
        <f t="shared" si="643"/>
        <v>0</v>
      </c>
      <c r="GY243" s="83">
        <f t="shared" si="644"/>
        <v>0</v>
      </c>
      <c r="GZ243" s="83">
        <f t="shared" si="558"/>
        <v>196754126.53368178</v>
      </c>
      <c r="HA243" s="83">
        <f t="shared" si="559"/>
        <v>0</v>
      </c>
      <c r="HB243" s="83">
        <f t="shared" si="560"/>
        <v>194595288.68580478</v>
      </c>
      <c r="HC243" s="83">
        <f t="shared" si="561"/>
        <v>0</v>
      </c>
      <c r="HD243" s="83">
        <f t="shared" si="562"/>
        <v>199841659.06058577</v>
      </c>
      <c r="HE243" s="83">
        <f t="shared" si="563"/>
        <v>209432284.57348308</v>
      </c>
      <c r="HF243" s="83">
        <f t="shared" si="645"/>
        <v>195857595.62809178</v>
      </c>
      <c r="HG243" s="83">
        <f t="shared" si="646"/>
        <v>195469062.70008278</v>
      </c>
      <c r="HH243" s="83">
        <f t="shared" si="647"/>
        <v>196754126.53368178</v>
      </c>
      <c r="HI243" s="83">
        <f t="shared" si="648"/>
        <v>0</v>
      </c>
      <c r="HJ243" s="83">
        <f t="shared" si="649"/>
        <v>194595288.68580478</v>
      </c>
      <c r="HK243" s="83">
        <f t="shared" si="650"/>
        <v>0</v>
      </c>
      <c r="HL243" s="83">
        <f t="shared" si="651"/>
        <v>200490397.99738228</v>
      </c>
      <c r="HM243" s="83">
        <f t="shared" si="652"/>
        <v>209945828.16873682</v>
      </c>
      <c r="HN243" s="83">
        <f t="shared" si="653"/>
        <v>195814097.94943514</v>
      </c>
      <c r="HO243" s="83">
        <f t="shared" si="654"/>
        <v>195469062.70008278</v>
      </c>
    </row>
    <row r="244" spans="1:223" x14ac:dyDescent="0.2">
      <c r="A244" s="63"/>
      <c r="K244" s="64" t="s">
        <v>554</v>
      </c>
      <c r="L244" s="102" t="e">
        <f>IF(VLOOKUP(K244,'[3]207 ul'!$H:$H,1,0)=K244,1,0)</f>
        <v>#N/A</v>
      </c>
      <c r="M244" s="84">
        <v>1</v>
      </c>
      <c r="N244" s="84">
        <v>2</v>
      </c>
      <c r="O244" s="84"/>
      <c r="P244" s="84"/>
      <c r="Q244" s="84">
        <v>1</v>
      </c>
      <c r="R244" s="84">
        <v>1</v>
      </c>
      <c r="S244" s="83">
        <f t="shared" si="499"/>
        <v>40</v>
      </c>
      <c r="T244" s="87">
        <f t="shared" si="500"/>
        <v>0</v>
      </c>
      <c r="U244" s="84"/>
      <c r="V244" s="84"/>
      <c r="W244" s="85">
        <v>1</v>
      </c>
      <c r="X244" s="85">
        <v>1</v>
      </c>
      <c r="Y244" s="85">
        <v>1</v>
      </c>
      <c r="Z244" s="85">
        <v>1</v>
      </c>
      <c r="AA244" s="85">
        <v>1</v>
      </c>
      <c r="AB244" s="85">
        <v>1</v>
      </c>
      <c r="AC244" s="85">
        <v>1</v>
      </c>
      <c r="AD244" s="85">
        <v>1</v>
      </c>
      <c r="AE244" s="85">
        <v>1</v>
      </c>
      <c r="AF244" s="84">
        <v>-135326.384599051</v>
      </c>
      <c r="AG244" s="84">
        <v>435941.77835954202</v>
      </c>
      <c r="AH244" s="84">
        <v>-904163.46856794599</v>
      </c>
      <c r="AI244" s="84">
        <v>-135326.384599051</v>
      </c>
      <c r="AJ244" s="84">
        <v>131794.66303930199</v>
      </c>
      <c r="AK244" s="84">
        <v>-275538.45069422998</v>
      </c>
      <c r="AL244" s="84">
        <v>-135326.384599051</v>
      </c>
      <c r="AM244" s="84">
        <v>240109.622330499</v>
      </c>
      <c r="AN244" s="84">
        <v>286734.06861814501</v>
      </c>
      <c r="AO244" s="84"/>
      <c r="AP244" s="84"/>
      <c r="AQ244" s="84"/>
      <c r="AR244" s="84"/>
      <c r="AS244" s="83">
        <f t="shared" si="501"/>
        <v>0</v>
      </c>
      <c r="AT244" s="83">
        <f t="shared" si="564"/>
        <v>0</v>
      </c>
      <c r="AU244" s="83">
        <f t="shared" si="502"/>
        <v>0</v>
      </c>
      <c r="AV244" s="84">
        <v>870620.35</v>
      </c>
      <c r="AW244" s="84">
        <v>870620.35</v>
      </c>
      <c r="AX244" s="84"/>
      <c r="AY244" s="83">
        <f t="shared" si="565"/>
        <v>870620.35</v>
      </c>
      <c r="AZ244" s="83">
        <f t="shared" si="566"/>
        <v>0</v>
      </c>
      <c r="BA244" s="83">
        <f t="shared" si="567"/>
        <v>-135326.384599051</v>
      </c>
      <c r="BB244" s="83">
        <f t="shared" si="568"/>
        <v>-81195.830759430595</v>
      </c>
      <c r="BC244" s="83">
        <f t="shared" si="569"/>
        <v>-81195.830759430595</v>
      </c>
      <c r="BD244" s="83">
        <f t="shared" si="570"/>
        <v>-81195.830759430595</v>
      </c>
      <c r="BE244" s="83">
        <f t="shared" si="571"/>
        <v>0</v>
      </c>
      <c r="BF244" s="83">
        <f t="shared" si="572"/>
        <v>0</v>
      </c>
      <c r="BG244" s="99">
        <f t="shared" si="573"/>
        <v>-135326.384599051</v>
      </c>
      <c r="BH244" s="99">
        <f t="shared" si="574"/>
        <v>435941.77835954202</v>
      </c>
      <c r="BI244" s="83">
        <f t="shared" si="575"/>
        <v>-904163.46856794599</v>
      </c>
      <c r="BJ244" s="83">
        <f t="shared" si="576"/>
        <v>-135326.384599051</v>
      </c>
      <c r="BK244" s="83">
        <f t="shared" si="577"/>
        <v>131794.66303930199</v>
      </c>
      <c r="BL244" s="83">
        <f t="shared" si="578"/>
        <v>-275538.45069422998</v>
      </c>
      <c r="BM244" s="83">
        <f t="shared" si="579"/>
        <v>240109.622330499</v>
      </c>
      <c r="BN244" s="83">
        <f t="shared" si="580"/>
        <v>286734.06861814501</v>
      </c>
      <c r="BO244" s="83">
        <f t="shared" si="503"/>
        <v>0</v>
      </c>
      <c r="BP244" s="83">
        <f t="shared" si="581"/>
        <v>0</v>
      </c>
      <c r="BQ244" s="83">
        <f t="shared" si="582"/>
        <v>-135326.384599051</v>
      </c>
      <c r="BR244" s="83">
        <f t="shared" si="583"/>
        <v>-81195.830759430595</v>
      </c>
      <c r="BS244" s="83">
        <f t="shared" si="584"/>
        <v>-81195.830759430595</v>
      </c>
      <c r="BT244" s="83">
        <f t="shared" si="585"/>
        <v>-81195.830759430595</v>
      </c>
      <c r="BU244" s="83">
        <f t="shared" si="586"/>
        <v>-135326.384599051</v>
      </c>
      <c r="BV244" s="83">
        <f t="shared" si="587"/>
        <v>435941.77835954202</v>
      </c>
      <c r="BW244" s="83">
        <f t="shared" si="588"/>
        <v>-904163.46856794599</v>
      </c>
      <c r="BX244" s="83">
        <f t="shared" si="589"/>
        <v>-135326.384599051</v>
      </c>
      <c r="BY244" s="83">
        <f t="shared" si="590"/>
        <v>131794.66303930199</v>
      </c>
      <c r="BZ244" s="83">
        <f t="shared" si="591"/>
        <v>-275538.45069422998</v>
      </c>
      <c r="CA244" s="83">
        <f t="shared" si="592"/>
        <v>240109.622330499</v>
      </c>
      <c r="CB244" s="83">
        <f t="shared" si="593"/>
        <v>286734.06861814501</v>
      </c>
      <c r="CC244" s="84"/>
      <c r="CD244" s="84"/>
      <c r="CE244" s="84"/>
      <c r="CF244" s="84"/>
      <c r="CG244" s="84"/>
      <c r="CH244" s="84"/>
      <c r="CI244" s="84"/>
      <c r="CJ244" s="84"/>
      <c r="CK244" s="84"/>
      <c r="CL244" s="83">
        <f t="shared" si="494"/>
        <v>571268.16295859299</v>
      </c>
      <c r="CM244" s="83">
        <f t="shared" si="495"/>
        <v>0</v>
      </c>
      <c r="CN244" s="83">
        <f t="shared" si="496"/>
        <v>0</v>
      </c>
      <c r="CO244" s="83">
        <f t="shared" si="594"/>
        <v>267121.04763835296</v>
      </c>
      <c r="CP244" s="83">
        <f t="shared" si="595"/>
        <v>0</v>
      </c>
      <c r="CQ244" s="83">
        <f t="shared" si="596"/>
        <v>0</v>
      </c>
      <c r="CR244" s="83">
        <f t="shared" si="597"/>
        <v>54130.553839620407</v>
      </c>
      <c r="CS244" s="83">
        <f t="shared" si="598"/>
        <v>54130.553839620407</v>
      </c>
      <c r="CT244" s="83">
        <f t="shared" si="599"/>
        <v>54130.553839620407</v>
      </c>
      <c r="CU244" s="83">
        <f t="shared" si="600"/>
        <v>54130.553839620407</v>
      </c>
      <c r="CV244" s="99"/>
      <c r="CW244" s="83">
        <f t="shared" si="504"/>
        <v>267121.04763835296</v>
      </c>
      <c r="CX244" s="83">
        <f t="shared" si="601"/>
        <v>54130.553839620407</v>
      </c>
      <c r="CY244" s="83">
        <f t="shared" si="497"/>
        <v>375436.00692954997</v>
      </c>
      <c r="CZ244" s="83">
        <f t="shared" si="498"/>
        <v>422060.45321719605</v>
      </c>
      <c r="DA244" s="83">
        <f t="shared" si="505"/>
        <v>571268.16295859299</v>
      </c>
      <c r="DB244" s="83">
        <f t="shared" si="506"/>
        <v>0</v>
      </c>
      <c r="DC244" s="83">
        <f t="shared" si="507"/>
        <v>0</v>
      </c>
      <c r="DD244" s="83">
        <f t="shared" si="602"/>
        <v>267121.04763835296</v>
      </c>
      <c r="DE244" s="83">
        <f t="shared" si="603"/>
        <v>0</v>
      </c>
      <c r="DF244" s="83">
        <f t="shared" si="604"/>
        <v>0</v>
      </c>
      <c r="DG244" s="83">
        <f t="shared" si="605"/>
        <v>54130.553839620407</v>
      </c>
      <c r="DH244" s="83">
        <f t="shared" si="606"/>
        <v>54130.553839620407</v>
      </c>
      <c r="DI244" s="83">
        <f t="shared" si="607"/>
        <v>54130.553839620407</v>
      </c>
      <c r="DJ244" s="83">
        <f t="shared" si="608"/>
        <v>54130.553839620407</v>
      </c>
      <c r="DK244" s="83">
        <f t="shared" si="508"/>
        <v>267121.04763835296</v>
      </c>
      <c r="DL244" s="83">
        <f t="shared" si="609"/>
        <v>54130.553839620407</v>
      </c>
      <c r="DM244" s="83">
        <f t="shared" si="509"/>
        <v>375436.00692954997</v>
      </c>
      <c r="DN244" s="83">
        <f t="shared" si="510"/>
        <v>422060.45321719605</v>
      </c>
      <c r="DO244" s="83">
        <f t="shared" si="610"/>
        <v>0</v>
      </c>
      <c r="DP244" s="83">
        <f t="shared" si="611"/>
        <v>0</v>
      </c>
      <c r="DQ244" s="83">
        <f t="shared" si="612"/>
        <v>0</v>
      </c>
      <c r="DR244" s="83">
        <f t="shared" si="613"/>
        <v>-27156.759744584819</v>
      </c>
      <c r="DS244" s="83">
        <f t="shared" si="614"/>
        <v>0</v>
      </c>
      <c r="DT244" s="83">
        <f t="shared" si="615"/>
        <v>0</v>
      </c>
      <c r="DU244" s="83">
        <f t="shared" si="616"/>
        <v>-1873.4734277872321</v>
      </c>
      <c r="DV244" s="83">
        <f t="shared" si="617"/>
        <v>-1873.4734277872321</v>
      </c>
      <c r="DW244" s="83">
        <f t="shared" si="511"/>
        <v>12927.909800890502</v>
      </c>
      <c r="DX244" s="83">
        <f t="shared" si="512"/>
        <v>0</v>
      </c>
      <c r="DY244" s="83">
        <f t="shared" si="513"/>
        <v>0</v>
      </c>
      <c r="DZ244" s="83">
        <f t="shared" si="514"/>
        <v>0</v>
      </c>
      <c r="EA244" s="83">
        <f t="shared" si="515"/>
        <v>0</v>
      </c>
      <c r="EB244" s="83">
        <f t="shared" si="516"/>
        <v>-27156.759744584819</v>
      </c>
      <c r="EC244" s="83">
        <f t="shared" si="517"/>
        <v>0</v>
      </c>
      <c r="ED244" s="83">
        <f t="shared" si="518"/>
        <v>0</v>
      </c>
      <c r="EE244" s="83">
        <f t="shared" si="519"/>
        <v>-1873.4734277872321</v>
      </c>
      <c r="EF244" s="83">
        <f t="shared" si="520"/>
        <v>-1873.4734277872321</v>
      </c>
      <c r="EG244" s="83">
        <f t="shared" si="521"/>
        <v>12927.909800890502</v>
      </c>
      <c r="EH244" s="83">
        <f t="shared" si="522"/>
        <v>0</v>
      </c>
      <c r="EI244" s="83">
        <f t="shared" si="618"/>
        <v>571268.16295859299</v>
      </c>
      <c r="EJ244" s="83">
        <f t="shared" si="619"/>
        <v>0</v>
      </c>
      <c r="EK244" s="83">
        <f t="shared" si="620"/>
        <v>0</v>
      </c>
      <c r="EL244" s="83">
        <f t="shared" si="621"/>
        <v>294277.80738293775</v>
      </c>
      <c r="EM244" s="83">
        <f t="shared" si="622"/>
        <v>0</v>
      </c>
      <c r="EN244" s="83">
        <f t="shared" si="623"/>
        <v>0</v>
      </c>
      <c r="EO244" s="83">
        <f t="shared" si="624"/>
        <v>56004.02726740764</v>
      </c>
      <c r="EP244" s="83">
        <f t="shared" si="625"/>
        <v>56004.02726740764</v>
      </c>
      <c r="EQ244" s="83">
        <f t="shared" si="626"/>
        <v>56004.02726740764</v>
      </c>
      <c r="ER244" s="83">
        <f t="shared" si="627"/>
        <v>56004.02726740764</v>
      </c>
      <c r="ES244" s="83">
        <f t="shared" si="523"/>
        <v>294277.80738293775</v>
      </c>
      <c r="ET244" s="83">
        <f t="shared" si="628"/>
        <v>56004.02726740764</v>
      </c>
      <c r="EU244" s="83">
        <f t="shared" si="524"/>
        <v>362508.09712865949</v>
      </c>
      <c r="EV244" s="83">
        <f t="shared" si="525"/>
        <v>422060.45321719605</v>
      </c>
      <c r="EW244" s="83">
        <f t="shared" si="526"/>
        <v>571268.16295859299</v>
      </c>
      <c r="EX244" s="83">
        <f t="shared" si="527"/>
        <v>0</v>
      </c>
      <c r="EY244" s="83">
        <f t="shared" si="528"/>
        <v>0</v>
      </c>
      <c r="EZ244" s="83">
        <f t="shared" si="529"/>
        <v>294277.80738293775</v>
      </c>
      <c r="FA244" s="83">
        <f t="shared" si="530"/>
        <v>0</v>
      </c>
      <c r="FB244" s="83">
        <f t="shared" si="531"/>
        <v>0</v>
      </c>
      <c r="FC244" s="83">
        <f t="shared" si="532"/>
        <v>56004.02726740764</v>
      </c>
      <c r="FD244" s="83">
        <f t="shared" si="533"/>
        <v>56004.02726740764</v>
      </c>
      <c r="FE244" s="83">
        <f t="shared" si="629"/>
        <v>56004.02726740764</v>
      </c>
      <c r="FF244" s="83">
        <f t="shared" si="630"/>
        <v>56004.02726740764</v>
      </c>
      <c r="FG244" s="83">
        <f t="shared" si="534"/>
        <v>294277.80738293775</v>
      </c>
      <c r="FH244" s="83">
        <f t="shared" si="631"/>
        <v>56004.02726740764</v>
      </c>
      <c r="FI244" s="83">
        <f t="shared" si="535"/>
        <v>362508.09712865949</v>
      </c>
      <c r="FJ244" s="83">
        <f t="shared" si="536"/>
        <v>422060.45321719605</v>
      </c>
      <c r="FK244" s="84">
        <v>2154572.5760239498</v>
      </c>
      <c r="FL244" s="84">
        <v>6135.51600654905</v>
      </c>
      <c r="FM244" s="84"/>
      <c r="FN244" s="83">
        <f t="shared" si="632"/>
        <v>0</v>
      </c>
      <c r="FO244" s="83">
        <f t="shared" si="633"/>
        <v>0</v>
      </c>
      <c r="FP244" s="83">
        <f t="shared" si="537"/>
        <v>6135.51600654905</v>
      </c>
      <c r="FQ244" s="84">
        <v>6113193.3938181596</v>
      </c>
      <c r="FR244" s="84">
        <v>3817230.91802833</v>
      </c>
      <c r="FS244" s="83">
        <f t="shared" si="538"/>
        <v>3817230.91802833</v>
      </c>
      <c r="FT244" s="83">
        <f t="shared" si="539"/>
        <v>0</v>
      </c>
      <c r="FU244" s="84">
        <v>-135254.38375933099</v>
      </c>
      <c r="FV244" s="83">
        <f t="shared" si="634"/>
        <v>-135326.384599051</v>
      </c>
      <c r="FW244" s="83">
        <f t="shared" si="635"/>
        <v>0</v>
      </c>
      <c r="FX244" s="83">
        <f t="shared" si="636"/>
        <v>0</v>
      </c>
      <c r="FY244" s="84">
        <v>191506521.47999999</v>
      </c>
      <c r="FZ244" s="83">
        <f t="shared" si="637"/>
        <v>192512468.21459904</v>
      </c>
      <c r="GA244" s="83">
        <f t="shared" si="638"/>
        <v>-72.000839720014483</v>
      </c>
      <c r="GB244" s="83">
        <f t="shared" si="540"/>
        <v>0</v>
      </c>
      <c r="GC244" s="83">
        <f t="shared" si="541"/>
        <v>0</v>
      </c>
      <c r="GD244" s="83">
        <f t="shared" si="542"/>
        <v>0</v>
      </c>
      <c r="GE244" s="83">
        <f t="shared" si="543"/>
        <v>0</v>
      </c>
      <c r="GF244" s="83">
        <f t="shared" si="544"/>
        <v>0</v>
      </c>
      <c r="GG244" s="83">
        <f t="shared" si="545"/>
        <v>0</v>
      </c>
      <c r="GH244" s="83">
        <f t="shared" si="639"/>
        <v>0</v>
      </c>
      <c r="GI244" s="83">
        <f t="shared" si="640"/>
        <v>0</v>
      </c>
      <c r="GJ244" s="83">
        <f t="shared" si="546"/>
        <v>-135326.384599051</v>
      </c>
      <c r="GK244" s="83">
        <f t="shared" si="547"/>
        <v>0</v>
      </c>
      <c r="GL244" s="83">
        <f t="shared" si="548"/>
        <v>0</v>
      </c>
      <c r="GM244" s="83">
        <f t="shared" si="549"/>
        <v>-135326.384599051</v>
      </c>
      <c r="GN244" s="83">
        <f t="shared" si="550"/>
        <v>0</v>
      </c>
      <c r="GO244" s="83">
        <f t="shared" si="551"/>
        <v>-135326.384599051</v>
      </c>
      <c r="GP244" s="83">
        <f t="shared" si="641"/>
        <v>-135326.384599051</v>
      </c>
      <c r="GQ244" s="83">
        <f t="shared" si="642"/>
        <v>-135326.384599051</v>
      </c>
      <c r="GR244" s="83">
        <f t="shared" si="552"/>
        <v>0</v>
      </c>
      <c r="GS244" s="83">
        <f t="shared" si="553"/>
        <v>0</v>
      </c>
      <c r="GT244" s="83">
        <f t="shared" si="554"/>
        <v>0</v>
      </c>
      <c r="GU244" s="83">
        <f t="shared" si="555"/>
        <v>0</v>
      </c>
      <c r="GV244" s="83">
        <f t="shared" si="556"/>
        <v>0</v>
      </c>
      <c r="GW244" s="83">
        <f t="shared" si="557"/>
        <v>0</v>
      </c>
      <c r="GX244" s="83">
        <f t="shared" si="643"/>
        <v>0</v>
      </c>
      <c r="GY244" s="83">
        <f t="shared" si="644"/>
        <v>0</v>
      </c>
      <c r="GZ244" s="83">
        <f t="shared" si="558"/>
        <v>435941.77835954202</v>
      </c>
      <c r="HA244" s="83">
        <f t="shared" si="559"/>
        <v>0</v>
      </c>
      <c r="HB244" s="83">
        <f t="shared" si="560"/>
        <v>0</v>
      </c>
      <c r="HC244" s="83">
        <f t="shared" si="561"/>
        <v>131794.66303930199</v>
      </c>
      <c r="HD244" s="83">
        <f t="shared" si="562"/>
        <v>0</v>
      </c>
      <c r="HE244" s="83">
        <f t="shared" si="563"/>
        <v>-81195.830759430595</v>
      </c>
      <c r="HF244" s="83">
        <f t="shared" si="645"/>
        <v>240109.622330499</v>
      </c>
      <c r="HG244" s="83">
        <f t="shared" si="646"/>
        <v>286734.06861814501</v>
      </c>
      <c r="HH244" s="83">
        <f t="shared" si="647"/>
        <v>435941.77835954202</v>
      </c>
      <c r="HI244" s="83">
        <f t="shared" si="648"/>
        <v>0</v>
      </c>
      <c r="HJ244" s="83">
        <f t="shared" si="649"/>
        <v>0</v>
      </c>
      <c r="HK244" s="83">
        <f t="shared" si="650"/>
        <v>158951.42278388681</v>
      </c>
      <c r="HL244" s="83">
        <f t="shared" si="651"/>
        <v>0</v>
      </c>
      <c r="HM244" s="83">
        <f t="shared" si="652"/>
        <v>-79322.357331643361</v>
      </c>
      <c r="HN244" s="83">
        <f t="shared" si="653"/>
        <v>227181.71252960849</v>
      </c>
      <c r="HO244" s="83">
        <f t="shared" si="654"/>
        <v>286734.06861814501</v>
      </c>
    </row>
    <row r="245" spans="1:223" x14ac:dyDescent="0.2">
      <c r="A245" s="63"/>
      <c r="K245" s="64" t="s">
        <v>555</v>
      </c>
      <c r="L245" s="102">
        <f>IF(VLOOKUP(K245,'[3]207 ul'!$H:$H,1,0)=K245,1,0)</f>
        <v>1</v>
      </c>
      <c r="M245" s="84">
        <v>1</v>
      </c>
      <c r="N245" s="84">
        <v>2</v>
      </c>
      <c r="O245" s="84"/>
      <c r="P245" s="84">
        <v>1</v>
      </c>
      <c r="Q245" s="84">
        <v>1</v>
      </c>
      <c r="R245" s="84">
        <v>1</v>
      </c>
      <c r="S245" s="83">
        <f t="shared" si="499"/>
        <v>40</v>
      </c>
      <c r="T245" s="87">
        <f t="shared" si="500"/>
        <v>0</v>
      </c>
      <c r="U245" s="84"/>
      <c r="V245" s="84"/>
      <c r="W245" s="85">
        <v>1</v>
      </c>
      <c r="X245" s="85">
        <v>1</v>
      </c>
      <c r="Y245" s="85">
        <v>1</v>
      </c>
      <c r="Z245" s="85">
        <v>1</v>
      </c>
      <c r="AA245" s="85">
        <v>1</v>
      </c>
      <c r="AB245" s="85">
        <v>1</v>
      </c>
      <c r="AC245" s="85">
        <v>1</v>
      </c>
      <c r="AD245" s="85">
        <v>1</v>
      </c>
      <c r="AE245" s="85">
        <v>1</v>
      </c>
      <c r="AF245" s="84">
        <v>193196746.57625899</v>
      </c>
      <c r="AG245" s="84">
        <v>192471897.550964</v>
      </c>
      <c r="AH245" s="84">
        <v>194175435.50001001</v>
      </c>
      <c r="AI245" s="84">
        <v>193196746.57625899</v>
      </c>
      <c r="AJ245" s="84">
        <v>191723065.435449</v>
      </c>
      <c r="AK245" s="84">
        <v>194324354.51932999</v>
      </c>
      <c r="AL245" s="84">
        <v>193196746.57625899</v>
      </c>
      <c r="AM245" s="84">
        <v>194045939.97560799</v>
      </c>
      <c r="AN245" s="84">
        <v>192929730.72936699</v>
      </c>
      <c r="AO245" s="84">
        <v>-303774.69273489999</v>
      </c>
      <c r="AP245" s="84"/>
      <c r="AQ245" s="84"/>
      <c r="AR245" s="84">
        <v>195824872.73223001</v>
      </c>
      <c r="AS245" s="83">
        <f t="shared" si="501"/>
        <v>195824872.73223001</v>
      </c>
      <c r="AT245" s="83">
        <f t="shared" si="564"/>
        <v>195824872.73223001</v>
      </c>
      <c r="AU245" s="83">
        <f t="shared" si="502"/>
        <v>0</v>
      </c>
      <c r="AV245" s="84">
        <v>196451092.15000001</v>
      </c>
      <c r="AW245" s="84">
        <v>196451092.15000001</v>
      </c>
      <c r="AX245" s="84"/>
      <c r="AY245" s="83">
        <f t="shared" si="565"/>
        <v>196451092.15000001</v>
      </c>
      <c r="AZ245" s="83">
        <f t="shared" si="566"/>
        <v>0</v>
      </c>
      <c r="BA245" s="83">
        <f t="shared" si="567"/>
        <v>192892971.88352409</v>
      </c>
      <c r="BB245" s="83">
        <f t="shared" si="568"/>
        <v>194065732.22300646</v>
      </c>
      <c r="BC245" s="83">
        <f t="shared" si="569"/>
        <v>194065732.22300646</v>
      </c>
      <c r="BD245" s="83">
        <f t="shared" si="570"/>
        <v>194065732.22300646</v>
      </c>
      <c r="BE245" s="83">
        <f t="shared" si="571"/>
        <v>0</v>
      </c>
      <c r="BF245" s="83">
        <f t="shared" si="572"/>
        <v>0</v>
      </c>
      <c r="BG245" s="99">
        <f t="shared" si="573"/>
        <v>192892971.88352409</v>
      </c>
      <c r="BH245" s="99">
        <f t="shared" si="574"/>
        <v>192168122.8582291</v>
      </c>
      <c r="BI245" s="83">
        <f t="shared" si="575"/>
        <v>193871660.80727512</v>
      </c>
      <c r="BJ245" s="83">
        <f t="shared" si="576"/>
        <v>192892971.88352409</v>
      </c>
      <c r="BK245" s="83">
        <f t="shared" si="577"/>
        <v>191419290.74271411</v>
      </c>
      <c r="BL245" s="83">
        <f t="shared" si="578"/>
        <v>194020579.8265951</v>
      </c>
      <c r="BM245" s="83">
        <f t="shared" si="579"/>
        <v>193742165.28287309</v>
      </c>
      <c r="BN245" s="83">
        <f t="shared" si="580"/>
        <v>192625956.03663209</v>
      </c>
      <c r="BO245" s="83">
        <f t="shared" si="503"/>
        <v>0</v>
      </c>
      <c r="BP245" s="83">
        <f t="shared" si="581"/>
        <v>0</v>
      </c>
      <c r="BQ245" s="83">
        <f t="shared" si="582"/>
        <v>192892971.88352409</v>
      </c>
      <c r="BR245" s="83">
        <f t="shared" si="583"/>
        <v>194065732.22300646</v>
      </c>
      <c r="BS245" s="83">
        <f t="shared" si="584"/>
        <v>194065732.22300646</v>
      </c>
      <c r="BT245" s="83">
        <f t="shared" si="585"/>
        <v>194065732.22300646</v>
      </c>
      <c r="BU245" s="83">
        <f t="shared" si="586"/>
        <v>192892971.88352409</v>
      </c>
      <c r="BV245" s="83">
        <f t="shared" si="587"/>
        <v>192168122.8582291</v>
      </c>
      <c r="BW245" s="83">
        <f t="shared" si="588"/>
        <v>193871660.80727512</v>
      </c>
      <c r="BX245" s="83">
        <f t="shared" si="589"/>
        <v>192892971.88352409</v>
      </c>
      <c r="BY245" s="83">
        <f t="shared" si="590"/>
        <v>191419290.74271411</v>
      </c>
      <c r="BZ245" s="83">
        <f t="shared" si="591"/>
        <v>194020579.8265951</v>
      </c>
      <c r="CA245" s="83">
        <f t="shared" si="592"/>
        <v>193742165.28287309</v>
      </c>
      <c r="CB245" s="83">
        <f t="shared" si="593"/>
        <v>192625956.03663209</v>
      </c>
      <c r="CC245" s="84"/>
      <c r="CD245" s="84"/>
      <c r="CE245" s="84"/>
      <c r="CF245" s="84"/>
      <c r="CG245" s="84"/>
      <c r="CH245" s="84"/>
      <c r="CI245" s="84"/>
      <c r="CJ245" s="84"/>
      <c r="CK245" s="84"/>
      <c r="CL245" s="83">
        <f t="shared" si="494"/>
        <v>0</v>
      </c>
      <c r="CM245" s="83">
        <f t="shared" si="495"/>
        <v>978688.92375102639</v>
      </c>
      <c r="CN245" s="83">
        <f t="shared" si="496"/>
        <v>0</v>
      </c>
      <c r="CO245" s="83">
        <f t="shared" si="594"/>
        <v>0</v>
      </c>
      <c r="CP245" s="83">
        <f t="shared" si="595"/>
        <v>1127607.9430710077</v>
      </c>
      <c r="CQ245" s="83">
        <f t="shared" si="596"/>
        <v>0</v>
      </c>
      <c r="CR245" s="83">
        <f t="shared" si="597"/>
        <v>1172760.339482367</v>
      </c>
      <c r="CS245" s="83">
        <f t="shared" si="598"/>
        <v>1172760.339482367</v>
      </c>
      <c r="CT245" s="83">
        <f t="shared" si="599"/>
        <v>1172760.339482367</v>
      </c>
      <c r="CU245" s="83">
        <f t="shared" si="600"/>
        <v>1172760.339482367</v>
      </c>
      <c r="CV245" s="99"/>
      <c r="CW245" s="83">
        <f t="shared" si="504"/>
        <v>1172760.339482367</v>
      </c>
      <c r="CX245" s="83">
        <f t="shared" si="601"/>
        <v>1172760.339482367</v>
      </c>
      <c r="CY245" s="83">
        <f t="shared" si="497"/>
        <v>849193.39934900403</v>
      </c>
      <c r="CZ245" s="83">
        <f t="shared" si="498"/>
        <v>0</v>
      </c>
      <c r="DA245" s="83">
        <f t="shared" si="505"/>
        <v>0</v>
      </c>
      <c r="DB245" s="83">
        <f t="shared" si="506"/>
        <v>978688.92375102639</v>
      </c>
      <c r="DC245" s="83">
        <f t="shared" si="507"/>
        <v>0</v>
      </c>
      <c r="DD245" s="83">
        <f t="shared" si="602"/>
        <v>0</v>
      </c>
      <c r="DE245" s="83">
        <f t="shared" si="603"/>
        <v>1127607.9430710077</v>
      </c>
      <c r="DF245" s="83">
        <f t="shared" si="604"/>
        <v>0</v>
      </c>
      <c r="DG245" s="83">
        <f t="shared" si="605"/>
        <v>1172760.339482367</v>
      </c>
      <c r="DH245" s="83">
        <f t="shared" si="606"/>
        <v>1172760.339482367</v>
      </c>
      <c r="DI245" s="83">
        <f t="shared" si="607"/>
        <v>1172760.339482367</v>
      </c>
      <c r="DJ245" s="83">
        <f t="shared" si="608"/>
        <v>1172760.339482367</v>
      </c>
      <c r="DK245" s="83">
        <f t="shared" si="508"/>
        <v>1172760.339482367</v>
      </c>
      <c r="DL245" s="83">
        <f t="shared" si="609"/>
        <v>1172760.339482367</v>
      </c>
      <c r="DM245" s="83">
        <f t="shared" si="509"/>
        <v>849193.39934900403</v>
      </c>
      <c r="DN245" s="83">
        <f t="shared" si="510"/>
        <v>0</v>
      </c>
      <c r="DO245" s="83">
        <f t="shared" si="610"/>
        <v>0</v>
      </c>
      <c r="DP245" s="83">
        <f t="shared" si="611"/>
        <v>55642.342563331265</v>
      </c>
      <c r="DQ245" s="83">
        <f t="shared" si="612"/>
        <v>0</v>
      </c>
      <c r="DR245" s="83">
        <f t="shared" si="613"/>
        <v>0</v>
      </c>
      <c r="DS245" s="83">
        <f t="shared" si="614"/>
        <v>-139410.29451580902</v>
      </c>
      <c r="DT245" s="83">
        <f t="shared" si="615"/>
        <v>0</v>
      </c>
      <c r="DU245" s="83">
        <f t="shared" si="616"/>
        <v>-40589.559450891364</v>
      </c>
      <c r="DV245" s="83">
        <f t="shared" si="617"/>
        <v>-40589.559450891364</v>
      </c>
      <c r="DW245" s="83">
        <f t="shared" si="511"/>
        <v>29241.456513667781</v>
      </c>
      <c r="DX245" s="83">
        <f t="shared" si="512"/>
        <v>0</v>
      </c>
      <c r="DY245" s="83">
        <f t="shared" si="513"/>
        <v>0</v>
      </c>
      <c r="DZ245" s="83">
        <f t="shared" si="514"/>
        <v>55642.342563331265</v>
      </c>
      <c r="EA245" s="83">
        <f t="shared" si="515"/>
        <v>0</v>
      </c>
      <c r="EB245" s="83">
        <f t="shared" si="516"/>
        <v>0</v>
      </c>
      <c r="EC245" s="83">
        <f t="shared" si="517"/>
        <v>-139410.29451580902</v>
      </c>
      <c r="ED245" s="83">
        <f t="shared" si="518"/>
        <v>0</v>
      </c>
      <c r="EE245" s="83">
        <f t="shared" si="519"/>
        <v>-40589.559450891364</v>
      </c>
      <c r="EF245" s="83">
        <f t="shared" si="520"/>
        <v>-40589.559450891364</v>
      </c>
      <c r="EG245" s="83">
        <f t="shared" si="521"/>
        <v>29241.456513667781</v>
      </c>
      <c r="EH245" s="83">
        <f t="shared" si="522"/>
        <v>0</v>
      </c>
      <c r="EI245" s="83">
        <f t="shared" si="618"/>
        <v>0</v>
      </c>
      <c r="EJ245" s="83">
        <f t="shared" si="619"/>
        <v>923046.58118769515</v>
      </c>
      <c r="EK245" s="83">
        <f t="shared" si="620"/>
        <v>0</v>
      </c>
      <c r="EL245" s="83">
        <f t="shared" si="621"/>
        <v>0</v>
      </c>
      <c r="EM245" s="83">
        <f t="shared" si="622"/>
        <v>1267018.2375868168</v>
      </c>
      <c r="EN245" s="83">
        <f t="shared" si="623"/>
        <v>0</v>
      </c>
      <c r="EO245" s="83">
        <f t="shared" si="624"/>
        <v>1213349.8989332584</v>
      </c>
      <c r="EP245" s="83">
        <f t="shared" si="625"/>
        <v>1213349.8989332584</v>
      </c>
      <c r="EQ245" s="83">
        <f t="shared" si="626"/>
        <v>1213349.8989332584</v>
      </c>
      <c r="ER245" s="83">
        <f t="shared" si="627"/>
        <v>1213349.8989332584</v>
      </c>
      <c r="ES245" s="83">
        <f t="shared" si="523"/>
        <v>1267018.2375868168</v>
      </c>
      <c r="ET245" s="83">
        <f t="shared" si="628"/>
        <v>1213349.8989332584</v>
      </c>
      <c r="EU245" s="83">
        <f t="shared" si="524"/>
        <v>819951.9428353362</v>
      </c>
      <c r="EV245" s="83">
        <f t="shared" si="525"/>
        <v>0</v>
      </c>
      <c r="EW245" s="83">
        <f t="shared" si="526"/>
        <v>0</v>
      </c>
      <c r="EX245" s="83">
        <f t="shared" si="527"/>
        <v>923046.58118769515</v>
      </c>
      <c r="EY245" s="83">
        <f t="shared" si="528"/>
        <v>0</v>
      </c>
      <c r="EZ245" s="83">
        <f t="shared" si="529"/>
        <v>0</v>
      </c>
      <c r="FA245" s="83">
        <f t="shared" si="530"/>
        <v>1267018.2375868168</v>
      </c>
      <c r="FB245" s="83">
        <f t="shared" si="531"/>
        <v>0</v>
      </c>
      <c r="FC245" s="83">
        <f t="shared" si="532"/>
        <v>1213349.8989332584</v>
      </c>
      <c r="FD245" s="83">
        <f t="shared" si="533"/>
        <v>1213349.8989332584</v>
      </c>
      <c r="FE245" s="83">
        <f t="shared" si="629"/>
        <v>1213349.8989332584</v>
      </c>
      <c r="FF245" s="83">
        <f t="shared" si="630"/>
        <v>1213349.8989332584</v>
      </c>
      <c r="FG245" s="83">
        <f t="shared" si="534"/>
        <v>1267018.2375868168</v>
      </c>
      <c r="FH245" s="83">
        <f t="shared" si="631"/>
        <v>1213349.8989332584</v>
      </c>
      <c r="FI245" s="83">
        <f t="shared" si="535"/>
        <v>819951.9428353362</v>
      </c>
      <c r="FJ245" s="83">
        <f t="shared" si="536"/>
        <v>0</v>
      </c>
      <c r="FK245" s="84">
        <v>4074688.6675872002</v>
      </c>
      <c r="FL245" s="84">
        <v>1808099.60804189</v>
      </c>
      <c r="FM245" s="84">
        <v>216071.74026332601</v>
      </c>
      <c r="FN245" s="83">
        <f t="shared" si="632"/>
        <v>216071.74026332601</v>
      </c>
      <c r="FO245" s="83">
        <f t="shared" si="633"/>
        <v>0</v>
      </c>
      <c r="FP245" s="83">
        <f t="shared" si="537"/>
        <v>2024171.3483052161</v>
      </c>
      <c r="FQ245" s="84">
        <v>47293115.625610903</v>
      </c>
      <c r="FR245" s="84">
        <v>229051519.57548201</v>
      </c>
      <c r="FS245" s="83">
        <f t="shared" si="538"/>
        <v>230025435.03597748</v>
      </c>
      <c r="FT245" s="83">
        <f t="shared" si="539"/>
        <v>973915.46049547195</v>
      </c>
      <c r="FU245" s="84">
        <v>188831179.42625901</v>
      </c>
      <c r="FV245" s="83">
        <f t="shared" si="634"/>
        <v>192892971.88352409</v>
      </c>
      <c r="FW245" s="83">
        <f t="shared" si="635"/>
        <v>192892971.88352409</v>
      </c>
      <c r="FX245" s="83">
        <f t="shared" si="636"/>
        <v>195824872.73223001</v>
      </c>
      <c r="FY245" s="84">
        <v>-120709127.90000001</v>
      </c>
      <c r="FZ245" s="83">
        <f t="shared" si="637"/>
        <v>0</v>
      </c>
      <c r="GA245" s="83">
        <f t="shared" si="638"/>
        <v>4365567.1499999762</v>
      </c>
      <c r="GB245" s="83">
        <f t="shared" si="540"/>
        <v>0</v>
      </c>
      <c r="GC245" s="83">
        <f t="shared" si="541"/>
        <v>0</v>
      </c>
      <c r="GD245" s="83">
        <f t="shared" si="542"/>
        <v>0</v>
      </c>
      <c r="GE245" s="83">
        <f t="shared" si="543"/>
        <v>0</v>
      </c>
      <c r="GF245" s="83">
        <f t="shared" si="544"/>
        <v>0</v>
      </c>
      <c r="GG245" s="83">
        <f t="shared" si="545"/>
        <v>0</v>
      </c>
      <c r="GH245" s="83">
        <f t="shared" si="639"/>
        <v>0</v>
      </c>
      <c r="GI245" s="83">
        <f t="shared" si="640"/>
        <v>0</v>
      </c>
      <c r="GJ245" s="83">
        <f t="shared" si="546"/>
        <v>0</v>
      </c>
      <c r="GK245" s="83">
        <f t="shared" si="547"/>
        <v>192892971.88352409</v>
      </c>
      <c r="GL245" s="83">
        <f t="shared" si="548"/>
        <v>0</v>
      </c>
      <c r="GM245" s="83">
        <f t="shared" si="549"/>
        <v>0</v>
      </c>
      <c r="GN245" s="83">
        <f t="shared" si="550"/>
        <v>192892971.88352409</v>
      </c>
      <c r="GO245" s="83">
        <f t="shared" si="551"/>
        <v>192892971.88352409</v>
      </c>
      <c r="GP245" s="83">
        <f t="shared" si="641"/>
        <v>192892971.88352409</v>
      </c>
      <c r="GQ245" s="83">
        <f t="shared" si="642"/>
        <v>0</v>
      </c>
      <c r="GR245" s="83">
        <f t="shared" si="552"/>
        <v>0</v>
      </c>
      <c r="GS245" s="83">
        <f t="shared" si="553"/>
        <v>0</v>
      </c>
      <c r="GT245" s="83">
        <f t="shared" si="554"/>
        <v>0</v>
      </c>
      <c r="GU245" s="83">
        <f t="shared" si="555"/>
        <v>0</v>
      </c>
      <c r="GV245" s="83">
        <f t="shared" si="556"/>
        <v>0</v>
      </c>
      <c r="GW245" s="83">
        <f t="shared" si="557"/>
        <v>0</v>
      </c>
      <c r="GX245" s="83">
        <f t="shared" si="643"/>
        <v>0</v>
      </c>
      <c r="GY245" s="83">
        <f t="shared" si="644"/>
        <v>0</v>
      </c>
      <c r="GZ245" s="83">
        <f t="shared" si="558"/>
        <v>0</v>
      </c>
      <c r="HA245" s="83">
        <f t="shared" si="559"/>
        <v>193871660.80727512</v>
      </c>
      <c r="HB245" s="83">
        <f t="shared" si="560"/>
        <v>0</v>
      </c>
      <c r="HC245" s="83">
        <f t="shared" si="561"/>
        <v>0</v>
      </c>
      <c r="HD245" s="83">
        <f t="shared" si="562"/>
        <v>194020579.8265951</v>
      </c>
      <c r="HE245" s="83">
        <f t="shared" si="563"/>
        <v>194065732.22300646</v>
      </c>
      <c r="HF245" s="83">
        <f t="shared" si="645"/>
        <v>193742165.28287309</v>
      </c>
      <c r="HG245" s="83">
        <f t="shared" si="646"/>
        <v>0</v>
      </c>
      <c r="HH245" s="83">
        <f t="shared" si="647"/>
        <v>0</v>
      </c>
      <c r="HI245" s="83">
        <f t="shared" si="648"/>
        <v>193816018.46471179</v>
      </c>
      <c r="HJ245" s="83">
        <f t="shared" si="649"/>
        <v>0</v>
      </c>
      <c r="HK245" s="83">
        <f t="shared" si="650"/>
        <v>0</v>
      </c>
      <c r="HL245" s="83">
        <f t="shared" si="651"/>
        <v>194159990.12111092</v>
      </c>
      <c r="HM245" s="83">
        <f t="shared" si="652"/>
        <v>194106321.78245735</v>
      </c>
      <c r="HN245" s="83">
        <f t="shared" si="653"/>
        <v>193712923.82635942</v>
      </c>
      <c r="HO245" s="83">
        <f t="shared" si="654"/>
        <v>0</v>
      </c>
    </row>
    <row r="246" spans="1:223" x14ac:dyDescent="0.2">
      <c r="A246" s="63"/>
      <c r="K246" s="64" t="s">
        <v>556</v>
      </c>
      <c r="L246" s="102">
        <f>IF(VLOOKUP(K246,'[3]207 ul'!$H:$H,1,0)=K246,1,0)</f>
        <v>1</v>
      </c>
      <c r="M246" s="84">
        <v>1</v>
      </c>
      <c r="N246" s="84">
        <v>2</v>
      </c>
      <c r="O246" s="84"/>
      <c r="P246" s="84"/>
      <c r="Q246" s="84">
        <v>1</v>
      </c>
      <c r="R246" s="84">
        <v>1</v>
      </c>
      <c r="S246" s="83">
        <f t="shared" si="499"/>
        <v>40</v>
      </c>
      <c r="T246" s="87">
        <f t="shared" si="500"/>
        <v>0</v>
      </c>
      <c r="U246" s="84"/>
      <c r="V246" s="84"/>
      <c r="W246" s="85">
        <v>1</v>
      </c>
      <c r="X246" s="85">
        <v>1</v>
      </c>
      <c r="Y246" s="85">
        <v>1</v>
      </c>
      <c r="Z246" s="85">
        <v>1</v>
      </c>
      <c r="AA246" s="85">
        <v>1</v>
      </c>
      <c r="AB246" s="85">
        <v>1</v>
      </c>
      <c r="AC246" s="85">
        <v>1</v>
      </c>
      <c r="AD246" s="85">
        <v>1</v>
      </c>
      <c r="AE246" s="85">
        <v>1</v>
      </c>
      <c r="AF246" s="84">
        <v>66593459.6643712</v>
      </c>
      <c r="AG246" s="84">
        <v>66460748.834069602</v>
      </c>
      <c r="AH246" s="84">
        <v>66772258.719466701</v>
      </c>
      <c r="AI246" s="84">
        <v>66593459.6643712</v>
      </c>
      <c r="AJ246" s="84">
        <v>66402732.810633801</v>
      </c>
      <c r="AK246" s="84">
        <v>66742995.636846103</v>
      </c>
      <c r="AL246" s="84">
        <v>66593459.6643712</v>
      </c>
      <c r="AM246" s="84">
        <v>66836578.460207999</v>
      </c>
      <c r="AN246" s="84">
        <v>66537833.575502999</v>
      </c>
      <c r="AO246" s="84">
        <v>-371428.39801124</v>
      </c>
      <c r="AP246" s="84"/>
      <c r="AQ246" s="84"/>
      <c r="AR246" s="84">
        <v>67563925.850779399</v>
      </c>
      <c r="AS246" s="83">
        <f t="shared" si="501"/>
        <v>67563925.850779399</v>
      </c>
      <c r="AT246" s="83">
        <f t="shared" si="564"/>
        <v>67563925.850779399</v>
      </c>
      <c r="AU246" s="83">
        <f t="shared" si="502"/>
        <v>0</v>
      </c>
      <c r="AV246" s="84">
        <v>67740432.640000001</v>
      </c>
      <c r="AW246" s="84">
        <v>67740432.640000001</v>
      </c>
      <c r="AX246" s="84"/>
      <c r="AY246" s="83">
        <f t="shared" si="565"/>
        <v>67740432.640000001</v>
      </c>
      <c r="AZ246" s="83">
        <f t="shared" si="566"/>
        <v>0</v>
      </c>
      <c r="BA246" s="83">
        <f t="shared" si="567"/>
        <v>66222031.266359963</v>
      </c>
      <c r="BB246" s="83">
        <f t="shared" si="568"/>
        <v>66758789.100127734</v>
      </c>
      <c r="BC246" s="83">
        <f t="shared" si="569"/>
        <v>66758789.100127734</v>
      </c>
      <c r="BD246" s="83">
        <f t="shared" si="570"/>
        <v>66758789.100127734</v>
      </c>
      <c r="BE246" s="83">
        <f t="shared" si="571"/>
        <v>0</v>
      </c>
      <c r="BF246" s="83">
        <f t="shared" si="572"/>
        <v>0</v>
      </c>
      <c r="BG246" s="99">
        <f t="shared" si="573"/>
        <v>66222031.266359963</v>
      </c>
      <c r="BH246" s="99">
        <f t="shared" si="574"/>
        <v>66089320.436058365</v>
      </c>
      <c r="BI246" s="83">
        <f t="shared" si="575"/>
        <v>66400830.321455464</v>
      </c>
      <c r="BJ246" s="83">
        <f t="shared" si="576"/>
        <v>66222031.266359963</v>
      </c>
      <c r="BK246" s="83">
        <f t="shared" si="577"/>
        <v>66031304.412622564</v>
      </c>
      <c r="BL246" s="83">
        <f t="shared" si="578"/>
        <v>66371567.238834865</v>
      </c>
      <c r="BM246" s="83">
        <f t="shared" si="579"/>
        <v>66465150.062196761</v>
      </c>
      <c r="BN246" s="83">
        <f t="shared" si="580"/>
        <v>66166405.177491762</v>
      </c>
      <c r="BO246" s="83">
        <f t="shared" si="503"/>
        <v>0</v>
      </c>
      <c r="BP246" s="83">
        <f t="shared" si="581"/>
        <v>0</v>
      </c>
      <c r="BQ246" s="83">
        <f t="shared" si="582"/>
        <v>66222031.266359963</v>
      </c>
      <c r="BR246" s="83">
        <f t="shared" si="583"/>
        <v>66758789.100127734</v>
      </c>
      <c r="BS246" s="83">
        <f t="shared" si="584"/>
        <v>66758789.100127734</v>
      </c>
      <c r="BT246" s="83">
        <f t="shared" si="585"/>
        <v>66758789.100127734</v>
      </c>
      <c r="BU246" s="83">
        <f t="shared" si="586"/>
        <v>66222031.266359963</v>
      </c>
      <c r="BV246" s="83">
        <f t="shared" si="587"/>
        <v>66089320.436058365</v>
      </c>
      <c r="BW246" s="83">
        <f t="shared" si="588"/>
        <v>66400830.321455464</v>
      </c>
      <c r="BX246" s="83">
        <f t="shared" si="589"/>
        <v>66222031.266359963</v>
      </c>
      <c r="BY246" s="83">
        <f t="shared" si="590"/>
        <v>66031304.412622564</v>
      </c>
      <c r="BZ246" s="83">
        <f t="shared" si="591"/>
        <v>66371567.238834865</v>
      </c>
      <c r="CA246" s="83">
        <f t="shared" si="592"/>
        <v>66465150.062196761</v>
      </c>
      <c r="CB246" s="83">
        <f t="shared" si="593"/>
        <v>66166405.177491762</v>
      </c>
      <c r="CC246" s="84"/>
      <c r="CD246" s="84"/>
      <c r="CE246" s="84"/>
      <c r="CF246" s="84"/>
      <c r="CG246" s="84"/>
      <c r="CH246" s="84"/>
      <c r="CI246" s="84"/>
      <c r="CJ246" s="84"/>
      <c r="CK246" s="84"/>
      <c r="CL246" s="83">
        <f t="shared" si="494"/>
        <v>0</v>
      </c>
      <c r="CM246" s="83">
        <f t="shared" si="495"/>
        <v>178799.05509550124</v>
      </c>
      <c r="CN246" s="83">
        <f t="shared" si="496"/>
        <v>0</v>
      </c>
      <c r="CO246" s="83">
        <f t="shared" si="594"/>
        <v>0</v>
      </c>
      <c r="CP246" s="83">
        <f t="shared" si="595"/>
        <v>149535.97247490287</v>
      </c>
      <c r="CQ246" s="83">
        <f t="shared" si="596"/>
        <v>0</v>
      </c>
      <c r="CR246" s="83">
        <f t="shared" si="597"/>
        <v>536757.83376777172</v>
      </c>
      <c r="CS246" s="83">
        <f t="shared" si="598"/>
        <v>536757.83376777172</v>
      </c>
      <c r="CT246" s="83">
        <f t="shared" si="599"/>
        <v>536757.83376777172</v>
      </c>
      <c r="CU246" s="83">
        <f t="shared" si="600"/>
        <v>536757.83376777172</v>
      </c>
      <c r="CV246" s="99"/>
      <c r="CW246" s="83">
        <f t="shared" si="504"/>
        <v>536757.83376777172</v>
      </c>
      <c r="CX246" s="83">
        <f t="shared" si="601"/>
        <v>536757.83376777172</v>
      </c>
      <c r="CY246" s="83">
        <f t="shared" si="497"/>
        <v>243118.79583679885</v>
      </c>
      <c r="CZ246" s="83">
        <f t="shared" si="498"/>
        <v>0</v>
      </c>
      <c r="DA246" s="83">
        <f t="shared" si="505"/>
        <v>0</v>
      </c>
      <c r="DB246" s="83">
        <f t="shared" si="506"/>
        <v>178799.05509550124</v>
      </c>
      <c r="DC246" s="83">
        <f t="shared" si="507"/>
        <v>0</v>
      </c>
      <c r="DD246" s="83">
        <f t="shared" si="602"/>
        <v>0</v>
      </c>
      <c r="DE246" s="83">
        <f t="shared" si="603"/>
        <v>149535.97247490287</v>
      </c>
      <c r="DF246" s="83">
        <f t="shared" si="604"/>
        <v>0</v>
      </c>
      <c r="DG246" s="83">
        <f t="shared" si="605"/>
        <v>536757.83376777172</v>
      </c>
      <c r="DH246" s="83">
        <f t="shared" si="606"/>
        <v>536757.83376777172</v>
      </c>
      <c r="DI246" s="83">
        <f t="shared" si="607"/>
        <v>536757.83376777172</v>
      </c>
      <c r="DJ246" s="83">
        <f t="shared" si="608"/>
        <v>536757.83376777172</v>
      </c>
      <c r="DK246" s="83">
        <f t="shared" si="508"/>
        <v>536757.83376777172</v>
      </c>
      <c r="DL246" s="83">
        <f t="shared" si="609"/>
        <v>536757.83376777172</v>
      </c>
      <c r="DM246" s="83">
        <f t="shared" si="509"/>
        <v>243118.79583679885</v>
      </c>
      <c r="DN246" s="83">
        <f t="shared" si="510"/>
        <v>0</v>
      </c>
      <c r="DO246" s="83">
        <f t="shared" si="610"/>
        <v>0</v>
      </c>
      <c r="DP246" s="83">
        <f t="shared" si="611"/>
        <v>10165.434626043389</v>
      </c>
      <c r="DQ246" s="83">
        <f t="shared" si="612"/>
        <v>0</v>
      </c>
      <c r="DR246" s="83">
        <f t="shared" si="613"/>
        <v>0</v>
      </c>
      <c r="DS246" s="83">
        <f t="shared" si="614"/>
        <v>-18487.679243069459</v>
      </c>
      <c r="DT246" s="83">
        <f t="shared" si="615"/>
        <v>0</v>
      </c>
      <c r="DU246" s="83">
        <f t="shared" si="616"/>
        <v>-18577.336963888869</v>
      </c>
      <c r="DV246" s="83">
        <f t="shared" si="617"/>
        <v>-18577.336963888869</v>
      </c>
      <c r="DW246" s="83">
        <f t="shared" si="511"/>
        <v>8371.6473792270845</v>
      </c>
      <c r="DX246" s="83">
        <f t="shared" si="512"/>
        <v>0</v>
      </c>
      <c r="DY246" s="83">
        <f t="shared" si="513"/>
        <v>0</v>
      </c>
      <c r="DZ246" s="83">
        <f t="shared" si="514"/>
        <v>10165.434626043389</v>
      </c>
      <c r="EA246" s="83">
        <f t="shared" si="515"/>
        <v>0</v>
      </c>
      <c r="EB246" s="83">
        <f t="shared" si="516"/>
        <v>0</v>
      </c>
      <c r="EC246" s="83">
        <f t="shared" si="517"/>
        <v>-18487.679243069459</v>
      </c>
      <c r="ED246" s="83">
        <f t="shared" si="518"/>
        <v>0</v>
      </c>
      <c r="EE246" s="83">
        <f t="shared" si="519"/>
        <v>-18577.336963888869</v>
      </c>
      <c r="EF246" s="83">
        <f t="shared" si="520"/>
        <v>-18577.336963888869</v>
      </c>
      <c r="EG246" s="83">
        <f t="shared" si="521"/>
        <v>8371.6473792270845</v>
      </c>
      <c r="EH246" s="83">
        <f t="shared" si="522"/>
        <v>0</v>
      </c>
      <c r="EI246" s="83">
        <f t="shared" si="618"/>
        <v>0</v>
      </c>
      <c r="EJ246" s="83">
        <f t="shared" si="619"/>
        <v>168633.62046945785</v>
      </c>
      <c r="EK246" s="83">
        <f t="shared" si="620"/>
        <v>0</v>
      </c>
      <c r="EL246" s="83">
        <f t="shared" si="621"/>
        <v>0</v>
      </c>
      <c r="EM246" s="83">
        <f t="shared" si="622"/>
        <v>168023.65171797233</v>
      </c>
      <c r="EN246" s="83">
        <f t="shared" si="623"/>
        <v>0</v>
      </c>
      <c r="EO246" s="83">
        <f t="shared" si="624"/>
        <v>555335.17073166056</v>
      </c>
      <c r="EP246" s="83">
        <f t="shared" si="625"/>
        <v>555335.17073166056</v>
      </c>
      <c r="EQ246" s="83">
        <f t="shared" si="626"/>
        <v>555335.17073166056</v>
      </c>
      <c r="ER246" s="83">
        <f t="shared" si="627"/>
        <v>555335.17073166056</v>
      </c>
      <c r="ES246" s="83">
        <f t="shared" si="523"/>
        <v>555335.17073166056</v>
      </c>
      <c r="ET246" s="83">
        <f t="shared" si="628"/>
        <v>555335.17073166056</v>
      </c>
      <c r="EU246" s="83">
        <f t="shared" si="524"/>
        <v>234747.14845757175</v>
      </c>
      <c r="EV246" s="83">
        <f t="shared" si="525"/>
        <v>0</v>
      </c>
      <c r="EW246" s="83">
        <f t="shared" si="526"/>
        <v>0</v>
      </c>
      <c r="EX246" s="83">
        <f t="shared" si="527"/>
        <v>168633.62046945785</v>
      </c>
      <c r="EY246" s="83">
        <f t="shared" si="528"/>
        <v>0</v>
      </c>
      <c r="EZ246" s="83">
        <f t="shared" si="529"/>
        <v>0</v>
      </c>
      <c r="FA246" s="83">
        <f t="shared" si="530"/>
        <v>168023.65171797233</v>
      </c>
      <c r="FB246" s="83">
        <f t="shared" si="531"/>
        <v>0</v>
      </c>
      <c r="FC246" s="83">
        <f t="shared" si="532"/>
        <v>555335.17073166056</v>
      </c>
      <c r="FD246" s="83">
        <f t="shared" si="533"/>
        <v>555335.17073166056</v>
      </c>
      <c r="FE246" s="83">
        <f t="shared" si="629"/>
        <v>555335.17073166056</v>
      </c>
      <c r="FF246" s="83">
        <f t="shared" si="630"/>
        <v>555335.17073166056</v>
      </c>
      <c r="FG246" s="83">
        <f t="shared" si="534"/>
        <v>555335.17073166056</v>
      </c>
      <c r="FH246" s="83">
        <f t="shared" si="631"/>
        <v>555335.17073166056</v>
      </c>
      <c r="FI246" s="83">
        <f t="shared" si="535"/>
        <v>234747.14845757175</v>
      </c>
      <c r="FJ246" s="83">
        <f t="shared" si="536"/>
        <v>0</v>
      </c>
      <c r="FK246" s="84">
        <v>1094987.56046668</v>
      </c>
      <c r="FL246" s="84">
        <v>591853.46215507004</v>
      </c>
      <c r="FM246" s="84">
        <v>1296989.9451097299</v>
      </c>
      <c r="FN246" s="83">
        <f t="shared" si="632"/>
        <v>1296989.9451097299</v>
      </c>
      <c r="FO246" s="83">
        <f t="shared" si="633"/>
        <v>0</v>
      </c>
      <c r="FP246" s="83">
        <f t="shared" si="537"/>
        <v>1888843.4072647998</v>
      </c>
      <c r="FQ246" s="84">
        <v>12060751.959233301</v>
      </c>
      <c r="FR246" s="84">
        <v>75347770.752260894</v>
      </c>
      <c r="FS246" s="83">
        <f t="shared" si="538"/>
        <v>75670380.655873016</v>
      </c>
      <c r="FT246" s="83">
        <f t="shared" si="539"/>
        <v>322609.90361212194</v>
      </c>
      <c r="FU246" s="84">
        <v>66593459.6643712</v>
      </c>
      <c r="FV246" s="83">
        <f t="shared" si="634"/>
        <v>66222031.266359963</v>
      </c>
      <c r="FW246" s="83">
        <f t="shared" si="635"/>
        <v>0</v>
      </c>
      <c r="FX246" s="83">
        <f t="shared" si="636"/>
        <v>67563925.850779399</v>
      </c>
      <c r="FY246" s="84">
        <v>-27312688.75</v>
      </c>
      <c r="FZ246" s="83">
        <f t="shared" si="637"/>
        <v>0</v>
      </c>
      <c r="GA246" s="83">
        <f t="shared" si="638"/>
        <v>0</v>
      </c>
      <c r="GB246" s="83">
        <f t="shared" si="540"/>
        <v>0</v>
      </c>
      <c r="GC246" s="83">
        <f t="shared" si="541"/>
        <v>0</v>
      </c>
      <c r="GD246" s="83">
        <f t="shared" si="542"/>
        <v>0</v>
      </c>
      <c r="GE246" s="83">
        <f t="shared" si="543"/>
        <v>0</v>
      </c>
      <c r="GF246" s="83">
        <f t="shared" si="544"/>
        <v>0</v>
      </c>
      <c r="GG246" s="83">
        <f t="shared" si="545"/>
        <v>0</v>
      </c>
      <c r="GH246" s="83">
        <f t="shared" si="639"/>
        <v>0</v>
      </c>
      <c r="GI246" s="83">
        <f t="shared" si="640"/>
        <v>0</v>
      </c>
      <c r="GJ246" s="83">
        <f t="shared" si="546"/>
        <v>0</v>
      </c>
      <c r="GK246" s="83">
        <f t="shared" si="547"/>
        <v>66222031.266359963</v>
      </c>
      <c r="GL246" s="83">
        <f t="shared" si="548"/>
        <v>0</v>
      </c>
      <c r="GM246" s="83">
        <f t="shared" si="549"/>
        <v>0</v>
      </c>
      <c r="GN246" s="83">
        <f t="shared" si="550"/>
        <v>66222031.266359963</v>
      </c>
      <c r="GO246" s="83">
        <f t="shared" si="551"/>
        <v>66222031.266359963</v>
      </c>
      <c r="GP246" s="83">
        <f t="shared" si="641"/>
        <v>66222031.266359963</v>
      </c>
      <c r="GQ246" s="83">
        <f t="shared" si="642"/>
        <v>0</v>
      </c>
      <c r="GR246" s="83">
        <f t="shared" si="552"/>
        <v>0</v>
      </c>
      <c r="GS246" s="83">
        <f t="shared" si="553"/>
        <v>0</v>
      </c>
      <c r="GT246" s="83">
        <f t="shared" si="554"/>
        <v>0</v>
      </c>
      <c r="GU246" s="83">
        <f t="shared" si="555"/>
        <v>0</v>
      </c>
      <c r="GV246" s="83">
        <f t="shared" si="556"/>
        <v>0</v>
      </c>
      <c r="GW246" s="83">
        <f t="shared" si="557"/>
        <v>0</v>
      </c>
      <c r="GX246" s="83">
        <f t="shared" si="643"/>
        <v>0</v>
      </c>
      <c r="GY246" s="83">
        <f t="shared" si="644"/>
        <v>0</v>
      </c>
      <c r="GZ246" s="83">
        <f t="shared" si="558"/>
        <v>0</v>
      </c>
      <c r="HA246" s="83">
        <f t="shared" si="559"/>
        <v>66400830.321455464</v>
      </c>
      <c r="HB246" s="83">
        <f t="shared" si="560"/>
        <v>0</v>
      </c>
      <c r="HC246" s="83">
        <f t="shared" si="561"/>
        <v>0</v>
      </c>
      <c r="HD246" s="83">
        <f t="shared" si="562"/>
        <v>66371567.238834865</v>
      </c>
      <c r="HE246" s="83">
        <f t="shared" si="563"/>
        <v>66758789.100127734</v>
      </c>
      <c r="HF246" s="83">
        <f t="shared" si="645"/>
        <v>66465150.062196761</v>
      </c>
      <c r="HG246" s="83">
        <f t="shared" si="646"/>
        <v>0</v>
      </c>
      <c r="HH246" s="83">
        <f t="shared" si="647"/>
        <v>0</v>
      </c>
      <c r="HI246" s="83">
        <f t="shared" si="648"/>
        <v>66390664.886829421</v>
      </c>
      <c r="HJ246" s="83">
        <f t="shared" si="649"/>
        <v>0</v>
      </c>
      <c r="HK246" s="83">
        <f t="shared" si="650"/>
        <v>0</v>
      </c>
      <c r="HL246" s="83">
        <f t="shared" si="651"/>
        <v>66390054.918077938</v>
      </c>
      <c r="HM246" s="83">
        <f t="shared" si="652"/>
        <v>66777366.437091626</v>
      </c>
      <c r="HN246" s="83">
        <f t="shared" si="653"/>
        <v>66456778.414817534</v>
      </c>
      <c r="HO246" s="83">
        <f t="shared" si="654"/>
        <v>0</v>
      </c>
    </row>
    <row r="247" spans="1:223" x14ac:dyDescent="0.2">
      <c r="A247" s="63"/>
      <c r="K247" s="64" t="s">
        <v>557</v>
      </c>
      <c r="L247" s="102">
        <f>IF(VLOOKUP(K247,'[3]207 ul'!$H:$H,1,0)=K247,1,0)</f>
        <v>1</v>
      </c>
      <c r="M247" s="84">
        <v>1</v>
      </c>
      <c r="N247" s="84">
        <v>2</v>
      </c>
      <c r="O247" s="84"/>
      <c r="P247" s="84">
        <v>1</v>
      </c>
      <c r="Q247" s="84">
        <v>1</v>
      </c>
      <c r="R247" s="84">
        <v>1</v>
      </c>
      <c r="S247" s="83">
        <f t="shared" si="499"/>
        <v>40</v>
      </c>
      <c r="T247" s="87">
        <f t="shared" si="500"/>
        <v>0</v>
      </c>
      <c r="U247" s="84"/>
      <c r="V247" s="84"/>
      <c r="W247" s="85">
        <v>1</v>
      </c>
      <c r="X247" s="85">
        <v>1</v>
      </c>
      <c r="Y247" s="85">
        <v>1</v>
      </c>
      <c r="Z247" s="85">
        <v>1</v>
      </c>
      <c r="AA247" s="85">
        <v>1</v>
      </c>
      <c r="AB247" s="85">
        <v>1</v>
      </c>
      <c r="AC247" s="85">
        <v>1</v>
      </c>
      <c r="AD247" s="85">
        <v>1</v>
      </c>
      <c r="AE247" s="85">
        <v>1</v>
      </c>
      <c r="AF247" s="84">
        <v>9970503.1639408804</v>
      </c>
      <c r="AG247" s="84">
        <v>9964122.4396144208</v>
      </c>
      <c r="AH247" s="84">
        <v>9979195.4698165003</v>
      </c>
      <c r="AI247" s="84">
        <v>9970236.8744905107</v>
      </c>
      <c r="AJ247" s="84">
        <v>10770215.338536501</v>
      </c>
      <c r="AK247" s="84">
        <v>9599407.21907725</v>
      </c>
      <c r="AL247" s="84">
        <v>9970503.1639408804</v>
      </c>
      <c r="AM247" s="84">
        <v>10097308.685000001</v>
      </c>
      <c r="AN247" s="84">
        <v>9975723.0732991602</v>
      </c>
      <c r="AO247" s="84">
        <v>-6692.1004736900004</v>
      </c>
      <c r="AP247" s="84"/>
      <c r="AQ247" s="84"/>
      <c r="AR247" s="84">
        <v>9338725.6675676592</v>
      </c>
      <c r="AS247" s="83">
        <f t="shared" si="501"/>
        <v>9338725.6675676592</v>
      </c>
      <c r="AT247" s="83">
        <f t="shared" si="564"/>
        <v>9338725.6675676592</v>
      </c>
      <c r="AU247" s="83">
        <f t="shared" si="502"/>
        <v>0</v>
      </c>
      <c r="AV247" s="84">
        <v>9340933.3200000003</v>
      </c>
      <c r="AW247" s="84">
        <v>9340933.3200000003</v>
      </c>
      <c r="AX247" s="84"/>
      <c r="AY247" s="83">
        <f t="shared" si="565"/>
        <v>9340933.3200000003</v>
      </c>
      <c r="AZ247" s="83">
        <f t="shared" si="566"/>
        <v>0</v>
      </c>
      <c r="BA247" s="83">
        <f t="shared" si="567"/>
        <v>9963811.0634671897</v>
      </c>
      <c r="BB247" s="83">
        <f t="shared" si="568"/>
        <v>9963811.0634671897</v>
      </c>
      <c r="BC247" s="83">
        <f t="shared" si="569"/>
        <v>9963811.0634671897</v>
      </c>
      <c r="BD247" s="83">
        <f t="shared" si="570"/>
        <v>9963811.0634671897</v>
      </c>
      <c r="BE247" s="83">
        <f t="shared" si="571"/>
        <v>0</v>
      </c>
      <c r="BF247" s="83">
        <f t="shared" si="572"/>
        <v>0</v>
      </c>
      <c r="BG247" s="99">
        <f t="shared" si="573"/>
        <v>9963811.0634671897</v>
      </c>
      <c r="BH247" s="99">
        <f t="shared" si="574"/>
        <v>9957430.33914073</v>
      </c>
      <c r="BI247" s="83">
        <f t="shared" si="575"/>
        <v>9972503.3693428095</v>
      </c>
      <c r="BJ247" s="83">
        <f t="shared" si="576"/>
        <v>9963544.7740168199</v>
      </c>
      <c r="BK247" s="83">
        <f t="shared" si="577"/>
        <v>10763523.23806281</v>
      </c>
      <c r="BL247" s="83">
        <f t="shared" si="578"/>
        <v>9592715.1186035592</v>
      </c>
      <c r="BM247" s="83">
        <f t="shared" si="579"/>
        <v>10090616.58452631</v>
      </c>
      <c r="BN247" s="83">
        <f t="shared" si="580"/>
        <v>9969030.9728254694</v>
      </c>
      <c r="BO247" s="83">
        <f t="shared" si="503"/>
        <v>0</v>
      </c>
      <c r="BP247" s="83">
        <f t="shared" si="581"/>
        <v>0</v>
      </c>
      <c r="BQ247" s="83">
        <f t="shared" si="582"/>
        <v>9963811.0634671897</v>
      </c>
      <c r="BR247" s="83">
        <f t="shared" si="583"/>
        <v>9963811.0634671897</v>
      </c>
      <c r="BS247" s="83">
        <f t="shared" si="584"/>
        <v>9963811.0634671897</v>
      </c>
      <c r="BT247" s="83">
        <f t="shared" si="585"/>
        <v>9963811.0634671897</v>
      </c>
      <c r="BU247" s="83">
        <f t="shared" si="586"/>
        <v>9963811.0634671897</v>
      </c>
      <c r="BV247" s="83">
        <f t="shared" si="587"/>
        <v>9957430.33914073</v>
      </c>
      <c r="BW247" s="83">
        <f t="shared" si="588"/>
        <v>9972503.3693428095</v>
      </c>
      <c r="BX247" s="83">
        <f t="shared" si="589"/>
        <v>9963544.7740168199</v>
      </c>
      <c r="BY247" s="83">
        <f t="shared" si="590"/>
        <v>10763523.23806281</v>
      </c>
      <c r="BZ247" s="83">
        <f t="shared" si="591"/>
        <v>9592715.1186035592</v>
      </c>
      <c r="CA247" s="83">
        <f t="shared" si="592"/>
        <v>10090616.58452631</v>
      </c>
      <c r="CB247" s="83">
        <f t="shared" si="593"/>
        <v>9969030.9728254694</v>
      </c>
      <c r="CC247" s="84"/>
      <c r="CD247" s="84"/>
      <c r="CE247" s="84"/>
      <c r="CF247" s="84"/>
      <c r="CG247" s="84"/>
      <c r="CH247" s="84"/>
      <c r="CI247" s="84"/>
      <c r="CJ247" s="84"/>
      <c r="CK247" s="84"/>
      <c r="CL247" s="83">
        <f t="shared" si="494"/>
        <v>0</v>
      </c>
      <c r="CM247" s="83">
        <f t="shared" si="495"/>
        <v>8692.3058756198734</v>
      </c>
      <c r="CN247" s="83">
        <f t="shared" si="496"/>
        <v>0</v>
      </c>
      <c r="CO247" s="83">
        <f t="shared" si="594"/>
        <v>799712.17459562048</v>
      </c>
      <c r="CP247" s="83">
        <f t="shared" si="595"/>
        <v>0</v>
      </c>
      <c r="CQ247" s="83">
        <f t="shared" si="596"/>
        <v>0</v>
      </c>
      <c r="CR247" s="83">
        <f t="shared" si="597"/>
        <v>0</v>
      </c>
      <c r="CS247" s="83">
        <f t="shared" si="598"/>
        <v>0</v>
      </c>
      <c r="CT247" s="83">
        <f t="shared" si="599"/>
        <v>0</v>
      </c>
      <c r="CU247" s="83">
        <f t="shared" si="600"/>
        <v>0</v>
      </c>
      <c r="CV247" s="99"/>
      <c r="CW247" s="83">
        <f t="shared" si="504"/>
        <v>799712.17459562048</v>
      </c>
      <c r="CX247" s="83">
        <f t="shared" si="601"/>
        <v>0</v>
      </c>
      <c r="CY247" s="83">
        <f t="shared" si="497"/>
        <v>126805.52105912007</v>
      </c>
      <c r="CZ247" s="83">
        <f t="shared" si="498"/>
        <v>5219.9093582797796</v>
      </c>
      <c r="DA247" s="83">
        <f t="shared" si="505"/>
        <v>0</v>
      </c>
      <c r="DB247" s="83">
        <f t="shared" si="506"/>
        <v>8692.3058756198734</v>
      </c>
      <c r="DC247" s="83">
        <f t="shared" si="507"/>
        <v>0</v>
      </c>
      <c r="DD247" s="83">
        <f t="shared" si="602"/>
        <v>799712.17459562048</v>
      </c>
      <c r="DE247" s="83">
        <f t="shared" si="603"/>
        <v>0</v>
      </c>
      <c r="DF247" s="83">
        <f t="shared" si="604"/>
        <v>0</v>
      </c>
      <c r="DG247" s="83">
        <f t="shared" si="605"/>
        <v>0</v>
      </c>
      <c r="DH247" s="83">
        <f t="shared" si="606"/>
        <v>0</v>
      </c>
      <c r="DI247" s="83">
        <f t="shared" si="607"/>
        <v>0</v>
      </c>
      <c r="DJ247" s="83">
        <f t="shared" si="608"/>
        <v>0</v>
      </c>
      <c r="DK247" s="83">
        <f t="shared" si="508"/>
        <v>799712.17459562048</v>
      </c>
      <c r="DL247" s="83">
        <f t="shared" si="609"/>
        <v>0</v>
      </c>
      <c r="DM247" s="83">
        <f t="shared" si="509"/>
        <v>126805.52105912007</v>
      </c>
      <c r="DN247" s="83">
        <f t="shared" si="510"/>
        <v>5219.9093582797796</v>
      </c>
      <c r="DO247" s="83">
        <f t="shared" si="610"/>
        <v>0</v>
      </c>
      <c r="DP247" s="83">
        <f t="shared" si="611"/>
        <v>494.19202512558417</v>
      </c>
      <c r="DQ247" s="83">
        <f t="shared" si="612"/>
        <v>0</v>
      </c>
      <c r="DR247" s="83">
        <f t="shared" si="613"/>
        <v>-81302.434167282525</v>
      </c>
      <c r="DS247" s="83">
        <f t="shared" si="614"/>
        <v>0</v>
      </c>
      <c r="DT247" s="83">
        <f t="shared" si="615"/>
        <v>0</v>
      </c>
      <c r="DU247" s="83">
        <f t="shared" si="616"/>
        <v>0</v>
      </c>
      <c r="DV247" s="83">
        <f t="shared" si="617"/>
        <v>0</v>
      </c>
      <c r="DW247" s="83">
        <f t="shared" si="511"/>
        <v>4366.4707386866157</v>
      </c>
      <c r="DX247" s="83">
        <f t="shared" si="512"/>
        <v>0</v>
      </c>
      <c r="DY247" s="83">
        <f t="shared" si="513"/>
        <v>0</v>
      </c>
      <c r="DZ247" s="83">
        <f t="shared" si="514"/>
        <v>494.19202512558417</v>
      </c>
      <c r="EA247" s="83">
        <f t="shared" si="515"/>
        <v>0</v>
      </c>
      <c r="EB247" s="83">
        <f t="shared" si="516"/>
        <v>-81302.434167282525</v>
      </c>
      <c r="EC247" s="83">
        <f t="shared" si="517"/>
        <v>0</v>
      </c>
      <c r="ED247" s="83">
        <f t="shared" si="518"/>
        <v>0</v>
      </c>
      <c r="EE247" s="83">
        <f t="shared" si="519"/>
        <v>0</v>
      </c>
      <c r="EF247" s="83">
        <f t="shared" si="520"/>
        <v>0</v>
      </c>
      <c r="EG247" s="83">
        <f t="shared" si="521"/>
        <v>4366.4707386866157</v>
      </c>
      <c r="EH247" s="83">
        <f t="shared" si="522"/>
        <v>0</v>
      </c>
      <c r="EI247" s="83">
        <f t="shared" si="618"/>
        <v>0</v>
      </c>
      <c r="EJ247" s="83">
        <f t="shared" si="619"/>
        <v>8198.1138504942901</v>
      </c>
      <c r="EK247" s="83">
        <f t="shared" si="620"/>
        <v>0</v>
      </c>
      <c r="EL247" s="83">
        <f t="shared" si="621"/>
        <v>881014.60876290302</v>
      </c>
      <c r="EM247" s="83">
        <f t="shared" si="622"/>
        <v>0</v>
      </c>
      <c r="EN247" s="83">
        <f t="shared" si="623"/>
        <v>0</v>
      </c>
      <c r="EO247" s="83">
        <f t="shared" si="624"/>
        <v>0</v>
      </c>
      <c r="EP247" s="83">
        <f t="shared" si="625"/>
        <v>0</v>
      </c>
      <c r="EQ247" s="83">
        <f t="shared" si="626"/>
        <v>0</v>
      </c>
      <c r="ER247" s="83">
        <f t="shared" si="627"/>
        <v>0</v>
      </c>
      <c r="ES247" s="83">
        <f t="shared" si="523"/>
        <v>881014.60876290302</v>
      </c>
      <c r="ET247" s="83">
        <f t="shared" si="628"/>
        <v>0</v>
      </c>
      <c r="EU247" s="83">
        <f t="shared" si="524"/>
        <v>122439.05032043345</v>
      </c>
      <c r="EV247" s="83">
        <f t="shared" si="525"/>
        <v>5219.9093582797796</v>
      </c>
      <c r="EW247" s="83">
        <f t="shared" si="526"/>
        <v>0</v>
      </c>
      <c r="EX247" s="83">
        <f t="shared" si="527"/>
        <v>8198.1138504942901</v>
      </c>
      <c r="EY247" s="83">
        <f t="shared" si="528"/>
        <v>0</v>
      </c>
      <c r="EZ247" s="83">
        <f t="shared" si="529"/>
        <v>881014.60876290302</v>
      </c>
      <c r="FA247" s="83">
        <f t="shared" si="530"/>
        <v>0</v>
      </c>
      <c r="FB247" s="83">
        <f t="shared" si="531"/>
        <v>0</v>
      </c>
      <c r="FC247" s="83">
        <f t="shared" si="532"/>
        <v>0</v>
      </c>
      <c r="FD247" s="83">
        <f t="shared" si="533"/>
        <v>0</v>
      </c>
      <c r="FE247" s="83">
        <f t="shared" si="629"/>
        <v>0</v>
      </c>
      <c r="FF247" s="83">
        <f t="shared" si="630"/>
        <v>0</v>
      </c>
      <c r="FG247" s="83">
        <f t="shared" si="534"/>
        <v>881014.60876290302</v>
      </c>
      <c r="FH247" s="83">
        <f t="shared" si="631"/>
        <v>0</v>
      </c>
      <c r="FI247" s="83">
        <f t="shared" si="535"/>
        <v>122439.05032043345</v>
      </c>
      <c r="FJ247" s="83">
        <f t="shared" si="536"/>
        <v>5219.9093582797796</v>
      </c>
      <c r="FK247" s="84">
        <v>697445.10648093396</v>
      </c>
      <c r="FL247" s="84">
        <v>115066.431347365</v>
      </c>
      <c r="FM247" s="84">
        <v>-883184.43526310998</v>
      </c>
      <c r="FN247" s="83">
        <f t="shared" si="632"/>
        <v>-883184.43526310998</v>
      </c>
      <c r="FO247" s="83">
        <f t="shared" si="633"/>
        <v>0</v>
      </c>
      <c r="FP247" s="83">
        <f t="shared" si="537"/>
        <v>-768118.00391574495</v>
      </c>
      <c r="FQ247" s="84">
        <v>4015596.8283917299</v>
      </c>
      <c r="FR247" s="84">
        <v>12404795.148798199</v>
      </c>
      <c r="FS247" s="83">
        <f t="shared" si="538"/>
        <v>13721683.419767421</v>
      </c>
      <c r="FT247" s="83">
        <f t="shared" si="539"/>
        <v>1316888.2709692214</v>
      </c>
      <c r="FU247" s="84">
        <v>9635413.6939408798</v>
      </c>
      <c r="FV247" s="83">
        <f t="shared" si="634"/>
        <v>9963811.0634671897</v>
      </c>
      <c r="FW247" s="83">
        <f t="shared" si="635"/>
        <v>9963811.0634671897</v>
      </c>
      <c r="FX247" s="83">
        <f t="shared" si="636"/>
        <v>9338725.6675676592</v>
      </c>
      <c r="FY247" s="84">
        <v>1369342.33</v>
      </c>
      <c r="FZ247" s="83">
        <f t="shared" si="637"/>
        <v>746464.5865328107</v>
      </c>
      <c r="GA247" s="83">
        <f t="shared" si="638"/>
        <v>335089.47000000067</v>
      </c>
      <c r="GB247" s="83">
        <f t="shared" si="540"/>
        <v>0</v>
      </c>
      <c r="GC247" s="83">
        <f t="shared" si="541"/>
        <v>0</v>
      </c>
      <c r="GD247" s="83">
        <f t="shared" si="542"/>
        <v>0</v>
      </c>
      <c r="GE247" s="83">
        <f t="shared" si="543"/>
        <v>0</v>
      </c>
      <c r="GF247" s="83">
        <f t="shared" si="544"/>
        <v>0</v>
      </c>
      <c r="GG247" s="83">
        <f t="shared" si="545"/>
        <v>0</v>
      </c>
      <c r="GH247" s="83">
        <f t="shared" si="639"/>
        <v>0</v>
      </c>
      <c r="GI247" s="83">
        <f t="shared" si="640"/>
        <v>0</v>
      </c>
      <c r="GJ247" s="83">
        <f t="shared" si="546"/>
        <v>0</v>
      </c>
      <c r="GK247" s="83">
        <f t="shared" si="547"/>
        <v>9963811.0634671897</v>
      </c>
      <c r="GL247" s="83">
        <f t="shared" si="548"/>
        <v>0</v>
      </c>
      <c r="GM247" s="83">
        <f t="shared" si="549"/>
        <v>9963811.0634671897</v>
      </c>
      <c r="GN247" s="83">
        <f t="shared" si="550"/>
        <v>0</v>
      </c>
      <c r="GO247" s="83">
        <f t="shared" si="551"/>
        <v>0</v>
      </c>
      <c r="GP247" s="83">
        <f t="shared" si="641"/>
        <v>9963811.0634671897</v>
      </c>
      <c r="GQ247" s="83">
        <f t="shared" si="642"/>
        <v>9963811.0634671897</v>
      </c>
      <c r="GR247" s="83">
        <f t="shared" si="552"/>
        <v>0</v>
      </c>
      <c r="GS247" s="83">
        <f t="shared" si="553"/>
        <v>0</v>
      </c>
      <c r="GT247" s="83">
        <f t="shared" si="554"/>
        <v>0</v>
      </c>
      <c r="GU247" s="83">
        <f t="shared" si="555"/>
        <v>0</v>
      </c>
      <c r="GV247" s="83">
        <f t="shared" si="556"/>
        <v>0</v>
      </c>
      <c r="GW247" s="83">
        <f t="shared" si="557"/>
        <v>0</v>
      </c>
      <c r="GX247" s="83">
        <f t="shared" si="643"/>
        <v>0</v>
      </c>
      <c r="GY247" s="83">
        <f t="shared" si="644"/>
        <v>0</v>
      </c>
      <c r="GZ247" s="83">
        <f t="shared" si="558"/>
        <v>0</v>
      </c>
      <c r="HA247" s="83">
        <f t="shared" si="559"/>
        <v>9972503.3693428095</v>
      </c>
      <c r="HB247" s="83">
        <f t="shared" si="560"/>
        <v>0</v>
      </c>
      <c r="HC247" s="83">
        <f t="shared" si="561"/>
        <v>10763523.23806281</v>
      </c>
      <c r="HD247" s="83">
        <f t="shared" si="562"/>
        <v>0</v>
      </c>
      <c r="HE247" s="83">
        <f t="shared" si="563"/>
        <v>0</v>
      </c>
      <c r="HF247" s="83">
        <f t="shared" si="645"/>
        <v>10090616.58452631</v>
      </c>
      <c r="HG247" s="83">
        <f t="shared" si="646"/>
        <v>9969030.9728254694</v>
      </c>
      <c r="HH247" s="83">
        <f t="shared" si="647"/>
        <v>0</v>
      </c>
      <c r="HI247" s="83">
        <f t="shared" si="648"/>
        <v>9972009.1773176845</v>
      </c>
      <c r="HJ247" s="83">
        <f t="shared" si="649"/>
        <v>0</v>
      </c>
      <c r="HK247" s="83">
        <f t="shared" si="650"/>
        <v>10844825.672230093</v>
      </c>
      <c r="HL247" s="83">
        <f t="shared" si="651"/>
        <v>0</v>
      </c>
      <c r="HM247" s="83">
        <f t="shared" si="652"/>
        <v>0</v>
      </c>
      <c r="HN247" s="83">
        <f t="shared" si="653"/>
        <v>10086250.113787623</v>
      </c>
      <c r="HO247" s="83">
        <f t="shared" si="654"/>
        <v>9969030.9728254694</v>
      </c>
    </row>
    <row r="248" spans="1:223" x14ac:dyDescent="0.2">
      <c r="A248" s="63"/>
      <c r="K248" s="64" t="s">
        <v>558</v>
      </c>
      <c r="L248" s="102">
        <f>IF(VLOOKUP(K248,'[3]207 ul'!$H:$H,1,0)=K248,1,0)</f>
        <v>1</v>
      </c>
      <c r="M248" s="84">
        <v>1</v>
      </c>
      <c r="N248" s="84">
        <v>2</v>
      </c>
      <c r="O248" s="84"/>
      <c r="P248" s="84">
        <v>1</v>
      </c>
      <c r="Q248" s="84">
        <v>1</v>
      </c>
      <c r="R248" s="84">
        <v>1</v>
      </c>
      <c r="S248" s="83">
        <f t="shared" si="499"/>
        <v>40</v>
      </c>
      <c r="T248" s="87">
        <f t="shared" si="500"/>
        <v>0</v>
      </c>
      <c r="U248" s="84"/>
      <c r="V248" s="84"/>
      <c r="W248" s="85">
        <v>1</v>
      </c>
      <c r="X248" s="85">
        <v>1</v>
      </c>
      <c r="Y248" s="85">
        <v>1</v>
      </c>
      <c r="Z248" s="85">
        <v>1</v>
      </c>
      <c r="AA248" s="85">
        <v>1</v>
      </c>
      <c r="AB248" s="85">
        <v>1</v>
      </c>
      <c r="AC248" s="85">
        <v>1</v>
      </c>
      <c r="AD248" s="85">
        <v>1</v>
      </c>
      <c r="AE248" s="85">
        <v>1</v>
      </c>
      <c r="AF248" s="84">
        <v>2787456.5454612402</v>
      </c>
      <c r="AG248" s="84">
        <v>3367601.0029959101</v>
      </c>
      <c r="AH248" s="84">
        <v>2008162.86173259</v>
      </c>
      <c r="AI248" s="84">
        <v>2787320.8944670502</v>
      </c>
      <c r="AJ248" s="84">
        <v>1832243.8653131099</v>
      </c>
      <c r="AK248" s="84">
        <v>3602262.3335296102</v>
      </c>
      <c r="AL248" s="84">
        <v>2787456.5454612402</v>
      </c>
      <c r="AM248" s="84">
        <v>3093742.96567098</v>
      </c>
      <c r="AN248" s="84">
        <v>3155244.6433144398</v>
      </c>
      <c r="AO248" s="84">
        <v>4740.1396258200002</v>
      </c>
      <c r="AP248" s="84"/>
      <c r="AQ248" s="84"/>
      <c r="AR248" s="84">
        <v>7940129.4622925799</v>
      </c>
      <c r="AS248" s="83">
        <f t="shared" si="501"/>
        <v>7940129.4622925799</v>
      </c>
      <c r="AT248" s="83">
        <f t="shared" si="564"/>
        <v>7940129.4622925799</v>
      </c>
      <c r="AU248" s="83">
        <f t="shared" si="502"/>
        <v>0</v>
      </c>
      <c r="AV248" s="84">
        <v>8242645.7199999997</v>
      </c>
      <c r="AW248" s="84">
        <v>8242645.7199999997</v>
      </c>
      <c r="AX248" s="84"/>
      <c r="AY248" s="83">
        <f t="shared" si="565"/>
        <v>8242645.7199999997</v>
      </c>
      <c r="AZ248" s="83">
        <f t="shared" si="566"/>
        <v>0</v>
      </c>
      <c r="BA248" s="83">
        <f t="shared" si="567"/>
        <v>2792196.6850870601</v>
      </c>
      <c r="BB248" s="83">
        <f t="shared" si="568"/>
        <v>4851369.7959692683</v>
      </c>
      <c r="BC248" s="83">
        <f t="shared" si="569"/>
        <v>4851369.7959692683</v>
      </c>
      <c r="BD248" s="83">
        <f t="shared" si="570"/>
        <v>4851369.7959692683</v>
      </c>
      <c r="BE248" s="83">
        <f t="shared" si="571"/>
        <v>0</v>
      </c>
      <c r="BF248" s="83">
        <f t="shared" si="572"/>
        <v>0</v>
      </c>
      <c r="BG248" s="99">
        <f t="shared" si="573"/>
        <v>2792196.6850870601</v>
      </c>
      <c r="BH248" s="99">
        <f t="shared" si="574"/>
        <v>3372341.14262173</v>
      </c>
      <c r="BI248" s="83">
        <f t="shared" si="575"/>
        <v>2012903.0013584101</v>
      </c>
      <c r="BJ248" s="83">
        <f t="shared" si="576"/>
        <v>2792061.0340928701</v>
      </c>
      <c r="BK248" s="83">
        <f t="shared" si="577"/>
        <v>1836984.00493893</v>
      </c>
      <c r="BL248" s="83">
        <f t="shared" si="578"/>
        <v>3607002.4731554301</v>
      </c>
      <c r="BM248" s="83">
        <f t="shared" si="579"/>
        <v>3098483.1052967999</v>
      </c>
      <c r="BN248" s="83">
        <f t="shared" si="580"/>
        <v>3159984.7829402597</v>
      </c>
      <c r="BO248" s="83">
        <f t="shared" si="503"/>
        <v>0</v>
      </c>
      <c r="BP248" s="83">
        <f t="shared" si="581"/>
        <v>0</v>
      </c>
      <c r="BQ248" s="83">
        <f t="shared" si="582"/>
        <v>2792196.6850870601</v>
      </c>
      <c r="BR248" s="83">
        <f t="shared" si="583"/>
        <v>4851369.7959692683</v>
      </c>
      <c r="BS248" s="83">
        <f t="shared" si="584"/>
        <v>4851369.7959692683</v>
      </c>
      <c r="BT248" s="83">
        <f t="shared" si="585"/>
        <v>4851369.7959692683</v>
      </c>
      <c r="BU248" s="83">
        <f t="shared" si="586"/>
        <v>2792196.6850870601</v>
      </c>
      <c r="BV248" s="83">
        <f t="shared" si="587"/>
        <v>3372341.14262173</v>
      </c>
      <c r="BW248" s="83">
        <f t="shared" si="588"/>
        <v>2012903.0013584101</v>
      </c>
      <c r="BX248" s="83">
        <f t="shared" si="589"/>
        <v>2792061.0340928701</v>
      </c>
      <c r="BY248" s="83">
        <f t="shared" si="590"/>
        <v>1836984.00493893</v>
      </c>
      <c r="BZ248" s="83">
        <f t="shared" si="591"/>
        <v>3607002.4731554301</v>
      </c>
      <c r="CA248" s="83">
        <f t="shared" si="592"/>
        <v>3098483.1052967999</v>
      </c>
      <c r="CB248" s="83">
        <f t="shared" si="593"/>
        <v>3159984.7829402597</v>
      </c>
      <c r="CC248" s="84"/>
      <c r="CD248" s="84"/>
      <c r="CE248" s="84"/>
      <c r="CF248" s="84"/>
      <c r="CG248" s="84"/>
      <c r="CH248" s="84"/>
      <c r="CI248" s="84"/>
      <c r="CJ248" s="84"/>
      <c r="CK248" s="84"/>
      <c r="CL248" s="83">
        <f t="shared" si="494"/>
        <v>580144.4575346699</v>
      </c>
      <c r="CM248" s="83">
        <f t="shared" si="495"/>
        <v>0</v>
      </c>
      <c r="CN248" s="83">
        <f t="shared" si="496"/>
        <v>0</v>
      </c>
      <c r="CO248" s="83">
        <f t="shared" si="594"/>
        <v>0</v>
      </c>
      <c r="CP248" s="83">
        <f t="shared" si="595"/>
        <v>814805.78806836996</v>
      </c>
      <c r="CQ248" s="83">
        <f t="shared" si="596"/>
        <v>0</v>
      </c>
      <c r="CR248" s="83">
        <f t="shared" si="597"/>
        <v>2059173.1108822082</v>
      </c>
      <c r="CS248" s="83">
        <f t="shared" si="598"/>
        <v>2059173.1108822082</v>
      </c>
      <c r="CT248" s="83">
        <f t="shared" si="599"/>
        <v>2059173.1108822082</v>
      </c>
      <c r="CU248" s="83">
        <f t="shared" si="600"/>
        <v>2059173.1108822082</v>
      </c>
      <c r="CV248" s="99"/>
      <c r="CW248" s="83">
        <f t="shared" si="504"/>
        <v>2059173.1108822082</v>
      </c>
      <c r="CX248" s="83">
        <f t="shared" si="601"/>
        <v>2059173.1108822082</v>
      </c>
      <c r="CY248" s="83">
        <f t="shared" si="497"/>
        <v>306286.42020973982</v>
      </c>
      <c r="CZ248" s="83">
        <f t="shared" si="498"/>
        <v>367788.09785319958</v>
      </c>
      <c r="DA248" s="83">
        <f t="shared" si="505"/>
        <v>580144.4575346699</v>
      </c>
      <c r="DB248" s="83">
        <f t="shared" si="506"/>
        <v>0</v>
      </c>
      <c r="DC248" s="83">
        <f t="shared" si="507"/>
        <v>0</v>
      </c>
      <c r="DD248" s="83">
        <f t="shared" si="602"/>
        <v>0</v>
      </c>
      <c r="DE248" s="83">
        <f t="shared" si="603"/>
        <v>814805.78806836996</v>
      </c>
      <c r="DF248" s="83">
        <f t="shared" si="604"/>
        <v>0</v>
      </c>
      <c r="DG248" s="83">
        <f t="shared" si="605"/>
        <v>2059173.1108822082</v>
      </c>
      <c r="DH248" s="83">
        <f t="shared" si="606"/>
        <v>2059173.1108822082</v>
      </c>
      <c r="DI248" s="83">
        <f t="shared" si="607"/>
        <v>2059173.1108822082</v>
      </c>
      <c r="DJ248" s="83">
        <f t="shared" si="608"/>
        <v>2059173.1108822082</v>
      </c>
      <c r="DK248" s="83">
        <f t="shared" si="508"/>
        <v>2059173.1108822082</v>
      </c>
      <c r="DL248" s="83">
        <f t="shared" si="609"/>
        <v>2059173.1108822082</v>
      </c>
      <c r="DM248" s="83">
        <f t="shared" si="509"/>
        <v>306286.42020973982</v>
      </c>
      <c r="DN248" s="83">
        <f t="shared" si="510"/>
        <v>367788.09785319958</v>
      </c>
      <c r="DO248" s="83">
        <f t="shared" si="610"/>
        <v>0</v>
      </c>
      <c r="DP248" s="83">
        <f t="shared" si="611"/>
        <v>0</v>
      </c>
      <c r="DQ248" s="83">
        <f t="shared" si="612"/>
        <v>0</v>
      </c>
      <c r="DR248" s="83">
        <f t="shared" si="613"/>
        <v>0</v>
      </c>
      <c r="DS248" s="83">
        <f t="shared" si="614"/>
        <v>-100737.41993908976</v>
      </c>
      <c r="DT248" s="83">
        <f t="shared" si="615"/>
        <v>0</v>
      </c>
      <c r="DU248" s="83">
        <f t="shared" si="616"/>
        <v>-71268.550436077378</v>
      </c>
      <c r="DV248" s="83">
        <f t="shared" si="617"/>
        <v>-71268.550436077378</v>
      </c>
      <c r="DW248" s="83">
        <f t="shared" si="511"/>
        <v>10546.785978501481</v>
      </c>
      <c r="DX248" s="83">
        <f t="shared" si="512"/>
        <v>0</v>
      </c>
      <c r="DY248" s="83">
        <f t="shared" si="513"/>
        <v>0</v>
      </c>
      <c r="DZ248" s="83">
        <f t="shared" si="514"/>
        <v>0</v>
      </c>
      <c r="EA248" s="83">
        <f t="shared" si="515"/>
        <v>0</v>
      </c>
      <c r="EB248" s="83">
        <f t="shared" si="516"/>
        <v>0</v>
      </c>
      <c r="EC248" s="83">
        <f t="shared" si="517"/>
        <v>-100737.41993908976</v>
      </c>
      <c r="ED248" s="83">
        <f t="shared" si="518"/>
        <v>0</v>
      </c>
      <c r="EE248" s="83">
        <f t="shared" si="519"/>
        <v>-71268.550436077378</v>
      </c>
      <c r="EF248" s="83">
        <f t="shared" si="520"/>
        <v>-71268.550436077378</v>
      </c>
      <c r="EG248" s="83">
        <f t="shared" si="521"/>
        <v>10546.785978501481</v>
      </c>
      <c r="EH248" s="83">
        <f t="shared" si="522"/>
        <v>0</v>
      </c>
      <c r="EI248" s="83">
        <f t="shared" si="618"/>
        <v>580144.4575346699</v>
      </c>
      <c r="EJ248" s="83">
        <f t="shared" si="619"/>
        <v>0</v>
      </c>
      <c r="EK248" s="83">
        <f t="shared" si="620"/>
        <v>0</v>
      </c>
      <c r="EL248" s="83">
        <f t="shared" si="621"/>
        <v>0</v>
      </c>
      <c r="EM248" s="83">
        <f t="shared" si="622"/>
        <v>915543.20800745976</v>
      </c>
      <c r="EN248" s="83">
        <f t="shared" si="623"/>
        <v>0</v>
      </c>
      <c r="EO248" s="83">
        <f t="shared" si="624"/>
        <v>2130441.6613182854</v>
      </c>
      <c r="EP248" s="83">
        <f t="shared" si="625"/>
        <v>2130441.6613182854</v>
      </c>
      <c r="EQ248" s="83">
        <f t="shared" si="626"/>
        <v>2130441.6613182854</v>
      </c>
      <c r="ER248" s="83">
        <f t="shared" si="627"/>
        <v>2130441.6613182854</v>
      </c>
      <c r="ES248" s="83">
        <f t="shared" si="523"/>
        <v>2130441.6613182854</v>
      </c>
      <c r="ET248" s="83">
        <f t="shared" si="628"/>
        <v>2130441.6613182854</v>
      </c>
      <c r="EU248" s="83">
        <f t="shared" si="524"/>
        <v>295739.63423123833</v>
      </c>
      <c r="EV248" s="83">
        <f t="shared" si="525"/>
        <v>367788.09785319958</v>
      </c>
      <c r="EW248" s="83">
        <f t="shared" si="526"/>
        <v>580144.4575346699</v>
      </c>
      <c r="EX248" s="83">
        <f t="shared" si="527"/>
        <v>0</v>
      </c>
      <c r="EY248" s="83">
        <f t="shared" si="528"/>
        <v>0</v>
      </c>
      <c r="EZ248" s="83">
        <f t="shared" si="529"/>
        <v>0</v>
      </c>
      <c r="FA248" s="83">
        <f t="shared" si="530"/>
        <v>915543.20800745976</v>
      </c>
      <c r="FB248" s="83">
        <f t="shared" si="531"/>
        <v>0</v>
      </c>
      <c r="FC248" s="83">
        <f t="shared" si="532"/>
        <v>2130441.6613182854</v>
      </c>
      <c r="FD248" s="83">
        <f t="shared" si="533"/>
        <v>2130441.6613182854</v>
      </c>
      <c r="FE248" s="83">
        <f t="shared" si="629"/>
        <v>2130441.6613182854</v>
      </c>
      <c r="FF248" s="83">
        <f t="shared" si="630"/>
        <v>2130441.6613182854</v>
      </c>
      <c r="FG248" s="83">
        <f t="shared" si="534"/>
        <v>2130441.6613182854</v>
      </c>
      <c r="FH248" s="83">
        <f t="shared" si="631"/>
        <v>2130441.6613182854</v>
      </c>
      <c r="FI248" s="83">
        <f t="shared" si="535"/>
        <v>295739.63423123833</v>
      </c>
      <c r="FJ248" s="83">
        <f t="shared" si="536"/>
        <v>367788.09785319958</v>
      </c>
      <c r="FK248" s="84">
        <v>2042170.2537715</v>
      </c>
      <c r="FL248" s="84">
        <v>71187.429583932506</v>
      </c>
      <c r="FM248" s="84">
        <v>-1611515.59245505</v>
      </c>
      <c r="FN248" s="83">
        <f t="shared" si="632"/>
        <v>-1611515.59245505</v>
      </c>
      <c r="FO248" s="83">
        <f t="shared" si="633"/>
        <v>0</v>
      </c>
      <c r="FP248" s="83">
        <f t="shared" si="537"/>
        <v>-1540328.1628711175</v>
      </c>
      <c r="FQ248" s="84">
        <v>9443001.2898493893</v>
      </c>
      <c r="FR248" s="84">
        <v>10797675.1727915</v>
      </c>
      <c r="FS248" s="83">
        <f t="shared" si="538"/>
        <v>11517411.064410247</v>
      </c>
      <c r="FT248" s="83">
        <f t="shared" si="539"/>
        <v>719735.89161874726</v>
      </c>
      <c r="FU248" s="84">
        <v>2576251.8654612401</v>
      </c>
      <c r="FV248" s="83">
        <f t="shared" si="634"/>
        <v>2792196.6850870601</v>
      </c>
      <c r="FW248" s="83">
        <f t="shared" si="635"/>
        <v>2792196.6850870601</v>
      </c>
      <c r="FX248" s="83">
        <f t="shared" si="636"/>
        <v>7940129.4622925799</v>
      </c>
      <c r="FY248" s="84">
        <v>185038547.66</v>
      </c>
      <c r="FZ248" s="83">
        <f t="shared" si="637"/>
        <v>190488996.69491294</v>
      </c>
      <c r="GA248" s="83">
        <f t="shared" si="638"/>
        <v>211204.68000000017</v>
      </c>
      <c r="GB248" s="83">
        <f t="shared" si="540"/>
        <v>0</v>
      </c>
      <c r="GC248" s="83">
        <f t="shared" si="541"/>
        <v>0</v>
      </c>
      <c r="GD248" s="83">
        <f t="shared" si="542"/>
        <v>0</v>
      </c>
      <c r="GE248" s="83">
        <f t="shared" si="543"/>
        <v>0</v>
      </c>
      <c r="GF248" s="83">
        <f t="shared" si="544"/>
        <v>0</v>
      </c>
      <c r="GG248" s="83">
        <f t="shared" si="545"/>
        <v>0</v>
      </c>
      <c r="GH248" s="83">
        <f t="shared" si="639"/>
        <v>0</v>
      </c>
      <c r="GI248" s="83">
        <f t="shared" si="640"/>
        <v>0</v>
      </c>
      <c r="GJ248" s="83">
        <f t="shared" si="546"/>
        <v>2792196.6850870601</v>
      </c>
      <c r="GK248" s="83">
        <f t="shared" si="547"/>
        <v>0</v>
      </c>
      <c r="GL248" s="83">
        <f t="shared" si="548"/>
        <v>0</v>
      </c>
      <c r="GM248" s="83">
        <f t="shared" si="549"/>
        <v>0</v>
      </c>
      <c r="GN248" s="83">
        <f t="shared" si="550"/>
        <v>2792196.6850870601</v>
      </c>
      <c r="GO248" s="83">
        <f t="shared" si="551"/>
        <v>2792196.6850870601</v>
      </c>
      <c r="GP248" s="83">
        <f t="shared" si="641"/>
        <v>2792196.6850870601</v>
      </c>
      <c r="GQ248" s="83">
        <f t="shared" si="642"/>
        <v>2792196.6850870601</v>
      </c>
      <c r="GR248" s="83">
        <f t="shared" si="552"/>
        <v>0</v>
      </c>
      <c r="GS248" s="83">
        <f t="shared" si="553"/>
        <v>0</v>
      </c>
      <c r="GT248" s="83">
        <f t="shared" si="554"/>
        <v>0</v>
      </c>
      <c r="GU248" s="83">
        <f t="shared" si="555"/>
        <v>0</v>
      </c>
      <c r="GV248" s="83">
        <f t="shared" si="556"/>
        <v>0</v>
      </c>
      <c r="GW248" s="83">
        <f t="shared" si="557"/>
        <v>0</v>
      </c>
      <c r="GX248" s="83">
        <f t="shared" si="643"/>
        <v>0</v>
      </c>
      <c r="GY248" s="83">
        <f t="shared" si="644"/>
        <v>0</v>
      </c>
      <c r="GZ248" s="83">
        <f t="shared" si="558"/>
        <v>3372341.14262173</v>
      </c>
      <c r="HA248" s="83">
        <f t="shared" si="559"/>
        <v>0</v>
      </c>
      <c r="HB248" s="83">
        <f t="shared" si="560"/>
        <v>0</v>
      </c>
      <c r="HC248" s="83">
        <f t="shared" si="561"/>
        <v>0</v>
      </c>
      <c r="HD248" s="83">
        <f t="shared" si="562"/>
        <v>3607002.4731554301</v>
      </c>
      <c r="HE248" s="83">
        <f t="shared" si="563"/>
        <v>4851369.7959692683</v>
      </c>
      <c r="HF248" s="83">
        <f t="shared" si="645"/>
        <v>3098483.1052967999</v>
      </c>
      <c r="HG248" s="83">
        <f t="shared" si="646"/>
        <v>3159984.7829402597</v>
      </c>
      <c r="HH248" s="83">
        <f t="shared" si="647"/>
        <v>3372341.14262173</v>
      </c>
      <c r="HI248" s="83">
        <f t="shared" si="648"/>
        <v>0</v>
      </c>
      <c r="HJ248" s="83">
        <f t="shared" si="649"/>
        <v>0</v>
      </c>
      <c r="HK248" s="83">
        <f t="shared" si="650"/>
        <v>0</v>
      </c>
      <c r="HL248" s="83">
        <f t="shared" si="651"/>
        <v>3707739.8930945196</v>
      </c>
      <c r="HM248" s="83">
        <f t="shared" si="652"/>
        <v>4922638.3464053459</v>
      </c>
      <c r="HN248" s="83">
        <f t="shared" si="653"/>
        <v>3087936.3193182983</v>
      </c>
      <c r="HO248" s="83">
        <f t="shared" si="654"/>
        <v>3159984.7829402597</v>
      </c>
    </row>
    <row r="249" spans="1:223" x14ac:dyDescent="0.2">
      <c r="A249" s="63"/>
      <c r="K249" s="64" t="s">
        <v>559</v>
      </c>
      <c r="L249" s="102">
        <f>IF(VLOOKUP(K249,'[3]207 ul'!$H:$H,1,0)=K249,1,0)</f>
        <v>1</v>
      </c>
      <c r="M249" s="84">
        <v>1</v>
      </c>
      <c r="N249" s="84">
        <v>2</v>
      </c>
      <c r="O249" s="84"/>
      <c r="P249" s="84"/>
      <c r="Q249" s="84">
        <v>1</v>
      </c>
      <c r="R249" s="84">
        <v>1</v>
      </c>
      <c r="S249" s="83">
        <f t="shared" si="499"/>
        <v>40</v>
      </c>
      <c r="T249" s="87">
        <f t="shared" si="500"/>
        <v>0</v>
      </c>
      <c r="U249" s="84"/>
      <c r="V249" s="84"/>
      <c r="W249" s="85">
        <v>1</v>
      </c>
      <c r="X249" s="85">
        <v>1</v>
      </c>
      <c r="Y249" s="85">
        <v>1</v>
      </c>
      <c r="Z249" s="85">
        <v>1</v>
      </c>
      <c r="AA249" s="85">
        <v>1</v>
      </c>
      <c r="AB249" s="85">
        <v>1</v>
      </c>
      <c r="AC249" s="85">
        <v>1</v>
      </c>
      <c r="AD249" s="85">
        <v>1</v>
      </c>
      <c r="AE249" s="85">
        <v>1</v>
      </c>
      <c r="AF249" s="84">
        <v>204372183.50670201</v>
      </c>
      <c r="AG249" s="84">
        <v>204453165.07299599</v>
      </c>
      <c r="AH249" s="84">
        <v>204263420.24959901</v>
      </c>
      <c r="AI249" s="84">
        <v>204370134.28922299</v>
      </c>
      <c r="AJ249" s="84">
        <v>202605009.89280301</v>
      </c>
      <c r="AK249" s="84">
        <v>205729448.635997</v>
      </c>
      <c r="AL249" s="84">
        <v>204372183.50670201</v>
      </c>
      <c r="AM249" s="84">
        <v>206509505.63170299</v>
      </c>
      <c r="AN249" s="84">
        <v>204420291.833446</v>
      </c>
      <c r="AO249" s="84">
        <v>-1360293.41680816</v>
      </c>
      <c r="AP249" s="84"/>
      <c r="AQ249" s="84"/>
      <c r="AR249" s="84">
        <v>214636144.23848</v>
      </c>
      <c r="AS249" s="83">
        <f t="shared" si="501"/>
        <v>214636144.23848</v>
      </c>
      <c r="AT249" s="83">
        <f t="shared" si="564"/>
        <v>214636144.23848</v>
      </c>
      <c r="AU249" s="83">
        <f t="shared" si="502"/>
        <v>0</v>
      </c>
      <c r="AV249" s="84">
        <v>214635963.44</v>
      </c>
      <c r="AW249" s="84">
        <v>214635963.44</v>
      </c>
      <c r="AX249" s="84"/>
      <c r="AY249" s="83">
        <f t="shared" si="565"/>
        <v>214635963.44</v>
      </c>
      <c r="AZ249" s="83">
        <f t="shared" si="566"/>
        <v>0</v>
      </c>
      <c r="BA249" s="83">
        <f t="shared" si="567"/>
        <v>203011890.08989385</v>
      </c>
      <c r="BB249" s="83">
        <f t="shared" si="568"/>
        <v>207661591.74932832</v>
      </c>
      <c r="BC249" s="83">
        <f t="shared" si="569"/>
        <v>207661591.74932832</v>
      </c>
      <c r="BD249" s="83">
        <f t="shared" si="570"/>
        <v>207661591.74932832</v>
      </c>
      <c r="BE249" s="83">
        <f t="shared" si="571"/>
        <v>0</v>
      </c>
      <c r="BF249" s="83">
        <f t="shared" si="572"/>
        <v>0</v>
      </c>
      <c r="BG249" s="99">
        <f t="shared" si="573"/>
        <v>203011890.08989385</v>
      </c>
      <c r="BH249" s="99">
        <f t="shared" si="574"/>
        <v>203092871.65618783</v>
      </c>
      <c r="BI249" s="83">
        <f t="shared" si="575"/>
        <v>202903126.83279085</v>
      </c>
      <c r="BJ249" s="83">
        <f t="shared" si="576"/>
        <v>203009840.87241483</v>
      </c>
      <c r="BK249" s="83">
        <f t="shared" si="577"/>
        <v>201244716.47599486</v>
      </c>
      <c r="BL249" s="83">
        <f t="shared" si="578"/>
        <v>204369155.21918884</v>
      </c>
      <c r="BM249" s="83">
        <f t="shared" si="579"/>
        <v>205149212.21489483</v>
      </c>
      <c r="BN249" s="83">
        <f t="shared" si="580"/>
        <v>203059998.41663784</v>
      </c>
      <c r="BO249" s="83">
        <f t="shared" si="503"/>
        <v>0</v>
      </c>
      <c r="BP249" s="83">
        <f t="shared" si="581"/>
        <v>0</v>
      </c>
      <c r="BQ249" s="83">
        <f t="shared" si="582"/>
        <v>203011890.08989385</v>
      </c>
      <c r="BR249" s="83">
        <f t="shared" si="583"/>
        <v>207661591.74932832</v>
      </c>
      <c r="BS249" s="83">
        <f t="shared" si="584"/>
        <v>207661591.74932832</v>
      </c>
      <c r="BT249" s="83">
        <f t="shared" si="585"/>
        <v>207661591.74932832</v>
      </c>
      <c r="BU249" s="83">
        <f t="shared" si="586"/>
        <v>203011890.08989385</v>
      </c>
      <c r="BV249" s="83">
        <f t="shared" si="587"/>
        <v>203092871.65618783</v>
      </c>
      <c r="BW249" s="83">
        <f t="shared" si="588"/>
        <v>202903126.83279085</v>
      </c>
      <c r="BX249" s="83">
        <f t="shared" si="589"/>
        <v>203009840.87241483</v>
      </c>
      <c r="BY249" s="83">
        <f t="shared" si="590"/>
        <v>201244716.47599486</v>
      </c>
      <c r="BZ249" s="83">
        <f t="shared" si="591"/>
        <v>204369155.21918884</v>
      </c>
      <c r="CA249" s="83">
        <f t="shared" si="592"/>
        <v>205149212.21489483</v>
      </c>
      <c r="CB249" s="83">
        <f t="shared" si="593"/>
        <v>203059998.41663784</v>
      </c>
      <c r="CC249" s="84"/>
      <c r="CD249" s="84"/>
      <c r="CE249" s="84"/>
      <c r="CF249" s="84"/>
      <c r="CG249" s="84"/>
      <c r="CH249" s="84"/>
      <c r="CI249" s="84"/>
      <c r="CJ249" s="84"/>
      <c r="CK249" s="84"/>
      <c r="CL249" s="83">
        <f t="shared" si="494"/>
        <v>80981.566293984652</v>
      </c>
      <c r="CM249" s="83">
        <f t="shared" si="495"/>
        <v>0</v>
      </c>
      <c r="CN249" s="83">
        <f t="shared" si="496"/>
        <v>0</v>
      </c>
      <c r="CO249" s="83">
        <f t="shared" si="594"/>
        <v>0</v>
      </c>
      <c r="CP249" s="83">
        <f t="shared" si="595"/>
        <v>1357265.1292949915</v>
      </c>
      <c r="CQ249" s="83">
        <f t="shared" si="596"/>
        <v>0</v>
      </c>
      <c r="CR249" s="83">
        <f t="shared" si="597"/>
        <v>4649701.6594344676</v>
      </c>
      <c r="CS249" s="83">
        <f t="shared" si="598"/>
        <v>4649701.6594344676</v>
      </c>
      <c r="CT249" s="83">
        <f t="shared" si="599"/>
        <v>4649701.6594344676</v>
      </c>
      <c r="CU249" s="83">
        <f t="shared" si="600"/>
        <v>4649701.6594344676</v>
      </c>
      <c r="CV249" s="99"/>
      <c r="CW249" s="83">
        <f t="shared" si="504"/>
        <v>4649701.6594344676</v>
      </c>
      <c r="CX249" s="83">
        <f t="shared" si="601"/>
        <v>4649701.6594344676</v>
      </c>
      <c r="CY249" s="83">
        <f t="shared" si="497"/>
        <v>2137322.1250009835</v>
      </c>
      <c r="CZ249" s="83">
        <f t="shared" si="498"/>
        <v>48108.326743990183</v>
      </c>
      <c r="DA249" s="83">
        <f t="shared" si="505"/>
        <v>80981.566293984652</v>
      </c>
      <c r="DB249" s="83">
        <f t="shared" si="506"/>
        <v>0</v>
      </c>
      <c r="DC249" s="83">
        <f t="shared" si="507"/>
        <v>0</v>
      </c>
      <c r="DD249" s="83">
        <f t="shared" si="602"/>
        <v>0</v>
      </c>
      <c r="DE249" s="83">
        <f t="shared" si="603"/>
        <v>1357265.1292949915</v>
      </c>
      <c r="DF249" s="83">
        <f t="shared" si="604"/>
        <v>0</v>
      </c>
      <c r="DG249" s="83">
        <f t="shared" si="605"/>
        <v>4649701.6594344676</v>
      </c>
      <c r="DH249" s="83">
        <f t="shared" si="606"/>
        <v>4649701.6594344676</v>
      </c>
      <c r="DI249" s="83">
        <f t="shared" si="607"/>
        <v>4649701.6594344676</v>
      </c>
      <c r="DJ249" s="83">
        <f t="shared" si="608"/>
        <v>4649701.6594344676</v>
      </c>
      <c r="DK249" s="83">
        <f t="shared" si="508"/>
        <v>4649701.6594344676</v>
      </c>
      <c r="DL249" s="83">
        <f t="shared" si="609"/>
        <v>4649701.6594344676</v>
      </c>
      <c r="DM249" s="83">
        <f t="shared" si="509"/>
        <v>2137322.1250009835</v>
      </c>
      <c r="DN249" s="83">
        <f t="shared" si="510"/>
        <v>48108.326743990183</v>
      </c>
      <c r="DO249" s="83">
        <f t="shared" si="610"/>
        <v>0</v>
      </c>
      <c r="DP249" s="83">
        <f t="shared" si="611"/>
        <v>0</v>
      </c>
      <c r="DQ249" s="83">
        <f t="shared" si="612"/>
        <v>0</v>
      </c>
      <c r="DR249" s="83">
        <f t="shared" si="613"/>
        <v>0</v>
      </c>
      <c r="DS249" s="83">
        <f t="shared" si="614"/>
        <v>-167803.6524784723</v>
      </c>
      <c r="DT249" s="83">
        <f t="shared" si="615"/>
        <v>0</v>
      </c>
      <c r="DU249" s="83">
        <f t="shared" si="616"/>
        <v>-160927.45941410749</v>
      </c>
      <c r="DV249" s="83">
        <f t="shared" si="617"/>
        <v>-160927.45941410749</v>
      </c>
      <c r="DW249" s="83">
        <f t="shared" si="511"/>
        <v>73597.383142435952</v>
      </c>
      <c r="DX249" s="83">
        <f t="shared" si="512"/>
        <v>0</v>
      </c>
      <c r="DY249" s="83">
        <f t="shared" si="513"/>
        <v>0</v>
      </c>
      <c r="DZ249" s="83">
        <f t="shared" si="514"/>
        <v>0</v>
      </c>
      <c r="EA249" s="83">
        <f t="shared" si="515"/>
        <v>0</v>
      </c>
      <c r="EB249" s="83">
        <f t="shared" si="516"/>
        <v>0</v>
      </c>
      <c r="EC249" s="83">
        <f t="shared" si="517"/>
        <v>-167803.6524784723</v>
      </c>
      <c r="ED249" s="83">
        <f t="shared" si="518"/>
        <v>0</v>
      </c>
      <c r="EE249" s="83">
        <f t="shared" si="519"/>
        <v>-160927.45941410749</v>
      </c>
      <c r="EF249" s="83">
        <f t="shared" si="520"/>
        <v>-160927.45941410749</v>
      </c>
      <c r="EG249" s="83">
        <f t="shared" si="521"/>
        <v>73597.383142435952</v>
      </c>
      <c r="EH249" s="83">
        <f t="shared" si="522"/>
        <v>0</v>
      </c>
      <c r="EI249" s="83">
        <f t="shared" si="618"/>
        <v>80981.566293984652</v>
      </c>
      <c r="EJ249" s="83">
        <f t="shared" si="619"/>
        <v>0</v>
      </c>
      <c r="EK249" s="83">
        <f t="shared" si="620"/>
        <v>0</v>
      </c>
      <c r="EL249" s="83">
        <f t="shared" si="621"/>
        <v>0</v>
      </c>
      <c r="EM249" s="83">
        <f t="shared" si="622"/>
        <v>1525068.7817734638</v>
      </c>
      <c r="EN249" s="83">
        <f t="shared" si="623"/>
        <v>0</v>
      </c>
      <c r="EO249" s="83">
        <f t="shared" si="624"/>
        <v>4810629.1188485753</v>
      </c>
      <c r="EP249" s="83">
        <f t="shared" si="625"/>
        <v>4810629.1188485753</v>
      </c>
      <c r="EQ249" s="83">
        <f t="shared" si="626"/>
        <v>4810629.1188485753</v>
      </c>
      <c r="ER249" s="83">
        <f t="shared" si="627"/>
        <v>4810629.1188485753</v>
      </c>
      <c r="ES249" s="83">
        <f t="shared" si="523"/>
        <v>4810629.1188485753</v>
      </c>
      <c r="ET249" s="83">
        <f t="shared" si="628"/>
        <v>4810629.1188485753</v>
      </c>
      <c r="EU249" s="83">
        <f t="shared" si="524"/>
        <v>2063724.7418585476</v>
      </c>
      <c r="EV249" s="83">
        <f t="shared" si="525"/>
        <v>48108.326743990183</v>
      </c>
      <c r="EW249" s="83">
        <f t="shared" si="526"/>
        <v>80981.566293984652</v>
      </c>
      <c r="EX249" s="83">
        <f t="shared" si="527"/>
        <v>0</v>
      </c>
      <c r="EY249" s="83">
        <f t="shared" si="528"/>
        <v>0</v>
      </c>
      <c r="EZ249" s="83">
        <f t="shared" si="529"/>
        <v>0</v>
      </c>
      <c r="FA249" s="83">
        <f t="shared" si="530"/>
        <v>1525068.7817734638</v>
      </c>
      <c r="FB249" s="83">
        <f t="shared" si="531"/>
        <v>0</v>
      </c>
      <c r="FC249" s="83">
        <f t="shared" si="532"/>
        <v>4810629.1188485753</v>
      </c>
      <c r="FD249" s="83">
        <f t="shared" si="533"/>
        <v>4810629.1188485753</v>
      </c>
      <c r="FE249" s="83">
        <f t="shared" si="629"/>
        <v>4810629.1188485753</v>
      </c>
      <c r="FF249" s="83">
        <f t="shared" si="630"/>
        <v>4810629.1188485753</v>
      </c>
      <c r="FG249" s="83">
        <f t="shared" si="534"/>
        <v>4810629.1188485753</v>
      </c>
      <c r="FH249" s="83">
        <f t="shared" si="631"/>
        <v>4810629.1188485753</v>
      </c>
      <c r="FI249" s="83">
        <f t="shared" si="535"/>
        <v>2063724.7418585476</v>
      </c>
      <c r="FJ249" s="83">
        <f t="shared" si="536"/>
        <v>48108.326743990183</v>
      </c>
      <c r="FK249" s="84">
        <v>11391412.4233853</v>
      </c>
      <c r="FL249" s="84">
        <v>1977559.88516549</v>
      </c>
      <c r="FM249" s="84">
        <v>4295540.0607109796</v>
      </c>
      <c r="FN249" s="83">
        <f t="shared" si="632"/>
        <v>4295540.0607109796</v>
      </c>
      <c r="FO249" s="83">
        <f t="shared" si="633"/>
        <v>0</v>
      </c>
      <c r="FP249" s="83">
        <f t="shared" si="537"/>
        <v>6273099.9458764698</v>
      </c>
      <c r="FQ249" s="84">
        <v>34865848.558075398</v>
      </c>
      <c r="FR249" s="84">
        <v>220017215.62534201</v>
      </c>
      <c r="FS249" s="83">
        <f t="shared" si="538"/>
        <v>221573519.69551563</v>
      </c>
      <c r="FT249" s="83">
        <f t="shared" si="539"/>
        <v>1556304.0701736212</v>
      </c>
      <c r="FU249" s="84">
        <v>204372183.50670201</v>
      </c>
      <c r="FV249" s="83">
        <f t="shared" si="634"/>
        <v>203011890.08989385</v>
      </c>
      <c r="FW249" s="83">
        <f t="shared" si="635"/>
        <v>0</v>
      </c>
      <c r="FX249" s="83">
        <f t="shared" si="636"/>
        <v>214636144.23848</v>
      </c>
      <c r="FY249" s="84">
        <v>20482497.489999998</v>
      </c>
      <c r="FZ249" s="83">
        <f t="shared" si="637"/>
        <v>32106570.840106159</v>
      </c>
      <c r="GA249" s="83">
        <f t="shared" si="638"/>
        <v>0</v>
      </c>
      <c r="GB249" s="83">
        <f t="shared" si="540"/>
        <v>0</v>
      </c>
      <c r="GC249" s="83">
        <f t="shared" si="541"/>
        <v>0</v>
      </c>
      <c r="GD249" s="83">
        <f t="shared" si="542"/>
        <v>0</v>
      </c>
      <c r="GE249" s="83">
        <f t="shared" si="543"/>
        <v>0</v>
      </c>
      <c r="GF249" s="83">
        <f t="shared" si="544"/>
        <v>0</v>
      </c>
      <c r="GG249" s="83">
        <f t="shared" si="545"/>
        <v>0</v>
      </c>
      <c r="GH249" s="83">
        <f t="shared" si="639"/>
        <v>0</v>
      </c>
      <c r="GI249" s="83">
        <f t="shared" si="640"/>
        <v>0</v>
      </c>
      <c r="GJ249" s="83">
        <f t="shared" si="546"/>
        <v>203011890.08989385</v>
      </c>
      <c r="GK249" s="83">
        <f t="shared" si="547"/>
        <v>0</v>
      </c>
      <c r="GL249" s="83">
        <f t="shared" si="548"/>
        <v>0</v>
      </c>
      <c r="GM249" s="83">
        <f t="shared" si="549"/>
        <v>0</v>
      </c>
      <c r="GN249" s="83">
        <f t="shared" si="550"/>
        <v>203011890.08989385</v>
      </c>
      <c r="GO249" s="83">
        <f t="shared" si="551"/>
        <v>203011890.08989385</v>
      </c>
      <c r="GP249" s="83">
        <f t="shared" si="641"/>
        <v>203011890.08989385</v>
      </c>
      <c r="GQ249" s="83">
        <f t="shared" si="642"/>
        <v>203011890.08989385</v>
      </c>
      <c r="GR249" s="83">
        <f t="shared" si="552"/>
        <v>0</v>
      </c>
      <c r="GS249" s="83">
        <f t="shared" si="553"/>
        <v>0</v>
      </c>
      <c r="GT249" s="83">
        <f t="shared" si="554"/>
        <v>0</v>
      </c>
      <c r="GU249" s="83">
        <f t="shared" si="555"/>
        <v>0</v>
      </c>
      <c r="GV249" s="83">
        <f t="shared" si="556"/>
        <v>0</v>
      </c>
      <c r="GW249" s="83">
        <f t="shared" si="557"/>
        <v>0</v>
      </c>
      <c r="GX249" s="83">
        <f t="shared" si="643"/>
        <v>0</v>
      </c>
      <c r="GY249" s="83">
        <f t="shared" si="644"/>
        <v>0</v>
      </c>
      <c r="GZ249" s="83">
        <f t="shared" si="558"/>
        <v>203092871.65618783</v>
      </c>
      <c r="HA249" s="83">
        <f t="shared" si="559"/>
        <v>0</v>
      </c>
      <c r="HB249" s="83">
        <f t="shared" si="560"/>
        <v>0</v>
      </c>
      <c r="HC249" s="83">
        <f t="shared" si="561"/>
        <v>0</v>
      </c>
      <c r="HD249" s="83">
        <f t="shared" si="562"/>
        <v>204369155.21918884</v>
      </c>
      <c r="HE249" s="83">
        <f t="shared" si="563"/>
        <v>207661591.74932832</v>
      </c>
      <c r="HF249" s="83">
        <f t="shared" si="645"/>
        <v>205149212.21489483</v>
      </c>
      <c r="HG249" s="83">
        <f t="shared" si="646"/>
        <v>203059998.41663784</v>
      </c>
      <c r="HH249" s="83">
        <f t="shared" si="647"/>
        <v>203092871.65618783</v>
      </c>
      <c r="HI249" s="83">
        <f t="shared" si="648"/>
        <v>0</v>
      </c>
      <c r="HJ249" s="83">
        <f t="shared" si="649"/>
        <v>0</v>
      </c>
      <c r="HK249" s="83">
        <f t="shared" si="650"/>
        <v>0</v>
      </c>
      <c r="HL249" s="83">
        <f t="shared" si="651"/>
        <v>204536958.87166733</v>
      </c>
      <c r="HM249" s="83">
        <f t="shared" si="652"/>
        <v>207822519.20874241</v>
      </c>
      <c r="HN249" s="83">
        <f t="shared" si="653"/>
        <v>205075614.83175239</v>
      </c>
      <c r="HO249" s="83">
        <f t="shared" si="654"/>
        <v>203059998.41663784</v>
      </c>
    </row>
    <row r="250" spans="1:223" x14ac:dyDescent="0.2">
      <c r="A250" s="63"/>
      <c r="K250" s="64" t="s">
        <v>560</v>
      </c>
      <c r="L250" s="102">
        <f>IF(VLOOKUP(K250,'[3]207 ul'!$H:$H,1,0)=K250,1,0)</f>
        <v>1</v>
      </c>
      <c r="M250" s="84">
        <v>1</v>
      </c>
      <c r="N250" s="84">
        <v>2</v>
      </c>
      <c r="O250" s="84"/>
      <c r="P250" s="84"/>
      <c r="Q250" s="84">
        <v>1</v>
      </c>
      <c r="R250" s="84">
        <v>1</v>
      </c>
      <c r="S250" s="83">
        <f t="shared" si="499"/>
        <v>40</v>
      </c>
      <c r="T250" s="87">
        <f t="shared" si="500"/>
        <v>0</v>
      </c>
      <c r="U250" s="84"/>
      <c r="V250" s="84"/>
      <c r="W250" s="85">
        <v>1</v>
      </c>
      <c r="X250" s="85">
        <v>1</v>
      </c>
      <c r="Y250" s="85">
        <v>1</v>
      </c>
      <c r="Z250" s="85">
        <v>1</v>
      </c>
      <c r="AA250" s="85">
        <v>1</v>
      </c>
      <c r="AB250" s="85">
        <v>1</v>
      </c>
      <c r="AC250" s="85">
        <v>1</v>
      </c>
      <c r="AD250" s="85">
        <v>1</v>
      </c>
      <c r="AE250" s="85">
        <v>1</v>
      </c>
      <c r="AF250" s="84">
        <v>100362439.62659501</v>
      </c>
      <c r="AG250" s="84">
        <v>101595851.001779</v>
      </c>
      <c r="AH250" s="84">
        <v>98695754.988442704</v>
      </c>
      <c r="AI250" s="84">
        <v>100362660.49981201</v>
      </c>
      <c r="AJ250" s="84">
        <v>96361208.413505301</v>
      </c>
      <c r="AK250" s="84">
        <v>103499683.898921</v>
      </c>
      <c r="AL250" s="84">
        <v>100362439.62659501</v>
      </c>
      <c r="AM250" s="84">
        <v>101018306.90223201</v>
      </c>
      <c r="AN250" s="84">
        <v>100887843.98898</v>
      </c>
      <c r="AO250" s="84">
        <v>-499992.61853522999</v>
      </c>
      <c r="AP250" s="84"/>
      <c r="AQ250" s="84"/>
      <c r="AR250" s="84">
        <v>120382619.205984</v>
      </c>
      <c r="AS250" s="83">
        <f t="shared" si="501"/>
        <v>120382619.205984</v>
      </c>
      <c r="AT250" s="83">
        <f t="shared" si="564"/>
        <v>120382619.205984</v>
      </c>
      <c r="AU250" s="83">
        <f t="shared" si="502"/>
        <v>0</v>
      </c>
      <c r="AV250" s="84">
        <v>120379938.05</v>
      </c>
      <c r="AW250" s="84">
        <v>120379938.05</v>
      </c>
      <c r="AX250" s="84"/>
      <c r="AY250" s="83">
        <f t="shared" si="565"/>
        <v>120379938.05</v>
      </c>
      <c r="AZ250" s="83">
        <f t="shared" si="566"/>
        <v>0</v>
      </c>
      <c r="BA250" s="83">
        <f t="shared" si="567"/>
        <v>99862447.00805977</v>
      </c>
      <c r="BB250" s="83">
        <f t="shared" si="568"/>
        <v>108070515.88722946</v>
      </c>
      <c r="BC250" s="83">
        <f t="shared" si="569"/>
        <v>108070515.88722946</v>
      </c>
      <c r="BD250" s="83">
        <f t="shared" si="570"/>
        <v>108070515.88722946</v>
      </c>
      <c r="BE250" s="83">
        <f t="shared" si="571"/>
        <v>0</v>
      </c>
      <c r="BF250" s="83">
        <f t="shared" si="572"/>
        <v>0</v>
      </c>
      <c r="BG250" s="99">
        <f t="shared" si="573"/>
        <v>99862447.00805977</v>
      </c>
      <c r="BH250" s="99">
        <f t="shared" si="574"/>
        <v>101095858.38324377</v>
      </c>
      <c r="BI250" s="83">
        <f t="shared" si="575"/>
        <v>98195762.369907469</v>
      </c>
      <c r="BJ250" s="83">
        <f t="shared" si="576"/>
        <v>99862667.881276771</v>
      </c>
      <c r="BK250" s="83">
        <f t="shared" si="577"/>
        <v>95861215.794970065</v>
      </c>
      <c r="BL250" s="83">
        <f t="shared" si="578"/>
        <v>102999691.28038576</v>
      </c>
      <c r="BM250" s="83">
        <f t="shared" si="579"/>
        <v>100518314.28369677</v>
      </c>
      <c r="BN250" s="83">
        <f t="shared" si="580"/>
        <v>100387851.37044476</v>
      </c>
      <c r="BO250" s="83">
        <f t="shared" si="503"/>
        <v>0</v>
      </c>
      <c r="BP250" s="83">
        <f t="shared" si="581"/>
        <v>0</v>
      </c>
      <c r="BQ250" s="83">
        <f t="shared" si="582"/>
        <v>99862447.00805977</v>
      </c>
      <c r="BR250" s="83">
        <f t="shared" si="583"/>
        <v>108070515.88722946</v>
      </c>
      <c r="BS250" s="83">
        <f t="shared" si="584"/>
        <v>108070515.88722946</v>
      </c>
      <c r="BT250" s="83">
        <f t="shared" si="585"/>
        <v>108070515.88722946</v>
      </c>
      <c r="BU250" s="83">
        <f t="shared" si="586"/>
        <v>99862447.00805977</v>
      </c>
      <c r="BV250" s="83">
        <f t="shared" si="587"/>
        <v>101095858.38324377</v>
      </c>
      <c r="BW250" s="83">
        <f t="shared" si="588"/>
        <v>98195762.369907469</v>
      </c>
      <c r="BX250" s="83">
        <f t="shared" si="589"/>
        <v>99862667.881276771</v>
      </c>
      <c r="BY250" s="83">
        <f t="shared" si="590"/>
        <v>95861215.794970065</v>
      </c>
      <c r="BZ250" s="83">
        <f t="shared" si="591"/>
        <v>102999691.28038576</v>
      </c>
      <c r="CA250" s="83">
        <f t="shared" si="592"/>
        <v>100518314.28369677</v>
      </c>
      <c r="CB250" s="83">
        <f t="shared" si="593"/>
        <v>100387851.37044476</v>
      </c>
      <c r="CC250" s="84"/>
      <c r="CD250" s="84"/>
      <c r="CE250" s="84"/>
      <c r="CF250" s="84"/>
      <c r="CG250" s="84"/>
      <c r="CH250" s="84"/>
      <c r="CI250" s="84"/>
      <c r="CJ250" s="84"/>
      <c r="CK250" s="84"/>
      <c r="CL250" s="83">
        <f t="shared" si="494"/>
        <v>1233411.3751839995</v>
      </c>
      <c r="CM250" s="83">
        <f t="shared" si="495"/>
        <v>0</v>
      </c>
      <c r="CN250" s="83">
        <f t="shared" si="496"/>
        <v>220.87321700155735</v>
      </c>
      <c r="CO250" s="83">
        <f t="shared" si="594"/>
        <v>0</v>
      </c>
      <c r="CP250" s="83">
        <f t="shared" si="595"/>
        <v>3137244.2723259926</v>
      </c>
      <c r="CQ250" s="83">
        <f t="shared" si="596"/>
        <v>0</v>
      </c>
      <c r="CR250" s="83">
        <f t="shared" si="597"/>
        <v>8208068.8791696876</v>
      </c>
      <c r="CS250" s="83">
        <f t="shared" si="598"/>
        <v>8208068.8791696876</v>
      </c>
      <c r="CT250" s="83">
        <f t="shared" si="599"/>
        <v>8208068.8791696876</v>
      </c>
      <c r="CU250" s="83">
        <f t="shared" si="600"/>
        <v>8208068.8791696876</v>
      </c>
      <c r="CV250" s="99"/>
      <c r="CW250" s="83">
        <f t="shared" si="504"/>
        <v>8208068.8791696876</v>
      </c>
      <c r="CX250" s="83">
        <f t="shared" si="601"/>
        <v>8208068.8791696876</v>
      </c>
      <c r="CY250" s="83">
        <f t="shared" si="497"/>
        <v>655867.2756370008</v>
      </c>
      <c r="CZ250" s="83">
        <f t="shared" si="498"/>
        <v>525404.36238498986</v>
      </c>
      <c r="DA250" s="83">
        <f t="shared" si="505"/>
        <v>1233411.3751839995</v>
      </c>
      <c r="DB250" s="83">
        <f t="shared" si="506"/>
        <v>0</v>
      </c>
      <c r="DC250" s="83">
        <f t="shared" si="507"/>
        <v>220.87321700155735</v>
      </c>
      <c r="DD250" s="83">
        <f t="shared" si="602"/>
        <v>0</v>
      </c>
      <c r="DE250" s="83">
        <f t="shared" si="603"/>
        <v>3137244.2723259926</v>
      </c>
      <c r="DF250" s="83">
        <f t="shared" si="604"/>
        <v>0</v>
      </c>
      <c r="DG250" s="83">
        <f t="shared" si="605"/>
        <v>8208068.8791696876</v>
      </c>
      <c r="DH250" s="83">
        <f t="shared" si="606"/>
        <v>8208068.8791696876</v>
      </c>
      <c r="DI250" s="83">
        <f t="shared" si="607"/>
        <v>8208068.8791696876</v>
      </c>
      <c r="DJ250" s="83">
        <f t="shared" si="608"/>
        <v>8208068.8791696876</v>
      </c>
      <c r="DK250" s="83">
        <f t="shared" si="508"/>
        <v>8208068.8791696876</v>
      </c>
      <c r="DL250" s="83">
        <f t="shared" si="609"/>
        <v>8208068.8791696876</v>
      </c>
      <c r="DM250" s="83">
        <f t="shared" si="509"/>
        <v>655867.2756370008</v>
      </c>
      <c r="DN250" s="83">
        <f t="shared" si="510"/>
        <v>525404.36238498986</v>
      </c>
      <c r="DO250" s="83">
        <f t="shared" si="610"/>
        <v>0</v>
      </c>
      <c r="DP250" s="83">
        <f t="shared" si="611"/>
        <v>0</v>
      </c>
      <c r="DQ250" s="83">
        <f t="shared" si="612"/>
        <v>0</v>
      </c>
      <c r="DR250" s="83">
        <f t="shared" si="613"/>
        <v>0</v>
      </c>
      <c r="DS250" s="83">
        <f t="shared" si="614"/>
        <v>-387868.98465955543</v>
      </c>
      <c r="DT250" s="83">
        <f t="shared" si="615"/>
        <v>0</v>
      </c>
      <c r="DU250" s="83">
        <f t="shared" si="616"/>
        <v>-284083.53227149573</v>
      </c>
      <c r="DV250" s="83">
        <f t="shared" si="617"/>
        <v>-284083.53227149573</v>
      </c>
      <c r="DW250" s="83">
        <f t="shared" si="511"/>
        <v>22584.389414683941</v>
      </c>
      <c r="DX250" s="83">
        <f t="shared" si="512"/>
        <v>0</v>
      </c>
      <c r="DY250" s="83">
        <f t="shared" si="513"/>
        <v>0</v>
      </c>
      <c r="DZ250" s="83">
        <f t="shared" si="514"/>
        <v>0</v>
      </c>
      <c r="EA250" s="83">
        <f t="shared" si="515"/>
        <v>0</v>
      </c>
      <c r="EB250" s="83">
        <f t="shared" si="516"/>
        <v>0</v>
      </c>
      <c r="EC250" s="83">
        <f t="shared" si="517"/>
        <v>-387868.98465955543</v>
      </c>
      <c r="ED250" s="83">
        <f t="shared" si="518"/>
        <v>0</v>
      </c>
      <c r="EE250" s="83">
        <f t="shared" si="519"/>
        <v>-284083.53227149573</v>
      </c>
      <c r="EF250" s="83">
        <f t="shared" si="520"/>
        <v>-284083.53227149573</v>
      </c>
      <c r="EG250" s="83">
        <f t="shared" si="521"/>
        <v>22584.389414683941</v>
      </c>
      <c r="EH250" s="83">
        <f t="shared" si="522"/>
        <v>0</v>
      </c>
      <c r="EI250" s="83">
        <f t="shared" si="618"/>
        <v>1233411.3751839995</v>
      </c>
      <c r="EJ250" s="83">
        <f t="shared" si="619"/>
        <v>0</v>
      </c>
      <c r="EK250" s="83">
        <f t="shared" si="620"/>
        <v>220.87321700155735</v>
      </c>
      <c r="EL250" s="83">
        <f t="shared" si="621"/>
        <v>0</v>
      </c>
      <c r="EM250" s="83">
        <f t="shared" si="622"/>
        <v>3525113.256985548</v>
      </c>
      <c r="EN250" s="83">
        <f t="shared" si="623"/>
        <v>0</v>
      </c>
      <c r="EO250" s="83">
        <f t="shared" si="624"/>
        <v>8492152.4114411827</v>
      </c>
      <c r="EP250" s="83">
        <f t="shared" si="625"/>
        <v>8492152.4114411827</v>
      </c>
      <c r="EQ250" s="83">
        <f t="shared" si="626"/>
        <v>8492152.4114411827</v>
      </c>
      <c r="ER250" s="83">
        <f t="shared" si="627"/>
        <v>8492152.4114411827</v>
      </c>
      <c r="ES250" s="83">
        <f t="shared" si="523"/>
        <v>8492152.4114411827</v>
      </c>
      <c r="ET250" s="83">
        <f t="shared" si="628"/>
        <v>8492152.4114411827</v>
      </c>
      <c r="EU250" s="83">
        <f t="shared" si="524"/>
        <v>633282.88622231688</v>
      </c>
      <c r="EV250" s="83">
        <f t="shared" si="525"/>
        <v>525404.36238498986</v>
      </c>
      <c r="EW250" s="83">
        <f t="shared" si="526"/>
        <v>1233411.3751839995</v>
      </c>
      <c r="EX250" s="83">
        <f t="shared" si="527"/>
        <v>0</v>
      </c>
      <c r="EY250" s="83">
        <f t="shared" si="528"/>
        <v>220.87321700155735</v>
      </c>
      <c r="EZ250" s="83">
        <f t="shared" si="529"/>
        <v>0</v>
      </c>
      <c r="FA250" s="83">
        <f t="shared" si="530"/>
        <v>3525113.256985548</v>
      </c>
      <c r="FB250" s="83">
        <f t="shared" si="531"/>
        <v>0</v>
      </c>
      <c r="FC250" s="83">
        <f t="shared" si="532"/>
        <v>8492152.4114411827</v>
      </c>
      <c r="FD250" s="83">
        <f t="shared" si="533"/>
        <v>8492152.4114411827</v>
      </c>
      <c r="FE250" s="83">
        <f t="shared" si="629"/>
        <v>8492152.4114411827</v>
      </c>
      <c r="FF250" s="83">
        <f t="shared" si="630"/>
        <v>8492152.4114411827</v>
      </c>
      <c r="FG250" s="83">
        <f t="shared" si="534"/>
        <v>8492152.4114411827</v>
      </c>
      <c r="FH250" s="83">
        <f t="shared" si="631"/>
        <v>8492152.4114411827</v>
      </c>
      <c r="FI250" s="83">
        <f t="shared" si="535"/>
        <v>633282.88622231688</v>
      </c>
      <c r="FJ250" s="83">
        <f t="shared" si="536"/>
        <v>525404.36238498986</v>
      </c>
      <c r="FK250" s="84">
        <v>4080420.964098</v>
      </c>
      <c r="FL250" s="84">
        <v>1125881.21292312</v>
      </c>
      <c r="FM250" s="84">
        <v>-625048.99921633804</v>
      </c>
      <c r="FN250" s="83">
        <f t="shared" si="632"/>
        <v>-625048.99921633804</v>
      </c>
      <c r="FO250" s="83">
        <f t="shared" si="633"/>
        <v>0</v>
      </c>
      <c r="FP250" s="83">
        <f t="shared" si="537"/>
        <v>500832.21370678197</v>
      </c>
      <c r="FQ250" s="84">
        <v>29628745.2360599</v>
      </c>
      <c r="FR250" s="84">
        <v>124801472.021595</v>
      </c>
      <c r="FS250" s="83">
        <f t="shared" si="538"/>
        <v>125409931.68485013</v>
      </c>
      <c r="FT250" s="83">
        <f t="shared" si="539"/>
        <v>608459.66325512528</v>
      </c>
      <c r="FU250" s="84">
        <v>100362439.62659501</v>
      </c>
      <c r="FV250" s="83">
        <f t="shared" si="634"/>
        <v>99862447.00805977</v>
      </c>
      <c r="FW250" s="83">
        <f t="shared" si="635"/>
        <v>0</v>
      </c>
      <c r="FX250" s="83">
        <f t="shared" si="636"/>
        <v>120382619.205984</v>
      </c>
      <c r="FY250" s="84">
        <v>213809011.65000001</v>
      </c>
      <c r="FZ250" s="83">
        <f t="shared" si="637"/>
        <v>234326502.69194022</v>
      </c>
      <c r="GA250" s="83">
        <f t="shared" si="638"/>
        <v>0</v>
      </c>
      <c r="GB250" s="83">
        <f t="shared" si="540"/>
        <v>0</v>
      </c>
      <c r="GC250" s="83">
        <f t="shared" si="541"/>
        <v>0</v>
      </c>
      <c r="GD250" s="83">
        <f t="shared" si="542"/>
        <v>0</v>
      </c>
      <c r="GE250" s="83">
        <f t="shared" si="543"/>
        <v>0</v>
      </c>
      <c r="GF250" s="83">
        <f t="shared" si="544"/>
        <v>0</v>
      </c>
      <c r="GG250" s="83">
        <f t="shared" si="545"/>
        <v>0</v>
      </c>
      <c r="GH250" s="83">
        <f t="shared" si="639"/>
        <v>0</v>
      </c>
      <c r="GI250" s="83">
        <f t="shared" si="640"/>
        <v>0</v>
      </c>
      <c r="GJ250" s="83">
        <f t="shared" si="546"/>
        <v>99862447.00805977</v>
      </c>
      <c r="GK250" s="83">
        <f t="shared" si="547"/>
        <v>0</v>
      </c>
      <c r="GL250" s="83">
        <f t="shared" si="548"/>
        <v>99862447.00805977</v>
      </c>
      <c r="GM250" s="83">
        <f t="shared" si="549"/>
        <v>0</v>
      </c>
      <c r="GN250" s="83">
        <f t="shared" si="550"/>
        <v>99862447.00805977</v>
      </c>
      <c r="GO250" s="83">
        <f t="shared" si="551"/>
        <v>99862447.00805977</v>
      </c>
      <c r="GP250" s="83">
        <f t="shared" si="641"/>
        <v>99862447.00805977</v>
      </c>
      <c r="GQ250" s="83">
        <f t="shared" si="642"/>
        <v>99862447.00805977</v>
      </c>
      <c r="GR250" s="83">
        <f t="shared" si="552"/>
        <v>0</v>
      </c>
      <c r="GS250" s="83">
        <f t="shared" si="553"/>
        <v>0</v>
      </c>
      <c r="GT250" s="83">
        <f t="shared" si="554"/>
        <v>0</v>
      </c>
      <c r="GU250" s="83">
        <f t="shared" si="555"/>
        <v>0</v>
      </c>
      <c r="GV250" s="83">
        <f t="shared" si="556"/>
        <v>0</v>
      </c>
      <c r="GW250" s="83">
        <f t="shared" si="557"/>
        <v>0</v>
      </c>
      <c r="GX250" s="83">
        <f t="shared" si="643"/>
        <v>0</v>
      </c>
      <c r="GY250" s="83">
        <f t="shared" si="644"/>
        <v>0</v>
      </c>
      <c r="GZ250" s="83">
        <f t="shared" si="558"/>
        <v>101095858.38324377</v>
      </c>
      <c r="HA250" s="83">
        <f t="shared" si="559"/>
        <v>0</v>
      </c>
      <c r="HB250" s="83">
        <f t="shared" si="560"/>
        <v>99862667.881276771</v>
      </c>
      <c r="HC250" s="83">
        <f t="shared" si="561"/>
        <v>0</v>
      </c>
      <c r="HD250" s="83">
        <f t="shared" si="562"/>
        <v>102999691.28038576</v>
      </c>
      <c r="HE250" s="83">
        <f t="shared" si="563"/>
        <v>108070515.88722946</v>
      </c>
      <c r="HF250" s="83">
        <f t="shared" si="645"/>
        <v>100518314.28369677</v>
      </c>
      <c r="HG250" s="83">
        <f t="shared" si="646"/>
        <v>100387851.37044476</v>
      </c>
      <c r="HH250" s="83">
        <f t="shared" si="647"/>
        <v>101095858.38324377</v>
      </c>
      <c r="HI250" s="83">
        <f t="shared" si="648"/>
        <v>0</v>
      </c>
      <c r="HJ250" s="83">
        <f t="shared" si="649"/>
        <v>99862667.881276771</v>
      </c>
      <c r="HK250" s="83">
        <f t="shared" si="650"/>
        <v>0</v>
      </c>
      <c r="HL250" s="83">
        <f t="shared" si="651"/>
        <v>103387560.26504532</v>
      </c>
      <c r="HM250" s="83">
        <f t="shared" si="652"/>
        <v>108354599.41950095</v>
      </c>
      <c r="HN250" s="83">
        <f t="shared" si="653"/>
        <v>100495729.89428209</v>
      </c>
      <c r="HO250" s="83">
        <f t="shared" si="654"/>
        <v>100387851.37044476</v>
      </c>
    </row>
    <row r="251" spans="1:223" x14ac:dyDescent="0.2">
      <c r="A251" s="63"/>
      <c r="K251" s="64" t="s">
        <v>561</v>
      </c>
      <c r="L251" s="102">
        <f>IF(VLOOKUP(K251,'[3]207 ul'!$H:$H,1,0)=K251,1,0)</f>
        <v>1</v>
      </c>
      <c r="M251" s="84">
        <v>1</v>
      </c>
      <c r="N251" s="84">
        <v>2</v>
      </c>
      <c r="O251" s="84"/>
      <c r="P251" s="84">
        <v>1</v>
      </c>
      <c r="Q251" s="84">
        <v>1</v>
      </c>
      <c r="R251" s="84">
        <v>1</v>
      </c>
      <c r="S251" s="83">
        <f t="shared" si="499"/>
        <v>40</v>
      </c>
      <c r="T251" s="87">
        <f t="shared" si="500"/>
        <v>0</v>
      </c>
      <c r="U251" s="84"/>
      <c r="V251" s="84"/>
      <c r="W251" s="85">
        <v>1</v>
      </c>
      <c r="X251" s="85">
        <v>1</v>
      </c>
      <c r="Y251" s="85">
        <v>1</v>
      </c>
      <c r="Z251" s="85">
        <v>1</v>
      </c>
      <c r="AA251" s="85">
        <v>1</v>
      </c>
      <c r="AB251" s="85">
        <v>1</v>
      </c>
      <c r="AC251" s="85">
        <v>1</v>
      </c>
      <c r="AD251" s="85">
        <v>1</v>
      </c>
      <c r="AE251" s="85">
        <v>1</v>
      </c>
      <c r="AF251" s="84">
        <v>2500917.83400631</v>
      </c>
      <c r="AG251" s="84">
        <v>2495442.6007735599</v>
      </c>
      <c r="AH251" s="84">
        <v>2508272.74797663</v>
      </c>
      <c r="AI251" s="84">
        <v>2500877.9815220698</v>
      </c>
      <c r="AJ251" s="84">
        <v>2584092.6379946899</v>
      </c>
      <c r="AK251" s="84">
        <v>2451950.7299574199</v>
      </c>
      <c r="AL251" s="84">
        <v>2500917.83400631</v>
      </c>
      <c r="AM251" s="84">
        <v>2514814.33043729</v>
      </c>
      <c r="AN251" s="84">
        <v>2499246.1519531901</v>
      </c>
      <c r="AO251" s="84">
        <v>46652.682743121397</v>
      </c>
      <c r="AP251" s="84"/>
      <c r="AQ251" s="84">
        <v>46652.682743121397</v>
      </c>
      <c r="AR251" s="84">
        <v>2377091.42408494</v>
      </c>
      <c r="AS251" s="83">
        <f t="shared" si="501"/>
        <v>2377091.42408494</v>
      </c>
      <c r="AT251" s="83">
        <f t="shared" si="564"/>
        <v>2377091.42408494</v>
      </c>
      <c r="AU251" s="83">
        <f t="shared" si="502"/>
        <v>0</v>
      </c>
      <c r="AV251" s="84">
        <v>2326952.04</v>
      </c>
      <c r="AW251" s="84">
        <v>2326952.04</v>
      </c>
      <c r="AX251" s="84"/>
      <c r="AY251" s="83">
        <f t="shared" si="565"/>
        <v>2373604.7227431214</v>
      </c>
      <c r="AZ251" s="83">
        <f t="shared" si="566"/>
        <v>0</v>
      </c>
      <c r="BA251" s="83">
        <f t="shared" si="567"/>
        <v>2547570.5167494314</v>
      </c>
      <c r="BB251" s="83">
        <f t="shared" si="568"/>
        <v>2547570.5167494314</v>
      </c>
      <c r="BC251" s="83">
        <f t="shared" si="569"/>
        <v>2547570.5167494314</v>
      </c>
      <c r="BD251" s="83">
        <f t="shared" si="570"/>
        <v>2547570.5167494314</v>
      </c>
      <c r="BE251" s="83">
        <f t="shared" si="571"/>
        <v>0</v>
      </c>
      <c r="BF251" s="83">
        <f t="shared" si="572"/>
        <v>0</v>
      </c>
      <c r="BG251" s="99">
        <f t="shared" si="573"/>
        <v>2547570.5167494314</v>
      </c>
      <c r="BH251" s="99">
        <f t="shared" si="574"/>
        <v>2542095.2835166813</v>
      </c>
      <c r="BI251" s="83">
        <f t="shared" si="575"/>
        <v>2554925.4307197514</v>
      </c>
      <c r="BJ251" s="83">
        <f t="shared" si="576"/>
        <v>2547530.6642651912</v>
      </c>
      <c r="BK251" s="83">
        <f t="shared" si="577"/>
        <v>2630745.3207378113</v>
      </c>
      <c r="BL251" s="83">
        <f t="shared" si="578"/>
        <v>2498603.4127005413</v>
      </c>
      <c r="BM251" s="83">
        <f t="shared" si="579"/>
        <v>2561467.0131804114</v>
      </c>
      <c r="BN251" s="83">
        <f t="shared" si="580"/>
        <v>2545898.8346963115</v>
      </c>
      <c r="BO251" s="83">
        <f t="shared" si="503"/>
        <v>0</v>
      </c>
      <c r="BP251" s="83">
        <f t="shared" si="581"/>
        <v>0</v>
      </c>
      <c r="BQ251" s="83">
        <f t="shared" si="582"/>
        <v>2547570.5167494314</v>
      </c>
      <c r="BR251" s="83">
        <f t="shared" si="583"/>
        <v>2547570.5167494314</v>
      </c>
      <c r="BS251" s="83">
        <f t="shared" si="584"/>
        <v>2547570.5167494314</v>
      </c>
      <c r="BT251" s="83">
        <f t="shared" si="585"/>
        <v>2547570.5167494314</v>
      </c>
      <c r="BU251" s="83">
        <f t="shared" si="586"/>
        <v>2547570.5167494314</v>
      </c>
      <c r="BV251" s="83">
        <f t="shared" si="587"/>
        <v>2542095.2835166813</v>
      </c>
      <c r="BW251" s="83">
        <f t="shared" si="588"/>
        <v>2554925.4307197514</v>
      </c>
      <c r="BX251" s="83">
        <f t="shared" si="589"/>
        <v>2547530.6642651912</v>
      </c>
      <c r="BY251" s="83">
        <f t="shared" si="590"/>
        <v>2630745.3207378113</v>
      </c>
      <c r="BZ251" s="83">
        <f t="shared" si="591"/>
        <v>2498603.4127005413</v>
      </c>
      <c r="CA251" s="83">
        <f t="shared" si="592"/>
        <v>2561467.0131804114</v>
      </c>
      <c r="CB251" s="83">
        <f t="shared" si="593"/>
        <v>2545898.8346963115</v>
      </c>
      <c r="CC251" s="84"/>
      <c r="CD251" s="84"/>
      <c r="CE251" s="84"/>
      <c r="CF251" s="84"/>
      <c r="CG251" s="84"/>
      <c r="CH251" s="84"/>
      <c r="CI251" s="84"/>
      <c r="CJ251" s="84"/>
      <c r="CK251" s="84"/>
      <c r="CL251" s="83">
        <f t="shared" si="494"/>
        <v>0</v>
      </c>
      <c r="CM251" s="83">
        <f t="shared" si="495"/>
        <v>7354.9139703200199</v>
      </c>
      <c r="CN251" s="83">
        <f t="shared" si="496"/>
        <v>0</v>
      </c>
      <c r="CO251" s="83">
        <f t="shared" si="594"/>
        <v>83174.803988379892</v>
      </c>
      <c r="CP251" s="83">
        <f t="shared" si="595"/>
        <v>0</v>
      </c>
      <c r="CQ251" s="83">
        <f t="shared" si="596"/>
        <v>0</v>
      </c>
      <c r="CR251" s="83">
        <f t="shared" si="597"/>
        <v>0</v>
      </c>
      <c r="CS251" s="83">
        <f t="shared" si="598"/>
        <v>0</v>
      </c>
      <c r="CT251" s="83">
        <f t="shared" si="599"/>
        <v>0</v>
      </c>
      <c r="CU251" s="83">
        <f t="shared" si="600"/>
        <v>0</v>
      </c>
      <c r="CV251" s="99"/>
      <c r="CW251" s="83">
        <f t="shared" si="504"/>
        <v>83174.803988379892</v>
      </c>
      <c r="CX251" s="83">
        <f t="shared" si="601"/>
        <v>0</v>
      </c>
      <c r="CY251" s="83">
        <f t="shared" si="497"/>
        <v>13896.496430980042</v>
      </c>
      <c r="CZ251" s="83">
        <f t="shared" si="498"/>
        <v>0</v>
      </c>
      <c r="DA251" s="83">
        <f t="shared" si="505"/>
        <v>0</v>
      </c>
      <c r="DB251" s="83">
        <f t="shared" si="506"/>
        <v>7354.9139703200199</v>
      </c>
      <c r="DC251" s="83">
        <f t="shared" si="507"/>
        <v>0</v>
      </c>
      <c r="DD251" s="83">
        <f t="shared" si="602"/>
        <v>83174.803988379892</v>
      </c>
      <c r="DE251" s="83">
        <f t="shared" si="603"/>
        <v>0</v>
      </c>
      <c r="DF251" s="83">
        <f t="shared" si="604"/>
        <v>0</v>
      </c>
      <c r="DG251" s="83">
        <f t="shared" si="605"/>
        <v>0</v>
      </c>
      <c r="DH251" s="83">
        <f t="shared" si="606"/>
        <v>0</v>
      </c>
      <c r="DI251" s="83">
        <f t="shared" si="607"/>
        <v>0</v>
      </c>
      <c r="DJ251" s="83">
        <f t="shared" si="608"/>
        <v>0</v>
      </c>
      <c r="DK251" s="83">
        <f t="shared" si="508"/>
        <v>83174.803988379892</v>
      </c>
      <c r="DL251" s="83">
        <f t="shared" si="609"/>
        <v>0</v>
      </c>
      <c r="DM251" s="83">
        <f t="shared" si="509"/>
        <v>13896.496430980042</v>
      </c>
      <c r="DN251" s="83">
        <f t="shared" si="510"/>
        <v>0</v>
      </c>
      <c r="DO251" s="83">
        <f t="shared" si="610"/>
        <v>0</v>
      </c>
      <c r="DP251" s="83">
        <f t="shared" si="611"/>
        <v>418.15599699633179</v>
      </c>
      <c r="DQ251" s="83">
        <f t="shared" si="612"/>
        <v>0</v>
      </c>
      <c r="DR251" s="83">
        <f t="shared" si="613"/>
        <v>-8455.9348231271979</v>
      </c>
      <c r="DS251" s="83">
        <f t="shared" si="614"/>
        <v>0</v>
      </c>
      <c r="DT251" s="83">
        <f t="shared" si="615"/>
        <v>0</v>
      </c>
      <c r="DU251" s="83">
        <f t="shared" si="616"/>
        <v>0</v>
      </c>
      <c r="DV251" s="83">
        <f t="shared" si="617"/>
        <v>0</v>
      </c>
      <c r="DW251" s="83">
        <f t="shared" si="511"/>
        <v>478.5173747115266</v>
      </c>
      <c r="DX251" s="83">
        <f t="shared" si="512"/>
        <v>0</v>
      </c>
      <c r="DY251" s="83">
        <f t="shared" si="513"/>
        <v>0</v>
      </c>
      <c r="DZ251" s="83">
        <f t="shared" si="514"/>
        <v>418.15599699633179</v>
      </c>
      <c r="EA251" s="83">
        <f t="shared" si="515"/>
        <v>0</v>
      </c>
      <c r="EB251" s="83">
        <f t="shared" si="516"/>
        <v>-8455.9348231271979</v>
      </c>
      <c r="EC251" s="83">
        <f t="shared" si="517"/>
        <v>0</v>
      </c>
      <c r="ED251" s="83">
        <f t="shared" si="518"/>
        <v>0</v>
      </c>
      <c r="EE251" s="83">
        <f t="shared" si="519"/>
        <v>0</v>
      </c>
      <c r="EF251" s="83">
        <f t="shared" si="520"/>
        <v>0</v>
      </c>
      <c r="EG251" s="83">
        <f t="shared" si="521"/>
        <v>478.5173747115266</v>
      </c>
      <c r="EH251" s="83">
        <f t="shared" si="522"/>
        <v>0</v>
      </c>
      <c r="EI251" s="83">
        <f t="shared" si="618"/>
        <v>0</v>
      </c>
      <c r="EJ251" s="83">
        <f t="shared" si="619"/>
        <v>6936.757973323688</v>
      </c>
      <c r="EK251" s="83">
        <f t="shared" si="620"/>
        <v>0</v>
      </c>
      <c r="EL251" s="83">
        <f t="shared" si="621"/>
        <v>91630.738811507093</v>
      </c>
      <c r="EM251" s="83">
        <f t="shared" si="622"/>
        <v>0</v>
      </c>
      <c r="EN251" s="83">
        <f t="shared" si="623"/>
        <v>0</v>
      </c>
      <c r="EO251" s="83">
        <f t="shared" si="624"/>
        <v>0</v>
      </c>
      <c r="EP251" s="83">
        <f t="shared" si="625"/>
        <v>0</v>
      </c>
      <c r="EQ251" s="83">
        <f t="shared" si="626"/>
        <v>0</v>
      </c>
      <c r="ER251" s="83">
        <f t="shared" si="627"/>
        <v>0</v>
      </c>
      <c r="ES251" s="83">
        <f t="shared" si="523"/>
        <v>91630.738811507093</v>
      </c>
      <c r="ET251" s="83">
        <f t="shared" si="628"/>
        <v>0</v>
      </c>
      <c r="EU251" s="83">
        <f t="shared" si="524"/>
        <v>13417.979056268516</v>
      </c>
      <c r="EV251" s="83">
        <f t="shared" si="525"/>
        <v>0</v>
      </c>
      <c r="EW251" s="83">
        <f t="shared" si="526"/>
        <v>0</v>
      </c>
      <c r="EX251" s="83">
        <f t="shared" si="527"/>
        <v>6936.757973323688</v>
      </c>
      <c r="EY251" s="83">
        <f t="shared" si="528"/>
        <v>0</v>
      </c>
      <c r="EZ251" s="83">
        <f t="shared" si="529"/>
        <v>91630.738811507093</v>
      </c>
      <c r="FA251" s="83">
        <f t="shared" si="530"/>
        <v>0</v>
      </c>
      <c r="FB251" s="83">
        <f t="shared" si="531"/>
        <v>0</v>
      </c>
      <c r="FC251" s="83">
        <f t="shared" si="532"/>
        <v>0</v>
      </c>
      <c r="FD251" s="83">
        <f t="shared" si="533"/>
        <v>0</v>
      </c>
      <c r="FE251" s="83">
        <f t="shared" si="629"/>
        <v>0</v>
      </c>
      <c r="FF251" s="83">
        <f t="shared" si="630"/>
        <v>0</v>
      </c>
      <c r="FG251" s="83">
        <f t="shared" si="534"/>
        <v>91630.738811507093</v>
      </c>
      <c r="FH251" s="83">
        <f t="shared" si="631"/>
        <v>0</v>
      </c>
      <c r="FI251" s="83">
        <f t="shared" si="535"/>
        <v>13417.979056268516</v>
      </c>
      <c r="FJ251" s="83">
        <f t="shared" si="536"/>
        <v>0</v>
      </c>
      <c r="FK251" s="84">
        <v>78157.747895545006</v>
      </c>
      <c r="FL251" s="84">
        <v>27548.254997551499</v>
      </c>
      <c r="FM251" s="84">
        <v>-92717.980402905407</v>
      </c>
      <c r="FN251" s="83">
        <f t="shared" si="632"/>
        <v>-92717.980402905407</v>
      </c>
      <c r="FO251" s="83">
        <f t="shared" si="633"/>
        <v>0</v>
      </c>
      <c r="FP251" s="83">
        <f t="shared" si="537"/>
        <v>-65169.725405353907</v>
      </c>
      <c r="FQ251" s="84">
        <v>693220.61034819903</v>
      </c>
      <c r="FR251" s="84">
        <v>2959726.8015511599</v>
      </c>
      <c r="FS251" s="83">
        <f t="shared" si="538"/>
        <v>3142195.9618643178</v>
      </c>
      <c r="FT251" s="83">
        <f t="shared" si="539"/>
        <v>182469.16031315783</v>
      </c>
      <c r="FU251" s="84">
        <v>2461963.37400631</v>
      </c>
      <c r="FV251" s="83">
        <f t="shared" si="634"/>
        <v>2547570.5167494314</v>
      </c>
      <c r="FW251" s="83">
        <f t="shared" si="635"/>
        <v>2547570.5167494314</v>
      </c>
      <c r="FX251" s="83">
        <f t="shared" si="636"/>
        <v>2377091.42408494</v>
      </c>
      <c r="FY251" s="84">
        <v>-375014.89</v>
      </c>
      <c r="FZ251" s="83">
        <f t="shared" si="637"/>
        <v>0</v>
      </c>
      <c r="GA251" s="83">
        <f t="shared" si="638"/>
        <v>38954.459999999963</v>
      </c>
      <c r="GB251" s="83">
        <f t="shared" si="540"/>
        <v>0</v>
      </c>
      <c r="GC251" s="83">
        <f t="shared" si="541"/>
        <v>0</v>
      </c>
      <c r="GD251" s="83">
        <f t="shared" si="542"/>
        <v>0</v>
      </c>
      <c r="GE251" s="83">
        <f t="shared" si="543"/>
        <v>0</v>
      </c>
      <c r="GF251" s="83">
        <f t="shared" si="544"/>
        <v>0</v>
      </c>
      <c r="GG251" s="83">
        <f t="shared" si="545"/>
        <v>0</v>
      </c>
      <c r="GH251" s="83">
        <f t="shared" si="639"/>
        <v>0</v>
      </c>
      <c r="GI251" s="83">
        <f t="shared" si="640"/>
        <v>0</v>
      </c>
      <c r="GJ251" s="83">
        <f t="shared" si="546"/>
        <v>0</v>
      </c>
      <c r="GK251" s="83">
        <f t="shared" si="547"/>
        <v>2547570.5167494314</v>
      </c>
      <c r="GL251" s="83">
        <f t="shared" si="548"/>
        <v>0</v>
      </c>
      <c r="GM251" s="83">
        <f t="shared" si="549"/>
        <v>2547570.5167494314</v>
      </c>
      <c r="GN251" s="83">
        <f t="shared" si="550"/>
        <v>0</v>
      </c>
      <c r="GO251" s="83">
        <f t="shared" si="551"/>
        <v>0</v>
      </c>
      <c r="GP251" s="83">
        <f t="shared" si="641"/>
        <v>2547570.5167494314</v>
      </c>
      <c r="GQ251" s="83">
        <f t="shared" si="642"/>
        <v>0</v>
      </c>
      <c r="GR251" s="83">
        <f t="shared" si="552"/>
        <v>0</v>
      </c>
      <c r="GS251" s="83">
        <f t="shared" si="553"/>
        <v>0</v>
      </c>
      <c r="GT251" s="83">
        <f t="shared" si="554"/>
        <v>0</v>
      </c>
      <c r="GU251" s="83">
        <f t="shared" si="555"/>
        <v>0</v>
      </c>
      <c r="GV251" s="83">
        <f t="shared" si="556"/>
        <v>0</v>
      </c>
      <c r="GW251" s="83">
        <f t="shared" si="557"/>
        <v>0</v>
      </c>
      <c r="GX251" s="83">
        <f t="shared" si="643"/>
        <v>0</v>
      </c>
      <c r="GY251" s="83">
        <f t="shared" si="644"/>
        <v>0</v>
      </c>
      <c r="GZ251" s="83">
        <f t="shared" si="558"/>
        <v>0</v>
      </c>
      <c r="HA251" s="83">
        <f t="shared" si="559"/>
        <v>2554925.4307197514</v>
      </c>
      <c r="HB251" s="83">
        <f t="shared" si="560"/>
        <v>0</v>
      </c>
      <c r="HC251" s="83">
        <f t="shared" si="561"/>
        <v>2630745.3207378113</v>
      </c>
      <c r="HD251" s="83">
        <f t="shared" si="562"/>
        <v>0</v>
      </c>
      <c r="HE251" s="83">
        <f t="shared" si="563"/>
        <v>0</v>
      </c>
      <c r="HF251" s="83">
        <f t="shared" si="645"/>
        <v>2561467.0131804114</v>
      </c>
      <c r="HG251" s="83">
        <f t="shared" si="646"/>
        <v>0</v>
      </c>
      <c r="HH251" s="83">
        <f t="shared" si="647"/>
        <v>0</v>
      </c>
      <c r="HI251" s="83">
        <f t="shared" si="648"/>
        <v>2554507.274722755</v>
      </c>
      <c r="HJ251" s="83">
        <f t="shared" si="649"/>
        <v>0</v>
      </c>
      <c r="HK251" s="83">
        <f t="shared" si="650"/>
        <v>2639201.2555609383</v>
      </c>
      <c r="HL251" s="83">
        <f t="shared" si="651"/>
        <v>0</v>
      </c>
      <c r="HM251" s="83">
        <f t="shared" si="652"/>
        <v>0</v>
      </c>
      <c r="HN251" s="83">
        <f t="shared" si="653"/>
        <v>2560988.4958056998</v>
      </c>
      <c r="HO251" s="83">
        <f t="shared" si="654"/>
        <v>0</v>
      </c>
    </row>
    <row r="252" spans="1:223" x14ac:dyDescent="0.2">
      <c r="A252" s="63"/>
      <c r="K252" s="64" t="s">
        <v>562</v>
      </c>
      <c r="L252" s="102">
        <f>IF(VLOOKUP(K252,'[3]207 ul'!$H:$H,1,0)=K252,1,0)</f>
        <v>1</v>
      </c>
      <c r="M252" s="84">
        <v>1</v>
      </c>
      <c r="N252" s="84">
        <v>2</v>
      </c>
      <c r="O252" s="84"/>
      <c r="P252" s="84">
        <v>1</v>
      </c>
      <c r="Q252" s="84">
        <v>1</v>
      </c>
      <c r="R252" s="84">
        <v>1</v>
      </c>
      <c r="S252" s="83">
        <f t="shared" si="499"/>
        <v>40</v>
      </c>
      <c r="T252" s="87">
        <f t="shared" si="500"/>
        <v>0</v>
      </c>
      <c r="U252" s="84"/>
      <c r="V252" s="84"/>
      <c r="W252" s="85">
        <v>1</v>
      </c>
      <c r="X252" s="85">
        <v>1</v>
      </c>
      <c r="Y252" s="85">
        <v>1</v>
      </c>
      <c r="Z252" s="85">
        <v>1</v>
      </c>
      <c r="AA252" s="85">
        <v>1</v>
      </c>
      <c r="AB252" s="85">
        <v>1</v>
      </c>
      <c r="AC252" s="85">
        <v>1</v>
      </c>
      <c r="AD252" s="85">
        <v>1</v>
      </c>
      <c r="AE252" s="85">
        <v>1</v>
      </c>
      <c r="AF252" s="84">
        <v>7124644.7146241199</v>
      </c>
      <c r="AG252" s="84">
        <v>7139985.5763595402</v>
      </c>
      <c r="AH252" s="84">
        <v>7103999.06804631</v>
      </c>
      <c r="AI252" s="84">
        <v>7124668.8839160297</v>
      </c>
      <c r="AJ252" s="84">
        <v>7288571.5864814697</v>
      </c>
      <c r="AK252" s="84">
        <v>7016491.2210996598</v>
      </c>
      <c r="AL252" s="84">
        <v>7124644.7146241199</v>
      </c>
      <c r="AM252" s="84">
        <v>7159194.91344433</v>
      </c>
      <c r="AN252" s="84">
        <v>7132223.8049526</v>
      </c>
      <c r="AO252" s="84">
        <v>144290.62899755099</v>
      </c>
      <c r="AP252" s="84"/>
      <c r="AQ252" s="84">
        <v>144290.62899755099</v>
      </c>
      <c r="AR252" s="84">
        <v>6787630.5153983496</v>
      </c>
      <c r="AS252" s="83">
        <f t="shared" si="501"/>
        <v>6787630.5153983496</v>
      </c>
      <c r="AT252" s="83">
        <f t="shared" si="564"/>
        <v>6787630.5153983496</v>
      </c>
      <c r="AU252" s="83">
        <f t="shared" si="502"/>
        <v>0</v>
      </c>
      <c r="AV252" s="84">
        <v>6644460.7599999998</v>
      </c>
      <c r="AW252" s="84">
        <v>6644460.7599999998</v>
      </c>
      <c r="AX252" s="84"/>
      <c r="AY252" s="83">
        <f t="shared" si="565"/>
        <v>6788751.3889975511</v>
      </c>
      <c r="AZ252" s="83">
        <f t="shared" si="566"/>
        <v>0</v>
      </c>
      <c r="BA252" s="83">
        <f t="shared" si="567"/>
        <v>7268935.3436216712</v>
      </c>
      <c r="BB252" s="83">
        <f t="shared" si="568"/>
        <v>7268935.3436216712</v>
      </c>
      <c r="BC252" s="83">
        <f t="shared" si="569"/>
        <v>7268935.3436216712</v>
      </c>
      <c r="BD252" s="83">
        <f t="shared" si="570"/>
        <v>7268935.3436216712</v>
      </c>
      <c r="BE252" s="83">
        <f t="shared" si="571"/>
        <v>0</v>
      </c>
      <c r="BF252" s="83">
        <f t="shared" si="572"/>
        <v>0</v>
      </c>
      <c r="BG252" s="99">
        <f t="shared" si="573"/>
        <v>7268935.3436216712</v>
      </c>
      <c r="BH252" s="99">
        <f t="shared" si="574"/>
        <v>7284276.2053570915</v>
      </c>
      <c r="BI252" s="83">
        <f t="shared" si="575"/>
        <v>7248289.6970438613</v>
      </c>
      <c r="BJ252" s="83">
        <f t="shared" si="576"/>
        <v>7268959.512913581</v>
      </c>
      <c r="BK252" s="83">
        <f t="shared" si="577"/>
        <v>7432862.215479021</v>
      </c>
      <c r="BL252" s="83">
        <f t="shared" si="578"/>
        <v>7160781.8500972111</v>
      </c>
      <c r="BM252" s="83">
        <f t="shared" si="579"/>
        <v>7303485.5424418813</v>
      </c>
      <c r="BN252" s="83">
        <f t="shared" si="580"/>
        <v>7276514.4339501513</v>
      </c>
      <c r="BO252" s="83">
        <f t="shared" si="503"/>
        <v>0</v>
      </c>
      <c r="BP252" s="83">
        <f t="shared" si="581"/>
        <v>0</v>
      </c>
      <c r="BQ252" s="83">
        <f t="shared" si="582"/>
        <v>7268935.3436216712</v>
      </c>
      <c r="BR252" s="83">
        <f t="shared" si="583"/>
        <v>7268935.3436216712</v>
      </c>
      <c r="BS252" s="83">
        <f t="shared" si="584"/>
        <v>7268935.3436216712</v>
      </c>
      <c r="BT252" s="83">
        <f t="shared" si="585"/>
        <v>7268935.3436216712</v>
      </c>
      <c r="BU252" s="83">
        <f t="shared" si="586"/>
        <v>7268935.3436216712</v>
      </c>
      <c r="BV252" s="83">
        <f t="shared" si="587"/>
        <v>7284276.2053570915</v>
      </c>
      <c r="BW252" s="83">
        <f t="shared" si="588"/>
        <v>7248289.6970438613</v>
      </c>
      <c r="BX252" s="83">
        <f t="shared" si="589"/>
        <v>7268959.512913581</v>
      </c>
      <c r="BY252" s="83">
        <f t="shared" si="590"/>
        <v>7432862.215479021</v>
      </c>
      <c r="BZ252" s="83">
        <f t="shared" si="591"/>
        <v>7160781.8500972111</v>
      </c>
      <c r="CA252" s="83">
        <f t="shared" si="592"/>
        <v>7303485.5424418813</v>
      </c>
      <c r="CB252" s="83">
        <f t="shared" si="593"/>
        <v>7276514.4339501513</v>
      </c>
      <c r="CC252" s="84"/>
      <c r="CD252" s="84"/>
      <c r="CE252" s="84"/>
      <c r="CF252" s="84"/>
      <c r="CG252" s="84"/>
      <c r="CH252" s="84"/>
      <c r="CI252" s="84"/>
      <c r="CJ252" s="84"/>
      <c r="CK252" s="84"/>
      <c r="CL252" s="83">
        <f t="shared" si="494"/>
        <v>15340.861735420302</v>
      </c>
      <c r="CM252" s="83">
        <f t="shared" si="495"/>
        <v>0</v>
      </c>
      <c r="CN252" s="83">
        <f t="shared" si="496"/>
        <v>24.169291909784079</v>
      </c>
      <c r="CO252" s="83">
        <f t="shared" si="594"/>
        <v>163926.87185734976</v>
      </c>
      <c r="CP252" s="83">
        <f t="shared" si="595"/>
        <v>0</v>
      </c>
      <c r="CQ252" s="83">
        <f t="shared" si="596"/>
        <v>0</v>
      </c>
      <c r="CR252" s="83">
        <f t="shared" si="597"/>
        <v>0</v>
      </c>
      <c r="CS252" s="83">
        <f t="shared" si="598"/>
        <v>0</v>
      </c>
      <c r="CT252" s="83">
        <f t="shared" si="599"/>
        <v>0</v>
      </c>
      <c r="CU252" s="83">
        <f t="shared" si="600"/>
        <v>0</v>
      </c>
      <c r="CV252" s="99"/>
      <c r="CW252" s="83">
        <f t="shared" si="504"/>
        <v>163926.87185734976</v>
      </c>
      <c r="CX252" s="83">
        <f t="shared" si="601"/>
        <v>0</v>
      </c>
      <c r="CY252" s="83">
        <f t="shared" si="497"/>
        <v>34550.198820210062</v>
      </c>
      <c r="CZ252" s="83">
        <f t="shared" si="498"/>
        <v>7579.090328480117</v>
      </c>
      <c r="DA252" s="83">
        <f t="shared" si="505"/>
        <v>15340.861735420302</v>
      </c>
      <c r="DB252" s="83">
        <f t="shared" si="506"/>
        <v>0</v>
      </c>
      <c r="DC252" s="83">
        <f t="shared" si="507"/>
        <v>24.169291909784079</v>
      </c>
      <c r="DD252" s="83">
        <f t="shared" si="602"/>
        <v>163926.87185734976</v>
      </c>
      <c r="DE252" s="83">
        <f t="shared" si="603"/>
        <v>0</v>
      </c>
      <c r="DF252" s="83">
        <f t="shared" si="604"/>
        <v>0</v>
      </c>
      <c r="DG252" s="83">
        <f t="shared" si="605"/>
        <v>0</v>
      </c>
      <c r="DH252" s="83">
        <f t="shared" si="606"/>
        <v>0</v>
      </c>
      <c r="DI252" s="83">
        <f t="shared" si="607"/>
        <v>0</v>
      </c>
      <c r="DJ252" s="83">
        <f t="shared" si="608"/>
        <v>0</v>
      </c>
      <c r="DK252" s="83">
        <f t="shared" si="508"/>
        <v>163926.87185734976</v>
      </c>
      <c r="DL252" s="83">
        <f t="shared" si="609"/>
        <v>0</v>
      </c>
      <c r="DM252" s="83">
        <f t="shared" si="509"/>
        <v>34550.198820210062</v>
      </c>
      <c r="DN252" s="83">
        <f t="shared" si="510"/>
        <v>7579.090328480117</v>
      </c>
      <c r="DO252" s="83">
        <f t="shared" si="610"/>
        <v>0</v>
      </c>
      <c r="DP252" s="83">
        <f t="shared" si="611"/>
        <v>0</v>
      </c>
      <c r="DQ252" s="83">
        <f t="shared" si="612"/>
        <v>0</v>
      </c>
      <c r="DR252" s="83">
        <f t="shared" si="613"/>
        <v>-16665.56309983645</v>
      </c>
      <c r="DS252" s="83">
        <f t="shared" si="614"/>
        <v>0</v>
      </c>
      <c r="DT252" s="83">
        <f t="shared" si="615"/>
        <v>0</v>
      </c>
      <c r="DU252" s="83">
        <f t="shared" si="616"/>
        <v>0</v>
      </c>
      <c r="DV252" s="83">
        <f t="shared" si="617"/>
        <v>0</v>
      </c>
      <c r="DW252" s="83">
        <f t="shared" si="511"/>
        <v>1189.7150132281388</v>
      </c>
      <c r="DX252" s="83">
        <f t="shared" si="512"/>
        <v>0</v>
      </c>
      <c r="DY252" s="83">
        <f t="shared" si="513"/>
        <v>0</v>
      </c>
      <c r="DZ252" s="83">
        <f t="shared" si="514"/>
        <v>0</v>
      </c>
      <c r="EA252" s="83">
        <f t="shared" si="515"/>
        <v>0</v>
      </c>
      <c r="EB252" s="83">
        <f t="shared" si="516"/>
        <v>-16665.56309983645</v>
      </c>
      <c r="EC252" s="83">
        <f t="shared" si="517"/>
        <v>0</v>
      </c>
      <c r="ED252" s="83">
        <f t="shared" si="518"/>
        <v>0</v>
      </c>
      <c r="EE252" s="83">
        <f t="shared" si="519"/>
        <v>0</v>
      </c>
      <c r="EF252" s="83">
        <f t="shared" si="520"/>
        <v>0</v>
      </c>
      <c r="EG252" s="83">
        <f t="shared" si="521"/>
        <v>1189.7150132281388</v>
      </c>
      <c r="EH252" s="83">
        <f t="shared" si="522"/>
        <v>0</v>
      </c>
      <c r="EI252" s="83">
        <f t="shared" si="618"/>
        <v>15340.861735420302</v>
      </c>
      <c r="EJ252" s="83">
        <f t="shared" si="619"/>
        <v>0</v>
      </c>
      <c r="EK252" s="83">
        <f t="shared" si="620"/>
        <v>24.169291909784079</v>
      </c>
      <c r="EL252" s="83">
        <f t="shared" si="621"/>
        <v>180592.43495718623</v>
      </c>
      <c r="EM252" s="83">
        <f t="shared" si="622"/>
        <v>0</v>
      </c>
      <c r="EN252" s="83">
        <f t="shared" si="623"/>
        <v>0</v>
      </c>
      <c r="EO252" s="83">
        <f t="shared" si="624"/>
        <v>0</v>
      </c>
      <c r="EP252" s="83">
        <f t="shared" si="625"/>
        <v>0</v>
      </c>
      <c r="EQ252" s="83">
        <f t="shared" si="626"/>
        <v>0</v>
      </c>
      <c r="ER252" s="83">
        <f t="shared" si="627"/>
        <v>0</v>
      </c>
      <c r="ES252" s="83">
        <f t="shared" si="523"/>
        <v>180592.43495718623</v>
      </c>
      <c r="ET252" s="83">
        <f t="shared" si="628"/>
        <v>0</v>
      </c>
      <c r="EU252" s="83">
        <f t="shared" si="524"/>
        <v>33360.483806981923</v>
      </c>
      <c r="EV252" s="83">
        <f t="shared" si="525"/>
        <v>7579.090328480117</v>
      </c>
      <c r="EW252" s="83">
        <f t="shared" si="526"/>
        <v>15340.861735420302</v>
      </c>
      <c r="EX252" s="83">
        <f t="shared" si="527"/>
        <v>0</v>
      </c>
      <c r="EY252" s="83">
        <f t="shared" si="528"/>
        <v>24.169291909784079</v>
      </c>
      <c r="EZ252" s="83">
        <f t="shared" si="529"/>
        <v>180592.43495718623</v>
      </c>
      <c r="FA252" s="83">
        <f t="shared" si="530"/>
        <v>0</v>
      </c>
      <c r="FB252" s="83">
        <f t="shared" si="531"/>
        <v>0</v>
      </c>
      <c r="FC252" s="83">
        <f t="shared" si="532"/>
        <v>0</v>
      </c>
      <c r="FD252" s="83">
        <f t="shared" si="533"/>
        <v>0</v>
      </c>
      <c r="FE252" s="83">
        <f t="shared" si="629"/>
        <v>0</v>
      </c>
      <c r="FF252" s="83">
        <f t="shared" si="630"/>
        <v>0</v>
      </c>
      <c r="FG252" s="83">
        <f t="shared" si="534"/>
        <v>180592.43495718623</v>
      </c>
      <c r="FH252" s="83">
        <f t="shared" si="631"/>
        <v>0</v>
      </c>
      <c r="FI252" s="83">
        <f t="shared" si="535"/>
        <v>33360.483806981923</v>
      </c>
      <c r="FJ252" s="83">
        <f t="shared" si="536"/>
        <v>7579.090328480117</v>
      </c>
      <c r="FK252" s="84">
        <v>202656.63497793299</v>
      </c>
      <c r="FL252" s="84">
        <v>60608.369296457196</v>
      </c>
      <c r="FM252" s="84">
        <v>-724485.2488998</v>
      </c>
      <c r="FN252" s="83">
        <f t="shared" si="632"/>
        <v>-724485.2488998</v>
      </c>
      <c r="FO252" s="83">
        <f t="shared" si="633"/>
        <v>0</v>
      </c>
      <c r="FP252" s="83">
        <f t="shared" si="537"/>
        <v>-663876.87960334285</v>
      </c>
      <c r="FQ252" s="84">
        <v>2042865.3192086399</v>
      </c>
      <c r="FR252" s="84">
        <v>8662286.9227226693</v>
      </c>
      <c r="FS252" s="83">
        <f t="shared" si="538"/>
        <v>9555412.6284581684</v>
      </c>
      <c r="FT252" s="83">
        <f t="shared" si="539"/>
        <v>893125.70573549904</v>
      </c>
      <c r="FU252" s="84">
        <v>7051327.0646241195</v>
      </c>
      <c r="FV252" s="83">
        <f t="shared" si="634"/>
        <v>7268935.3436216712</v>
      </c>
      <c r="FW252" s="83">
        <f t="shared" si="635"/>
        <v>7268935.3436216712</v>
      </c>
      <c r="FX252" s="83">
        <f t="shared" si="636"/>
        <v>6787630.5153983496</v>
      </c>
      <c r="FY252" s="84">
        <v>4050460.69</v>
      </c>
      <c r="FZ252" s="83">
        <f t="shared" si="637"/>
        <v>3570276.7353758793</v>
      </c>
      <c r="GA252" s="83">
        <f t="shared" si="638"/>
        <v>73317.650000000373</v>
      </c>
      <c r="GB252" s="83">
        <f t="shared" si="540"/>
        <v>0</v>
      </c>
      <c r="GC252" s="83">
        <f t="shared" si="541"/>
        <v>0</v>
      </c>
      <c r="GD252" s="83">
        <f t="shared" si="542"/>
        <v>0</v>
      </c>
      <c r="GE252" s="83">
        <f t="shared" si="543"/>
        <v>0</v>
      </c>
      <c r="GF252" s="83">
        <f t="shared" si="544"/>
        <v>0</v>
      </c>
      <c r="GG252" s="83">
        <f t="shared" si="545"/>
        <v>0</v>
      </c>
      <c r="GH252" s="83">
        <f t="shared" si="639"/>
        <v>0</v>
      </c>
      <c r="GI252" s="83">
        <f t="shared" si="640"/>
        <v>0</v>
      </c>
      <c r="GJ252" s="83">
        <f t="shared" si="546"/>
        <v>7268935.3436216712</v>
      </c>
      <c r="GK252" s="83">
        <f t="shared" si="547"/>
        <v>0</v>
      </c>
      <c r="GL252" s="83">
        <f t="shared" si="548"/>
        <v>7268935.3436216712</v>
      </c>
      <c r="GM252" s="83">
        <f t="shared" si="549"/>
        <v>7268935.3436216712</v>
      </c>
      <c r="GN252" s="83">
        <f t="shared" si="550"/>
        <v>0</v>
      </c>
      <c r="GO252" s="83">
        <f t="shared" si="551"/>
        <v>0</v>
      </c>
      <c r="GP252" s="83">
        <f t="shared" si="641"/>
        <v>7268935.3436216712</v>
      </c>
      <c r="GQ252" s="83">
        <f t="shared" si="642"/>
        <v>7268935.3436216712</v>
      </c>
      <c r="GR252" s="83">
        <f t="shared" si="552"/>
        <v>0</v>
      </c>
      <c r="GS252" s="83">
        <f t="shared" si="553"/>
        <v>0</v>
      </c>
      <c r="GT252" s="83">
        <f t="shared" si="554"/>
        <v>0</v>
      </c>
      <c r="GU252" s="83">
        <f t="shared" si="555"/>
        <v>0</v>
      </c>
      <c r="GV252" s="83">
        <f t="shared" si="556"/>
        <v>0</v>
      </c>
      <c r="GW252" s="83">
        <f t="shared" si="557"/>
        <v>0</v>
      </c>
      <c r="GX252" s="83">
        <f t="shared" si="643"/>
        <v>0</v>
      </c>
      <c r="GY252" s="83">
        <f t="shared" si="644"/>
        <v>0</v>
      </c>
      <c r="GZ252" s="83">
        <f t="shared" si="558"/>
        <v>7284276.2053570915</v>
      </c>
      <c r="HA252" s="83">
        <f t="shared" si="559"/>
        <v>0</v>
      </c>
      <c r="HB252" s="83">
        <f t="shared" si="560"/>
        <v>7268959.512913581</v>
      </c>
      <c r="HC252" s="83">
        <f t="shared" si="561"/>
        <v>7432862.215479021</v>
      </c>
      <c r="HD252" s="83">
        <f t="shared" si="562"/>
        <v>0</v>
      </c>
      <c r="HE252" s="83">
        <f t="shared" si="563"/>
        <v>0</v>
      </c>
      <c r="HF252" s="83">
        <f t="shared" si="645"/>
        <v>7303485.5424418813</v>
      </c>
      <c r="HG252" s="83">
        <f t="shared" si="646"/>
        <v>7276514.4339501513</v>
      </c>
      <c r="HH252" s="83">
        <f t="shared" si="647"/>
        <v>7284276.2053570915</v>
      </c>
      <c r="HI252" s="83">
        <f t="shared" si="648"/>
        <v>0</v>
      </c>
      <c r="HJ252" s="83">
        <f t="shared" si="649"/>
        <v>7268959.512913581</v>
      </c>
      <c r="HK252" s="83">
        <f t="shared" si="650"/>
        <v>7449527.778578857</v>
      </c>
      <c r="HL252" s="83">
        <f t="shared" si="651"/>
        <v>0</v>
      </c>
      <c r="HM252" s="83">
        <f t="shared" si="652"/>
        <v>0</v>
      </c>
      <c r="HN252" s="83">
        <f t="shared" si="653"/>
        <v>7302295.8274286529</v>
      </c>
      <c r="HO252" s="83">
        <f t="shared" si="654"/>
        <v>7276514.4339501513</v>
      </c>
    </row>
    <row r="253" spans="1:223" x14ac:dyDescent="0.2">
      <c r="A253" s="63"/>
      <c r="K253" s="64" t="s">
        <v>563</v>
      </c>
      <c r="L253" s="102">
        <f>IF(VLOOKUP(K253,'[3]207 ul'!$H:$H,1,0)=K253,1,0)</f>
        <v>1</v>
      </c>
      <c r="M253" s="84">
        <v>1</v>
      </c>
      <c r="N253" s="84">
        <v>2</v>
      </c>
      <c r="O253" s="84"/>
      <c r="P253" s="84"/>
      <c r="Q253" s="84">
        <v>1</v>
      </c>
      <c r="R253" s="84">
        <v>1</v>
      </c>
      <c r="S253" s="83">
        <f t="shared" si="499"/>
        <v>40</v>
      </c>
      <c r="T253" s="87">
        <f t="shared" si="500"/>
        <v>0</v>
      </c>
      <c r="U253" s="84"/>
      <c r="V253" s="84"/>
      <c r="W253" s="85">
        <v>1</v>
      </c>
      <c r="X253" s="85">
        <v>1</v>
      </c>
      <c r="Y253" s="85">
        <v>1</v>
      </c>
      <c r="Z253" s="85">
        <v>1</v>
      </c>
      <c r="AA253" s="85">
        <v>1</v>
      </c>
      <c r="AB253" s="85">
        <v>1</v>
      </c>
      <c r="AC253" s="85">
        <v>1</v>
      </c>
      <c r="AD253" s="85">
        <v>1</v>
      </c>
      <c r="AE253" s="85">
        <v>1</v>
      </c>
      <c r="AF253" s="84">
        <v>21798391.9980396</v>
      </c>
      <c r="AG253" s="84">
        <v>21766316.107359499</v>
      </c>
      <c r="AH253" s="84">
        <v>21842332.945746198</v>
      </c>
      <c r="AI253" s="84">
        <v>21798391.9980396</v>
      </c>
      <c r="AJ253" s="84">
        <v>21749229.730675101</v>
      </c>
      <c r="AK253" s="84">
        <v>21840750.239636701</v>
      </c>
      <c r="AL253" s="84">
        <v>21798391.9980396</v>
      </c>
      <c r="AM253" s="84">
        <v>21911714.034918699</v>
      </c>
      <c r="AN253" s="84">
        <v>21788874.390903901</v>
      </c>
      <c r="AO253" s="84">
        <v>474617.07240597199</v>
      </c>
      <c r="AP253" s="84"/>
      <c r="AQ253" s="84">
        <v>474617.07240597199</v>
      </c>
      <c r="AR253" s="84">
        <v>22623471.154269099</v>
      </c>
      <c r="AS253" s="83">
        <f t="shared" si="501"/>
        <v>22623471.154269099</v>
      </c>
      <c r="AT253" s="83">
        <f t="shared" si="564"/>
        <v>22623471.154269099</v>
      </c>
      <c r="AU253" s="83">
        <f t="shared" si="502"/>
        <v>0</v>
      </c>
      <c r="AV253" s="84">
        <v>22146280.07</v>
      </c>
      <c r="AW253" s="84">
        <v>22146280.07</v>
      </c>
      <c r="AX253" s="84"/>
      <c r="AY253" s="83">
        <f t="shared" si="565"/>
        <v>22620897.142405972</v>
      </c>
      <c r="AZ253" s="83">
        <f t="shared" si="566"/>
        <v>0</v>
      </c>
      <c r="BA253" s="83">
        <f t="shared" si="567"/>
        <v>22273009.070445571</v>
      </c>
      <c r="BB253" s="83">
        <f t="shared" si="568"/>
        <v>22413193.903974984</v>
      </c>
      <c r="BC253" s="83">
        <f t="shared" si="569"/>
        <v>22413193.903974984</v>
      </c>
      <c r="BD253" s="83">
        <f t="shared" si="570"/>
        <v>22413193.903974984</v>
      </c>
      <c r="BE253" s="83">
        <f t="shared" si="571"/>
        <v>0</v>
      </c>
      <c r="BF253" s="83">
        <f t="shared" si="572"/>
        <v>0</v>
      </c>
      <c r="BG253" s="99">
        <f t="shared" si="573"/>
        <v>22273009.070445571</v>
      </c>
      <c r="BH253" s="99">
        <f t="shared" si="574"/>
        <v>22240933.17976547</v>
      </c>
      <c r="BI253" s="83">
        <f t="shared" si="575"/>
        <v>22316950.01815217</v>
      </c>
      <c r="BJ253" s="83">
        <f t="shared" si="576"/>
        <v>22273009.070445571</v>
      </c>
      <c r="BK253" s="83">
        <f t="shared" si="577"/>
        <v>22223846.803081073</v>
      </c>
      <c r="BL253" s="83">
        <f t="shared" si="578"/>
        <v>22315367.312042672</v>
      </c>
      <c r="BM253" s="83">
        <f t="shared" si="579"/>
        <v>22386331.107324671</v>
      </c>
      <c r="BN253" s="83">
        <f t="shared" si="580"/>
        <v>22263491.463309873</v>
      </c>
      <c r="BO253" s="83">
        <f t="shared" si="503"/>
        <v>0</v>
      </c>
      <c r="BP253" s="83">
        <f t="shared" si="581"/>
        <v>0</v>
      </c>
      <c r="BQ253" s="83">
        <f t="shared" si="582"/>
        <v>22273009.070445571</v>
      </c>
      <c r="BR253" s="83">
        <f t="shared" si="583"/>
        <v>22413193.903974984</v>
      </c>
      <c r="BS253" s="83">
        <f t="shared" si="584"/>
        <v>22413193.903974984</v>
      </c>
      <c r="BT253" s="83">
        <f t="shared" si="585"/>
        <v>22413193.903974984</v>
      </c>
      <c r="BU253" s="83">
        <f t="shared" si="586"/>
        <v>22273009.070445571</v>
      </c>
      <c r="BV253" s="83">
        <f t="shared" si="587"/>
        <v>22240933.17976547</v>
      </c>
      <c r="BW253" s="83">
        <f t="shared" si="588"/>
        <v>22316950.01815217</v>
      </c>
      <c r="BX253" s="83">
        <f t="shared" si="589"/>
        <v>22273009.070445571</v>
      </c>
      <c r="BY253" s="83">
        <f t="shared" si="590"/>
        <v>22223846.803081073</v>
      </c>
      <c r="BZ253" s="83">
        <f t="shared" si="591"/>
        <v>22315367.312042672</v>
      </c>
      <c r="CA253" s="83">
        <f t="shared" si="592"/>
        <v>22386331.107324671</v>
      </c>
      <c r="CB253" s="83">
        <f t="shared" si="593"/>
        <v>22263491.463309873</v>
      </c>
      <c r="CC253" s="84"/>
      <c r="CD253" s="84"/>
      <c r="CE253" s="84"/>
      <c r="CF253" s="84"/>
      <c r="CG253" s="84"/>
      <c r="CH253" s="84"/>
      <c r="CI253" s="84"/>
      <c r="CJ253" s="84"/>
      <c r="CK253" s="84"/>
      <c r="CL253" s="83">
        <f t="shared" si="494"/>
        <v>0</v>
      </c>
      <c r="CM253" s="83">
        <f t="shared" si="495"/>
        <v>43940.947706598788</v>
      </c>
      <c r="CN253" s="83">
        <f t="shared" si="496"/>
        <v>0</v>
      </c>
      <c r="CO253" s="83">
        <f t="shared" si="594"/>
        <v>0</v>
      </c>
      <c r="CP253" s="83">
        <f t="shared" si="595"/>
        <v>42358.241597101092</v>
      </c>
      <c r="CQ253" s="83">
        <f t="shared" si="596"/>
        <v>0</v>
      </c>
      <c r="CR253" s="83">
        <f t="shared" si="597"/>
        <v>140184.83352941275</v>
      </c>
      <c r="CS253" s="83">
        <f t="shared" si="598"/>
        <v>140184.83352941275</v>
      </c>
      <c r="CT253" s="83">
        <f t="shared" si="599"/>
        <v>140184.83352941275</v>
      </c>
      <c r="CU253" s="83">
        <f t="shared" si="600"/>
        <v>140184.83352941275</v>
      </c>
      <c r="CV253" s="99"/>
      <c r="CW253" s="83">
        <f t="shared" si="504"/>
        <v>140184.83352941275</v>
      </c>
      <c r="CX253" s="83">
        <f t="shared" si="601"/>
        <v>140184.83352941275</v>
      </c>
      <c r="CY253" s="83">
        <f t="shared" si="497"/>
        <v>113322.03687909991</v>
      </c>
      <c r="CZ253" s="83">
        <f t="shared" si="498"/>
        <v>0</v>
      </c>
      <c r="DA253" s="83">
        <f t="shared" si="505"/>
        <v>0</v>
      </c>
      <c r="DB253" s="83">
        <f t="shared" si="506"/>
        <v>43940.947706598788</v>
      </c>
      <c r="DC253" s="83">
        <f t="shared" si="507"/>
        <v>0</v>
      </c>
      <c r="DD253" s="83">
        <f t="shared" si="602"/>
        <v>0</v>
      </c>
      <c r="DE253" s="83">
        <f t="shared" si="603"/>
        <v>42358.241597101092</v>
      </c>
      <c r="DF253" s="83">
        <f t="shared" si="604"/>
        <v>0</v>
      </c>
      <c r="DG253" s="83">
        <f t="shared" si="605"/>
        <v>140184.83352941275</v>
      </c>
      <c r="DH253" s="83">
        <f t="shared" si="606"/>
        <v>140184.83352941275</v>
      </c>
      <c r="DI253" s="83">
        <f t="shared" si="607"/>
        <v>140184.83352941275</v>
      </c>
      <c r="DJ253" s="83">
        <f t="shared" si="608"/>
        <v>140184.83352941275</v>
      </c>
      <c r="DK253" s="83">
        <f t="shared" si="508"/>
        <v>140184.83352941275</v>
      </c>
      <c r="DL253" s="83">
        <f t="shared" si="609"/>
        <v>140184.83352941275</v>
      </c>
      <c r="DM253" s="83">
        <f t="shared" si="509"/>
        <v>113322.03687909991</v>
      </c>
      <c r="DN253" s="83">
        <f t="shared" si="510"/>
        <v>0</v>
      </c>
      <c r="DO253" s="83">
        <f t="shared" si="610"/>
        <v>0</v>
      </c>
      <c r="DP253" s="83">
        <f t="shared" si="611"/>
        <v>2498.2169569030348</v>
      </c>
      <c r="DQ253" s="83">
        <f t="shared" si="612"/>
        <v>0</v>
      </c>
      <c r="DR253" s="83">
        <f t="shared" si="613"/>
        <v>0</v>
      </c>
      <c r="DS253" s="83">
        <f t="shared" si="614"/>
        <v>-5236.9043447326931</v>
      </c>
      <c r="DT253" s="83">
        <f t="shared" si="615"/>
        <v>0</v>
      </c>
      <c r="DU253" s="83">
        <f t="shared" si="616"/>
        <v>-4851.8358296179058</v>
      </c>
      <c r="DV253" s="83">
        <f t="shared" si="617"/>
        <v>-4851.8358296179058</v>
      </c>
      <c r="DW253" s="83">
        <f t="shared" si="511"/>
        <v>3902.1751888094714</v>
      </c>
      <c r="DX253" s="83">
        <f t="shared" si="512"/>
        <v>0</v>
      </c>
      <c r="DY253" s="83">
        <f t="shared" si="513"/>
        <v>0</v>
      </c>
      <c r="DZ253" s="83">
        <f t="shared" si="514"/>
        <v>2498.2169569030348</v>
      </c>
      <c r="EA253" s="83">
        <f t="shared" si="515"/>
        <v>0</v>
      </c>
      <c r="EB253" s="83">
        <f t="shared" si="516"/>
        <v>0</v>
      </c>
      <c r="EC253" s="83">
        <f t="shared" si="517"/>
        <v>-5236.9043447326931</v>
      </c>
      <c r="ED253" s="83">
        <f t="shared" si="518"/>
        <v>0</v>
      </c>
      <c r="EE253" s="83">
        <f t="shared" si="519"/>
        <v>-4851.8358296179058</v>
      </c>
      <c r="EF253" s="83">
        <f t="shared" si="520"/>
        <v>-4851.8358296179058</v>
      </c>
      <c r="EG253" s="83">
        <f t="shared" si="521"/>
        <v>3902.1751888094714</v>
      </c>
      <c r="EH253" s="83">
        <f t="shared" si="522"/>
        <v>0</v>
      </c>
      <c r="EI253" s="83">
        <f t="shared" si="618"/>
        <v>0</v>
      </c>
      <c r="EJ253" s="83">
        <f t="shared" si="619"/>
        <v>41442.730749695751</v>
      </c>
      <c r="EK253" s="83">
        <f t="shared" si="620"/>
        <v>0</v>
      </c>
      <c r="EL253" s="83">
        <f t="shared" si="621"/>
        <v>0</v>
      </c>
      <c r="EM253" s="83">
        <f t="shared" si="622"/>
        <v>47595.145941833784</v>
      </c>
      <c r="EN253" s="83">
        <f t="shared" si="623"/>
        <v>0</v>
      </c>
      <c r="EO253" s="83">
        <f t="shared" si="624"/>
        <v>145036.66935903064</v>
      </c>
      <c r="EP253" s="83">
        <f t="shared" si="625"/>
        <v>145036.66935903064</v>
      </c>
      <c r="EQ253" s="83">
        <f t="shared" si="626"/>
        <v>145036.66935903064</v>
      </c>
      <c r="ER253" s="83">
        <f t="shared" si="627"/>
        <v>145036.66935903064</v>
      </c>
      <c r="ES253" s="83">
        <f t="shared" si="523"/>
        <v>145036.66935903064</v>
      </c>
      <c r="ET253" s="83">
        <f t="shared" si="628"/>
        <v>145036.66935903064</v>
      </c>
      <c r="EU253" s="83">
        <f t="shared" si="524"/>
        <v>109419.86169029043</v>
      </c>
      <c r="EV253" s="83">
        <f t="shared" si="525"/>
        <v>0</v>
      </c>
      <c r="EW253" s="83">
        <f t="shared" si="526"/>
        <v>0</v>
      </c>
      <c r="EX253" s="83">
        <f t="shared" si="527"/>
        <v>41442.730749695751</v>
      </c>
      <c r="EY253" s="83">
        <f t="shared" si="528"/>
        <v>0</v>
      </c>
      <c r="EZ253" s="83">
        <f t="shared" si="529"/>
        <v>0</v>
      </c>
      <c r="FA253" s="83">
        <f t="shared" si="530"/>
        <v>47595.145941833784</v>
      </c>
      <c r="FB253" s="83">
        <f t="shared" si="531"/>
        <v>0</v>
      </c>
      <c r="FC253" s="83">
        <f t="shared" si="532"/>
        <v>145036.66935903064</v>
      </c>
      <c r="FD253" s="83">
        <f t="shared" si="533"/>
        <v>145036.66935903064</v>
      </c>
      <c r="FE253" s="83">
        <f t="shared" si="629"/>
        <v>145036.66935903064</v>
      </c>
      <c r="FF253" s="83">
        <f t="shared" si="630"/>
        <v>145036.66935903064</v>
      </c>
      <c r="FG253" s="83">
        <f t="shared" si="534"/>
        <v>145036.66935903064</v>
      </c>
      <c r="FH253" s="83">
        <f t="shared" si="631"/>
        <v>145036.66935903064</v>
      </c>
      <c r="FI253" s="83">
        <f t="shared" si="535"/>
        <v>109419.86169029043</v>
      </c>
      <c r="FJ253" s="83">
        <f t="shared" si="536"/>
        <v>0</v>
      </c>
      <c r="FK253" s="84">
        <v>613470.396820553</v>
      </c>
      <c r="FL253" s="84">
        <v>281106.33081615902</v>
      </c>
      <c r="FM253" s="84">
        <v>759104.24555430899</v>
      </c>
      <c r="FN253" s="83">
        <f t="shared" si="632"/>
        <v>759104.24555430899</v>
      </c>
      <c r="FO253" s="83">
        <f t="shared" si="633"/>
        <v>0</v>
      </c>
      <c r="FP253" s="83">
        <f t="shared" si="537"/>
        <v>1040210.576370468</v>
      </c>
      <c r="FQ253" s="84">
        <v>6204696.0131852599</v>
      </c>
      <c r="FR253" s="84">
        <v>26203813.0440901</v>
      </c>
      <c r="FS253" s="83">
        <f t="shared" si="538"/>
        <v>26349407.038033839</v>
      </c>
      <c r="FT253" s="83">
        <f t="shared" si="539"/>
        <v>145593.99394373968</v>
      </c>
      <c r="FU253" s="84">
        <v>21798391.9980396</v>
      </c>
      <c r="FV253" s="83">
        <f t="shared" si="634"/>
        <v>22273009.070445571</v>
      </c>
      <c r="FW253" s="83">
        <f t="shared" si="635"/>
        <v>0</v>
      </c>
      <c r="FX253" s="83">
        <f t="shared" si="636"/>
        <v>22623471.154269099</v>
      </c>
      <c r="FY253" s="84">
        <v>-4383335.16</v>
      </c>
      <c r="FZ253" s="83">
        <f t="shared" si="637"/>
        <v>0</v>
      </c>
      <c r="GA253" s="83">
        <f t="shared" si="638"/>
        <v>0</v>
      </c>
      <c r="GB253" s="83">
        <f t="shared" si="540"/>
        <v>0</v>
      </c>
      <c r="GC253" s="83">
        <f t="shared" si="541"/>
        <v>0</v>
      </c>
      <c r="GD253" s="83">
        <f t="shared" si="542"/>
        <v>0</v>
      </c>
      <c r="GE253" s="83">
        <f t="shared" si="543"/>
        <v>0</v>
      </c>
      <c r="GF253" s="83">
        <f t="shared" si="544"/>
        <v>0</v>
      </c>
      <c r="GG253" s="83">
        <f t="shared" si="545"/>
        <v>0</v>
      </c>
      <c r="GH253" s="83">
        <f t="shared" si="639"/>
        <v>0</v>
      </c>
      <c r="GI253" s="83">
        <f t="shared" si="640"/>
        <v>0</v>
      </c>
      <c r="GJ253" s="83">
        <f t="shared" si="546"/>
        <v>0</v>
      </c>
      <c r="GK253" s="83">
        <f t="shared" si="547"/>
        <v>22273009.070445571</v>
      </c>
      <c r="GL253" s="83">
        <f t="shared" si="548"/>
        <v>0</v>
      </c>
      <c r="GM253" s="83">
        <f t="shared" si="549"/>
        <v>0</v>
      </c>
      <c r="GN253" s="83">
        <f t="shared" si="550"/>
        <v>22273009.070445571</v>
      </c>
      <c r="GO253" s="83">
        <f t="shared" si="551"/>
        <v>22273009.070445571</v>
      </c>
      <c r="GP253" s="83">
        <f t="shared" si="641"/>
        <v>22273009.070445571</v>
      </c>
      <c r="GQ253" s="83">
        <f t="shared" si="642"/>
        <v>0</v>
      </c>
      <c r="GR253" s="83">
        <f t="shared" si="552"/>
        <v>0</v>
      </c>
      <c r="GS253" s="83">
        <f t="shared" si="553"/>
        <v>0</v>
      </c>
      <c r="GT253" s="83">
        <f t="shared" si="554"/>
        <v>0</v>
      </c>
      <c r="GU253" s="83">
        <f t="shared" si="555"/>
        <v>0</v>
      </c>
      <c r="GV253" s="83">
        <f t="shared" si="556"/>
        <v>0</v>
      </c>
      <c r="GW253" s="83">
        <f t="shared" si="557"/>
        <v>0</v>
      </c>
      <c r="GX253" s="83">
        <f t="shared" si="643"/>
        <v>0</v>
      </c>
      <c r="GY253" s="83">
        <f t="shared" si="644"/>
        <v>0</v>
      </c>
      <c r="GZ253" s="83">
        <f t="shared" si="558"/>
        <v>0</v>
      </c>
      <c r="HA253" s="83">
        <f t="shared" si="559"/>
        <v>22316950.01815217</v>
      </c>
      <c r="HB253" s="83">
        <f t="shared" si="560"/>
        <v>0</v>
      </c>
      <c r="HC253" s="83">
        <f t="shared" si="561"/>
        <v>0</v>
      </c>
      <c r="HD253" s="83">
        <f t="shared" si="562"/>
        <v>22315367.312042672</v>
      </c>
      <c r="HE253" s="83">
        <f t="shared" si="563"/>
        <v>22413193.903974984</v>
      </c>
      <c r="HF253" s="83">
        <f t="shared" si="645"/>
        <v>22386331.107324671</v>
      </c>
      <c r="HG253" s="83">
        <f t="shared" si="646"/>
        <v>0</v>
      </c>
      <c r="HH253" s="83">
        <f t="shared" si="647"/>
        <v>0</v>
      </c>
      <c r="HI253" s="83">
        <f t="shared" si="648"/>
        <v>22314451.801195268</v>
      </c>
      <c r="HJ253" s="83">
        <f t="shared" si="649"/>
        <v>0</v>
      </c>
      <c r="HK253" s="83">
        <f t="shared" si="650"/>
        <v>0</v>
      </c>
      <c r="HL253" s="83">
        <f t="shared" si="651"/>
        <v>22320604.216387406</v>
      </c>
      <c r="HM253" s="83">
        <f t="shared" si="652"/>
        <v>22418045.739804603</v>
      </c>
      <c r="HN253" s="83">
        <f t="shared" si="653"/>
        <v>22382428.932135861</v>
      </c>
      <c r="HO253" s="83">
        <f t="shared" si="654"/>
        <v>0</v>
      </c>
    </row>
    <row r="254" spans="1:223" x14ac:dyDescent="0.2">
      <c r="A254" s="63"/>
      <c r="K254" s="64" t="s">
        <v>564</v>
      </c>
      <c r="L254" s="102">
        <f>IF(VLOOKUP(K254,'[3]207 ul'!$H:$H,1,0)=K254,1,0)</f>
        <v>1</v>
      </c>
      <c r="M254" s="84">
        <v>1</v>
      </c>
      <c r="N254" s="84">
        <v>2</v>
      </c>
      <c r="O254" s="84"/>
      <c r="P254" s="84"/>
      <c r="Q254" s="84">
        <v>1</v>
      </c>
      <c r="R254" s="84">
        <v>1</v>
      </c>
      <c r="S254" s="83">
        <f t="shared" si="499"/>
        <v>40</v>
      </c>
      <c r="T254" s="87">
        <f t="shared" si="500"/>
        <v>0</v>
      </c>
      <c r="U254" s="84"/>
      <c r="V254" s="84"/>
      <c r="W254" s="85">
        <v>1</v>
      </c>
      <c r="X254" s="85">
        <v>1</v>
      </c>
      <c r="Y254" s="85">
        <v>1</v>
      </c>
      <c r="Z254" s="85">
        <v>1</v>
      </c>
      <c r="AA254" s="85">
        <v>1</v>
      </c>
      <c r="AB254" s="85">
        <v>1</v>
      </c>
      <c r="AC254" s="85">
        <v>1</v>
      </c>
      <c r="AD254" s="85">
        <v>1</v>
      </c>
      <c r="AE254" s="85">
        <v>1</v>
      </c>
      <c r="AF254" s="84">
        <v>38433121.842592098</v>
      </c>
      <c r="AG254" s="84">
        <v>38882651.9638962</v>
      </c>
      <c r="AH254" s="84">
        <v>37826616.641114198</v>
      </c>
      <c r="AI254" s="84">
        <v>38433167.802025601</v>
      </c>
      <c r="AJ254" s="84">
        <v>36024116.529948197</v>
      </c>
      <c r="AK254" s="84">
        <v>40187257.407074898</v>
      </c>
      <c r="AL254" s="84">
        <v>38433121.842592098</v>
      </c>
      <c r="AM254" s="84">
        <v>38701129.317891203</v>
      </c>
      <c r="AN254" s="84">
        <v>38660914.498039499</v>
      </c>
      <c r="AO254" s="84">
        <v>996756.47893657698</v>
      </c>
      <c r="AP254" s="84"/>
      <c r="AQ254" s="84">
        <v>996756.47893657698</v>
      </c>
      <c r="AR254" s="84">
        <v>47332866.144804098</v>
      </c>
      <c r="AS254" s="83">
        <f t="shared" si="501"/>
        <v>47332866.144804098</v>
      </c>
      <c r="AT254" s="83">
        <f t="shared" si="564"/>
        <v>47332866.144804098</v>
      </c>
      <c r="AU254" s="83">
        <f t="shared" si="502"/>
        <v>0</v>
      </c>
      <c r="AV254" s="84">
        <v>46334486.109999999</v>
      </c>
      <c r="AW254" s="84">
        <v>46334486.109999999</v>
      </c>
      <c r="AX254" s="84"/>
      <c r="AY254" s="83">
        <f t="shared" si="565"/>
        <v>47331242.588936575</v>
      </c>
      <c r="AZ254" s="83">
        <f t="shared" si="566"/>
        <v>0</v>
      </c>
      <c r="BA254" s="83">
        <f t="shared" si="567"/>
        <v>39429878.321528673</v>
      </c>
      <c r="BB254" s="83">
        <f t="shared" si="568"/>
        <v>42591073.450838841</v>
      </c>
      <c r="BC254" s="83">
        <f t="shared" si="569"/>
        <v>42591073.450838841</v>
      </c>
      <c r="BD254" s="83">
        <f t="shared" si="570"/>
        <v>42591073.450838841</v>
      </c>
      <c r="BE254" s="83">
        <f t="shared" si="571"/>
        <v>0</v>
      </c>
      <c r="BF254" s="83">
        <f t="shared" si="572"/>
        <v>0</v>
      </c>
      <c r="BG254" s="99">
        <f t="shared" si="573"/>
        <v>39429878.321528673</v>
      </c>
      <c r="BH254" s="99">
        <f t="shared" si="574"/>
        <v>39879408.442832775</v>
      </c>
      <c r="BI254" s="83">
        <f t="shared" si="575"/>
        <v>38823373.120050773</v>
      </c>
      <c r="BJ254" s="83">
        <f t="shared" si="576"/>
        <v>39429924.280962177</v>
      </c>
      <c r="BK254" s="83">
        <f t="shared" si="577"/>
        <v>37020873.008884773</v>
      </c>
      <c r="BL254" s="83">
        <f t="shared" si="578"/>
        <v>41184013.886011474</v>
      </c>
      <c r="BM254" s="83">
        <f t="shared" si="579"/>
        <v>39697885.796827778</v>
      </c>
      <c r="BN254" s="83">
        <f t="shared" si="580"/>
        <v>39657670.976976074</v>
      </c>
      <c r="BO254" s="83">
        <f t="shared" si="503"/>
        <v>0</v>
      </c>
      <c r="BP254" s="83">
        <f t="shared" si="581"/>
        <v>0</v>
      </c>
      <c r="BQ254" s="83">
        <f t="shared" si="582"/>
        <v>39429878.321528673</v>
      </c>
      <c r="BR254" s="83">
        <f t="shared" si="583"/>
        <v>42591073.450838841</v>
      </c>
      <c r="BS254" s="83">
        <f t="shared" si="584"/>
        <v>42591073.450838841</v>
      </c>
      <c r="BT254" s="83">
        <f t="shared" si="585"/>
        <v>42591073.450838841</v>
      </c>
      <c r="BU254" s="83">
        <f t="shared" si="586"/>
        <v>39429878.321528673</v>
      </c>
      <c r="BV254" s="83">
        <f t="shared" si="587"/>
        <v>39879408.442832775</v>
      </c>
      <c r="BW254" s="83">
        <f t="shared" si="588"/>
        <v>38823373.120050773</v>
      </c>
      <c r="BX254" s="83">
        <f t="shared" si="589"/>
        <v>39429924.280962177</v>
      </c>
      <c r="BY254" s="83">
        <f t="shared" si="590"/>
        <v>37020873.008884773</v>
      </c>
      <c r="BZ254" s="83">
        <f t="shared" si="591"/>
        <v>41184013.886011474</v>
      </c>
      <c r="CA254" s="83">
        <f t="shared" si="592"/>
        <v>39697885.796827778</v>
      </c>
      <c r="CB254" s="83">
        <f t="shared" si="593"/>
        <v>39657670.976976074</v>
      </c>
      <c r="CC254" s="84"/>
      <c r="CD254" s="84"/>
      <c r="CE254" s="84"/>
      <c r="CF254" s="84"/>
      <c r="CG254" s="84"/>
      <c r="CH254" s="84"/>
      <c r="CI254" s="84"/>
      <c r="CJ254" s="84"/>
      <c r="CK254" s="84"/>
      <c r="CL254" s="83">
        <f t="shared" si="494"/>
        <v>449530.12130410224</v>
      </c>
      <c r="CM254" s="83">
        <f t="shared" si="495"/>
        <v>0</v>
      </c>
      <c r="CN254" s="83">
        <f t="shared" si="496"/>
        <v>45.959433503448963</v>
      </c>
      <c r="CO254" s="83">
        <f t="shared" si="594"/>
        <v>0</v>
      </c>
      <c r="CP254" s="83">
        <f t="shared" si="595"/>
        <v>1754135.5644828007</v>
      </c>
      <c r="CQ254" s="83">
        <f t="shared" si="596"/>
        <v>0</v>
      </c>
      <c r="CR254" s="83">
        <f t="shared" si="597"/>
        <v>3161195.1293101683</v>
      </c>
      <c r="CS254" s="83">
        <f t="shared" si="598"/>
        <v>3161195.1293101683</v>
      </c>
      <c r="CT254" s="83">
        <f t="shared" si="599"/>
        <v>3161195.1293101683</v>
      </c>
      <c r="CU254" s="83">
        <f t="shared" si="600"/>
        <v>3161195.1293101683</v>
      </c>
      <c r="CV254" s="99"/>
      <c r="CW254" s="83">
        <f t="shared" si="504"/>
        <v>3161195.1293101683</v>
      </c>
      <c r="CX254" s="83">
        <f t="shared" si="601"/>
        <v>3161195.1293101683</v>
      </c>
      <c r="CY254" s="83">
        <f t="shared" si="497"/>
        <v>268007.47529910505</v>
      </c>
      <c r="CZ254" s="83">
        <f t="shared" si="498"/>
        <v>227792.65544740111</v>
      </c>
      <c r="DA254" s="83">
        <f t="shared" si="505"/>
        <v>449530.12130410224</v>
      </c>
      <c r="DB254" s="83">
        <f t="shared" si="506"/>
        <v>0</v>
      </c>
      <c r="DC254" s="83">
        <f t="shared" si="507"/>
        <v>45.959433503448963</v>
      </c>
      <c r="DD254" s="83">
        <f t="shared" si="602"/>
        <v>0</v>
      </c>
      <c r="DE254" s="83">
        <f t="shared" si="603"/>
        <v>1754135.5644828007</v>
      </c>
      <c r="DF254" s="83">
        <f t="shared" si="604"/>
        <v>0</v>
      </c>
      <c r="DG254" s="83">
        <f t="shared" si="605"/>
        <v>3161195.1293101683</v>
      </c>
      <c r="DH254" s="83">
        <f t="shared" si="606"/>
        <v>3161195.1293101683</v>
      </c>
      <c r="DI254" s="83">
        <f t="shared" si="607"/>
        <v>3161195.1293101683</v>
      </c>
      <c r="DJ254" s="83">
        <f t="shared" si="608"/>
        <v>3161195.1293101683</v>
      </c>
      <c r="DK254" s="83">
        <f t="shared" si="508"/>
        <v>3161195.1293101683</v>
      </c>
      <c r="DL254" s="83">
        <f t="shared" si="609"/>
        <v>3161195.1293101683</v>
      </c>
      <c r="DM254" s="83">
        <f t="shared" si="509"/>
        <v>268007.47529910505</v>
      </c>
      <c r="DN254" s="83">
        <f t="shared" si="510"/>
        <v>227792.65544740111</v>
      </c>
      <c r="DO254" s="83">
        <f t="shared" si="610"/>
        <v>0</v>
      </c>
      <c r="DP254" s="83">
        <f t="shared" si="611"/>
        <v>0</v>
      </c>
      <c r="DQ254" s="83">
        <f t="shared" si="612"/>
        <v>0</v>
      </c>
      <c r="DR254" s="83">
        <f t="shared" si="613"/>
        <v>0</v>
      </c>
      <c r="DS254" s="83">
        <f t="shared" si="614"/>
        <v>-216870.19603568246</v>
      </c>
      <c r="DT254" s="83">
        <f t="shared" si="615"/>
        <v>0</v>
      </c>
      <c r="DU254" s="83">
        <f t="shared" si="616"/>
        <v>-109409.8370461926</v>
      </c>
      <c r="DV254" s="83">
        <f t="shared" si="617"/>
        <v>-109409.8370461926</v>
      </c>
      <c r="DW254" s="83">
        <f t="shared" si="511"/>
        <v>9228.673868996746</v>
      </c>
      <c r="DX254" s="83">
        <f t="shared" si="512"/>
        <v>0</v>
      </c>
      <c r="DY254" s="83">
        <f t="shared" si="513"/>
        <v>0</v>
      </c>
      <c r="DZ254" s="83">
        <f t="shared" si="514"/>
        <v>0</v>
      </c>
      <c r="EA254" s="83">
        <f t="shared" si="515"/>
        <v>0</v>
      </c>
      <c r="EB254" s="83">
        <f t="shared" si="516"/>
        <v>0</v>
      </c>
      <c r="EC254" s="83">
        <f t="shared" si="517"/>
        <v>-216870.19603568246</v>
      </c>
      <c r="ED254" s="83">
        <f t="shared" si="518"/>
        <v>0</v>
      </c>
      <c r="EE254" s="83">
        <f t="shared" si="519"/>
        <v>-109409.8370461926</v>
      </c>
      <c r="EF254" s="83">
        <f t="shared" si="520"/>
        <v>-109409.8370461926</v>
      </c>
      <c r="EG254" s="83">
        <f t="shared" si="521"/>
        <v>9228.673868996746</v>
      </c>
      <c r="EH254" s="83">
        <f t="shared" si="522"/>
        <v>0</v>
      </c>
      <c r="EI254" s="83">
        <f t="shared" si="618"/>
        <v>449530.12130410224</v>
      </c>
      <c r="EJ254" s="83">
        <f t="shared" si="619"/>
        <v>0</v>
      </c>
      <c r="EK254" s="83">
        <f t="shared" si="620"/>
        <v>45.959433503448963</v>
      </c>
      <c r="EL254" s="83">
        <f t="shared" si="621"/>
        <v>0</v>
      </c>
      <c r="EM254" s="83">
        <f t="shared" si="622"/>
        <v>1971005.7605184831</v>
      </c>
      <c r="EN254" s="83">
        <f t="shared" si="623"/>
        <v>0</v>
      </c>
      <c r="EO254" s="83">
        <f t="shared" si="624"/>
        <v>3270604.9663563608</v>
      </c>
      <c r="EP254" s="83">
        <f t="shared" si="625"/>
        <v>3270604.9663563608</v>
      </c>
      <c r="EQ254" s="83">
        <f t="shared" si="626"/>
        <v>3270604.9663563608</v>
      </c>
      <c r="ER254" s="83">
        <f t="shared" si="627"/>
        <v>3270604.9663563608</v>
      </c>
      <c r="ES254" s="83">
        <f t="shared" si="523"/>
        <v>3270604.9663563608</v>
      </c>
      <c r="ET254" s="83">
        <f t="shared" si="628"/>
        <v>3270604.9663563608</v>
      </c>
      <c r="EU254" s="83">
        <f t="shared" si="524"/>
        <v>258778.80143010832</v>
      </c>
      <c r="EV254" s="83">
        <f t="shared" si="525"/>
        <v>227792.65544740111</v>
      </c>
      <c r="EW254" s="83">
        <f t="shared" si="526"/>
        <v>449530.12130410224</v>
      </c>
      <c r="EX254" s="83">
        <f t="shared" si="527"/>
        <v>0</v>
      </c>
      <c r="EY254" s="83">
        <f t="shared" si="528"/>
        <v>45.959433503448963</v>
      </c>
      <c r="EZ254" s="83">
        <f t="shared" si="529"/>
        <v>0</v>
      </c>
      <c r="FA254" s="83">
        <f t="shared" si="530"/>
        <v>1971005.7605184831</v>
      </c>
      <c r="FB254" s="83">
        <f t="shared" si="531"/>
        <v>0</v>
      </c>
      <c r="FC254" s="83">
        <f t="shared" si="532"/>
        <v>3270604.9663563608</v>
      </c>
      <c r="FD254" s="83">
        <f t="shared" si="533"/>
        <v>3270604.9663563608</v>
      </c>
      <c r="FE254" s="83">
        <f t="shared" si="629"/>
        <v>3270604.9663563608</v>
      </c>
      <c r="FF254" s="83">
        <f t="shared" si="630"/>
        <v>3270604.9663563608</v>
      </c>
      <c r="FG254" s="83">
        <f t="shared" si="534"/>
        <v>3270604.9663563608</v>
      </c>
      <c r="FH254" s="83">
        <f t="shared" si="631"/>
        <v>3270604.9663563608</v>
      </c>
      <c r="FI254" s="83">
        <f t="shared" si="535"/>
        <v>258778.80143010832</v>
      </c>
      <c r="FJ254" s="83">
        <f t="shared" si="536"/>
        <v>227792.65544740111</v>
      </c>
      <c r="FK254" s="84">
        <v>1553108.97818927</v>
      </c>
      <c r="FL254" s="84">
        <v>565428.27218086203</v>
      </c>
      <c r="FM254" s="84">
        <v>1559281.61072499</v>
      </c>
      <c r="FN254" s="83">
        <f t="shared" si="632"/>
        <v>1559281.61072499</v>
      </c>
      <c r="FO254" s="83">
        <f t="shared" si="633"/>
        <v>0</v>
      </c>
      <c r="FP254" s="83">
        <f t="shared" si="537"/>
        <v>2124709.882905852</v>
      </c>
      <c r="FQ254" s="84">
        <v>17067120.902431399</v>
      </c>
      <c r="FR254" s="84">
        <v>51528591.082284503</v>
      </c>
      <c r="FS254" s="83">
        <f t="shared" si="538"/>
        <v>51822423.883928373</v>
      </c>
      <c r="FT254" s="83">
        <f t="shared" si="539"/>
        <v>293832.80164387077</v>
      </c>
      <c r="FU254" s="84">
        <v>38433121.842592098</v>
      </c>
      <c r="FV254" s="83">
        <f t="shared" si="634"/>
        <v>39429878.321528673</v>
      </c>
      <c r="FW254" s="83">
        <f t="shared" si="635"/>
        <v>0</v>
      </c>
      <c r="FX254" s="83">
        <f t="shared" si="636"/>
        <v>47332866.144804098</v>
      </c>
      <c r="FY254" s="84">
        <v>84956777.370000005</v>
      </c>
      <c r="FZ254" s="83">
        <f t="shared" si="637"/>
        <v>92858141.637407899</v>
      </c>
      <c r="GA254" s="83">
        <f t="shared" si="638"/>
        <v>0</v>
      </c>
      <c r="GB254" s="83">
        <f t="shared" si="540"/>
        <v>0</v>
      </c>
      <c r="GC254" s="83">
        <f t="shared" si="541"/>
        <v>0</v>
      </c>
      <c r="GD254" s="83">
        <f t="shared" si="542"/>
        <v>0</v>
      </c>
      <c r="GE254" s="83">
        <f t="shared" si="543"/>
        <v>0</v>
      </c>
      <c r="GF254" s="83">
        <f t="shared" si="544"/>
        <v>0</v>
      </c>
      <c r="GG254" s="83">
        <f t="shared" si="545"/>
        <v>0</v>
      </c>
      <c r="GH254" s="83">
        <f t="shared" si="639"/>
        <v>0</v>
      </c>
      <c r="GI254" s="83">
        <f t="shared" si="640"/>
        <v>0</v>
      </c>
      <c r="GJ254" s="83">
        <f t="shared" si="546"/>
        <v>39429878.321528673</v>
      </c>
      <c r="GK254" s="83">
        <f t="shared" si="547"/>
        <v>0</v>
      </c>
      <c r="GL254" s="83">
        <f t="shared" si="548"/>
        <v>39429878.321528673</v>
      </c>
      <c r="GM254" s="83">
        <f t="shared" si="549"/>
        <v>0</v>
      </c>
      <c r="GN254" s="83">
        <f t="shared" si="550"/>
        <v>39429878.321528673</v>
      </c>
      <c r="GO254" s="83">
        <f t="shared" si="551"/>
        <v>39429878.321528673</v>
      </c>
      <c r="GP254" s="83">
        <f t="shared" si="641"/>
        <v>39429878.321528673</v>
      </c>
      <c r="GQ254" s="83">
        <f t="shared" si="642"/>
        <v>39429878.321528673</v>
      </c>
      <c r="GR254" s="83">
        <f t="shared" si="552"/>
        <v>0</v>
      </c>
      <c r="GS254" s="83">
        <f t="shared" si="553"/>
        <v>0</v>
      </c>
      <c r="GT254" s="83">
        <f t="shared" si="554"/>
        <v>0</v>
      </c>
      <c r="GU254" s="83">
        <f t="shared" si="555"/>
        <v>0</v>
      </c>
      <c r="GV254" s="83">
        <f t="shared" si="556"/>
        <v>0</v>
      </c>
      <c r="GW254" s="83">
        <f t="shared" si="557"/>
        <v>0</v>
      </c>
      <c r="GX254" s="83">
        <f t="shared" si="643"/>
        <v>0</v>
      </c>
      <c r="GY254" s="83">
        <f t="shared" si="644"/>
        <v>0</v>
      </c>
      <c r="GZ254" s="83">
        <f t="shared" si="558"/>
        <v>39879408.442832775</v>
      </c>
      <c r="HA254" s="83">
        <f t="shared" si="559"/>
        <v>0</v>
      </c>
      <c r="HB254" s="83">
        <f t="shared" si="560"/>
        <v>39429924.280962177</v>
      </c>
      <c r="HC254" s="83">
        <f t="shared" si="561"/>
        <v>0</v>
      </c>
      <c r="HD254" s="83">
        <f t="shared" si="562"/>
        <v>41184013.886011474</v>
      </c>
      <c r="HE254" s="83">
        <f t="shared" si="563"/>
        <v>42591073.450838841</v>
      </c>
      <c r="HF254" s="83">
        <f t="shared" si="645"/>
        <v>39697885.796827778</v>
      </c>
      <c r="HG254" s="83">
        <f t="shared" si="646"/>
        <v>39657670.976976074</v>
      </c>
      <c r="HH254" s="83">
        <f t="shared" si="647"/>
        <v>39879408.442832775</v>
      </c>
      <c r="HI254" s="83">
        <f t="shared" si="648"/>
        <v>0</v>
      </c>
      <c r="HJ254" s="83">
        <f t="shared" si="649"/>
        <v>39429924.280962177</v>
      </c>
      <c r="HK254" s="83">
        <f t="shared" si="650"/>
        <v>0</v>
      </c>
      <c r="HL254" s="83">
        <f t="shared" si="651"/>
        <v>41400884.082047157</v>
      </c>
      <c r="HM254" s="83">
        <f t="shared" si="652"/>
        <v>42700483.287885033</v>
      </c>
      <c r="HN254" s="83">
        <f t="shared" si="653"/>
        <v>39688657.122958779</v>
      </c>
      <c r="HO254" s="83">
        <f t="shared" si="654"/>
        <v>39657670.976976074</v>
      </c>
    </row>
    <row r="255" spans="1:223" x14ac:dyDescent="0.2">
      <c r="A255" s="63"/>
      <c r="K255" s="64" t="s">
        <v>565</v>
      </c>
      <c r="L255" s="102">
        <f>IF(VLOOKUP(K255,'[3]207 ul'!$H:$H,1,0)=K255,1,0)</f>
        <v>1</v>
      </c>
      <c r="M255" s="84">
        <v>1</v>
      </c>
      <c r="N255" s="84">
        <v>2</v>
      </c>
      <c r="O255" s="84"/>
      <c r="P255" s="84"/>
      <c r="Q255" s="84">
        <v>1</v>
      </c>
      <c r="R255" s="84">
        <v>1</v>
      </c>
      <c r="S255" s="83">
        <f t="shared" si="499"/>
        <v>40</v>
      </c>
      <c r="T255" s="87">
        <f t="shared" si="500"/>
        <v>0</v>
      </c>
      <c r="U255" s="84"/>
      <c r="V255" s="84"/>
      <c r="W255" s="85">
        <v>1</v>
      </c>
      <c r="X255" s="85">
        <v>1</v>
      </c>
      <c r="Y255" s="85">
        <v>1</v>
      </c>
      <c r="Z255" s="85">
        <v>1</v>
      </c>
      <c r="AA255" s="85">
        <v>1</v>
      </c>
      <c r="AB255" s="85">
        <v>1</v>
      </c>
      <c r="AC255" s="85">
        <v>1</v>
      </c>
      <c r="AD255" s="85">
        <v>1</v>
      </c>
      <c r="AE255" s="85">
        <v>1</v>
      </c>
      <c r="AF255" s="84">
        <v>492418280.294496</v>
      </c>
      <c r="AG255" s="84">
        <v>493095995.54086399</v>
      </c>
      <c r="AH255" s="84">
        <v>492073588.67287302</v>
      </c>
      <c r="AI255" s="84">
        <v>492417185.43569702</v>
      </c>
      <c r="AJ255" s="84">
        <v>493435501.771532</v>
      </c>
      <c r="AK255" s="84">
        <v>492669276.24749798</v>
      </c>
      <c r="AL255" s="84">
        <v>492418280.294496</v>
      </c>
      <c r="AM255" s="84">
        <v>494403137.35400498</v>
      </c>
      <c r="AN255" s="84">
        <v>492389690.28192198</v>
      </c>
      <c r="AO255" s="84">
        <v>7463208.6772455396</v>
      </c>
      <c r="AP255" s="84"/>
      <c r="AQ255" s="84">
        <v>9324928.9221480899</v>
      </c>
      <c r="AR255" s="84">
        <v>504559976.31094903</v>
      </c>
      <c r="AS255" s="83">
        <f t="shared" si="501"/>
        <v>504559976.31094903</v>
      </c>
      <c r="AT255" s="83">
        <f t="shared" si="564"/>
        <v>504559976.31094903</v>
      </c>
      <c r="AU255" s="83">
        <f t="shared" si="502"/>
        <v>0</v>
      </c>
      <c r="AV255" s="84">
        <v>499489501.91000003</v>
      </c>
      <c r="AW255" s="84">
        <v>499489501.91000003</v>
      </c>
      <c r="AX255" s="84"/>
      <c r="AY255" s="83">
        <f t="shared" si="565"/>
        <v>508814430.83214813</v>
      </c>
      <c r="AZ255" s="83">
        <f t="shared" si="566"/>
        <v>0</v>
      </c>
      <c r="BA255" s="83">
        <f t="shared" si="567"/>
        <v>499881488.97174156</v>
      </c>
      <c r="BB255" s="83">
        <f t="shared" si="568"/>
        <v>501752883.90742457</v>
      </c>
      <c r="BC255" s="83">
        <f t="shared" si="569"/>
        <v>501752883.90742457</v>
      </c>
      <c r="BD255" s="83">
        <f t="shared" si="570"/>
        <v>501752883.90742457</v>
      </c>
      <c r="BE255" s="83">
        <f t="shared" si="571"/>
        <v>0</v>
      </c>
      <c r="BF255" s="83">
        <f t="shared" si="572"/>
        <v>0</v>
      </c>
      <c r="BG255" s="99">
        <f t="shared" si="573"/>
        <v>499881488.97174156</v>
      </c>
      <c r="BH255" s="99">
        <f t="shared" si="574"/>
        <v>500559204.21810955</v>
      </c>
      <c r="BI255" s="83">
        <f t="shared" si="575"/>
        <v>499536797.35011858</v>
      </c>
      <c r="BJ255" s="83">
        <f t="shared" si="576"/>
        <v>499880394.11294258</v>
      </c>
      <c r="BK255" s="83">
        <f t="shared" si="577"/>
        <v>500898710.44877756</v>
      </c>
      <c r="BL255" s="83">
        <f t="shared" si="578"/>
        <v>500132484.92474353</v>
      </c>
      <c r="BM255" s="83">
        <f t="shared" si="579"/>
        <v>501866346.03125054</v>
      </c>
      <c r="BN255" s="83">
        <f t="shared" si="580"/>
        <v>499852898.95916754</v>
      </c>
      <c r="BO255" s="83">
        <f t="shared" si="503"/>
        <v>0</v>
      </c>
      <c r="BP255" s="83">
        <f t="shared" si="581"/>
        <v>0</v>
      </c>
      <c r="BQ255" s="83">
        <f t="shared" si="582"/>
        <v>499881488.97174156</v>
      </c>
      <c r="BR255" s="83">
        <f t="shared" si="583"/>
        <v>501752883.90742457</v>
      </c>
      <c r="BS255" s="83">
        <f t="shared" si="584"/>
        <v>501752883.90742457</v>
      </c>
      <c r="BT255" s="83">
        <f t="shared" si="585"/>
        <v>501752883.90742457</v>
      </c>
      <c r="BU255" s="83">
        <f t="shared" si="586"/>
        <v>499881488.97174156</v>
      </c>
      <c r="BV255" s="83">
        <f t="shared" si="587"/>
        <v>500559204.21810955</v>
      </c>
      <c r="BW255" s="83">
        <f t="shared" si="588"/>
        <v>499536797.35011858</v>
      </c>
      <c r="BX255" s="83">
        <f t="shared" si="589"/>
        <v>499880394.11294258</v>
      </c>
      <c r="BY255" s="83">
        <f t="shared" si="590"/>
        <v>500898710.44877756</v>
      </c>
      <c r="BZ255" s="83">
        <f t="shared" si="591"/>
        <v>500132484.92474353</v>
      </c>
      <c r="CA255" s="83">
        <f t="shared" si="592"/>
        <v>501866346.03125054</v>
      </c>
      <c r="CB255" s="83">
        <f t="shared" si="593"/>
        <v>499852898.95916754</v>
      </c>
      <c r="CC255" s="84"/>
      <c r="CD255" s="84"/>
      <c r="CE255" s="84"/>
      <c r="CF255" s="84"/>
      <c r="CG255" s="84"/>
      <c r="CH255" s="84"/>
      <c r="CI255" s="84"/>
      <c r="CJ255" s="84"/>
      <c r="CK255" s="84"/>
      <c r="CL255" s="83">
        <f t="shared" si="494"/>
        <v>677715.24636799097</v>
      </c>
      <c r="CM255" s="83">
        <f t="shared" si="495"/>
        <v>0</v>
      </c>
      <c r="CN255" s="83">
        <f t="shared" si="496"/>
        <v>0</v>
      </c>
      <c r="CO255" s="83">
        <f t="shared" si="594"/>
        <v>1017221.4770359993</v>
      </c>
      <c r="CP255" s="83">
        <f t="shared" si="595"/>
        <v>250995.95300197601</v>
      </c>
      <c r="CQ255" s="83">
        <f t="shared" si="596"/>
        <v>0</v>
      </c>
      <c r="CR255" s="83">
        <f t="shared" si="597"/>
        <v>1871394.935683012</v>
      </c>
      <c r="CS255" s="83">
        <f t="shared" si="598"/>
        <v>1871394.935683012</v>
      </c>
      <c r="CT255" s="83">
        <f t="shared" si="599"/>
        <v>1871394.935683012</v>
      </c>
      <c r="CU255" s="83">
        <f t="shared" si="600"/>
        <v>1871394.935683012</v>
      </c>
      <c r="CV255" s="99"/>
      <c r="CW255" s="83">
        <f t="shared" si="504"/>
        <v>1871394.935683012</v>
      </c>
      <c r="CX255" s="83">
        <f t="shared" si="601"/>
        <v>1871394.935683012</v>
      </c>
      <c r="CY255" s="83">
        <f t="shared" si="497"/>
        <v>1984857.0595089793</v>
      </c>
      <c r="CZ255" s="83">
        <f t="shared" si="498"/>
        <v>0</v>
      </c>
      <c r="DA255" s="83">
        <f t="shared" si="505"/>
        <v>677715.24636799097</v>
      </c>
      <c r="DB255" s="83">
        <f t="shared" si="506"/>
        <v>0</v>
      </c>
      <c r="DC255" s="83">
        <f t="shared" si="507"/>
        <v>0</v>
      </c>
      <c r="DD255" s="83">
        <f t="shared" si="602"/>
        <v>1017221.4770359993</v>
      </c>
      <c r="DE255" s="83">
        <f t="shared" si="603"/>
        <v>250995.95300197601</v>
      </c>
      <c r="DF255" s="83">
        <f t="shared" si="604"/>
        <v>0</v>
      </c>
      <c r="DG255" s="83">
        <f t="shared" si="605"/>
        <v>1871394.935683012</v>
      </c>
      <c r="DH255" s="83">
        <f t="shared" si="606"/>
        <v>1871394.935683012</v>
      </c>
      <c r="DI255" s="83">
        <f t="shared" si="607"/>
        <v>1871394.935683012</v>
      </c>
      <c r="DJ255" s="83">
        <f t="shared" si="608"/>
        <v>1871394.935683012</v>
      </c>
      <c r="DK255" s="83">
        <f t="shared" si="508"/>
        <v>1871394.935683012</v>
      </c>
      <c r="DL255" s="83">
        <f t="shared" si="609"/>
        <v>1871394.935683012</v>
      </c>
      <c r="DM255" s="83">
        <f t="shared" si="509"/>
        <v>1984857.0595089793</v>
      </c>
      <c r="DN255" s="83">
        <f t="shared" si="510"/>
        <v>0</v>
      </c>
      <c r="DO255" s="83">
        <f t="shared" si="610"/>
        <v>0</v>
      </c>
      <c r="DP255" s="83">
        <f t="shared" si="611"/>
        <v>0</v>
      </c>
      <c r="DQ255" s="83">
        <f t="shared" si="612"/>
        <v>0</v>
      </c>
      <c r="DR255" s="83">
        <f t="shared" si="613"/>
        <v>-103415.43469947086</v>
      </c>
      <c r="DS255" s="83">
        <f t="shared" si="614"/>
        <v>-31031.547751413942</v>
      </c>
      <c r="DT255" s="83">
        <f t="shared" si="615"/>
        <v>0</v>
      </c>
      <c r="DU255" s="83">
        <f t="shared" si="616"/>
        <v>-64769.49589847953</v>
      </c>
      <c r="DV255" s="83">
        <f t="shared" si="617"/>
        <v>-64769.49589847953</v>
      </c>
      <c r="DW255" s="83">
        <f t="shared" si="511"/>
        <v>68347.341649113339</v>
      </c>
      <c r="DX255" s="83">
        <f t="shared" si="512"/>
        <v>0</v>
      </c>
      <c r="DY255" s="83">
        <f t="shared" si="513"/>
        <v>0</v>
      </c>
      <c r="DZ255" s="83">
        <f t="shared" si="514"/>
        <v>0</v>
      </c>
      <c r="EA255" s="83">
        <f t="shared" si="515"/>
        <v>0</v>
      </c>
      <c r="EB255" s="83">
        <f t="shared" si="516"/>
        <v>-103415.43469947086</v>
      </c>
      <c r="EC255" s="83">
        <f t="shared" si="517"/>
        <v>-31031.547751413942</v>
      </c>
      <c r="ED255" s="83">
        <f t="shared" si="518"/>
        <v>0</v>
      </c>
      <c r="EE255" s="83">
        <f t="shared" si="519"/>
        <v>-64769.49589847953</v>
      </c>
      <c r="EF255" s="83">
        <f t="shared" si="520"/>
        <v>-64769.49589847953</v>
      </c>
      <c r="EG255" s="83">
        <f t="shared" si="521"/>
        <v>68347.341649113339</v>
      </c>
      <c r="EH255" s="83">
        <f t="shared" si="522"/>
        <v>0</v>
      </c>
      <c r="EI255" s="83">
        <f t="shared" si="618"/>
        <v>677715.24636799097</v>
      </c>
      <c r="EJ255" s="83">
        <f t="shared" si="619"/>
        <v>0</v>
      </c>
      <c r="EK255" s="83">
        <f t="shared" si="620"/>
        <v>0</v>
      </c>
      <c r="EL255" s="83">
        <f t="shared" si="621"/>
        <v>1120636.9117354702</v>
      </c>
      <c r="EM255" s="83">
        <f t="shared" si="622"/>
        <v>282027.50075338996</v>
      </c>
      <c r="EN255" s="83">
        <f t="shared" si="623"/>
        <v>0</v>
      </c>
      <c r="EO255" s="83">
        <f t="shared" si="624"/>
        <v>1936164.4315814916</v>
      </c>
      <c r="EP255" s="83">
        <f t="shared" si="625"/>
        <v>1936164.4315814916</v>
      </c>
      <c r="EQ255" s="83">
        <f t="shared" si="626"/>
        <v>1936164.4315814916</v>
      </c>
      <c r="ER255" s="83">
        <f t="shared" si="627"/>
        <v>1936164.4315814916</v>
      </c>
      <c r="ES255" s="83">
        <f t="shared" si="523"/>
        <v>1936164.4315814916</v>
      </c>
      <c r="ET255" s="83">
        <f t="shared" si="628"/>
        <v>1936164.4315814916</v>
      </c>
      <c r="EU255" s="83">
        <f t="shared" si="524"/>
        <v>1916509.7178598661</v>
      </c>
      <c r="EV255" s="83">
        <f t="shared" si="525"/>
        <v>0</v>
      </c>
      <c r="EW255" s="83">
        <f t="shared" si="526"/>
        <v>677715.24636799097</v>
      </c>
      <c r="EX255" s="83">
        <f t="shared" si="527"/>
        <v>0</v>
      </c>
      <c r="EY255" s="83">
        <f t="shared" si="528"/>
        <v>0</v>
      </c>
      <c r="EZ255" s="83">
        <f t="shared" si="529"/>
        <v>1120636.9117354702</v>
      </c>
      <c r="FA255" s="83">
        <f t="shared" si="530"/>
        <v>282027.50075338996</v>
      </c>
      <c r="FB255" s="83">
        <f t="shared" si="531"/>
        <v>0</v>
      </c>
      <c r="FC255" s="83">
        <f t="shared" si="532"/>
        <v>1936164.4315814916</v>
      </c>
      <c r="FD255" s="83">
        <f t="shared" si="533"/>
        <v>1936164.4315814916</v>
      </c>
      <c r="FE255" s="83">
        <f t="shared" si="629"/>
        <v>1936164.4315814916</v>
      </c>
      <c r="FF255" s="83">
        <f t="shared" si="630"/>
        <v>1936164.4315814916</v>
      </c>
      <c r="FG255" s="83">
        <f t="shared" si="534"/>
        <v>1936164.4315814916</v>
      </c>
      <c r="FH255" s="83">
        <f t="shared" si="631"/>
        <v>1936164.4315814916</v>
      </c>
      <c r="FI255" s="83">
        <f t="shared" si="535"/>
        <v>1916509.7178598661</v>
      </c>
      <c r="FJ255" s="83">
        <f t="shared" si="536"/>
        <v>0</v>
      </c>
      <c r="FK255" s="84">
        <v>10296662.7772462</v>
      </c>
      <c r="FL255" s="84">
        <v>4246738.1714607896</v>
      </c>
      <c r="FM255" s="84">
        <v>9650329.8894445207</v>
      </c>
      <c r="FN255" s="83">
        <f t="shared" si="632"/>
        <v>9650329.8894445207</v>
      </c>
      <c r="FO255" s="83">
        <f t="shared" si="633"/>
        <v>0</v>
      </c>
      <c r="FP255" s="83">
        <f t="shared" si="537"/>
        <v>13897068.060905311</v>
      </c>
      <c r="FQ255" s="84">
        <v>52227920.0840538</v>
      </c>
      <c r="FR255" s="84">
        <v>518124130.87207001</v>
      </c>
      <c r="FS255" s="83">
        <f t="shared" si="538"/>
        <v>520452469.5403983</v>
      </c>
      <c r="FT255" s="83">
        <f t="shared" si="539"/>
        <v>2328338.6683282852</v>
      </c>
      <c r="FU255" s="84">
        <v>492418280.294496</v>
      </c>
      <c r="FV255" s="83">
        <f t="shared" si="634"/>
        <v>499881488.97174156</v>
      </c>
      <c r="FW255" s="83">
        <f t="shared" si="635"/>
        <v>0</v>
      </c>
      <c r="FX255" s="83">
        <f t="shared" si="636"/>
        <v>504559976.31094903</v>
      </c>
      <c r="FY255" s="84">
        <v>-82649483.989999995</v>
      </c>
      <c r="FZ255" s="83">
        <f t="shared" si="637"/>
        <v>0</v>
      </c>
      <c r="GA255" s="83">
        <f t="shared" si="638"/>
        <v>0</v>
      </c>
      <c r="GB255" s="83">
        <f t="shared" si="540"/>
        <v>0</v>
      </c>
      <c r="GC255" s="83">
        <f t="shared" si="541"/>
        <v>0</v>
      </c>
      <c r="GD255" s="83">
        <f t="shared" si="542"/>
        <v>0</v>
      </c>
      <c r="GE255" s="83">
        <f t="shared" si="543"/>
        <v>0</v>
      </c>
      <c r="GF255" s="83">
        <f t="shared" si="544"/>
        <v>0</v>
      </c>
      <c r="GG255" s="83">
        <f t="shared" si="545"/>
        <v>0</v>
      </c>
      <c r="GH255" s="83">
        <f t="shared" si="639"/>
        <v>0</v>
      </c>
      <c r="GI255" s="83">
        <f t="shared" si="640"/>
        <v>0</v>
      </c>
      <c r="GJ255" s="83">
        <f t="shared" si="546"/>
        <v>499881488.97174156</v>
      </c>
      <c r="GK255" s="83">
        <f t="shared" si="547"/>
        <v>0</v>
      </c>
      <c r="GL255" s="83">
        <f t="shared" si="548"/>
        <v>0</v>
      </c>
      <c r="GM255" s="83">
        <f t="shared" si="549"/>
        <v>499881488.97174156</v>
      </c>
      <c r="GN255" s="83">
        <f t="shared" si="550"/>
        <v>499881488.97174156</v>
      </c>
      <c r="GO255" s="83">
        <f t="shared" si="551"/>
        <v>499881488.97174156</v>
      </c>
      <c r="GP255" s="83">
        <f t="shared" si="641"/>
        <v>499881488.97174156</v>
      </c>
      <c r="GQ255" s="83">
        <f t="shared" si="642"/>
        <v>0</v>
      </c>
      <c r="GR255" s="83">
        <f t="shared" si="552"/>
        <v>0</v>
      </c>
      <c r="GS255" s="83">
        <f t="shared" si="553"/>
        <v>0</v>
      </c>
      <c r="GT255" s="83">
        <f t="shared" si="554"/>
        <v>0</v>
      </c>
      <c r="GU255" s="83">
        <f t="shared" si="555"/>
        <v>0</v>
      </c>
      <c r="GV255" s="83">
        <f t="shared" si="556"/>
        <v>0</v>
      </c>
      <c r="GW255" s="83">
        <f t="shared" si="557"/>
        <v>0</v>
      </c>
      <c r="GX255" s="83">
        <f t="shared" si="643"/>
        <v>0</v>
      </c>
      <c r="GY255" s="83">
        <f t="shared" si="644"/>
        <v>0</v>
      </c>
      <c r="GZ255" s="83">
        <f t="shared" si="558"/>
        <v>500559204.21810955</v>
      </c>
      <c r="HA255" s="83">
        <f t="shared" si="559"/>
        <v>0</v>
      </c>
      <c r="HB255" s="83">
        <f t="shared" si="560"/>
        <v>0</v>
      </c>
      <c r="HC255" s="83">
        <f t="shared" si="561"/>
        <v>500898710.44877756</v>
      </c>
      <c r="HD255" s="83">
        <f t="shared" si="562"/>
        <v>500132484.92474353</v>
      </c>
      <c r="HE255" s="83">
        <f t="shared" si="563"/>
        <v>501752883.90742457</v>
      </c>
      <c r="HF255" s="83">
        <f t="shared" si="645"/>
        <v>501866346.03125054</v>
      </c>
      <c r="HG255" s="83">
        <f t="shared" si="646"/>
        <v>0</v>
      </c>
      <c r="HH255" s="83">
        <f t="shared" si="647"/>
        <v>500559204.21810955</v>
      </c>
      <c r="HI255" s="83">
        <f t="shared" si="648"/>
        <v>0</v>
      </c>
      <c r="HJ255" s="83">
        <f t="shared" si="649"/>
        <v>0</v>
      </c>
      <c r="HK255" s="83">
        <f t="shared" si="650"/>
        <v>501002125.88347703</v>
      </c>
      <c r="HL255" s="83">
        <f t="shared" si="651"/>
        <v>500163516.47249496</v>
      </c>
      <c r="HM255" s="83">
        <f t="shared" si="652"/>
        <v>501817653.40332305</v>
      </c>
      <c r="HN255" s="83">
        <f t="shared" si="653"/>
        <v>501797998.68960142</v>
      </c>
      <c r="HO255" s="83">
        <f t="shared" si="654"/>
        <v>0</v>
      </c>
    </row>
    <row r="256" spans="1:223" s="101" customFormat="1" x14ac:dyDescent="0.2">
      <c r="A256" s="63"/>
      <c r="B256" s="5"/>
      <c r="C256" s="5"/>
      <c r="D256" s="5"/>
      <c r="E256" s="5"/>
      <c r="F256" s="5"/>
      <c r="G256" s="5"/>
      <c r="H256" s="5"/>
      <c r="I256" s="5"/>
      <c r="J256" s="5"/>
      <c r="K256" s="102" t="s">
        <v>566</v>
      </c>
      <c r="L256" s="102">
        <f>IF(VLOOKUP(K256,'[3]207 ul'!$H:$H,1,0)=K256,1,0)</f>
        <v>1</v>
      </c>
      <c r="M256" s="99">
        <v>1</v>
      </c>
      <c r="N256" s="99">
        <v>2</v>
      </c>
      <c r="O256" s="99"/>
      <c r="P256" s="99"/>
      <c r="Q256" s="99">
        <v>1</v>
      </c>
      <c r="R256" s="99">
        <v>1</v>
      </c>
      <c r="S256" s="99">
        <f t="shared" si="499"/>
        <v>40</v>
      </c>
      <c r="T256" s="99">
        <f t="shared" si="500"/>
        <v>0</v>
      </c>
      <c r="U256" s="99"/>
      <c r="V256" s="99"/>
      <c r="W256" s="103">
        <v>1</v>
      </c>
      <c r="X256" s="103">
        <v>1</v>
      </c>
      <c r="Y256" s="103">
        <v>1</v>
      </c>
      <c r="Z256" s="103">
        <v>1</v>
      </c>
      <c r="AA256" s="103">
        <v>1</v>
      </c>
      <c r="AB256" s="103">
        <v>1</v>
      </c>
      <c r="AC256" s="103">
        <v>1</v>
      </c>
      <c r="AD256" s="103">
        <v>1</v>
      </c>
      <c r="AE256" s="103">
        <v>1</v>
      </c>
      <c r="AF256" s="99">
        <v>1234588257.6526301</v>
      </c>
      <c r="AG256" s="99">
        <v>1236883534.29109</v>
      </c>
      <c r="AH256" s="99">
        <v>1231502846.0166299</v>
      </c>
      <c r="AI256" s="99">
        <v>1234609508.1175799</v>
      </c>
      <c r="AJ256" s="99">
        <v>1225762464.48961</v>
      </c>
      <c r="AK256" s="99">
        <v>1241602316.08529</v>
      </c>
      <c r="AL256" s="99">
        <v>1234588257.6526301</v>
      </c>
      <c r="AM256" s="99">
        <v>1240117140.49037</v>
      </c>
      <c r="AN256" s="99">
        <v>1235894549.34323</v>
      </c>
      <c r="AO256" s="99">
        <v>25347123.839843601</v>
      </c>
      <c r="AP256" s="99"/>
      <c r="AQ256" s="99">
        <v>27496980.399517301</v>
      </c>
      <c r="AR256" s="99">
        <v>1310822659.2276399</v>
      </c>
      <c r="AS256" s="99">
        <f t="shared" si="501"/>
        <v>1310822659.2276399</v>
      </c>
      <c r="AT256" s="99">
        <f t="shared" si="564"/>
        <v>1310822659.2276399</v>
      </c>
      <c r="AU256" s="99">
        <f t="shared" si="502"/>
        <v>0</v>
      </c>
      <c r="AV256" s="99">
        <v>1283165421.8199999</v>
      </c>
      <c r="AW256" s="99">
        <v>1283165421.8199999</v>
      </c>
      <c r="AX256" s="99"/>
      <c r="AY256" s="99">
        <f t="shared" si="565"/>
        <v>1310662402.2195172</v>
      </c>
      <c r="AZ256" s="99">
        <f t="shared" si="566"/>
        <v>0</v>
      </c>
      <c r="BA256" s="99">
        <f t="shared" si="567"/>
        <v>1259935381.4924736</v>
      </c>
      <c r="BB256" s="99">
        <f t="shared" si="568"/>
        <v>1280290292.5865402</v>
      </c>
      <c r="BC256" s="99">
        <f t="shared" si="569"/>
        <v>1280290292.5865402</v>
      </c>
      <c r="BD256" s="99">
        <f t="shared" si="570"/>
        <v>1280290292.5865402</v>
      </c>
      <c r="BE256" s="99">
        <f t="shared" si="571"/>
        <v>0</v>
      </c>
      <c r="BF256" s="99">
        <f t="shared" si="572"/>
        <v>0</v>
      </c>
      <c r="BG256" s="99">
        <f t="shared" si="573"/>
        <v>1259935381.4924736</v>
      </c>
      <c r="BH256" s="99">
        <f t="shared" si="574"/>
        <v>1262230658.1309335</v>
      </c>
      <c r="BI256" s="99">
        <f t="shared" si="575"/>
        <v>1256849969.8564734</v>
      </c>
      <c r="BJ256" s="99">
        <f t="shared" si="576"/>
        <v>1259956631.9574234</v>
      </c>
      <c r="BK256" s="99">
        <f t="shared" si="577"/>
        <v>1251109588.3294535</v>
      </c>
      <c r="BL256" s="99">
        <f t="shared" si="578"/>
        <v>1266949439.9251335</v>
      </c>
      <c r="BM256" s="99">
        <f t="shared" si="579"/>
        <v>1265464264.3302135</v>
      </c>
      <c r="BN256" s="99">
        <f t="shared" si="580"/>
        <v>1261241673.1830735</v>
      </c>
      <c r="BO256" s="99">
        <f t="shared" si="503"/>
        <v>0</v>
      </c>
      <c r="BP256" s="99">
        <f t="shared" si="581"/>
        <v>0</v>
      </c>
      <c r="BQ256" s="99">
        <f t="shared" si="582"/>
        <v>1259935381.4924736</v>
      </c>
      <c r="BR256" s="99">
        <f t="shared" si="583"/>
        <v>1280290292.5865402</v>
      </c>
      <c r="BS256" s="99">
        <f t="shared" si="584"/>
        <v>1280290292.5865402</v>
      </c>
      <c r="BT256" s="99">
        <f t="shared" si="585"/>
        <v>1280290292.5865402</v>
      </c>
      <c r="BU256" s="99">
        <f t="shared" si="586"/>
        <v>1259935381.4924736</v>
      </c>
      <c r="BV256" s="99">
        <f t="shared" si="587"/>
        <v>1262230658.1309335</v>
      </c>
      <c r="BW256" s="99">
        <f t="shared" si="588"/>
        <v>1256849969.8564734</v>
      </c>
      <c r="BX256" s="99">
        <f t="shared" si="589"/>
        <v>1259956631.9574234</v>
      </c>
      <c r="BY256" s="99">
        <f t="shared" si="590"/>
        <v>1251109588.3294535</v>
      </c>
      <c r="BZ256" s="99">
        <f t="shared" si="591"/>
        <v>1266949439.9251335</v>
      </c>
      <c r="CA256" s="99">
        <f t="shared" si="592"/>
        <v>1265464264.3302135</v>
      </c>
      <c r="CB256" s="99">
        <f t="shared" si="593"/>
        <v>1261241673.1830735</v>
      </c>
      <c r="CC256" s="99"/>
      <c r="CD256" s="99"/>
      <c r="CE256" s="99"/>
      <c r="CF256" s="99"/>
      <c r="CG256" s="99"/>
      <c r="CH256" s="99"/>
      <c r="CI256" s="99"/>
      <c r="CJ256" s="99"/>
      <c r="CK256" s="99"/>
      <c r="CL256" s="99">
        <f t="shared" si="494"/>
        <v>2295276.6384599209</v>
      </c>
      <c r="CM256" s="99">
        <f t="shared" si="495"/>
        <v>0</v>
      </c>
      <c r="CN256" s="99">
        <f t="shared" si="496"/>
        <v>21250.464949846268</v>
      </c>
      <c r="CO256" s="99">
        <f t="shared" si="594"/>
        <v>0</v>
      </c>
      <c r="CP256" s="99">
        <f t="shared" si="595"/>
        <v>7014058.4326598644</v>
      </c>
      <c r="CQ256" s="99">
        <f t="shared" si="596"/>
        <v>0</v>
      </c>
      <c r="CR256" s="99">
        <f t="shared" si="597"/>
        <v>20354911.09406662</v>
      </c>
      <c r="CS256" s="99">
        <f t="shared" si="598"/>
        <v>20354911.09406662</v>
      </c>
      <c r="CT256" s="99">
        <f t="shared" si="599"/>
        <v>20354911.09406662</v>
      </c>
      <c r="CU256" s="99">
        <f t="shared" si="600"/>
        <v>20354911.09406662</v>
      </c>
      <c r="CV256" s="99"/>
      <c r="CW256" s="99">
        <f t="shared" si="504"/>
        <v>20354911.09406662</v>
      </c>
      <c r="CX256" s="99">
        <f t="shared" si="601"/>
        <v>20354911.09406662</v>
      </c>
      <c r="CY256" s="99">
        <f t="shared" si="497"/>
        <v>5528882.8377399445</v>
      </c>
      <c r="CZ256" s="99">
        <f t="shared" si="498"/>
        <v>1306291.6905999184</v>
      </c>
      <c r="DA256" s="99">
        <f t="shared" si="505"/>
        <v>2295276.6384599209</v>
      </c>
      <c r="DB256" s="99">
        <f t="shared" si="506"/>
        <v>0</v>
      </c>
      <c r="DC256" s="99">
        <f t="shared" si="507"/>
        <v>21250.464949846268</v>
      </c>
      <c r="DD256" s="99">
        <f t="shared" si="602"/>
        <v>0</v>
      </c>
      <c r="DE256" s="99">
        <f t="shared" si="603"/>
        <v>7014058.4326598644</v>
      </c>
      <c r="DF256" s="99">
        <f t="shared" si="604"/>
        <v>0</v>
      </c>
      <c r="DG256" s="99">
        <f t="shared" si="605"/>
        <v>20354911.09406662</v>
      </c>
      <c r="DH256" s="99">
        <f t="shared" si="606"/>
        <v>20354911.09406662</v>
      </c>
      <c r="DI256" s="99">
        <f t="shared" si="607"/>
        <v>20354911.09406662</v>
      </c>
      <c r="DJ256" s="99">
        <f t="shared" si="608"/>
        <v>20354911.09406662</v>
      </c>
      <c r="DK256" s="99">
        <f t="shared" si="508"/>
        <v>20354911.09406662</v>
      </c>
      <c r="DL256" s="99">
        <f t="shared" si="609"/>
        <v>20354911.09406662</v>
      </c>
      <c r="DM256" s="99">
        <f t="shared" si="509"/>
        <v>5528882.8377399445</v>
      </c>
      <c r="DN256" s="99">
        <f t="shared" si="510"/>
        <v>1306291.6905999184</v>
      </c>
      <c r="DO256" s="99">
        <f t="shared" si="610"/>
        <v>0</v>
      </c>
      <c r="DP256" s="99">
        <f t="shared" si="611"/>
        <v>0</v>
      </c>
      <c r="DQ256" s="99">
        <f t="shared" si="612"/>
        <v>0</v>
      </c>
      <c r="DR256" s="99">
        <f t="shared" si="613"/>
        <v>0</v>
      </c>
      <c r="DS256" s="99">
        <f t="shared" si="614"/>
        <v>-867173.69973920926</v>
      </c>
      <c r="DT256" s="99">
        <f t="shared" si="615"/>
        <v>0</v>
      </c>
      <c r="DU256" s="99">
        <f t="shared" si="616"/>
        <v>-704489.09820304124</v>
      </c>
      <c r="DV256" s="99">
        <f t="shared" si="617"/>
        <v>-704489.09820304124</v>
      </c>
      <c r="DW256" s="99">
        <f t="shared" si="511"/>
        <v>190383.70669493632</v>
      </c>
      <c r="DX256" s="99">
        <f t="shared" si="512"/>
        <v>0</v>
      </c>
      <c r="DY256" s="99">
        <f t="shared" si="513"/>
        <v>0</v>
      </c>
      <c r="DZ256" s="99">
        <f t="shared" si="514"/>
        <v>0</v>
      </c>
      <c r="EA256" s="99">
        <f t="shared" si="515"/>
        <v>0</v>
      </c>
      <c r="EB256" s="99">
        <f t="shared" si="516"/>
        <v>0</v>
      </c>
      <c r="EC256" s="99">
        <f t="shared" si="517"/>
        <v>-867173.69973920926</v>
      </c>
      <c r="ED256" s="99">
        <f t="shared" si="518"/>
        <v>0</v>
      </c>
      <c r="EE256" s="99">
        <f t="shared" si="519"/>
        <v>-704489.09820304124</v>
      </c>
      <c r="EF256" s="99">
        <f t="shared" si="520"/>
        <v>-704489.09820304124</v>
      </c>
      <c r="EG256" s="99">
        <f t="shared" si="521"/>
        <v>190383.70669493632</v>
      </c>
      <c r="EH256" s="99">
        <f t="shared" si="522"/>
        <v>0</v>
      </c>
      <c r="EI256" s="99">
        <f t="shared" si="618"/>
        <v>2295276.6384599209</v>
      </c>
      <c r="EJ256" s="99">
        <f t="shared" si="619"/>
        <v>0</v>
      </c>
      <c r="EK256" s="99">
        <f t="shared" si="620"/>
        <v>21250.464949846268</v>
      </c>
      <c r="EL256" s="99">
        <f t="shared" si="621"/>
        <v>0</v>
      </c>
      <c r="EM256" s="99">
        <f t="shared" si="622"/>
        <v>7881232.1323990738</v>
      </c>
      <c r="EN256" s="99">
        <f t="shared" si="623"/>
        <v>0</v>
      </c>
      <c r="EO256" s="99">
        <f t="shared" si="624"/>
        <v>21059400.192269661</v>
      </c>
      <c r="EP256" s="99">
        <f t="shared" si="625"/>
        <v>21059400.192269661</v>
      </c>
      <c r="EQ256" s="99">
        <f t="shared" si="626"/>
        <v>21059400.192269661</v>
      </c>
      <c r="ER256" s="99">
        <f t="shared" si="627"/>
        <v>21059400.192269661</v>
      </c>
      <c r="ES256" s="99">
        <f t="shared" si="523"/>
        <v>21059400.192269661</v>
      </c>
      <c r="ET256" s="99">
        <f t="shared" si="628"/>
        <v>21059400.192269661</v>
      </c>
      <c r="EU256" s="99">
        <f t="shared" si="524"/>
        <v>5338499.1310450081</v>
      </c>
      <c r="EV256" s="99">
        <f t="shared" si="525"/>
        <v>1306291.6905999184</v>
      </c>
      <c r="EW256" s="99">
        <f t="shared" si="526"/>
        <v>2295276.6384599209</v>
      </c>
      <c r="EX256" s="99">
        <f t="shared" si="527"/>
        <v>0</v>
      </c>
      <c r="EY256" s="99">
        <f t="shared" si="528"/>
        <v>21250.464949846268</v>
      </c>
      <c r="EZ256" s="99">
        <f t="shared" si="529"/>
        <v>0</v>
      </c>
      <c r="FA256" s="99">
        <f t="shared" si="530"/>
        <v>7881232.1323990738</v>
      </c>
      <c r="FB256" s="99">
        <f t="shared" si="531"/>
        <v>0</v>
      </c>
      <c r="FC256" s="99">
        <f t="shared" si="532"/>
        <v>21059400.192269661</v>
      </c>
      <c r="FD256" s="99">
        <f t="shared" si="533"/>
        <v>21059400.192269661</v>
      </c>
      <c r="FE256" s="99">
        <f t="shared" si="629"/>
        <v>21059400.192269661</v>
      </c>
      <c r="FF256" s="99">
        <f t="shared" si="630"/>
        <v>21059400.192269661</v>
      </c>
      <c r="FG256" s="99">
        <f t="shared" si="534"/>
        <v>21059400.192269661</v>
      </c>
      <c r="FH256" s="99">
        <f t="shared" si="631"/>
        <v>21059400.192269661</v>
      </c>
      <c r="FI256" s="99">
        <f t="shared" si="535"/>
        <v>5338499.1310450081</v>
      </c>
      <c r="FJ256" s="99">
        <f t="shared" si="536"/>
        <v>1306291.6905999184</v>
      </c>
      <c r="FK256" s="99">
        <v>30894873.400378499</v>
      </c>
      <c r="FL256" s="99">
        <v>10003725.027523899</v>
      </c>
      <c r="FM256" s="99">
        <v>20361382.804419301</v>
      </c>
      <c r="FN256" s="99">
        <f t="shared" si="632"/>
        <v>20361382.804419301</v>
      </c>
      <c r="FO256" s="99">
        <f t="shared" si="633"/>
        <v>0</v>
      </c>
      <c r="FP256" s="99">
        <f t="shared" si="537"/>
        <v>30365107.831943199</v>
      </c>
      <c r="FQ256" s="99">
        <v>159831463.05189899</v>
      </c>
      <c r="FR256" s="99">
        <v>1327600760.6414299</v>
      </c>
      <c r="FS256" s="99">
        <f t="shared" si="538"/>
        <v>1333159739.4722073</v>
      </c>
      <c r="FT256" s="99">
        <f t="shared" si="539"/>
        <v>5558978.8307774067</v>
      </c>
      <c r="FU256" s="99">
        <v>1234588257.6526301</v>
      </c>
      <c r="FV256" s="99">
        <f t="shared" si="634"/>
        <v>1259935381.4924736</v>
      </c>
      <c r="FW256" s="99">
        <f t="shared" si="635"/>
        <v>0</v>
      </c>
      <c r="FX256" s="99">
        <f t="shared" si="636"/>
        <v>1310822659.2276399</v>
      </c>
      <c r="FY256" s="99">
        <v>535385781.72000003</v>
      </c>
      <c r="FZ256" s="99">
        <f t="shared" si="637"/>
        <v>586112802.44704366</v>
      </c>
      <c r="GA256" s="99">
        <f t="shared" si="638"/>
        <v>0</v>
      </c>
      <c r="GB256" s="99">
        <f t="shared" si="540"/>
        <v>0</v>
      </c>
      <c r="GC256" s="99">
        <f t="shared" si="541"/>
        <v>0</v>
      </c>
      <c r="GD256" s="99">
        <f t="shared" si="542"/>
        <v>0</v>
      </c>
      <c r="GE256" s="99">
        <f t="shared" si="543"/>
        <v>0</v>
      </c>
      <c r="GF256" s="99">
        <f t="shared" si="544"/>
        <v>0</v>
      </c>
      <c r="GG256" s="99">
        <f t="shared" si="545"/>
        <v>0</v>
      </c>
      <c r="GH256" s="99">
        <f t="shared" si="639"/>
        <v>0</v>
      </c>
      <c r="GI256" s="99">
        <f t="shared" si="640"/>
        <v>0</v>
      </c>
      <c r="GJ256" s="99">
        <f t="shared" si="546"/>
        <v>1259935381.4924736</v>
      </c>
      <c r="GK256" s="99">
        <f t="shared" si="547"/>
        <v>0</v>
      </c>
      <c r="GL256" s="99">
        <f t="shared" si="548"/>
        <v>1259935381.4924736</v>
      </c>
      <c r="GM256" s="99">
        <f t="shared" si="549"/>
        <v>0</v>
      </c>
      <c r="GN256" s="99">
        <f t="shared" si="550"/>
        <v>1259935381.4924736</v>
      </c>
      <c r="GO256" s="99">
        <f t="shared" si="551"/>
        <v>1259935381.4924736</v>
      </c>
      <c r="GP256" s="99">
        <f t="shared" si="641"/>
        <v>1259935381.4924736</v>
      </c>
      <c r="GQ256" s="99">
        <f t="shared" si="642"/>
        <v>1259935381.4924736</v>
      </c>
      <c r="GR256" s="99">
        <f t="shared" si="552"/>
        <v>0</v>
      </c>
      <c r="GS256" s="99">
        <f t="shared" si="553"/>
        <v>0</v>
      </c>
      <c r="GT256" s="99">
        <f t="shared" si="554"/>
        <v>0</v>
      </c>
      <c r="GU256" s="99">
        <f t="shared" si="555"/>
        <v>0</v>
      </c>
      <c r="GV256" s="99">
        <f t="shared" si="556"/>
        <v>0</v>
      </c>
      <c r="GW256" s="99">
        <f t="shared" si="557"/>
        <v>0</v>
      </c>
      <c r="GX256" s="99">
        <f t="shared" si="643"/>
        <v>0</v>
      </c>
      <c r="GY256" s="99">
        <f t="shared" si="644"/>
        <v>0</v>
      </c>
      <c r="GZ256" s="99">
        <f t="shared" si="558"/>
        <v>1262230658.1309335</v>
      </c>
      <c r="HA256" s="99">
        <f t="shared" si="559"/>
        <v>0</v>
      </c>
      <c r="HB256" s="99">
        <f t="shared" si="560"/>
        <v>1259956631.9574234</v>
      </c>
      <c r="HC256" s="99">
        <f t="shared" si="561"/>
        <v>0</v>
      </c>
      <c r="HD256" s="99">
        <f t="shared" si="562"/>
        <v>1266949439.9251335</v>
      </c>
      <c r="HE256" s="99">
        <f t="shared" si="563"/>
        <v>1280290292.5865402</v>
      </c>
      <c r="HF256" s="99">
        <f t="shared" si="645"/>
        <v>1265464264.3302135</v>
      </c>
      <c r="HG256" s="99">
        <f t="shared" si="646"/>
        <v>1261241673.1830735</v>
      </c>
      <c r="HH256" s="99">
        <f t="shared" si="647"/>
        <v>1262230658.1309335</v>
      </c>
      <c r="HI256" s="99">
        <f t="shared" si="648"/>
        <v>0</v>
      </c>
      <c r="HJ256" s="99">
        <f t="shared" si="649"/>
        <v>1259956631.9574234</v>
      </c>
      <c r="HK256" s="99">
        <f t="shared" si="650"/>
        <v>0</v>
      </c>
      <c r="HL256" s="99">
        <f t="shared" si="651"/>
        <v>1267816613.6248727</v>
      </c>
      <c r="HM256" s="99">
        <f t="shared" si="652"/>
        <v>1280994781.6847432</v>
      </c>
      <c r="HN256" s="99">
        <f t="shared" si="653"/>
        <v>1265273880.6235187</v>
      </c>
      <c r="HO256" s="99">
        <f t="shared" si="654"/>
        <v>1261241673.1830735</v>
      </c>
    </row>
    <row r="257" spans="1:223" x14ac:dyDescent="0.2">
      <c r="A257" s="63"/>
      <c r="K257" s="64" t="s">
        <v>567</v>
      </c>
      <c r="L257" s="102" t="e">
        <f>IF(VLOOKUP(K257,'[3]207 ul'!$H:$H,1,0)=K257,1,0)</f>
        <v>#N/A</v>
      </c>
      <c r="M257" s="84">
        <v>1</v>
      </c>
      <c r="N257" s="84">
        <v>2</v>
      </c>
      <c r="O257" s="84"/>
      <c r="P257" s="84"/>
      <c r="Q257" s="84">
        <v>1</v>
      </c>
      <c r="R257" s="84">
        <v>1</v>
      </c>
      <c r="S257" s="83">
        <f t="shared" si="499"/>
        <v>40</v>
      </c>
      <c r="T257" s="87">
        <f t="shared" si="500"/>
        <v>0</v>
      </c>
      <c r="U257" s="84"/>
      <c r="V257" s="84"/>
      <c r="W257" s="85">
        <v>1</v>
      </c>
      <c r="X257" s="85">
        <v>1</v>
      </c>
      <c r="Y257" s="85">
        <v>1</v>
      </c>
      <c r="Z257" s="85">
        <v>1</v>
      </c>
      <c r="AA257" s="85">
        <v>1</v>
      </c>
      <c r="AB257" s="85">
        <v>1</v>
      </c>
      <c r="AC257" s="85">
        <v>1</v>
      </c>
      <c r="AD257" s="85">
        <v>1</v>
      </c>
      <c r="AE257" s="85">
        <v>1</v>
      </c>
      <c r="AF257" s="84">
        <v>14104424.867658</v>
      </c>
      <c r="AG257" s="84">
        <v>14113787.5297279</v>
      </c>
      <c r="AH257" s="84">
        <v>14091920.947096299</v>
      </c>
      <c r="AI257" s="84">
        <v>14104445.099330099</v>
      </c>
      <c r="AJ257" s="84">
        <v>14429045.264120899</v>
      </c>
      <c r="AK257" s="84">
        <v>13838079.4357387</v>
      </c>
      <c r="AL257" s="84">
        <v>14104424.867658</v>
      </c>
      <c r="AM257" s="84">
        <v>14121522.5778198</v>
      </c>
      <c r="AN257" s="84">
        <v>14121575.6969244</v>
      </c>
      <c r="AO257" s="84"/>
      <c r="AP257" s="84"/>
      <c r="AQ257" s="84"/>
      <c r="AR257" s="84">
        <v>12182908.170182601</v>
      </c>
      <c r="AS257" s="83">
        <f t="shared" si="501"/>
        <v>12182908.170182601</v>
      </c>
      <c r="AT257" s="83">
        <f t="shared" si="564"/>
        <v>12182908.170182601</v>
      </c>
      <c r="AU257" s="83">
        <f t="shared" si="502"/>
        <v>0</v>
      </c>
      <c r="AV257" s="84">
        <v>11925937.210000001</v>
      </c>
      <c r="AW257" s="84">
        <v>11925937.210000001</v>
      </c>
      <c r="AX257" s="84"/>
      <c r="AY257" s="83">
        <f t="shared" si="565"/>
        <v>11925937.210000001</v>
      </c>
      <c r="AZ257" s="83">
        <f t="shared" si="566"/>
        <v>0</v>
      </c>
      <c r="BA257" s="83">
        <f t="shared" si="567"/>
        <v>14104424.867658</v>
      </c>
      <c r="BB257" s="83">
        <f t="shared" si="568"/>
        <v>14104424.867658</v>
      </c>
      <c r="BC257" s="83">
        <f t="shared" si="569"/>
        <v>14104424.867658</v>
      </c>
      <c r="BD257" s="83">
        <f t="shared" si="570"/>
        <v>14104424.867658</v>
      </c>
      <c r="BE257" s="83">
        <f t="shared" si="571"/>
        <v>0</v>
      </c>
      <c r="BF257" s="83">
        <f t="shared" si="572"/>
        <v>0</v>
      </c>
      <c r="BG257" s="99">
        <f t="shared" si="573"/>
        <v>14104424.867658</v>
      </c>
      <c r="BH257" s="99">
        <f t="shared" si="574"/>
        <v>14113787.5297279</v>
      </c>
      <c r="BI257" s="83">
        <f t="shared" si="575"/>
        <v>14091920.947096299</v>
      </c>
      <c r="BJ257" s="83">
        <f t="shared" si="576"/>
        <v>14104445.099330099</v>
      </c>
      <c r="BK257" s="83">
        <f t="shared" si="577"/>
        <v>14429045.264120899</v>
      </c>
      <c r="BL257" s="83">
        <f t="shared" si="578"/>
        <v>13838079.4357387</v>
      </c>
      <c r="BM257" s="83">
        <f t="shared" si="579"/>
        <v>14121522.5778198</v>
      </c>
      <c r="BN257" s="83">
        <f t="shared" si="580"/>
        <v>14121575.6969244</v>
      </c>
      <c r="BO257" s="83">
        <f t="shared" si="503"/>
        <v>0</v>
      </c>
      <c r="BP257" s="83">
        <f t="shared" si="581"/>
        <v>0</v>
      </c>
      <c r="BQ257" s="83">
        <f t="shared" si="582"/>
        <v>14104424.867658</v>
      </c>
      <c r="BR257" s="83">
        <f t="shared" si="583"/>
        <v>14104424.867658</v>
      </c>
      <c r="BS257" s="83">
        <f t="shared" si="584"/>
        <v>14104424.867658</v>
      </c>
      <c r="BT257" s="83">
        <f t="shared" si="585"/>
        <v>14104424.867658</v>
      </c>
      <c r="BU257" s="83">
        <f t="shared" si="586"/>
        <v>14104424.867658</v>
      </c>
      <c r="BV257" s="83">
        <f t="shared" si="587"/>
        <v>14113787.5297279</v>
      </c>
      <c r="BW257" s="83">
        <f t="shared" si="588"/>
        <v>14091920.947096299</v>
      </c>
      <c r="BX257" s="83">
        <f t="shared" si="589"/>
        <v>14104445.099330099</v>
      </c>
      <c r="BY257" s="83">
        <f t="shared" si="590"/>
        <v>14429045.264120899</v>
      </c>
      <c r="BZ257" s="83">
        <f t="shared" si="591"/>
        <v>13838079.4357387</v>
      </c>
      <c r="CA257" s="83">
        <f t="shared" si="592"/>
        <v>14121522.5778198</v>
      </c>
      <c r="CB257" s="83">
        <f t="shared" si="593"/>
        <v>14121575.6969244</v>
      </c>
      <c r="CC257" s="84"/>
      <c r="CD257" s="84"/>
      <c r="CE257" s="84"/>
      <c r="CF257" s="84"/>
      <c r="CG257" s="84"/>
      <c r="CH257" s="84"/>
      <c r="CI257" s="84"/>
      <c r="CJ257" s="84"/>
      <c r="CK257" s="84"/>
      <c r="CL257" s="83">
        <f t="shared" si="494"/>
        <v>9362.6620698999614</v>
      </c>
      <c r="CM257" s="83">
        <f t="shared" si="495"/>
        <v>0</v>
      </c>
      <c r="CN257" s="83">
        <f t="shared" si="496"/>
        <v>20.231672098860145</v>
      </c>
      <c r="CO257" s="83">
        <f t="shared" si="594"/>
        <v>324620.3964628987</v>
      </c>
      <c r="CP257" s="83">
        <f t="shared" si="595"/>
        <v>0</v>
      </c>
      <c r="CQ257" s="83">
        <f t="shared" si="596"/>
        <v>0</v>
      </c>
      <c r="CR257" s="83">
        <f t="shared" si="597"/>
        <v>0</v>
      </c>
      <c r="CS257" s="83">
        <f t="shared" si="598"/>
        <v>0</v>
      </c>
      <c r="CT257" s="83">
        <f t="shared" si="599"/>
        <v>0</v>
      </c>
      <c r="CU257" s="83">
        <f t="shared" si="600"/>
        <v>0</v>
      </c>
      <c r="CV257" s="99"/>
      <c r="CW257" s="83">
        <f t="shared" si="504"/>
        <v>324620.3964628987</v>
      </c>
      <c r="CX257" s="83">
        <f t="shared" si="601"/>
        <v>0</v>
      </c>
      <c r="CY257" s="83">
        <f t="shared" si="497"/>
        <v>17097.710161799565</v>
      </c>
      <c r="CZ257" s="83">
        <f t="shared" si="498"/>
        <v>17150.829266399145</v>
      </c>
      <c r="DA257" s="83">
        <f t="shared" si="505"/>
        <v>9362.6620698999614</v>
      </c>
      <c r="DB257" s="83">
        <f t="shared" si="506"/>
        <v>0</v>
      </c>
      <c r="DC257" s="83">
        <f t="shared" si="507"/>
        <v>20.231672098860145</v>
      </c>
      <c r="DD257" s="83">
        <f t="shared" si="602"/>
        <v>324620.3964628987</v>
      </c>
      <c r="DE257" s="83">
        <f t="shared" si="603"/>
        <v>0</v>
      </c>
      <c r="DF257" s="83">
        <f t="shared" si="604"/>
        <v>0</v>
      </c>
      <c r="DG257" s="83">
        <f t="shared" si="605"/>
        <v>0</v>
      </c>
      <c r="DH257" s="83">
        <f t="shared" si="606"/>
        <v>0</v>
      </c>
      <c r="DI257" s="83">
        <f t="shared" si="607"/>
        <v>0</v>
      </c>
      <c r="DJ257" s="83">
        <f t="shared" si="608"/>
        <v>0</v>
      </c>
      <c r="DK257" s="83">
        <f t="shared" si="508"/>
        <v>324620.3964628987</v>
      </c>
      <c r="DL257" s="83">
        <f t="shared" si="609"/>
        <v>0</v>
      </c>
      <c r="DM257" s="83">
        <f t="shared" si="509"/>
        <v>17097.710161799565</v>
      </c>
      <c r="DN257" s="83">
        <f t="shared" si="510"/>
        <v>17150.829266399145</v>
      </c>
      <c r="DO257" s="83">
        <f t="shared" si="610"/>
        <v>0</v>
      </c>
      <c r="DP257" s="83">
        <f t="shared" si="611"/>
        <v>0</v>
      </c>
      <c r="DQ257" s="83">
        <f t="shared" si="612"/>
        <v>0</v>
      </c>
      <c r="DR257" s="83">
        <f t="shared" si="613"/>
        <v>-33002.409180687384</v>
      </c>
      <c r="DS257" s="83">
        <f t="shared" si="614"/>
        <v>0</v>
      </c>
      <c r="DT257" s="83">
        <f t="shared" si="615"/>
        <v>0</v>
      </c>
      <c r="DU257" s="83">
        <f t="shared" si="616"/>
        <v>0</v>
      </c>
      <c r="DV257" s="83">
        <f t="shared" si="617"/>
        <v>0</v>
      </c>
      <c r="DW257" s="83">
        <f t="shared" si="511"/>
        <v>588.74921609474484</v>
      </c>
      <c r="DX257" s="83">
        <f t="shared" si="512"/>
        <v>0</v>
      </c>
      <c r="DY257" s="83">
        <f t="shared" si="513"/>
        <v>0</v>
      </c>
      <c r="DZ257" s="83">
        <f t="shared" si="514"/>
        <v>0</v>
      </c>
      <c r="EA257" s="83">
        <f t="shared" si="515"/>
        <v>0</v>
      </c>
      <c r="EB257" s="83">
        <f t="shared" si="516"/>
        <v>-33002.409180687384</v>
      </c>
      <c r="EC257" s="83">
        <f t="shared" si="517"/>
        <v>0</v>
      </c>
      <c r="ED257" s="83">
        <f t="shared" si="518"/>
        <v>0</v>
      </c>
      <c r="EE257" s="83">
        <f t="shared" si="519"/>
        <v>0</v>
      </c>
      <c r="EF257" s="83">
        <f t="shared" si="520"/>
        <v>0</v>
      </c>
      <c r="EG257" s="83">
        <f t="shared" si="521"/>
        <v>588.74921609474484</v>
      </c>
      <c r="EH257" s="83">
        <f t="shared" si="522"/>
        <v>0</v>
      </c>
      <c r="EI257" s="83">
        <f t="shared" si="618"/>
        <v>9362.6620698999614</v>
      </c>
      <c r="EJ257" s="83">
        <f t="shared" si="619"/>
        <v>0</v>
      </c>
      <c r="EK257" s="83">
        <f t="shared" si="620"/>
        <v>20.231672098860145</v>
      </c>
      <c r="EL257" s="83">
        <f t="shared" si="621"/>
        <v>357622.80564358609</v>
      </c>
      <c r="EM257" s="83">
        <f t="shared" si="622"/>
        <v>0</v>
      </c>
      <c r="EN257" s="83">
        <f t="shared" si="623"/>
        <v>0</v>
      </c>
      <c r="EO257" s="83">
        <f t="shared" si="624"/>
        <v>0</v>
      </c>
      <c r="EP257" s="83">
        <f t="shared" si="625"/>
        <v>0</v>
      </c>
      <c r="EQ257" s="83">
        <f t="shared" si="626"/>
        <v>0</v>
      </c>
      <c r="ER257" s="83">
        <f t="shared" si="627"/>
        <v>0</v>
      </c>
      <c r="ES257" s="83">
        <f t="shared" si="523"/>
        <v>357622.80564358609</v>
      </c>
      <c r="ET257" s="83">
        <f t="shared" si="628"/>
        <v>0</v>
      </c>
      <c r="EU257" s="83">
        <f t="shared" si="524"/>
        <v>16508.960945704821</v>
      </c>
      <c r="EV257" s="83">
        <f t="shared" si="525"/>
        <v>17150.829266399145</v>
      </c>
      <c r="EW257" s="83">
        <f t="shared" si="526"/>
        <v>9362.6620698999614</v>
      </c>
      <c r="EX257" s="83">
        <f t="shared" si="527"/>
        <v>0</v>
      </c>
      <c r="EY257" s="83">
        <f t="shared" si="528"/>
        <v>20.231672098860145</v>
      </c>
      <c r="EZ257" s="83">
        <f t="shared" si="529"/>
        <v>357622.80564358609</v>
      </c>
      <c r="FA257" s="83">
        <f t="shared" si="530"/>
        <v>0</v>
      </c>
      <c r="FB257" s="83">
        <f t="shared" si="531"/>
        <v>0</v>
      </c>
      <c r="FC257" s="83">
        <f t="shared" si="532"/>
        <v>0</v>
      </c>
      <c r="FD257" s="83">
        <f t="shared" si="533"/>
        <v>0</v>
      </c>
      <c r="FE257" s="83">
        <f t="shared" si="629"/>
        <v>0</v>
      </c>
      <c r="FF257" s="83">
        <f t="shared" si="630"/>
        <v>0</v>
      </c>
      <c r="FG257" s="83">
        <f t="shared" si="534"/>
        <v>357622.80564358609</v>
      </c>
      <c r="FH257" s="83">
        <f t="shared" si="631"/>
        <v>0</v>
      </c>
      <c r="FI257" s="83">
        <f t="shared" si="535"/>
        <v>16508.960945704821</v>
      </c>
      <c r="FJ257" s="83">
        <f t="shared" si="536"/>
        <v>17150.829266399145</v>
      </c>
      <c r="FK257" s="84">
        <v>173378.56565289199</v>
      </c>
      <c r="FL257" s="84">
        <v>4019.98886916944</v>
      </c>
      <c r="FM257" s="84"/>
      <c r="FN257" s="83">
        <f t="shared" si="632"/>
        <v>0</v>
      </c>
      <c r="FO257" s="83">
        <f t="shared" si="633"/>
        <v>0</v>
      </c>
      <c r="FP257" s="83">
        <f t="shared" si="537"/>
        <v>4019.98886916944</v>
      </c>
      <c r="FQ257" s="84">
        <v>2957578.1770606302</v>
      </c>
      <c r="FR257" s="84">
        <v>16884612.3753739</v>
      </c>
      <c r="FS257" s="83">
        <f t="shared" si="538"/>
        <v>16884612.37537387</v>
      </c>
      <c r="FT257" s="83">
        <f t="shared" si="539"/>
        <v>-2.9802322387695313E-8</v>
      </c>
      <c r="FU257" s="84">
        <v>14104432.7528353</v>
      </c>
      <c r="FV257" s="83">
        <f t="shared" si="634"/>
        <v>14104424.867658</v>
      </c>
      <c r="FW257" s="83">
        <f t="shared" si="635"/>
        <v>0</v>
      </c>
      <c r="FX257" s="83">
        <f t="shared" si="636"/>
        <v>12182908.170182601</v>
      </c>
      <c r="FY257" s="84">
        <v>9457418.1300000008</v>
      </c>
      <c r="FZ257" s="83">
        <f t="shared" si="637"/>
        <v>7278930.4723420031</v>
      </c>
      <c r="GA257" s="83">
        <f t="shared" si="638"/>
        <v>-7.8851772993803024</v>
      </c>
      <c r="GB257" s="83">
        <f t="shared" si="540"/>
        <v>0</v>
      </c>
      <c r="GC257" s="83">
        <f t="shared" si="541"/>
        <v>0</v>
      </c>
      <c r="GD257" s="83">
        <f t="shared" si="542"/>
        <v>0</v>
      </c>
      <c r="GE257" s="83">
        <f t="shared" si="543"/>
        <v>0</v>
      </c>
      <c r="GF257" s="83">
        <f t="shared" si="544"/>
        <v>0</v>
      </c>
      <c r="GG257" s="83">
        <f t="shared" si="545"/>
        <v>0</v>
      </c>
      <c r="GH257" s="83">
        <f t="shared" si="639"/>
        <v>0</v>
      </c>
      <c r="GI257" s="83">
        <f t="shared" si="640"/>
        <v>0</v>
      </c>
      <c r="GJ257" s="83">
        <f t="shared" si="546"/>
        <v>14104424.867658</v>
      </c>
      <c r="GK257" s="83">
        <f t="shared" si="547"/>
        <v>0</v>
      </c>
      <c r="GL257" s="83">
        <f t="shared" si="548"/>
        <v>14104424.867658</v>
      </c>
      <c r="GM257" s="83">
        <f t="shared" si="549"/>
        <v>14104424.867658</v>
      </c>
      <c r="GN257" s="83">
        <f t="shared" si="550"/>
        <v>0</v>
      </c>
      <c r="GO257" s="83">
        <f t="shared" si="551"/>
        <v>0</v>
      </c>
      <c r="GP257" s="83">
        <f t="shared" si="641"/>
        <v>14104424.867658</v>
      </c>
      <c r="GQ257" s="83">
        <f t="shared" si="642"/>
        <v>14104424.867658</v>
      </c>
      <c r="GR257" s="83">
        <f t="shared" si="552"/>
        <v>0</v>
      </c>
      <c r="GS257" s="83">
        <f t="shared" si="553"/>
        <v>0</v>
      </c>
      <c r="GT257" s="83">
        <f t="shared" si="554"/>
        <v>0</v>
      </c>
      <c r="GU257" s="83">
        <f t="shared" si="555"/>
        <v>0</v>
      </c>
      <c r="GV257" s="83">
        <f t="shared" si="556"/>
        <v>0</v>
      </c>
      <c r="GW257" s="83">
        <f t="shared" si="557"/>
        <v>0</v>
      </c>
      <c r="GX257" s="83">
        <f t="shared" si="643"/>
        <v>0</v>
      </c>
      <c r="GY257" s="83">
        <f t="shared" si="644"/>
        <v>0</v>
      </c>
      <c r="GZ257" s="83">
        <f t="shared" si="558"/>
        <v>14113787.5297279</v>
      </c>
      <c r="HA257" s="83">
        <f t="shared" si="559"/>
        <v>0</v>
      </c>
      <c r="HB257" s="83">
        <f t="shared" si="560"/>
        <v>14104445.099330099</v>
      </c>
      <c r="HC257" s="83">
        <f t="shared" si="561"/>
        <v>14429045.264120899</v>
      </c>
      <c r="HD257" s="83">
        <f t="shared" si="562"/>
        <v>0</v>
      </c>
      <c r="HE257" s="83">
        <f t="shared" si="563"/>
        <v>0</v>
      </c>
      <c r="HF257" s="83">
        <f t="shared" si="645"/>
        <v>14121522.5778198</v>
      </c>
      <c r="HG257" s="83">
        <f t="shared" si="646"/>
        <v>14121575.6969244</v>
      </c>
      <c r="HH257" s="83">
        <f t="shared" si="647"/>
        <v>14113787.5297279</v>
      </c>
      <c r="HI257" s="83">
        <f t="shared" si="648"/>
        <v>0</v>
      </c>
      <c r="HJ257" s="83">
        <f t="shared" si="649"/>
        <v>14104445.099330099</v>
      </c>
      <c r="HK257" s="83">
        <f t="shared" si="650"/>
        <v>14462047.673301587</v>
      </c>
      <c r="HL257" s="83">
        <f t="shared" si="651"/>
        <v>0</v>
      </c>
      <c r="HM257" s="83">
        <f t="shared" si="652"/>
        <v>0</v>
      </c>
      <c r="HN257" s="83">
        <f t="shared" si="653"/>
        <v>14120933.828603705</v>
      </c>
      <c r="HO257" s="83">
        <f t="shared" si="654"/>
        <v>14121575.6969244</v>
      </c>
    </row>
    <row r="258" spans="1:223" x14ac:dyDescent="0.2">
      <c r="A258" s="63"/>
      <c r="K258" s="64" t="s">
        <v>568</v>
      </c>
      <c r="L258" s="102" t="e">
        <f>IF(VLOOKUP(K258,'[3]207 ul'!$H:$H,1,0)=K258,1,0)</f>
        <v>#N/A</v>
      </c>
      <c r="M258" s="84">
        <v>1</v>
      </c>
      <c r="N258" s="84">
        <v>2</v>
      </c>
      <c r="O258" s="84"/>
      <c r="P258" s="84"/>
      <c r="Q258" s="84">
        <v>1</v>
      </c>
      <c r="R258" s="84">
        <v>1</v>
      </c>
      <c r="S258" s="83">
        <f t="shared" si="499"/>
        <v>40</v>
      </c>
      <c r="T258" s="87">
        <f t="shared" si="500"/>
        <v>0</v>
      </c>
      <c r="U258" s="84"/>
      <c r="V258" s="84"/>
      <c r="W258" s="85">
        <v>1</v>
      </c>
      <c r="X258" s="85">
        <v>1</v>
      </c>
      <c r="Y258" s="85">
        <v>1</v>
      </c>
      <c r="Z258" s="85">
        <v>1</v>
      </c>
      <c r="AA258" s="85">
        <v>1</v>
      </c>
      <c r="AB258" s="85">
        <v>1</v>
      </c>
      <c r="AC258" s="85">
        <v>1</v>
      </c>
      <c r="AD258" s="85">
        <v>1</v>
      </c>
      <c r="AE258" s="85">
        <v>1</v>
      </c>
      <c r="AF258" s="84">
        <v>246589419.45753399</v>
      </c>
      <c r="AG258" s="84">
        <v>246704554.426687</v>
      </c>
      <c r="AH258" s="84">
        <v>246436237.19326201</v>
      </c>
      <c r="AI258" s="84">
        <v>246591904.09482601</v>
      </c>
      <c r="AJ258" s="84">
        <v>265783948.43993101</v>
      </c>
      <c r="AK258" s="84">
        <v>232313195.926496</v>
      </c>
      <c r="AL258" s="84">
        <v>246589419.45753399</v>
      </c>
      <c r="AM258" s="84">
        <v>247187078.92104799</v>
      </c>
      <c r="AN258" s="84">
        <v>246826714.73148799</v>
      </c>
      <c r="AO258" s="84"/>
      <c r="AP258" s="84"/>
      <c r="AQ258" s="84"/>
      <c r="AR258" s="84">
        <v>174116803.02026701</v>
      </c>
      <c r="AS258" s="83">
        <f t="shared" si="501"/>
        <v>174116803.02026701</v>
      </c>
      <c r="AT258" s="83">
        <f t="shared" si="564"/>
        <v>250773344.7240802</v>
      </c>
      <c r="AU258" s="83">
        <f t="shared" si="502"/>
        <v>0</v>
      </c>
      <c r="AV258" s="84">
        <v>174116803.02000001</v>
      </c>
      <c r="AW258" s="84">
        <v>174116803.02000001</v>
      </c>
      <c r="AX258" s="84"/>
      <c r="AY258" s="83">
        <f t="shared" si="565"/>
        <v>174116803.02000001</v>
      </c>
      <c r="AZ258" s="83">
        <f t="shared" si="566"/>
        <v>0</v>
      </c>
      <c r="BA258" s="83">
        <f t="shared" si="567"/>
        <v>246589419.45753399</v>
      </c>
      <c r="BB258" s="83">
        <f t="shared" si="568"/>
        <v>248262989.56415248</v>
      </c>
      <c r="BC258" s="83">
        <f t="shared" si="569"/>
        <v>246589419.45753399</v>
      </c>
      <c r="BD258" s="83">
        <f t="shared" si="570"/>
        <v>248262989.56415248</v>
      </c>
      <c r="BE258" s="83">
        <f t="shared" si="571"/>
        <v>0</v>
      </c>
      <c r="BF258" s="83">
        <f t="shared" si="572"/>
        <v>0</v>
      </c>
      <c r="BG258" s="99">
        <f t="shared" si="573"/>
        <v>246589419.45753399</v>
      </c>
      <c r="BH258" s="99">
        <f t="shared" si="574"/>
        <v>246704554.426687</v>
      </c>
      <c r="BI258" s="83">
        <f t="shared" si="575"/>
        <v>246436237.19326201</v>
      </c>
      <c r="BJ258" s="83">
        <f t="shared" si="576"/>
        <v>246591904.09482601</v>
      </c>
      <c r="BK258" s="83">
        <f t="shared" si="577"/>
        <v>265783948.43993101</v>
      </c>
      <c r="BL258" s="83">
        <f t="shared" si="578"/>
        <v>232313195.926496</v>
      </c>
      <c r="BM258" s="83">
        <f t="shared" si="579"/>
        <v>247187078.92104799</v>
      </c>
      <c r="BN258" s="83">
        <f t="shared" si="580"/>
        <v>246826714.73148799</v>
      </c>
      <c r="BO258" s="83">
        <f t="shared" si="503"/>
        <v>0</v>
      </c>
      <c r="BP258" s="83">
        <f t="shared" si="581"/>
        <v>0</v>
      </c>
      <c r="BQ258" s="83">
        <f t="shared" si="582"/>
        <v>246589419.45753399</v>
      </c>
      <c r="BR258" s="83">
        <f t="shared" si="583"/>
        <v>248262989.56415248</v>
      </c>
      <c r="BS258" s="83">
        <f t="shared" si="584"/>
        <v>246589419.45753399</v>
      </c>
      <c r="BT258" s="83">
        <f t="shared" si="585"/>
        <v>248262989.56415248</v>
      </c>
      <c r="BU258" s="83">
        <f t="shared" si="586"/>
        <v>246589419.45753399</v>
      </c>
      <c r="BV258" s="83">
        <f t="shared" si="587"/>
        <v>246704554.426687</v>
      </c>
      <c r="BW258" s="83">
        <f t="shared" si="588"/>
        <v>246436237.19326201</v>
      </c>
      <c r="BX258" s="83">
        <f t="shared" si="589"/>
        <v>246591904.09482601</v>
      </c>
      <c r="BY258" s="83">
        <f t="shared" si="590"/>
        <v>265783948.43993101</v>
      </c>
      <c r="BZ258" s="83">
        <f t="shared" si="591"/>
        <v>232313195.926496</v>
      </c>
      <c r="CA258" s="83">
        <f t="shared" si="592"/>
        <v>247187078.92104799</v>
      </c>
      <c r="CB258" s="83">
        <f t="shared" si="593"/>
        <v>246826714.73148799</v>
      </c>
      <c r="CC258" s="84">
        <v>76656541.703813195</v>
      </c>
      <c r="CD258" s="84">
        <v>76392664.741499603</v>
      </c>
      <c r="CE258" s="84">
        <v>77011226.883298203</v>
      </c>
      <c r="CF258" s="84">
        <v>76656541.703813195</v>
      </c>
      <c r="CG258" s="84">
        <v>96666596.081084594</v>
      </c>
      <c r="CH258" s="84">
        <v>61715672.055900201</v>
      </c>
      <c r="CI258" s="84">
        <v>76656541.703813195</v>
      </c>
      <c r="CJ258" s="84">
        <v>76656541.703813195</v>
      </c>
      <c r="CK258" s="84">
        <v>76458878.173904896</v>
      </c>
      <c r="CL258" s="83">
        <f t="shared" si="494"/>
        <v>379011.93146660924</v>
      </c>
      <c r="CM258" s="83">
        <f t="shared" si="495"/>
        <v>0</v>
      </c>
      <c r="CN258" s="83">
        <f t="shared" si="496"/>
        <v>2484.6372920274734</v>
      </c>
      <c r="CO258" s="83">
        <f t="shared" si="594"/>
        <v>0</v>
      </c>
      <c r="CP258" s="83">
        <f t="shared" si="595"/>
        <v>664646.11687500775</v>
      </c>
      <c r="CQ258" s="83">
        <f t="shared" si="596"/>
        <v>0</v>
      </c>
      <c r="CR258" s="83">
        <f t="shared" si="597"/>
        <v>1673570.1066184938</v>
      </c>
      <c r="CS258" s="83">
        <f t="shared" si="598"/>
        <v>1673570.1066184938</v>
      </c>
      <c r="CT258" s="83">
        <f t="shared" si="599"/>
        <v>1673570.1066184938</v>
      </c>
      <c r="CU258" s="83">
        <f t="shared" si="600"/>
        <v>1673570.1066184938</v>
      </c>
      <c r="CV258" s="99"/>
      <c r="CW258" s="83">
        <f t="shared" si="504"/>
        <v>1673570.1066184938</v>
      </c>
      <c r="CX258" s="83">
        <f t="shared" si="601"/>
        <v>1673570.1066184938</v>
      </c>
      <c r="CY258" s="83">
        <f t="shared" si="497"/>
        <v>597659.46351400018</v>
      </c>
      <c r="CZ258" s="83">
        <f t="shared" si="498"/>
        <v>434958.8038623035</v>
      </c>
      <c r="DA258" s="83">
        <f t="shared" si="505"/>
        <v>379011.93146660924</v>
      </c>
      <c r="DB258" s="83">
        <f t="shared" si="506"/>
        <v>0</v>
      </c>
      <c r="DC258" s="83">
        <f t="shared" si="507"/>
        <v>2484.6372920274734</v>
      </c>
      <c r="DD258" s="83">
        <f t="shared" si="602"/>
        <v>0</v>
      </c>
      <c r="DE258" s="83">
        <f t="shared" si="603"/>
        <v>664646.11687500775</v>
      </c>
      <c r="DF258" s="83">
        <f t="shared" si="604"/>
        <v>0</v>
      </c>
      <c r="DG258" s="83">
        <f t="shared" si="605"/>
        <v>1673570.1066184938</v>
      </c>
      <c r="DH258" s="83">
        <f t="shared" si="606"/>
        <v>1673570.1066184938</v>
      </c>
      <c r="DI258" s="83">
        <f t="shared" si="607"/>
        <v>1673570.1066184938</v>
      </c>
      <c r="DJ258" s="83">
        <f t="shared" si="608"/>
        <v>1673570.1066184938</v>
      </c>
      <c r="DK258" s="83">
        <f t="shared" si="508"/>
        <v>1673570.1066184938</v>
      </c>
      <c r="DL258" s="83">
        <f t="shared" si="609"/>
        <v>1673570.1066184938</v>
      </c>
      <c r="DM258" s="83">
        <f t="shared" si="509"/>
        <v>597659.46351400018</v>
      </c>
      <c r="DN258" s="83">
        <f t="shared" si="510"/>
        <v>434958.8038623035</v>
      </c>
      <c r="DO258" s="83">
        <f t="shared" si="610"/>
        <v>0</v>
      </c>
      <c r="DP258" s="83">
        <f t="shared" si="611"/>
        <v>0</v>
      </c>
      <c r="DQ258" s="83">
        <f t="shared" si="612"/>
        <v>0</v>
      </c>
      <c r="DR258" s="83">
        <f t="shared" si="613"/>
        <v>0</v>
      </c>
      <c r="DS258" s="83">
        <f t="shared" si="614"/>
        <v>-82172.630542119863</v>
      </c>
      <c r="DT258" s="83">
        <f t="shared" si="615"/>
        <v>0</v>
      </c>
      <c r="DU258" s="83">
        <f t="shared" si="616"/>
        <v>-57922.72389413225</v>
      </c>
      <c r="DV258" s="83">
        <f t="shared" si="617"/>
        <v>-57922.72389413225</v>
      </c>
      <c r="DW258" s="83">
        <f t="shared" si="511"/>
        <v>20580.038923670596</v>
      </c>
      <c r="DX258" s="83">
        <f t="shared" si="512"/>
        <v>0</v>
      </c>
      <c r="DY258" s="83">
        <f t="shared" si="513"/>
        <v>0</v>
      </c>
      <c r="DZ258" s="83">
        <f t="shared" si="514"/>
        <v>0</v>
      </c>
      <c r="EA258" s="83">
        <f t="shared" si="515"/>
        <v>0</v>
      </c>
      <c r="EB258" s="83">
        <f t="shared" si="516"/>
        <v>0</v>
      </c>
      <c r="EC258" s="83">
        <f t="shared" si="517"/>
        <v>-82172.630542119863</v>
      </c>
      <c r="ED258" s="83">
        <f t="shared" si="518"/>
        <v>0</v>
      </c>
      <c r="EE258" s="83">
        <f t="shared" si="519"/>
        <v>-57922.72389413225</v>
      </c>
      <c r="EF258" s="83">
        <f t="shared" si="520"/>
        <v>-57922.72389413225</v>
      </c>
      <c r="EG258" s="83">
        <f t="shared" si="521"/>
        <v>20580.038923670596</v>
      </c>
      <c r="EH258" s="83">
        <f t="shared" si="522"/>
        <v>0</v>
      </c>
      <c r="EI258" s="83">
        <f t="shared" si="618"/>
        <v>379011.93146660924</v>
      </c>
      <c r="EJ258" s="83">
        <f t="shared" si="619"/>
        <v>0</v>
      </c>
      <c r="EK258" s="83">
        <f t="shared" si="620"/>
        <v>2484.6372920274734</v>
      </c>
      <c r="EL258" s="83">
        <f t="shared" si="621"/>
        <v>0</v>
      </c>
      <c r="EM258" s="83">
        <f t="shared" si="622"/>
        <v>746818.7474171276</v>
      </c>
      <c r="EN258" s="83">
        <f t="shared" si="623"/>
        <v>0</v>
      </c>
      <c r="EO258" s="83">
        <f t="shared" si="624"/>
        <v>1731492.8305126261</v>
      </c>
      <c r="EP258" s="83">
        <f t="shared" si="625"/>
        <v>1731492.8305126261</v>
      </c>
      <c r="EQ258" s="83">
        <f t="shared" si="626"/>
        <v>1731492.8305126261</v>
      </c>
      <c r="ER258" s="83">
        <f t="shared" si="627"/>
        <v>1731492.8305126261</v>
      </c>
      <c r="ES258" s="83">
        <f t="shared" si="523"/>
        <v>1731492.8305126261</v>
      </c>
      <c r="ET258" s="83">
        <f t="shared" si="628"/>
        <v>1731492.8305126261</v>
      </c>
      <c r="EU258" s="83">
        <f t="shared" si="524"/>
        <v>577079.42459032964</v>
      </c>
      <c r="EV258" s="83">
        <f t="shared" si="525"/>
        <v>434958.8038623035</v>
      </c>
      <c r="EW258" s="83">
        <f t="shared" si="526"/>
        <v>379011.93146660924</v>
      </c>
      <c r="EX258" s="83">
        <f t="shared" si="527"/>
        <v>0</v>
      </c>
      <c r="EY258" s="83">
        <f t="shared" si="528"/>
        <v>2484.6372920274734</v>
      </c>
      <c r="EZ258" s="83">
        <f t="shared" si="529"/>
        <v>0</v>
      </c>
      <c r="FA258" s="83">
        <f t="shared" si="530"/>
        <v>746818.7474171276</v>
      </c>
      <c r="FB258" s="83">
        <f t="shared" si="531"/>
        <v>0</v>
      </c>
      <c r="FC258" s="83">
        <f t="shared" si="532"/>
        <v>1731492.8305126261</v>
      </c>
      <c r="FD258" s="83">
        <f t="shared" si="533"/>
        <v>1731492.8305126261</v>
      </c>
      <c r="FE258" s="83">
        <f t="shared" si="629"/>
        <v>1731492.8305126261</v>
      </c>
      <c r="FF258" s="83">
        <f t="shared" si="630"/>
        <v>1731492.8305126261</v>
      </c>
      <c r="FG258" s="83">
        <f t="shared" si="534"/>
        <v>1731492.8305126261</v>
      </c>
      <c r="FH258" s="83">
        <f t="shared" si="631"/>
        <v>1731492.8305126261</v>
      </c>
      <c r="FI258" s="83">
        <f t="shared" si="535"/>
        <v>577079.42459032964</v>
      </c>
      <c r="FJ258" s="83">
        <f t="shared" si="536"/>
        <v>434958.8038623035</v>
      </c>
      <c r="FK258" s="84">
        <v>4832723.7211809801</v>
      </c>
      <c r="FL258" s="84">
        <v>110577.714371455</v>
      </c>
      <c r="FM258" s="84"/>
      <c r="FN258" s="83">
        <f t="shared" si="632"/>
        <v>0</v>
      </c>
      <c r="FO258" s="83">
        <f t="shared" si="633"/>
        <v>0</v>
      </c>
      <c r="FP258" s="83">
        <f t="shared" si="537"/>
        <v>110577.714371455</v>
      </c>
      <c r="FQ258" s="84">
        <v>72219032.723956302</v>
      </c>
      <c r="FR258" s="84">
        <v>313865629.81588602</v>
      </c>
      <c r="FS258" s="83">
        <f t="shared" si="538"/>
        <v>313865629.8158859</v>
      </c>
      <c r="FT258" s="83">
        <f t="shared" si="539"/>
        <v>0</v>
      </c>
      <c r="FU258" s="84">
        <v>246589898.527482</v>
      </c>
      <c r="FV258" s="83">
        <f t="shared" si="634"/>
        <v>246589419.45753399</v>
      </c>
      <c r="FW258" s="83">
        <f t="shared" si="635"/>
        <v>0</v>
      </c>
      <c r="FX258" s="83">
        <f t="shared" si="636"/>
        <v>250773344.7240802</v>
      </c>
      <c r="FY258" s="84">
        <v>170170014.36000001</v>
      </c>
      <c r="FZ258" s="83">
        <f t="shared" si="637"/>
        <v>97697397.92246601</v>
      </c>
      <c r="GA258" s="83">
        <f t="shared" si="638"/>
        <v>-479.0699480175972</v>
      </c>
      <c r="GB258" s="83">
        <f t="shared" si="540"/>
        <v>250773344.72381321</v>
      </c>
      <c r="GC258" s="83">
        <f t="shared" si="541"/>
        <v>0</v>
      </c>
      <c r="GD258" s="83">
        <f t="shared" si="542"/>
        <v>250773344.72381321</v>
      </c>
      <c r="GE258" s="83">
        <f t="shared" si="543"/>
        <v>0</v>
      </c>
      <c r="GF258" s="83">
        <f t="shared" si="544"/>
        <v>250773344.72381321</v>
      </c>
      <c r="GG258" s="83">
        <f t="shared" si="545"/>
        <v>250773344.72381321</v>
      </c>
      <c r="GH258" s="83">
        <f t="shared" si="639"/>
        <v>250773344.72381321</v>
      </c>
      <c r="GI258" s="83">
        <f t="shared" si="640"/>
        <v>250773344.72381321</v>
      </c>
      <c r="GJ258" s="83">
        <f t="shared" si="546"/>
        <v>246589419.45753399</v>
      </c>
      <c r="GK258" s="83">
        <f t="shared" si="547"/>
        <v>0</v>
      </c>
      <c r="GL258" s="83">
        <f t="shared" si="548"/>
        <v>246589419.45753399</v>
      </c>
      <c r="GM258" s="83">
        <f t="shared" si="549"/>
        <v>0</v>
      </c>
      <c r="GN258" s="83">
        <f t="shared" si="550"/>
        <v>246589419.45753399</v>
      </c>
      <c r="GO258" s="83">
        <f t="shared" si="551"/>
        <v>246589419.45753399</v>
      </c>
      <c r="GP258" s="83">
        <f t="shared" si="641"/>
        <v>246589419.45753399</v>
      </c>
      <c r="GQ258" s="83">
        <f t="shared" si="642"/>
        <v>246589419.45753399</v>
      </c>
      <c r="GR258" s="83">
        <f t="shared" si="552"/>
        <v>250509467.76149961</v>
      </c>
      <c r="GS258" s="83">
        <f t="shared" si="553"/>
        <v>0</v>
      </c>
      <c r="GT258" s="83">
        <f t="shared" si="554"/>
        <v>250773344.72381321</v>
      </c>
      <c r="GU258" s="83">
        <f t="shared" si="555"/>
        <v>0</v>
      </c>
      <c r="GV258" s="83">
        <f t="shared" si="556"/>
        <v>235832475.0759002</v>
      </c>
      <c r="GW258" s="83">
        <f t="shared" si="557"/>
        <v>249099774.61719471</v>
      </c>
      <c r="GX258" s="83">
        <f t="shared" si="643"/>
        <v>250773344.72381321</v>
      </c>
      <c r="GY258" s="83">
        <f t="shared" si="644"/>
        <v>250575681.19390491</v>
      </c>
      <c r="GZ258" s="83">
        <f t="shared" si="558"/>
        <v>246704554.426687</v>
      </c>
      <c r="HA258" s="83">
        <f t="shared" si="559"/>
        <v>0</v>
      </c>
      <c r="HB258" s="83">
        <f t="shared" si="560"/>
        <v>246591904.09482601</v>
      </c>
      <c r="HC258" s="83">
        <f t="shared" si="561"/>
        <v>0</v>
      </c>
      <c r="HD258" s="83">
        <f t="shared" si="562"/>
        <v>232313195.926496</v>
      </c>
      <c r="HE258" s="83">
        <f t="shared" si="563"/>
        <v>246589419.45753399</v>
      </c>
      <c r="HF258" s="83">
        <f t="shared" si="645"/>
        <v>247187078.92104799</v>
      </c>
      <c r="HG258" s="83">
        <f t="shared" si="646"/>
        <v>246826714.73148799</v>
      </c>
      <c r="HH258" s="83">
        <f t="shared" si="647"/>
        <v>246704554.426687</v>
      </c>
      <c r="HI258" s="83">
        <f t="shared" si="648"/>
        <v>0</v>
      </c>
      <c r="HJ258" s="83">
        <f t="shared" si="649"/>
        <v>246591904.09482601</v>
      </c>
      <c r="HK258" s="83">
        <f t="shared" si="650"/>
        <v>0</v>
      </c>
      <c r="HL258" s="83">
        <f t="shared" si="651"/>
        <v>232395368.55703813</v>
      </c>
      <c r="HM258" s="83">
        <f t="shared" si="652"/>
        <v>246647342.1814281</v>
      </c>
      <c r="HN258" s="83">
        <f t="shared" si="653"/>
        <v>247166498.8821243</v>
      </c>
      <c r="HO258" s="83">
        <f t="shared" si="654"/>
        <v>246826714.73148799</v>
      </c>
    </row>
    <row r="259" spans="1:223" x14ac:dyDescent="0.2">
      <c r="A259" s="63"/>
      <c r="K259" s="64" t="s">
        <v>569</v>
      </c>
      <c r="L259" s="102">
        <f>IF(VLOOKUP(K259,'[3]207 ul'!$H:$H,1,0)=K259,1,0)</f>
        <v>1</v>
      </c>
      <c r="M259" s="84">
        <v>1</v>
      </c>
      <c r="N259" s="84">
        <v>2</v>
      </c>
      <c r="O259" s="84"/>
      <c r="P259" s="84"/>
      <c r="Q259" s="84">
        <v>1</v>
      </c>
      <c r="R259" s="84">
        <v>1</v>
      </c>
      <c r="S259" s="83">
        <f t="shared" si="499"/>
        <v>40</v>
      </c>
      <c r="T259" s="87">
        <f t="shared" si="500"/>
        <v>0</v>
      </c>
      <c r="U259" s="84"/>
      <c r="V259" s="84"/>
      <c r="W259" s="85">
        <v>1</v>
      </c>
      <c r="X259" s="85">
        <v>1</v>
      </c>
      <c r="Y259" s="85">
        <v>1</v>
      </c>
      <c r="Z259" s="85">
        <v>1</v>
      </c>
      <c r="AA259" s="85">
        <v>1</v>
      </c>
      <c r="AB259" s="85">
        <v>1</v>
      </c>
      <c r="AC259" s="85">
        <v>1</v>
      </c>
      <c r="AD259" s="85">
        <v>1</v>
      </c>
      <c r="AE259" s="85">
        <v>1</v>
      </c>
      <c r="AF259" s="84">
        <v>1</v>
      </c>
      <c r="AG259" s="84">
        <v>1</v>
      </c>
      <c r="AH259" s="84">
        <v>1</v>
      </c>
      <c r="AI259" s="84">
        <v>1</v>
      </c>
      <c r="AJ259" s="84">
        <v>1</v>
      </c>
      <c r="AK259" s="84">
        <v>1</v>
      </c>
      <c r="AL259" s="84">
        <v>1</v>
      </c>
      <c r="AM259" s="84">
        <v>1</v>
      </c>
      <c r="AN259" s="84">
        <v>1</v>
      </c>
      <c r="AO259" s="84"/>
      <c r="AP259" s="84"/>
      <c r="AQ259" s="84"/>
      <c r="AR259" s="84"/>
      <c r="AS259" s="83">
        <f t="shared" si="501"/>
        <v>0</v>
      </c>
      <c r="AT259" s="83">
        <f t="shared" si="564"/>
        <v>0</v>
      </c>
      <c r="AU259" s="83">
        <f t="shared" si="502"/>
        <v>0</v>
      </c>
      <c r="AV259" s="84">
        <v>1</v>
      </c>
      <c r="AW259" s="84">
        <v>1</v>
      </c>
      <c r="AX259" s="84"/>
      <c r="AY259" s="83">
        <f t="shared" si="565"/>
        <v>1</v>
      </c>
      <c r="AZ259" s="83">
        <f t="shared" si="566"/>
        <v>0</v>
      </c>
      <c r="BA259" s="83">
        <f t="shared" si="567"/>
        <v>1</v>
      </c>
      <c r="BB259" s="83">
        <f t="shared" si="568"/>
        <v>1</v>
      </c>
      <c r="BC259" s="83">
        <f t="shared" si="569"/>
        <v>1</v>
      </c>
      <c r="BD259" s="83">
        <f t="shared" si="570"/>
        <v>1</v>
      </c>
      <c r="BE259" s="83">
        <f t="shared" si="571"/>
        <v>0</v>
      </c>
      <c r="BF259" s="83">
        <f t="shared" si="572"/>
        <v>0</v>
      </c>
      <c r="BG259" s="99">
        <f t="shared" si="573"/>
        <v>1</v>
      </c>
      <c r="BH259" s="99">
        <f t="shared" si="574"/>
        <v>1</v>
      </c>
      <c r="BI259" s="83">
        <f t="shared" si="575"/>
        <v>1</v>
      </c>
      <c r="BJ259" s="83">
        <f t="shared" si="576"/>
        <v>1</v>
      </c>
      <c r="BK259" s="83">
        <f t="shared" si="577"/>
        <v>1</v>
      </c>
      <c r="BL259" s="83">
        <f t="shared" si="578"/>
        <v>1</v>
      </c>
      <c r="BM259" s="83">
        <f t="shared" si="579"/>
        <v>1</v>
      </c>
      <c r="BN259" s="83">
        <f t="shared" si="580"/>
        <v>1</v>
      </c>
      <c r="BO259" s="83">
        <f t="shared" si="503"/>
        <v>0</v>
      </c>
      <c r="BP259" s="83">
        <f t="shared" si="581"/>
        <v>0</v>
      </c>
      <c r="BQ259" s="83">
        <f t="shared" si="582"/>
        <v>1</v>
      </c>
      <c r="BR259" s="83">
        <f t="shared" si="583"/>
        <v>1</v>
      </c>
      <c r="BS259" s="83">
        <f t="shared" si="584"/>
        <v>1</v>
      </c>
      <c r="BT259" s="83">
        <f t="shared" si="585"/>
        <v>1</v>
      </c>
      <c r="BU259" s="83">
        <f t="shared" si="586"/>
        <v>1</v>
      </c>
      <c r="BV259" s="83">
        <f t="shared" si="587"/>
        <v>1</v>
      </c>
      <c r="BW259" s="83">
        <f t="shared" si="588"/>
        <v>1</v>
      </c>
      <c r="BX259" s="83">
        <f t="shared" si="589"/>
        <v>1</v>
      </c>
      <c r="BY259" s="83">
        <f t="shared" si="590"/>
        <v>1</v>
      </c>
      <c r="BZ259" s="83">
        <f t="shared" si="591"/>
        <v>1</v>
      </c>
      <c r="CA259" s="83">
        <f t="shared" si="592"/>
        <v>1</v>
      </c>
      <c r="CB259" s="83">
        <f t="shared" si="593"/>
        <v>1</v>
      </c>
      <c r="CC259" s="84"/>
      <c r="CD259" s="84"/>
      <c r="CE259" s="84"/>
      <c r="CF259" s="84"/>
      <c r="CG259" s="84"/>
      <c r="CH259" s="84"/>
      <c r="CI259" s="84"/>
      <c r="CJ259" s="84"/>
      <c r="CK259" s="84"/>
      <c r="CL259" s="83">
        <f t="shared" si="494"/>
        <v>0</v>
      </c>
      <c r="CM259" s="83">
        <f t="shared" si="495"/>
        <v>0</v>
      </c>
      <c r="CN259" s="83">
        <f t="shared" si="496"/>
        <v>0</v>
      </c>
      <c r="CO259" s="83">
        <f t="shared" si="594"/>
        <v>0</v>
      </c>
      <c r="CP259" s="83">
        <f t="shared" si="595"/>
        <v>0</v>
      </c>
      <c r="CQ259" s="83">
        <f t="shared" si="596"/>
        <v>0</v>
      </c>
      <c r="CR259" s="83">
        <f t="shared" si="597"/>
        <v>0</v>
      </c>
      <c r="CS259" s="83">
        <f t="shared" si="598"/>
        <v>0</v>
      </c>
      <c r="CT259" s="83">
        <f t="shared" si="599"/>
        <v>0</v>
      </c>
      <c r="CU259" s="83">
        <f t="shared" si="600"/>
        <v>0</v>
      </c>
      <c r="CV259" s="99"/>
      <c r="CW259" s="83">
        <f t="shared" si="504"/>
        <v>0</v>
      </c>
      <c r="CX259" s="83">
        <f t="shared" si="601"/>
        <v>0</v>
      </c>
      <c r="CY259" s="83">
        <f t="shared" si="497"/>
        <v>0</v>
      </c>
      <c r="CZ259" s="83">
        <f t="shared" si="498"/>
        <v>0</v>
      </c>
      <c r="DA259" s="83">
        <f t="shared" si="505"/>
        <v>0</v>
      </c>
      <c r="DB259" s="83">
        <f t="shared" si="506"/>
        <v>0</v>
      </c>
      <c r="DC259" s="83">
        <f t="shared" si="507"/>
        <v>0</v>
      </c>
      <c r="DD259" s="83">
        <f t="shared" si="602"/>
        <v>0</v>
      </c>
      <c r="DE259" s="83">
        <f t="shared" si="603"/>
        <v>0</v>
      </c>
      <c r="DF259" s="83">
        <f t="shared" si="604"/>
        <v>0</v>
      </c>
      <c r="DG259" s="83">
        <f t="shared" si="605"/>
        <v>0</v>
      </c>
      <c r="DH259" s="83">
        <f t="shared" si="606"/>
        <v>0</v>
      </c>
      <c r="DI259" s="83">
        <f t="shared" si="607"/>
        <v>0</v>
      </c>
      <c r="DJ259" s="83">
        <f t="shared" si="608"/>
        <v>0</v>
      </c>
      <c r="DK259" s="83">
        <f t="shared" si="508"/>
        <v>0</v>
      </c>
      <c r="DL259" s="83">
        <f t="shared" si="609"/>
        <v>0</v>
      </c>
      <c r="DM259" s="83">
        <f t="shared" si="509"/>
        <v>0</v>
      </c>
      <c r="DN259" s="83">
        <f t="shared" si="510"/>
        <v>0</v>
      </c>
      <c r="DO259" s="83">
        <f t="shared" si="610"/>
        <v>0</v>
      </c>
      <c r="DP259" s="83">
        <f t="shared" si="611"/>
        <v>0</v>
      </c>
      <c r="DQ259" s="83">
        <f t="shared" si="612"/>
        <v>0</v>
      </c>
      <c r="DR259" s="83">
        <f t="shared" si="613"/>
        <v>0</v>
      </c>
      <c r="DS259" s="83">
        <f t="shared" si="614"/>
        <v>0</v>
      </c>
      <c r="DT259" s="83">
        <f t="shared" si="615"/>
        <v>0</v>
      </c>
      <c r="DU259" s="83">
        <f t="shared" si="616"/>
        <v>0</v>
      </c>
      <c r="DV259" s="83">
        <f t="shared" si="617"/>
        <v>0</v>
      </c>
      <c r="DW259" s="83">
        <f t="shared" si="511"/>
        <v>0</v>
      </c>
      <c r="DX259" s="83">
        <f t="shared" si="512"/>
        <v>0</v>
      </c>
      <c r="DY259" s="83">
        <f t="shared" si="513"/>
        <v>0</v>
      </c>
      <c r="DZ259" s="83">
        <f t="shared" si="514"/>
        <v>0</v>
      </c>
      <c r="EA259" s="83">
        <f t="shared" si="515"/>
        <v>0</v>
      </c>
      <c r="EB259" s="83">
        <f t="shared" si="516"/>
        <v>0</v>
      </c>
      <c r="EC259" s="83">
        <f t="shared" si="517"/>
        <v>0</v>
      </c>
      <c r="ED259" s="83">
        <f t="shared" si="518"/>
        <v>0</v>
      </c>
      <c r="EE259" s="83">
        <f t="shared" si="519"/>
        <v>0</v>
      </c>
      <c r="EF259" s="83">
        <f t="shared" si="520"/>
        <v>0</v>
      </c>
      <c r="EG259" s="83">
        <f t="shared" si="521"/>
        <v>0</v>
      </c>
      <c r="EH259" s="83">
        <f t="shared" si="522"/>
        <v>0</v>
      </c>
      <c r="EI259" s="83">
        <f t="shared" si="618"/>
        <v>0</v>
      </c>
      <c r="EJ259" s="83">
        <f t="shared" si="619"/>
        <v>0</v>
      </c>
      <c r="EK259" s="83">
        <f t="shared" si="620"/>
        <v>0</v>
      </c>
      <c r="EL259" s="83">
        <f t="shared" si="621"/>
        <v>0</v>
      </c>
      <c r="EM259" s="83">
        <f t="shared" si="622"/>
        <v>0</v>
      </c>
      <c r="EN259" s="83">
        <f t="shared" si="623"/>
        <v>0</v>
      </c>
      <c r="EO259" s="83">
        <f t="shared" si="624"/>
        <v>0</v>
      </c>
      <c r="EP259" s="83">
        <f t="shared" si="625"/>
        <v>0</v>
      </c>
      <c r="EQ259" s="83">
        <f t="shared" si="626"/>
        <v>0</v>
      </c>
      <c r="ER259" s="83">
        <f t="shared" si="627"/>
        <v>0</v>
      </c>
      <c r="ES259" s="83">
        <f t="shared" si="523"/>
        <v>0</v>
      </c>
      <c r="ET259" s="83">
        <f t="shared" si="628"/>
        <v>0</v>
      </c>
      <c r="EU259" s="83">
        <f t="shared" si="524"/>
        <v>0</v>
      </c>
      <c r="EV259" s="83">
        <f t="shared" si="525"/>
        <v>0</v>
      </c>
      <c r="EW259" s="83">
        <f t="shared" si="526"/>
        <v>0</v>
      </c>
      <c r="EX259" s="83">
        <f t="shared" si="527"/>
        <v>0</v>
      </c>
      <c r="EY259" s="83">
        <f t="shared" si="528"/>
        <v>0</v>
      </c>
      <c r="EZ259" s="83">
        <f t="shared" si="529"/>
        <v>0</v>
      </c>
      <c r="FA259" s="83">
        <f t="shared" si="530"/>
        <v>0</v>
      </c>
      <c r="FB259" s="83">
        <f t="shared" si="531"/>
        <v>0</v>
      </c>
      <c r="FC259" s="83">
        <f t="shared" si="532"/>
        <v>0</v>
      </c>
      <c r="FD259" s="83">
        <f t="shared" si="533"/>
        <v>0</v>
      </c>
      <c r="FE259" s="83">
        <f t="shared" si="629"/>
        <v>0</v>
      </c>
      <c r="FF259" s="83">
        <f t="shared" si="630"/>
        <v>0</v>
      </c>
      <c r="FG259" s="83">
        <f t="shared" si="534"/>
        <v>0</v>
      </c>
      <c r="FH259" s="83">
        <f t="shared" si="631"/>
        <v>0</v>
      </c>
      <c r="FI259" s="83">
        <f t="shared" si="535"/>
        <v>0</v>
      </c>
      <c r="FJ259" s="83">
        <f t="shared" si="536"/>
        <v>0</v>
      </c>
      <c r="FK259" s="84"/>
      <c r="FL259" s="84"/>
      <c r="FM259" s="84"/>
      <c r="FN259" s="83">
        <f t="shared" si="632"/>
        <v>0</v>
      </c>
      <c r="FO259" s="83">
        <f t="shared" si="633"/>
        <v>0</v>
      </c>
      <c r="FP259" s="83">
        <f t="shared" si="537"/>
        <v>0</v>
      </c>
      <c r="FQ259" s="84"/>
      <c r="FR259" s="84"/>
      <c r="FS259" s="83">
        <f t="shared" si="538"/>
        <v>1</v>
      </c>
      <c r="FT259" s="83">
        <f t="shared" si="539"/>
        <v>1</v>
      </c>
      <c r="FU259" s="84">
        <v>1</v>
      </c>
      <c r="FV259" s="83">
        <f t="shared" si="634"/>
        <v>1</v>
      </c>
      <c r="FW259" s="83">
        <f t="shared" si="635"/>
        <v>0</v>
      </c>
      <c r="FX259" s="83">
        <f t="shared" si="636"/>
        <v>0</v>
      </c>
      <c r="FY259" s="84"/>
      <c r="FZ259" s="83">
        <f t="shared" si="637"/>
        <v>0</v>
      </c>
      <c r="GA259" s="83">
        <f t="shared" si="638"/>
        <v>0</v>
      </c>
      <c r="GB259" s="83">
        <f t="shared" si="540"/>
        <v>0</v>
      </c>
      <c r="GC259" s="83">
        <f t="shared" si="541"/>
        <v>0</v>
      </c>
      <c r="GD259" s="83">
        <f t="shared" si="542"/>
        <v>0</v>
      </c>
      <c r="GE259" s="83">
        <f t="shared" si="543"/>
        <v>0</v>
      </c>
      <c r="GF259" s="83">
        <f t="shared" si="544"/>
        <v>0</v>
      </c>
      <c r="GG259" s="83">
        <f t="shared" si="545"/>
        <v>0</v>
      </c>
      <c r="GH259" s="83">
        <f t="shared" si="639"/>
        <v>0</v>
      </c>
      <c r="GI259" s="83">
        <f t="shared" si="640"/>
        <v>0</v>
      </c>
      <c r="GJ259" s="83">
        <f t="shared" si="546"/>
        <v>0</v>
      </c>
      <c r="GK259" s="83">
        <f t="shared" si="547"/>
        <v>0</v>
      </c>
      <c r="GL259" s="83">
        <f t="shared" si="548"/>
        <v>0</v>
      </c>
      <c r="GM259" s="83">
        <f t="shared" si="549"/>
        <v>0</v>
      </c>
      <c r="GN259" s="83">
        <f t="shared" si="550"/>
        <v>0</v>
      </c>
      <c r="GO259" s="83">
        <f t="shared" si="551"/>
        <v>0</v>
      </c>
      <c r="GP259" s="83">
        <f t="shared" si="641"/>
        <v>0</v>
      </c>
      <c r="GQ259" s="83">
        <f t="shared" si="642"/>
        <v>0</v>
      </c>
      <c r="GR259" s="83">
        <f t="shared" si="552"/>
        <v>0</v>
      </c>
      <c r="GS259" s="83">
        <f t="shared" si="553"/>
        <v>0</v>
      </c>
      <c r="GT259" s="83">
        <f t="shared" si="554"/>
        <v>0</v>
      </c>
      <c r="GU259" s="83">
        <f t="shared" si="555"/>
        <v>0</v>
      </c>
      <c r="GV259" s="83">
        <f t="shared" si="556"/>
        <v>0</v>
      </c>
      <c r="GW259" s="83">
        <f t="shared" si="557"/>
        <v>0</v>
      </c>
      <c r="GX259" s="83">
        <f t="shared" si="643"/>
        <v>0</v>
      </c>
      <c r="GY259" s="83">
        <f t="shared" si="644"/>
        <v>0</v>
      </c>
      <c r="GZ259" s="83">
        <f t="shared" si="558"/>
        <v>0</v>
      </c>
      <c r="HA259" s="83">
        <f t="shared" si="559"/>
        <v>0</v>
      </c>
      <c r="HB259" s="83">
        <f t="shared" si="560"/>
        <v>0</v>
      </c>
      <c r="HC259" s="83">
        <f t="shared" si="561"/>
        <v>0</v>
      </c>
      <c r="HD259" s="83">
        <f t="shared" si="562"/>
        <v>0</v>
      </c>
      <c r="HE259" s="83">
        <f t="shared" si="563"/>
        <v>0</v>
      </c>
      <c r="HF259" s="83">
        <f t="shared" si="645"/>
        <v>0</v>
      </c>
      <c r="HG259" s="83">
        <f t="shared" si="646"/>
        <v>0</v>
      </c>
      <c r="HH259" s="83">
        <f t="shared" si="647"/>
        <v>0</v>
      </c>
      <c r="HI259" s="83">
        <f t="shared" si="648"/>
        <v>0</v>
      </c>
      <c r="HJ259" s="83">
        <f t="shared" si="649"/>
        <v>0</v>
      </c>
      <c r="HK259" s="83">
        <f t="shared" si="650"/>
        <v>0</v>
      </c>
      <c r="HL259" s="83">
        <f t="shared" si="651"/>
        <v>0</v>
      </c>
      <c r="HM259" s="83">
        <f t="shared" si="652"/>
        <v>0</v>
      </c>
      <c r="HN259" s="83">
        <f t="shared" si="653"/>
        <v>0</v>
      </c>
      <c r="HO259" s="83">
        <f t="shared" si="654"/>
        <v>0</v>
      </c>
    </row>
    <row r="260" spans="1:223" x14ac:dyDescent="0.2">
      <c r="A260" s="63"/>
      <c r="K260" s="64" t="s">
        <v>570</v>
      </c>
      <c r="L260" s="102">
        <f>IF(VLOOKUP(K260,'[3]207 ul'!$H:$H,1,0)=K260,1,0)</f>
        <v>1</v>
      </c>
      <c r="M260" s="84">
        <v>1</v>
      </c>
      <c r="N260" s="84">
        <v>2</v>
      </c>
      <c r="O260" s="84"/>
      <c r="P260" s="84">
        <v>1</v>
      </c>
      <c r="Q260" s="84">
        <v>1</v>
      </c>
      <c r="R260" s="84">
        <v>1</v>
      </c>
      <c r="S260" s="83">
        <f t="shared" si="499"/>
        <v>40</v>
      </c>
      <c r="T260" s="87">
        <f t="shared" si="500"/>
        <v>0</v>
      </c>
      <c r="U260" s="84"/>
      <c r="V260" s="84"/>
      <c r="W260" s="85">
        <v>1</v>
      </c>
      <c r="X260" s="85">
        <v>1</v>
      </c>
      <c r="Y260" s="85">
        <v>1</v>
      </c>
      <c r="Z260" s="85">
        <v>1</v>
      </c>
      <c r="AA260" s="85">
        <v>1</v>
      </c>
      <c r="AB260" s="85">
        <v>1</v>
      </c>
      <c r="AC260" s="85">
        <v>1</v>
      </c>
      <c r="AD260" s="85">
        <v>1</v>
      </c>
      <c r="AE260" s="85">
        <v>1</v>
      </c>
      <c r="AF260" s="84">
        <v>103585819.38124</v>
      </c>
      <c r="AG260" s="84">
        <v>103572431.593146</v>
      </c>
      <c r="AH260" s="84">
        <v>103603753.081811</v>
      </c>
      <c r="AI260" s="84">
        <v>103585819.38124</v>
      </c>
      <c r="AJ260" s="84">
        <v>104002086.47210599</v>
      </c>
      <c r="AK260" s="84">
        <v>103280693.97105099</v>
      </c>
      <c r="AL260" s="84">
        <v>103585819.38124</v>
      </c>
      <c r="AM260" s="84">
        <v>103742637.745381</v>
      </c>
      <c r="AN260" s="84">
        <v>103571258.210979</v>
      </c>
      <c r="AO260" s="84">
        <v>-3505735.6940714801</v>
      </c>
      <c r="AP260" s="84"/>
      <c r="AQ260" s="84"/>
      <c r="AR260" s="84">
        <v>100246536.61590999</v>
      </c>
      <c r="AS260" s="83">
        <f t="shared" si="501"/>
        <v>100246536.61590999</v>
      </c>
      <c r="AT260" s="83">
        <f t="shared" si="564"/>
        <v>100246536.61590999</v>
      </c>
      <c r="AU260" s="83">
        <f t="shared" si="502"/>
        <v>0</v>
      </c>
      <c r="AV260" s="84">
        <v>100246199.43000001</v>
      </c>
      <c r="AW260" s="84">
        <v>100246199.43000001</v>
      </c>
      <c r="AX260" s="84"/>
      <c r="AY260" s="83">
        <f t="shared" si="565"/>
        <v>100246199.43000001</v>
      </c>
      <c r="AZ260" s="83">
        <f t="shared" si="566"/>
        <v>0</v>
      </c>
      <c r="BA260" s="83">
        <f t="shared" si="567"/>
        <v>100080083.68716851</v>
      </c>
      <c r="BB260" s="83">
        <f t="shared" si="568"/>
        <v>100146664.85866511</v>
      </c>
      <c r="BC260" s="83">
        <f t="shared" si="569"/>
        <v>100146664.85866511</v>
      </c>
      <c r="BD260" s="83">
        <f t="shared" si="570"/>
        <v>100146664.85866511</v>
      </c>
      <c r="BE260" s="83">
        <f t="shared" si="571"/>
        <v>0</v>
      </c>
      <c r="BF260" s="83">
        <f t="shared" si="572"/>
        <v>0</v>
      </c>
      <c r="BG260" s="99">
        <f t="shared" si="573"/>
        <v>100080083.68716851</v>
      </c>
      <c r="BH260" s="99">
        <f t="shared" si="574"/>
        <v>100066695.89907451</v>
      </c>
      <c r="BI260" s="83">
        <f t="shared" si="575"/>
        <v>100098017.38773951</v>
      </c>
      <c r="BJ260" s="83">
        <f t="shared" si="576"/>
        <v>100080083.68716851</v>
      </c>
      <c r="BK260" s="83">
        <f t="shared" si="577"/>
        <v>100496350.77803451</v>
      </c>
      <c r="BL260" s="83">
        <f t="shared" si="578"/>
        <v>99774958.276979506</v>
      </c>
      <c r="BM260" s="83">
        <f t="shared" si="579"/>
        <v>100236902.05130951</v>
      </c>
      <c r="BN260" s="83">
        <f t="shared" si="580"/>
        <v>100065522.51690751</v>
      </c>
      <c r="BO260" s="83">
        <f t="shared" si="503"/>
        <v>0</v>
      </c>
      <c r="BP260" s="83">
        <f t="shared" si="581"/>
        <v>0</v>
      </c>
      <c r="BQ260" s="83">
        <f t="shared" si="582"/>
        <v>100080083.68716851</v>
      </c>
      <c r="BR260" s="83">
        <f t="shared" si="583"/>
        <v>100146664.85866511</v>
      </c>
      <c r="BS260" s="83">
        <f t="shared" si="584"/>
        <v>100146664.85866511</v>
      </c>
      <c r="BT260" s="83">
        <f t="shared" si="585"/>
        <v>100146664.85866511</v>
      </c>
      <c r="BU260" s="83">
        <f t="shared" si="586"/>
        <v>100080083.68716851</v>
      </c>
      <c r="BV260" s="83">
        <f t="shared" si="587"/>
        <v>100066695.89907451</v>
      </c>
      <c r="BW260" s="83">
        <f t="shared" si="588"/>
        <v>100098017.38773951</v>
      </c>
      <c r="BX260" s="83">
        <f t="shared" si="589"/>
        <v>100080083.68716851</v>
      </c>
      <c r="BY260" s="83">
        <f t="shared" si="590"/>
        <v>100496350.77803451</v>
      </c>
      <c r="BZ260" s="83">
        <f t="shared" si="591"/>
        <v>99774958.276979506</v>
      </c>
      <c r="CA260" s="83">
        <f t="shared" si="592"/>
        <v>100236902.05130951</v>
      </c>
      <c r="CB260" s="83">
        <f t="shared" si="593"/>
        <v>100065522.51690751</v>
      </c>
      <c r="CC260" s="84"/>
      <c r="CD260" s="84"/>
      <c r="CE260" s="84"/>
      <c r="CF260" s="84"/>
      <c r="CG260" s="84"/>
      <c r="CH260" s="84"/>
      <c r="CI260" s="84"/>
      <c r="CJ260" s="84"/>
      <c r="CK260" s="84"/>
      <c r="CL260" s="83">
        <f t="shared" si="494"/>
        <v>0</v>
      </c>
      <c r="CM260" s="83">
        <f t="shared" si="495"/>
        <v>17933.700571000576</v>
      </c>
      <c r="CN260" s="83">
        <f t="shared" si="496"/>
        <v>0</v>
      </c>
      <c r="CO260" s="83">
        <f t="shared" si="594"/>
        <v>416267.09086599946</v>
      </c>
      <c r="CP260" s="83">
        <f t="shared" si="595"/>
        <v>0</v>
      </c>
      <c r="CQ260" s="83">
        <f t="shared" si="596"/>
        <v>0</v>
      </c>
      <c r="CR260" s="83">
        <f t="shared" si="597"/>
        <v>66581.171496599913</v>
      </c>
      <c r="CS260" s="83">
        <f t="shared" si="598"/>
        <v>66581.171496599913</v>
      </c>
      <c r="CT260" s="83">
        <f t="shared" si="599"/>
        <v>66581.171496599913</v>
      </c>
      <c r="CU260" s="83">
        <f t="shared" si="600"/>
        <v>66581.171496599913</v>
      </c>
      <c r="CV260" s="99"/>
      <c r="CW260" s="83">
        <f t="shared" si="504"/>
        <v>416267.09086599946</v>
      </c>
      <c r="CX260" s="83">
        <f t="shared" si="601"/>
        <v>66581.171496599913</v>
      </c>
      <c r="CY260" s="83">
        <f t="shared" si="497"/>
        <v>156818.3641410023</v>
      </c>
      <c r="CZ260" s="83">
        <f t="shared" si="498"/>
        <v>0</v>
      </c>
      <c r="DA260" s="83">
        <f t="shared" si="505"/>
        <v>0</v>
      </c>
      <c r="DB260" s="83">
        <f t="shared" si="506"/>
        <v>17933.700571000576</v>
      </c>
      <c r="DC260" s="83">
        <f t="shared" si="507"/>
        <v>0</v>
      </c>
      <c r="DD260" s="83">
        <f t="shared" si="602"/>
        <v>416267.09086599946</v>
      </c>
      <c r="DE260" s="83">
        <f t="shared" si="603"/>
        <v>0</v>
      </c>
      <c r="DF260" s="83">
        <f t="shared" si="604"/>
        <v>0</v>
      </c>
      <c r="DG260" s="83">
        <f t="shared" si="605"/>
        <v>66581.171496599913</v>
      </c>
      <c r="DH260" s="83">
        <f t="shared" si="606"/>
        <v>66581.171496599913</v>
      </c>
      <c r="DI260" s="83">
        <f t="shared" si="607"/>
        <v>66581.171496599913</v>
      </c>
      <c r="DJ260" s="83">
        <f t="shared" si="608"/>
        <v>66581.171496599913</v>
      </c>
      <c r="DK260" s="83">
        <f t="shared" si="508"/>
        <v>416267.09086599946</v>
      </c>
      <c r="DL260" s="83">
        <f t="shared" si="609"/>
        <v>66581.171496599913</v>
      </c>
      <c r="DM260" s="83">
        <f t="shared" si="509"/>
        <v>156818.3641410023</v>
      </c>
      <c r="DN260" s="83">
        <f t="shared" si="510"/>
        <v>0</v>
      </c>
      <c r="DO260" s="83">
        <f t="shared" si="610"/>
        <v>0</v>
      </c>
      <c r="DP260" s="83">
        <f t="shared" si="611"/>
        <v>1019.6019249663825</v>
      </c>
      <c r="DQ260" s="83">
        <f t="shared" si="612"/>
        <v>0</v>
      </c>
      <c r="DR260" s="83">
        <f t="shared" si="613"/>
        <v>-42319.635521682947</v>
      </c>
      <c r="DS260" s="83">
        <f t="shared" si="614"/>
        <v>0</v>
      </c>
      <c r="DT260" s="83">
        <f t="shared" si="615"/>
        <v>0</v>
      </c>
      <c r="DU260" s="83">
        <f t="shared" si="616"/>
        <v>-2304.3927457199529</v>
      </c>
      <c r="DV260" s="83">
        <f t="shared" si="617"/>
        <v>-2304.3927457199529</v>
      </c>
      <c r="DW260" s="83">
        <f t="shared" si="511"/>
        <v>5399.9446758406038</v>
      </c>
      <c r="DX260" s="83">
        <f t="shared" si="512"/>
        <v>0</v>
      </c>
      <c r="DY260" s="83">
        <f t="shared" si="513"/>
        <v>0</v>
      </c>
      <c r="DZ260" s="83">
        <f t="shared" si="514"/>
        <v>1019.6019249663825</v>
      </c>
      <c r="EA260" s="83">
        <f t="shared" si="515"/>
        <v>0</v>
      </c>
      <c r="EB260" s="83">
        <f t="shared" si="516"/>
        <v>-42319.635521682947</v>
      </c>
      <c r="EC260" s="83">
        <f t="shared" si="517"/>
        <v>0</v>
      </c>
      <c r="ED260" s="83">
        <f t="shared" si="518"/>
        <v>0</v>
      </c>
      <c r="EE260" s="83">
        <f t="shared" si="519"/>
        <v>-2304.3927457199529</v>
      </c>
      <c r="EF260" s="83">
        <f t="shared" si="520"/>
        <v>-2304.3927457199529</v>
      </c>
      <c r="EG260" s="83">
        <f t="shared" si="521"/>
        <v>5399.9446758406038</v>
      </c>
      <c r="EH260" s="83">
        <f t="shared" si="522"/>
        <v>0</v>
      </c>
      <c r="EI260" s="83">
        <f t="shared" si="618"/>
        <v>0</v>
      </c>
      <c r="EJ260" s="83">
        <f t="shared" si="619"/>
        <v>16914.098646034192</v>
      </c>
      <c r="EK260" s="83">
        <f t="shared" si="620"/>
        <v>0</v>
      </c>
      <c r="EL260" s="83">
        <f t="shared" si="621"/>
        <v>458586.72638768243</v>
      </c>
      <c r="EM260" s="83">
        <f t="shared" si="622"/>
        <v>0</v>
      </c>
      <c r="EN260" s="83">
        <f t="shared" si="623"/>
        <v>0</v>
      </c>
      <c r="EO260" s="83">
        <f t="shared" si="624"/>
        <v>68885.564242319859</v>
      </c>
      <c r="EP260" s="83">
        <f t="shared" si="625"/>
        <v>68885.564242319859</v>
      </c>
      <c r="EQ260" s="83">
        <f t="shared" si="626"/>
        <v>68885.564242319859</v>
      </c>
      <c r="ER260" s="83">
        <f t="shared" si="627"/>
        <v>68885.564242319859</v>
      </c>
      <c r="ES260" s="83">
        <f t="shared" si="523"/>
        <v>458586.72638768243</v>
      </c>
      <c r="ET260" s="83">
        <f t="shared" si="628"/>
        <v>68885.564242319859</v>
      </c>
      <c r="EU260" s="83">
        <f t="shared" si="524"/>
        <v>151418.41946516169</v>
      </c>
      <c r="EV260" s="83">
        <f t="shared" si="525"/>
        <v>0</v>
      </c>
      <c r="EW260" s="83">
        <f t="shared" si="526"/>
        <v>0</v>
      </c>
      <c r="EX260" s="83">
        <f t="shared" si="527"/>
        <v>16914.098646034192</v>
      </c>
      <c r="EY260" s="83">
        <f t="shared" si="528"/>
        <v>0</v>
      </c>
      <c r="EZ260" s="83">
        <f t="shared" si="529"/>
        <v>458586.72638768243</v>
      </c>
      <c r="FA260" s="83">
        <f t="shared" si="530"/>
        <v>0</v>
      </c>
      <c r="FB260" s="83">
        <f t="shared" si="531"/>
        <v>0</v>
      </c>
      <c r="FC260" s="83">
        <f t="shared" si="532"/>
        <v>68885.564242319859</v>
      </c>
      <c r="FD260" s="83">
        <f t="shared" si="533"/>
        <v>68885.564242319859</v>
      </c>
      <c r="FE260" s="83">
        <f t="shared" si="629"/>
        <v>68885.564242319859</v>
      </c>
      <c r="FF260" s="83">
        <f t="shared" si="630"/>
        <v>68885.564242319859</v>
      </c>
      <c r="FG260" s="83">
        <f t="shared" si="534"/>
        <v>458586.72638768243</v>
      </c>
      <c r="FH260" s="83">
        <f t="shared" si="631"/>
        <v>68885.564242319859</v>
      </c>
      <c r="FI260" s="83">
        <f t="shared" si="535"/>
        <v>151418.41946516169</v>
      </c>
      <c r="FJ260" s="83">
        <f t="shared" si="536"/>
        <v>0</v>
      </c>
      <c r="FK260" s="84">
        <v>889307.81768260803</v>
      </c>
      <c r="FL260" s="84">
        <v>163804.724464078</v>
      </c>
      <c r="FM260" s="84">
        <v>-2631174.5859219502</v>
      </c>
      <c r="FN260" s="83">
        <f t="shared" si="632"/>
        <v>-2631174.5859219502</v>
      </c>
      <c r="FO260" s="83">
        <f t="shared" si="633"/>
        <v>0</v>
      </c>
      <c r="FP260" s="83">
        <f t="shared" si="537"/>
        <v>-2467369.8614578722</v>
      </c>
      <c r="FQ260" s="84">
        <v>2692232.3022799599</v>
      </c>
      <c r="FR260" s="84">
        <v>104368286.428556</v>
      </c>
      <c r="FS260" s="83">
        <f t="shared" si="538"/>
        <v>107429703.77729523</v>
      </c>
      <c r="FT260" s="83">
        <f t="shared" si="539"/>
        <v>3061417.3487392366</v>
      </c>
      <c r="FU260" s="84">
        <v>103159409.43124001</v>
      </c>
      <c r="FV260" s="83">
        <f t="shared" si="634"/>
        <v>100080083.68716851</v>
      </c>
      <c r="FW260" s="83">
        <f t="shared" si="635"/>
        <v>100080083.68716851</v>
      </c>
      <c r="FX260" s="83">
        <f t="shared" si="636"/>
        <v>100246536.61590999</v>
      </c>
      <c r="FY260" s="84">
        <v>-17299749.100000001</v>
      </c>
      <c r="FZ260" s="83">
        <f t="shared" si="637"/>
        <v>0</v>
      </c>
      <c r="GA260" s="83">
        <f t="shared" si="638"/>
        <v>426409.94999998808</v>
      </c>
      <c r="GB260" s="83">
        <f t="shared" si="540"/>
        <v>0</v>
      </c>
      <c r="GC260" s="83">
        <f t="shared" si="541"/>
        <v>0</v>
      </c>
      <c r="GD260" s="83">
        <f t="shared" si="542"/>
        <v>0</v>
      </c>
      <c r="GE260" s="83">
        <f t="shared" si="543"/>
        <v>0</v>
      </c>
      <c r="GF260" s="83">
        <f t="shared" si="544"/>
        <v>0</v>
      </c>
      <c r="GG260" s="83">
        <f t="shared" si="545"/>
        <v>0</v>
      </c>
      <c r="GH260" s="83">
        <f t="shared" si="639"/>
        <v>0</v>
      </c>
      <c r="GI260" s="83">
        <f t="shared" si="640"/>
        <v>0</v>
      </c>
      <c r="GJ260" s="83">
        <f t="shared" si="546"/>
        <v>0</v>
      </c>
      <c r="GK260" s="83">
        <f t="shared" si="547"/>
        <v>100080083.68716851</v>
      </c>
      <c r="GL260" s="83">
        <f t="shared" si="548"/>
        <v>0</v>
      </c>
      <c r="GM260" s="83">
        <f t="shared" si="549"/>
        <v>100080083.68716851</v>
      </c>
      <c r="GN260" s="83">
        <f t="shared" si="550"/>
        <v>0</v>
      </c>
      <c r="GO260" s="83">
        <f t="shared" si="551"/>
        <v>100080083.68716851</v>
      </c>
      <c r="GP260" s="83">
        <f t="shared" si="641"/>
        <v>100080083.68716851</v>
      </c>
      <c r="GQ260" s="83">
        <f t="shared" si="642"/>
        <v>0</v>
      </c>
      <c r="GR260" s="83">
        <f t="shared" si="552"/>
        <v>0</v>
      </c>
      <c r="GS260" s="83">
        <f t="shared" si="553"/>
        <v>0</v>
      </c>
      <c r="GT260" s="83">
        <f t="shared" si="554"/>
        <v>0</v>
      </c>
      <c r="GU260" s="83">
        <f t="shared" si="555"/>
        <v>0</v>
      </c>
      <c r="GV260" s="83">
        <f t="shared" si="556"/>
        <v>0</v>
      </c>
      <c r="GW260" s="83">
        <f t="shared" si="557"/>
        <v>0</v>
      </c>
      <c r="GX260" s="83">
        <f t="shared" si="643"/>
        <v>0</v>
      </c>
      <c r="GY260" s="83">
        <f t="shared" si="644"/>
        <v>0</v>
      </c>
      <c r="GZ260" s="83">
        <f t="shared" si="558"/>
        <v>0</v>
      </c>
      <c r="HA260" s="83">
        <f t="shared" si="559"/>
        <v>100098017.38773951</v>
      </c>
      <c r="HB260" s="83">
        <f t="shared" si="560"/>
        <v>0</v>
      </c>
      <c r="HC260" s="83">
        <f t="shared" si="561"/>
        <v>100496350.77803451</v>
      </c>
      <c r="HD260" s="83">
        <f t="shared" si="562"/>
        <v>0</v>
      </c>
      <c r="HE260" s="83">
        <f t="shared" si="563"/>
        <v>100146664.85866511</v>
      </c>
      <c r="HF260" s="83">
        <f t="shared" si="645"/>
        <v>100236902.05130951</v>
      </c>
      <c r="HG260" s="83">
        <f t="shared" si="646"/>
        <v>0</v>
      </c>
      <c r="HH260" s="83">
        <f t="shared" si="647"/>
        <v>0</v>
      </c>
      <c r="HI260" s="83">
        <f t="shared" si="648"/>
        <v>100096997.78581454</v>
      </c>
      <c r="HJ260" s="83">
        <f t="shared" si="649"/>
        <v>0</v>
      </c>
      <c r="HK260" s="83">
        <f t="shared" si="650"/>
        <v>100538670.41355619</v>
      </c>
      <c r="HL260" s="83">
        <f t="shared" si="651"/>
        <v>0</v>
      </c>
      <c r="HM260" s="83">
        <f t="shared" si="652"/>
        <v>100148969.25141083</v>
      </c>
      <c r="HN260" s="83">
        <f t="shared" si="653"/>
        <v>100231502.10663366</v>
      </c>
      <c r="HO260" s="83">
        <f t="shared" si="654"/>
        <v>0</v>
      </c>
    </row>
    <row r="261" spans="1:223" x14ac:dyDescent="0.2">
      <c r="A261" s="63"/>
      <c r="K261" s="64" t="s">
        <v>571</v>
      </c>
      <c r="L261" s="102">
        <f>IF(VLOOKUP(K261,'[3]207 ul'!$H:$H,1,0)=K261,1,0)</f>
        <v>1</v>
      </c>
      <c r="M261" s="84">
        <v>1</v>
      </c>
      <c r="N261" s="84">
        <v>2</v>
      </c>
      <c r="O261" s="84"/>
      <c r="P261" s="84"/>
      <c r="Q261" s="84">
        <v>1</v>
      </c>
      <c r="R261" s="84">
        <v>1</v>
      </c>
      <c r="S261" s="83">
        <f t="shared" si="499"/>
        <v>40</v>
      </c>
      <c r="T261" s="87">
        <f t="shared" si="500"/>
        <v>0</v>
      </c>
      <c r="U261" s="84"/>
      <c r="V261" s="84"/>
      <c r="W261" s="85">
        <v>1</v>
      </c>
      <c r="X261" s="85">
        <v>1</v>
      </c>
      <c r="Y261" s="85">
        <v>1</v>
      </c>
      <c r="Z261" s="85">
        <v>1</v>
      </c>
      <c r="AA261" s="85">
        <v>1</v>
      </c>
      <c r="AB261" s="85">
        <v>1</v>
      </c>
      <c r="AC261" s="85">
        <v>1</v>
      </c>
      <c r="AD261" s="85">
        <v>1</v>
      </c>
      <c r="AE261" s="85">
        <v>1</v>
      </c>
      <c r="AF261" s="84">
        <v>276281299.32087702</v>
      </c>
      <c r="AG261" s="84">
        <v>276279288.43751103</v>
      </c>
      <c r="AH261" s="84">
        <v>276283563.77240902</v>
      </c>
      <c r="AI261" s="84">
        <v>276281295.87563503</v>
      </c>
      <c r="AJ261" s="84">
        <v>276252415.86228299</v>
      </c>
      <c r="AK261" s="84">
        <v>276293982.51333898</v>
      </c>
      <c r="AL261" s="84">
        <v>276281299.32087702</v>
      </c>
      <c r="AM261" s="84">
        <v>276877206.14575398</v>
      </c>
      <c r="AN261" s="84">
        <v>276248955.73336899</v>
      </c>
      <c r="AO261" s="84">
        <v>-1580951.84</v>
      </c>
      <c r="AP261" s="84"/>
      <c r="AQ261" s="84">
        <v>-1580951.84</v>
      </c>
      <c r="AR261" s="84">
        <v>277025429.05794603</v>
      </c>
      <c r="AS261" s="83">
        <f t="shared" si="501"/>
        <v>277025429.05794603</v>
      </c>
      <c r="AT261" s="83">
        <f t="shared" si="564"/>
        <v>277025429.05794603</v>
      </c>
      <c r="AU261" s="83">
        <f t="shared" si="502"/>
        <v>0</v>
      </c>
      <c r="AV261" s="84">
        <v>277069336.12</v>
      </c>
      <c r="AW261" s="84">
        <v>277069336.12</v>
      </c>
      <c r="AX261" s="84"/>
      <c r="AY261" s="83">
        <f t="shared" si="565"/>
        <v>275488384.28000003</v>
      </c>
      <c r="AZ261" s="83">
        <f t="shared" si="566"/>
        <v>0</v>
      </c>
      <c r="BA261" s="83">
        <f t="shared" si="567"/>
        <v>274700347.48087704</v>
      </c>
      <c r="BB261" s="83">
        <f t="shared" si="568"/>
        <v>275630380.11170465</v>
      </c>
      <c r="BC261" s="83">
        <f t="shared" si="569"/>
        <v>275630380.11170465</v>
      </c>
      <c r="BD261" s="83">
        <f t="shared" si="570"/>
        <v>275630380.11170465</v>
      </c>
      <c r="BE261" s="83">
        <f t="shared" si="571"/>
        <v>0</v>
      </c>
      <c r="BF261" s="83">
        <f t="shared" si="572"/>
        <v>0</v>
      </c>
      <c r="BG261" s="99">
        <f t="shared" si="573"/>
        <v>274700347.48087704</v>
      </c>
      <c r="BH261" s="99">
        <f t="shared" si="574"/>
        <v>274698336.59751105</v>
      </c>
      <c r="BI261" s="83">
        <f t="shared" si="575"/>
        <v>274702611.93240905</v>
      </c>
      <c r="BJ261" s="83">
        <f t="shared" si="576"/>
        <v>274700344.03563505</v>
      </c>
      <c r="BK261" s="83">
        <f t="shared" si="577"/>
        <v>274671464.02228302</v>
      </c>
      <c r="BL261" s="83">
        <f t="shared" si="578"/>
        <v>274713030.67333901</v>
      </c>
      <c r="BM261" s="83">
        <f t="shared" si="579"/>
        <v>275296254.30575401</v>
      </c>
      <c r="BN261" s="83">
        <f t="shared" si="580"/>
        <v>274668003.89336902</v>
      </c>
      <c r="BO261" s="83">
        <f t="shared" si="503"/>
        <v>0</v>
      </c>
      <c r="BP261" s="83">
        <f t="shared" si="581"/>
        <v>0</v>
      </c>
      <c r="BQ261" s="83">
        <f t="shared" si="582"/>
        <v>274700347.48087704</v>
      </c>
      <c r="BR261" s="83">
        <f t="shared" si="583"/>
        <v>275630380.11170465</v>
      </c>
      <c r="BS261" s="83">
        <f t="shared" si="584"/>
        <v>275630380.11170465</v>
      </c>
      <c r="BT261" s="83">
        <f t="shared" si="585"/>
        <v>275630380.11170465</v>
      </c>
      <c r="BU261" s="83">
        <f t="shared" si="586"/>
        <v>274700347.48087704</v>
      </c>
      <c r="BV261" s="83">
        <f t="shared" si="587"/>
        <v>274698336.59751105</v>
      </c>
      <c r="BW261" s="83">
        <f t="shared" si="588"/>
        <v>274702611.93240905</v>
      </c>
      <c r="BX261" s="83">
        <f t="shared" si="589"/>
        <v>274700344.03563505</v>
      </c>
      <c r="BY261" s="83">
        <f t="shared" si="590"/>
        <v>274671464.02228302</v>
      </c>
      <c r="BZ261" s="83">
        <f t="shared" si="591"/>
        <v>274713030.67333901</v>
      </c>
      <c r="CA261" s="83">
        <f t="shared" si="592"/>
        <v>275296254.30575401</v>
      </c>
      <c r="CB261" s="83">
        <f t="shared" si="593"/>
        <v>274668003.89336902</v>
      </c>
      <c r="CC261" s="84"/>
      <c r="CD261" s="84"/>
      <c r="CE261" s="84"/>
      <c r="CF261" s="84"/>
      <c r="CG261" s="84"/>
      <c r="CH261" s="84"/>
      <c r="CI261" s="84"/>
      <c r="CJ261" s="84"/>
      <c r="CK261" s="84"/>
      <c r="CL261" s="83">
        <f t="shared" si="494"/>
        <v>0</v>
      </c>
      <c r="CM261" s="83">
        <f t="shared" si="495"/>
        <v>2264.4515320062637</v>
      </c>
      <c r="CN261" s="83">
        <f t="shared" si="496"/>
        <v>0</v>
      </c>
      <c r="CO261" s="83">
        <f t="shared" si="594"/>
        <v>0</v>
      </c>
      <c r="CP261" s="83">
        <f t="shared" si="595"/>
        <v>12683.192461967468</v>
      </c>
      <c r="CQ261" s="83">
        <f t="shared" si="596"/>
        <v>0</v>
      </c>
      <c r="CR261" s="83">
        <f t="shared" si="597"/>
        <v>930032.63082760572</v>
      </c>
      <c r="CS261" s="83">
        <f t="shared" si="598"/>
        <v>930032.63082760572</v>
      </c>
      <c r="CT261" s="83">
        <f t="shared" si="599"/>
        <v>930032.63082760572</v>
      </c>
      <c r="CU261" s="83">
        <f t="shared" si="600"/>
        <v>930032.63082760572</v>
      </c>
      <c r="CV261" s="99"/>
      <c r="CW261" s="83">
        <f t="shared" si="504"/>
        <v>930032.63082760572</v>
      </c>
      <c r="CX261" s="83">
        <f t="shared" si="601"/>
        <v>930032.63082760572</v>
      </c>
      <c r="CY261" s="83">
        <f t="shared" si="497"/>
        <v>595906.82487696409</v>
      </c>
      <c r="CZ261" s="83">
        <f t="shared" si="498"/>
        <v>0</v>
      </c>
      <c r="DA261" s="83">
        <f t="shared" si="505"/>
        <v>0</v>
      </c>
      <c r="DB261" s="83">
        <f t="shared" si="506"/>
        <v>2264.4515320062637</v>
      </c>
      <c r="DC261" s="83">
        <f t="shared" si="507"/>
        <v>0</v>
      </c>
      <c r="DD261" s="83">
        <f t="shared" si="602"/>
        <v>0</v>
      </c>
      <c r="DE261" s="83">
        <f t="shared" si="603"/>
        <v>12683.192461967468</v>
      </c>
      <c r="DF261" s="83">
        <f t="shared" si="604"/>
        <v>0</v>
      </c>
      <c r="DG261" s="83">
        <f t="shared" si="605"/>
        <v>930032.63082760572</v>
      </c>
      <c r="DH261" s="83">
        <f t="shared" si="606"/>
        <v>930032.63082760572</v>
      </c>
      <c r="DI261" s="83">
        <f t="shared" si="607"/>
        <v>930032.63082760572</v>
      </c>
      <c r="DJ261" s="83">
        <f t="shared" si="608"/>
        <v>930032.63082760572</v>
      </c>
      <c r="DK261" s="83">
        <f t="shared" si="508"/>
        <v>930032.63082760572</v>
      </c>
      <c r="DL261" s="83">
        <f t="shared" si="609"/>
        <v>930032.63082760572</v>
      </c>
      <c r="DM261" s="83">
        <f t="shared" si="509"/>
        <v>595906.82487696409</v>
      </c>
      <c r="DN261" s="83">
        <f t="shared" si="510"/>
        <v>0</v>
      </c>
      <c r="DO261" s="83">
        <f t="shared" si="610"/>
        <v>0</v>
      </c>
      <c r="DP261" s="83">
        <f t="shared" si="611"/>
        <v>128.74304061706786</v>
      </c>
      <c r="DQ261" s="83">
        <f t="shared" si="612"/>
        <v>0</v>
      </c>
      <c r="DR261" s="83">
        <f t="shared" si="613"/>
        <v>0</v>
      </c>
      <c r="DS261" s="83">
        <f t="shared" si="614"/>
        <v>-1568.069476087602</v>
      </c>
      <c r="DT261" s="83">
        <f t="shared" si="615"/>
        <v>0</v>
      </c>
      <c r="DU261" s="83">
        <f t="shared" si="616"/>
        <v>-32188.686374667075</v>
      </c>
      <c r="DV261" s="83">
        <f t="shared" si="617"/>
        <v>-32188.686374667075</v>
      </c>
      <c r="DW261" s="83">
        <f t="shared" si="511"/>
        <v>20519.687881695525</v>
      </c>
      <c r="DX261" s="83">
        <f t="shared" si="512"/>
        <v>0</v>
      </c>
      <c r="DY261" s="83">
        <f t="shared" si="513"/>
        <v>0</v>
      </c>
      <c r="DZ261" s="83">
        <f t="shared" si="514"/>
        <v>128.74304061706786</v>
      </c>
      <c r="EA261" s="83">
        <f t="shared" si="515"/>
        <v>0</v>
      </c>
      <c r="EB261" s="83">
        <f t="shared" si="516"/>
        <v>0</v>
      </c>
      <c r="EC261" s="83">
        <f t="shared" si="517"/>
        <v>-1568.069476087602</v>
      </c>
      <c r="ED261" s="83">
        <f t="shared" si="518"/>
        <v>0</v>
      </c>
      <c r="EE261" s="83">
        <f t="shared" si="519"/>
        <v>-32188.686374667075</v>
      </c>
      <c r="EF261" s="83">
        <f t="shared" si="520"/>
        <v>-32188.686374667075</v>
      </c>
      <c r="EG261" s="83">
        <f t="shared" si="521"/>
        <v>20519.687881695525</v>
      </c>
      <c r="EH261" s="83">
        <f t="shared" si="522"/>
        <v>0</v>
      </c>
      <c r="EI261" s="83">
        <f t="shared" si="618"/>
        <v>0</v>
      </c>
      <c r="EJ261" s="83">
        <f t="shared" si="619"/>
        <v>2135.7084913891958</v>
      </c>
      <c r="EK261" s="83">
        <f t="shared" si="620"/>
        <v>0</v>
      </c>
      <c r="EL261" s="83">
        <f t="shared" si="621"/>
        <v>0</v>
      </c>
      <c r="EM261" s="83">
        <f t="shared" si="622"/>
        <v>14251.26193805507</v>
      </c>
      <c r="EN261" s="83">
        <f t="shared" si="623"/>
        <v>0</v>
      </c>
      <c r="EO261" s="83">
        <f t="shared" si="624"/>
        <v>962221.31720227282</v>
      </c>
      <c r="EP261" s="83">
        <f t="shared" si="625"/>
        <v>962221.31720227282</v>
      </c>
      <c r="EQ261" s="83">
        <f t="shared" si="626"/>
        <v>962221.31720227282</v>
      </c>
      <c r="ER261" s="83">
        <f t="shared" si="627"/>
        <v>962221.31720227282</v>
      </c>
      <c r="ES261" s="83">
        <f t="shared" si="523"/>
        <v>962221.31720227282</v>
      </c>
      <c r="ET261" s="83">
        <f t="shared" si="628"/>
        <v>962221.31720227282</v>
      </c>
      <c r="EU261" s="83">
        <f t="shared" si="524"/>
        <v>575387.13699526852</v>
      </c>
      <c r="EV261" s="83">
        <f t="shared" si="525"/>
        <v>0</v>
      </c>
      <c r="EW261" s="83">
        <f t="shared" si="526"/>
        <v>0</v>
      </c>
      <c r="EX261" s="83">
        <f t="shared" si="527"/>
        <v>2135.7084913891958</v>
      </c>
      <c r="EY261" s="83">
        <f t="shared" si="528"/>
        <v>0</v>
      </c>
      <c r="EZ261" s="83">
        <f t="shared" si="529"/>
        <v>0</v>
      </c>
      <c r="FA261" s="83">
        <f t="shared" si="530"/>
        <v>14251.26193805507</v>
      </c>
      <c r="FB261" s="83">
        <f t="shared" si="531"/>
        <v>0</v>
      </c>
      <c r="FC261" s="83">
        <f t="shared" si="532"/>
        <v>962221.31720227282</v>
      </c>
      <c r="FD261" s="83">
        <f t="shared" si="533"/>
        <v>962221.31720227282</v>
      </c>
      <c r="FE261" s="83">
        <f t="shared" si="629"/>
        <v>962221.31720227282</v>
      </c>
      <c r="FF261" s="83">
        <f t="shared" si="630"/>
        <v>962221.31720227282</v>
      </c>
      <c r="FG261" s="83">
        <f t="shared" si="534"/>
        <v>962221.31720227282</v>
      </c>
      <c r="FH261" s="83">
        <f t="shared" si="631"/>
        <v>962221.31720227282</v>
      </c>
      <c r="FI261" s="83">
        <f t="shared" si="535"/>
        <v>575387.13699526852</v>
      </c>
      <c r="FJ261" s="83">
        <f t="shared" si="536"/>
        <v>0</v>
      </c>
      <c r="FK261" s="84">
        <v>3215261.7419655002</v>
      </c>
      <c r="FL261" s="84">
        <v>737550.09320382297</v>
      </c>
      <c r="FM261" s="84">
        <v>687925.38313787</v>
      </c>
      <c r="FN261" s="83">
        <f t="shared" si="632"/>
        <v>687925.38313787</v>
      </c>
      <c r="FO261" s="83">
        <f t="shared" si="633"/>
        <v>0</v>
      </c>
      <c r="FP261" s="83">
        <f t="shared" si="537"/>
        <v>1425475.476341693</v>
      </c>
      <c r="FQ261" s="84">
        <v>3348828.5929361698</v>
      </c>
      <c r="FR261" s="84">
        <v>274444881.81773001</v>
      </c>
      <c r="FS261" s="83">
        <f t="shared" si="538"/>
        <v>274989390.69550598</v>
      </c>
      <c r="FT261" s="83">
        <f t="shared" si="539"/>
        <v>544508.87777596712</v>
      </c>
      <c r="FU261" s="84">
        <v>276281299.32087702</v>
      </c>
      <c r="FV261" s="83">
        <f t="shared" si="634"/>
        <v>274700347.48087704</v>
      </c>
      <c r="FW261" s="83">
        <f t="shared" si="635"/>
        <v>0</v>
      </c>
      <c r="FX261" s="83">
        <f t="shared" si="636"/>
        <v>277025429.05794603</v>
      </c>
      <c r="FY261" s="84">
        <v>-77855585</v>
      </c>
      <c r="FZ261" s="83">
        <f t="shared" si="637"/>
        <v>0</v>
      </c>
      <c r="GA261" s="83">
        <f t="shared" si="638"/>
        <v>0</v>
      </c>
      <c r="GB261" s="83">
        <f t="shared" si="540"/>
        <v>0</v>
      </c>
      <c r="GC261" s="83">
        <f t="shared" si="541"/>
        <v>0</v>
      </c>
      <c r="GD261" s="83">
        <f t="shared" si="542"/>
        <v>0</v>
      </c>
      <c r="GE261" s="83">
        <f t="shared" si="543"/>
        <v>0</v>
      </c>
      <c r="GF261" s="83">
        <f t="shared" si="544"/>
        <v>0</v>
      </c>
      <c r="GG261" s="83">
        <f t="shared" si="545"/>
        <v>0</v>
      </c>
      <c r="GH261" s="83">
        <f t="shared" si="639"/>
        <v>0</v>
      </c>
      <c r="GI261" s="83">
        <f t="shared" si="640"/>
        <v>0</v>
      </c>
      <c r="GJ261" s="83">
        <f t="shared" si="546"/>
        <v>0</v>
      </c>
      <c r="GK261" s="83">
        <f t="shared" si="547"/>
        <v>274700347.48087704</v>
      </c>
      <c r="GL261" s="83">
        <f t="shared" si="548"/>
        <v>0</v>
      </c>
      <c r="GM261" s="83">
        <f t="shared" si="549"/>
        <v>0</v>
      </c>
      <c r="GN261" s="83">
        <f t="shared" si="550"/>
        <v>274700347.48087704</v>
      </c>
      <c r="GO261" s="83">
        <f t="shared" si="551"/>
        <v>274700347.48087704</v>
      </c>
      <c r="GP261" s="83">
        <f t="shared" si="641"/>
        <v>274700347.48087704</v>
      </c>
      <c r="GQ261" s="83">
        <f t="shared" si="642"/>
        <v>0</v>
      </c>
      <c r="GR261" s="83">
        <f t="shared" si="552"/>
        <v>0</v>
      </c>
      <c r="GS261" s="83">
        <f t="shared" si="553"/>
        <v>0</v>
      </c>
      <c r="GT261" s="83">
        <f t="shared" si="554"/>
        <v>0</v>
      </c>
      <c r="GU261" s="83">
        <f t="shared" si="555"/>
        <v>0</v>
      </c>
      <c r="GV261" s="83">
        <f t="shared" si="556"/>
        <v>0</v>
      </c>
      <c r="GW261" s="83">
        <f t="shared" si="557"/>
        <v>0</v>
      </c>
      <c r="GX261" s="83">
        <f t="shared" si="643"/>
        <v>0</v>
      </c>
      <c r="GY261" s="83">
        <f t="shared" si="644"/>
        <v>0</v>
      </c>
      <c r="GZ261" s="83">
        <f t="shared" si="558"/>
        <v>0</v>
      </c>
      <c r="HA261" s="83">
        <f t="shared" si="559"/>
        <v>274702611.93240905</v>
      </c>
      <c r="HB261" s="83">
        <f t="shared" si="560"/>
        <v>0</v>
      </c>
      <c r="HC261" s="83">
        <f t="shared" si="561"/>
        <v>0</v>
      </c>
      <c r="HD261" s="83">
        <f t="shared" si="562"/>
        <v>274713030.67333901</v>
      </c>
      <c r="HE261" s="83">
        <f t="shared" si="563"/>
        <v>275630380.11170465</v>
      </c>
      <c r="HF261" s="83">
        <f t="shared" si="645"/>
        <v>275296254.30575401</v>
      </c>
      <c r="HG261" s="83">
        <f t="shared" si="646"/>
        <v>0</v>
      </c>
      <c r="HH261" s="83">
        <f t="shared" si="647"/>
        <v>0</v>
      </c>
      <c r="HI261" s="83">
        <f t="shared" si="648"/>
        <v>274702483.18936843</v>
      </c>
      <c r="HJ261" s="83">
        <f t="shared" si="649"/>
        <v>0</v>
      </c>
      <c r="HK261" s="83">
        <f t="shared" si="650"/>
        <v>0</v>
      </c>
      <c r="HL261" s="83">
        <f t="shared" si="651"/>
        <v>274714598.74281508</v>
      </c>
      <c r="HM261" s="83">
        <f t="shared" si="652"/>
        <v>275662568.79807931</v>
      </c>
      <c r="HN261" s="83">
        <f t="shared" si="653"/>
        <v>275275734.6178723</v>
      </c>
      <c r="HO261" s="83">
        <f t="shared" si="654"/>
        <v>0</v>
      </c>
    </row>
    <row r="262" spans="1:223" x14ac:dyDescent="0.2">
      <c r="A262" s="63"/>
      <c r="K262" s="64" t="s">
        <v>572</v>
      </c>
      <c r="L262" s="102">
        <f>IF(VLOOKUP(K262,'[3]207 ul'!$H:$H,1,0)=K262,1,0)</f>
        <v>1</v>
      </c>
      <c r="M262" s="84">
        <v>1</v>
      </c>
      <c r="N262" s="84">
        <v>2</v>
      </c>
      <c r="O262" s="84"/>
      <c r="P262" s="84">
        <v>1</v>
      </c>
      <c r="Q262" s="84">
        <v>1</v>
      </c>
      <c r="R262" s="84">
        <v>1</v>
      </c>
      <c r="S262" s="83">
        <f t="shared" si="499"/>
        <v>40</v>
      </c>
      <c r="T262" s="87">
        <f t="shared" si="500"/>
        <v>0</v>
      </c>
      <c r="U262" s="84"/>
      <c r="V262" s="84"/>
      <c r="W262" s="85">
        <v>1</v>
      </c>
      <c r="X262" s="85">
        <v>1</v>
      </c>
      <c r="Y262" s="85">
        <v>1</v>
      </c>
      <c r="Z262" s="85">
        <v>1</v>
      </c>
      <c r="AA262" s="85">
        <v>1</v>
      </c>
      <c r="AB262" s="85">
        <v>1</v>
      </c>
      <c r="AC262" s="85">
        <v>1</v>
      </c>
      <c r="AD262" s="85">
        <v>1</v>
      </c>
      <c r="AE262" s="85">
        <v>1</v>
      </c>
      <c r="AF262" s="84">
        <v>231515512.71499601</v>
      </c>
      <c r="AG262" s="84">
        <v>231354061.12467799</v>
      </c>
      <c r="AH262" s="84">
        <v>231731949.001028</v>
      </c>
      <c r="AI262" s="84">
        <v>231503089.14590099</v>
      </c>
      <c r="AJ262" s="84">
        <v>233847453.58794901</v>
      </c>
      <c r="AK262" s="84">
        <v>229502437.37006599</v>
      </c>
      <c r="AL262" s="84">
        <v>231515512.71499601</v>
      </c>
      <c r="AM262" s="84">
        <v>233025301.22643</v>
      </c>
      <c r="AN262" s="84">
        <v>231485052.70533299</v>
      </c>
      <c r="AO262" s="84">
        <v>22718144.049136501</v>
      </c>
      <c r="AP262" s="84"/>
      <c r="AQ262" s="84"/>
      <c r="AR262" s="84">
        <v>208364904.61411399</v>
      </c>
      <c r="AS262" s="83">
        <f t="shared" si="501"/>
        <v>208364904.61411399</v>
      </c>
      <c r="AT262" s="83">
        <f t="shared" si="564"/>
        <v>208364904.61411399</v>
      </c>
      <c r="AU262" s="83">
        <f t="shared" si="502"/>
        <v>0</v>
      </c>
      <c r="AV262" s="84">
        <v>208407725.11000001</v>
      </c>
      <c r="AW262" s="84">
        <v>208407725.11000001</v>
      </c>
      <c r="AX262" s="84"/>
      <c r="AY262" s="83">
        <f t="shared" si="565"/>
        <v>208407725.11000001</v>
      </c>
      <c r="AZ262" s="83">
        <f t="shared" si="566"/>
        <v>0</v>
      </c>
      <c r="BA262" s="83">
        <f t="shared" si="567"/>
        <v>254233656.7641325</v>
      </c>
      <c r="BB262" s="83">
        <f t="shared" si="568"/>
        <v>254233656.7641325</v>
      </c>
      <c r="BC262" s="83">
        <f t="shared" si="569"/>
        <v>254233656.7641325</v>
      </c>
      <c r="BD262" s="83">
        <f t="shared" si="570"/>
        <v>254233656.7641325</v>
      </c>
      <c r="BE262" s="83">
        <f t="shared" si="571"/>
        <v>0</v>
      </c>
      <c r="BF262" s="83">
        <f t="shared" si="572"/>
        <v>0</v>
      </c>
      <c r="BG262" s="99">
        <f t="shared" si="573"/>
        <v>254233656.7641325</v>
      </c>
      <c r="BH262" s="99">
        <f t="shared" si="574"/>
        <v>254072205.17381448</v>
      </c>
      <c r="BI262" s="83">
        <f t="shared" si="575"/>
        <v>254450093.05016449</v>
      </c>
      <c r="BJ262" s="83">
        <f t="shared" si="576"/>
        <v>254221233.19503748</v>
      </c>
      <c r="BK262" s="83">
        <f t="shared" si="577"/>
        <v>256565597.6370855</v>
      </c>
      <c r="BL262" s="83">
        <f t="shared" si="578"/>
        <v>252220581.41920248</v>
      </c>
      <c r="BM262" s="83">
        <f t="shared" si="579"/>
        <v>255743445.27556649</v>
      </c>
      <c r="BN262" s="83">
        <f t="shared" si="580"/>
        <v>254203196.75446948</v>
      </c>
      <c r="BO262" s="83">
        <f t="shared" si="503"/>
        <v>0</v>
      </c>
      <c r="BP262" s="83">
        <f t="shared" si="581"/>
        <v>0</v>
      </c>
      <c r="BQ262" s="83">
        <f t="shared" si="582"/>
        <v>254233656.7641325</v>
      </c>
      <c r="BR262" s="83">
        <f t="shared" si="583"/>
        <v>254233656.7641325</v>
      </c>
      <c r="BS262" s="83">
        <f t="shared" si="584"/>
        <v>254233656.7641325</v>
      </c>
      <c r="BT262" s="83">
        <f t="shared" si="585"/>
        <v>254233656.7641325</v>
      </c>
      <c r="BU262" s="83">
        <f t="shared" si="586"/>
        <v>254233656.7641325</v>
      </c>
      <c r="BV262" s="83">
        <f t="shared" si="587"/>
        <v>254072205.17381448</v>
      </c>
      <c r="BW262" s="83">
        <f t="shared" si="588"/>
        <v>254450093.05016449</v>
      </c>
      <c r="BX262" s="83">
        <f t="shared" si="589"/>
        <v>254221233.19503748</v>
      </c>
      <c r="BY262" s="83">
        <f t="shared" si="590"/>
        <v>256565597.6370855</v>
      </c>
      <c r="BZ262" s="83">
        <f t="shared" si="591"/>
        <v>252220581.41920248</v>
      </c>
      <c r="CA262" s="83">
        <f t="shared" si="592"/>
        <v>255743445.27556649</v>
      </c>
      <c r="CB262" s="83">
        <f t="shared" si="593"/>
        <v>254203196.75446948</v>
      </c>
      <c r="CC262" s="84"/>
      <c r="CD262" s="84"/>
      <c r="CE262" s="84"/>
      <c r="CF262" s="84"/>
      <c r="CG262" s="84"/>
      <c r="CH262" s="84"/>
      <c r="CI262" s="84"/>
      <c r="CJ262" s="84"/>
      <c r="CK262" s="84"/>
      <c r="CL262" s="83">
        <f t="shared" si="494"/>
        <v>0</v>
      </c>
      <c r="CM262" s="83">
        <f t="shared" si="495"/>
        <v>216436.28603199124</v>
      </c>
      <c r="CN262" s="83">
        <f t="shared" si="496"/>
        <v>0</v>
      </c>
      <c r="CO262" s="83">
        <f t="shared" si="594"/>
        <v>2331940.8729529977</v>
      </c>
      <c r="CP262" s="83">
        <f t="shared" si="595"/>
        <v>0</v>
      </c>
      <c r="CQ262" s="83">
        <f t="shared" si="596"/>
        <v>0</v>
      </c>
      <c r="CR262" s="83">
        <f t="shared" si="597"/>
        <v>0</v>
      </c>
      <c r="CS262" s="83">
        <f t="shared" si="598"/>
        <v>0</v>
      </c>
      <c r="CT262" s="83">
        <f t="shared" si="599"/>
        <v>0</v>
      </c>
      <c r="CU262" s="83">
        <f t="shared" si="600"/>
        <v>0</v>
      </c>
      <c r="CV262" s="99"/>
      <c r="CW262" s="83">
        <f t="shared" si="504"/>
        <v>2331940.8729529977</v>
      </c>
      <c r="CX262" s="83">
        <f t="shared" si="601"/>
        <v>0</v>
      </c>
      <c r="CY262" s="83">
        <f t="shared" si="497"/>
        <v>1509788.5114339888</v>
      </c>
      <c r="CZ262" s="83">
        <f t="shared" si="498"/>
        <v>0</v>
      </c>
      <c r="DA262" s="83">
        <f t="shared" si="505"/>
        <v>0</v>
      </c>
      <c r="DB262" s="83">
        <f t="shared" si="506"/>
        <v>216436.28603199124</v>
      </c>
      <c r="DC262" s="83">
        <f t="shared" si="507"/>
        <v>0</v>
      </c>
      <c r="DD262" s="83">
        <f t="shared" si="602"/>
        <v>2331940.8729529977</v>
      </c>
      <c r="DE262" s="83">
        <f t="shared" si="603"/>
        <v>0</v>
      </c>
      <c r="DF262" s="83">
        <f t="shared" si="604"/>
        <v>0</v>
      </c>
      <c r="DG262" s="83">
        <f t="shared" si="605"/>
        <v>0</v>
      </c>
      <c r="DH262" s="83">
        <f t="shared" si="606"/>
        <v>0</v>
      </c>
      <c r="DI262" s="83">
        <f t="shared" si="607"/>
        <v>0</v>
      </c>
      <c r="DJ262" s="83">
        <f t="shared" si="608"/>
        <v>0</v>
      </c>
      <c r="DK262" s="83">
        <f t="shared" si="508"/>
        <v>2331940.8729529977</v>
      </c>
      <c r="DL262" s="83">
        <f t="shared" si="609"/>
        <v>0</v>
      </c>
      <c r="DM262" s="83">
        <f t="shared" si="509"/>
        <v>1509788.5114339888</v>
      </c>
      <c r="DN262" s="83">
        <f t="shared" si="510"/>
        <v>0</v>
      </c>
      <c r="DO262" s="83">
        <f t="shared" si="610"/>
        <v>0</v>
      </c>
      <c r="DP262" s="83">
        <f t="shared" si="611"/>
        <v>12305.260311284459</v>
      </c>
      <c r="DQ262" s="83">
        <f t="shared" si="612"/>
        <v>0</v>
      </c>
      <c r="DR262" s="83">
        <f t="shared" si="613"/>
        <v>-237075.88220865221</v>
      </c>
      <c r="DS262" s="83">
        <f t="shared" si="614"/>
        <v>0</v>
      </c>
      <c r="DT262" s="83">
        <f t="shared" si="615"/>
        <v>0</v>
      </c>
      <c r="DU262" s="83">
        <f t="shared" si="616"/>
        <v>0</v>
      </c>
      <c r="DV262" s="83">
        <f t="shared" si="617"/>
        <v>0</v>
      </c>
      <c r="DW262" s="83">
        <f t="shared" si="511"/>
        <v>51988.646091428163</v>
      </c>
      <c r="DX262" s="83">
        <f t="shared" si="512"/>
        <v>0</v>
      </c>
      <c r="DY262" s="83">
        <f t="shared" si="513"/>
        <v>0</v>
      </c>
      <c r="DZ262" s="83">
        <f t="shared" si="514"/>
        <v>12305.260311284459</v>
      </c>
      <c r="EA262" s="83">
        <f t="shared" si="515"/>
        <v>0</v>
      </c>
      <c r="EB262" s="83">
        <f t="shared" si="516"/>
        <v>-237075.88220865221</v>
      </c>
      <c r="EC262" s="83">
        <f t="shared" si="517"/>
        <v>0</v>
      </c>
      <c r="ED262" s="83">
        <f t="shared" si="518"/>
        <v>0</v>
      </c>
      <c r="EE262" s="83">
        <f t="shared" si="519"/>
        <v>0</v>
      </c>
      <c r="EF262" s="83">
        <f t="shared" si="520"/>
        <v>0</v>
      </c>
      <c r="EG262" s="83">
        <f t="shared" si="521"/>
        <v>51988.646091428163</v>
      </c>
      <c r="EH262" s="83">
        <f t="shared" si="522"/>
        <v>0</v>
      </c>
      <c r="EI262" s="83">
        <f t="shared" si="618"/>
        <v>0</v>
      </c>
      <c r="EJ262" s="83">
        <f t="shared" si="619"/>
        <v>204131.02572070679</v>
      </c>
      <c r="EK262" s="83">
        <f t="shared" si="620"/>
        <v>0</v>
      </c>
      <c r="EL262" s="83">
        <f t="shared" si="621"/>
        <v>2569016.75516165</v>
      </c>
      <c r="EM262" s="83">
        <f t="shared" si="622"/>
        <v>0</v>
      </c>
      <c r="EN262" s="83">
        <f t="shared" si="623"/>
        <v>0</v>
      </c>
      <c r="EO262" s="83">
        <f t="shared" si="624"/>
        <v>0</v>
      </c>
      <c r="EP262" s="83">
        <f t="shared" si="625"/>
        <v>0</v>
      </c>
      <c r="EQ262" s="83">
        <f t="shared" si="626"/>
        <v>0</v>
      </c>
      <c r="ER262" s="83">
        <f t="shared" si="627"/>
        <v>0</v>
      </c>
      <c r="ES262" s="83">
        <f t="shared" si="523"/>
        <v>2569016.75516165</v>
      </c>
      <c r="ET262" s="83">
        <f t="shared" si="628"/>
        <v>0</v>
      </c>
      <c r="EU262" s="83">
        <f t="shared" si="524"/>
        <v>1457799.8653425607</v>
      </c>
      <c r="EV262" s="83">
        <f t="shared" si="525"/>
        <v>0</v>
      </c>
      <c r="EW262" s="83">
        <f t="shared" si="526"/>
        <v>0</v>
      </c>
      <c r="EX262" s="83">
        <f t="shared" si="527"/>
        <v>204131.02572070679</v>
      </c>
      <c r="EY262" s="83">
        <f t="shared" si="528"/>
        <v>0</v>
      </c>
      <c r="EZ262" s="83">
        <f t="shared" si="529"/>
        <v>2569016.75516165</v>
      </c>
      <c r="FA262" s="83">
        <f t="shared" si="530"/>
        <v>0</v>
      </c>
      <c r="FB262" s="83">
        <f t="shared" si="531"/>
        <v>0</v>
      </c>
      <c r="FC262" s="83">
        <f t="shared" si="532"/>
        <v>0</v>
      </c>
      <c r="FD262" s="83">
        <f t="shared" si="533"/>
        <v>0</v>
      </c>
      <c r="FE262" s="83">
        <f t="shared" si="629"/>
        <v>0</v>
      </c>
      <c r="FF262" s="83">
        <f t="shared" si="630"/>
        <v>0</v>
      </c>
      <c r="FG262" s="83">
        <f t="shared" si="534"/>
        <v>2569016.75516165</v>
      </c>
      <c r="FH262" s="83">
        <f t="shared" si="631"/>
        <v>0</v>
      </c>
      <c r="FI262" s="83">
        <f t="shared" si="535"/>
        <v>1457799.8653425607</v>
      </c>
      <c r="FJ262" s="83">
        <f t="shared" si="536"/>
        <v>0</v>
      </c>
      <c r="FK262" s="84">
        <v>7090140.69774397</v>
      </c>
      <c r="FL262" s="84">
        <v>2177612.18749044</v>
      </c>
      <c r="FM262" s="84">
        <v>-15534950.426729999</v>
      </c>
      <c r="FN262" s="83">
        <f t="shared" si="632"/>
        <v>-15534950.426729999</v>
      </c>
      <c r="FO262" s="83">
        <f t="shared" si="633"/>
        <v>0</v>
      </c>
      <c r="FP262" s="83">
        <f t="shared" si="537"/>
        <v>-13357338.239239559</v>
      </c>
      <c r="FQ262" s="84">
        <v>43308125.035754301</v>
      </c>
      <c r="FR262" s="84">
        <v>246312742.041197</v>
      </c>
      <c r="FS262" s="83">
        <f t="shared" si="538"/>
        <v>270408616.45224589</v>
      </c>
      <c r="FT262" s="83">
        <f t="shared" si="539"/>
        <v>24095874.411048889</v>
      </c>
      <c r="FU262" s="84">
        <v>220833293.87499601</v>
      </c>
      <c r="FV262" s="83">
        <f t="shared" si="634"/>
        <v>254233656.7641325</v>
      </c>
      <c r="FW262" s="83">
        <f t="shared" si="635"/>
        <v>254233656.7641325</v>
      </c>
      <c r="FX262" s="83">
        <f t="shared" si="636"/>
        <v>208364904.61411399</v>
      </c>
      <c r="FY262" s="84">
        <v>-23069904.719999999</v>
      </c>
      <c r="FZ262" s="83">
        <f t="shared" si="637"/>
        <v>0</v>
      </c>
      <c r="GA262" s="83">
        <f t="shared" si="638"/>
        <v>10682218.840000004</v>
      </c>
      <c r="GB262" s="83">
        <f t="shared" si="540"/>
        <v>0</v>
      </c>
      <c r="GC262" s="83">
        <f t="shared" si="541"/>
        <v>0</v>
      </c>
      <c r="GD262" s="83">
        <f t="shared" si="542"/>
        <v>0</v>
      </c>
      <c r="GE262" s="83">
        <f t="shared" si="543"/>
        <v>0</v>
      </c>
      <c r="GF262" s="83">
        <f t="shared" si="544"/>
        <v>0</v>
      </c>
      <c r="GG262" s="83">
        <f t="shared" si="545"/>
        <v>0</v>
      </c>
      <c r="GH262" s="83">
        <f t="shared" si="639"/>
        <v>0</v>
      </c>
      <c r="GI262" s="83">
        <f t="shared" si="640"/>
        <v>0</v>
      </c>
      <c r="GJ262" s="83">
        <f t="shared" si="546"/>
        <v>0</v>
      </c>
      <c r="GK262" s="83">
        <f t="shared" si="547"/>
        <v>254233656.7641325</v>
      </c>
      <c r="GL262" s="83">
        <f t="shared" si="548"/>
        <v>0</v>
      </c>
      <c r="GM262" s="83">
        <f t="shared" si="549"/>
        <v>254233656.7641325</v>
      </c>
      <c r="GN262" s="83">
        <f t="shared" si="550"/>
        <v>0</v>
      </c>
      <c r="GO262" s="83">
        <f t="shared" si="551"/>
        <v>0</v>
      </c>
      <c r="GP262" s="83">
        <f t="shared" si="641"/>
        <v>254233656.7641325</v>
      </c>
      <c r="GQ262" s="83">
        <f t="shared" si="642"/>
        <v>0</v>
      </c>
      <c r="GR262" s="83">
        <f t="shared" si="552"/>
        <v>0</v>
      </c>
      <c r="GS262" s="83">
        <f t="shared" si="553"/>
        <v>0</v>
      </c>
      <c r="GT262" s="83">
        <f t="shared" si="554"/>
        <v>0</v>
      </c>
      <c r="GU262" s="83">
        <f t="shared" si="555"/>
        <v>0</v>
      </c>
      <c r="GV262" s="83">
        <f t="shared" si="556"/>
        <v>0</v>
      </c>
      <c r="GW262" s="83">
        <f t="shared" si="557"/>
        <v>0</v>
      </c>
      <c r="GX262" s="83">
        <f t="shared" si="643"/>
        <v>0</v>
      </c>
      <c r="GY262" s="83">
        <f t="shared" si="644"/>
        <v>0</v>
      </c>
      <c r="GZ262" s="83">
        <f t="shared" si="558"/>
        <v>0</v>
      </c>
      <c r="HA262" s="83">
        <f t="shared" si="559"/>
        <v>254450093.05016449</v>
      </c>
      <c r="HB262" s="83">
        <f t="shared" si="560"/>
        <v>0</v>
      </c>
      <c r="HC262" s="83">
        <f t="shared" si="561"/>
        <v>256565597.6370855</v>
      </c>
      <c r="HD262" s="83">
        <f t="shared" si="562"/>
        <v>0</v>
      </c>
      <c r="HE262" s="83">
        <f t="shared" si="563"/>
        <v>0</v>
      </c>
      <c r="HF262" s="83">
        <f t="shared" si="645"/>
        <v>255743445.27556649</v>
      </c>
      <c r="HG262" s="83">
        <f t="shared" si="646"/>
        <v>0</v>
      </c>
      <c r="HH262" s="83">
        <f t="shared" si="647"/>
        <v>0</v>
      </c>
      <c r="HI262" s="83">
        <f t="shared" si="648"/>
        <v>254437787.78985322</v>
      </c>
      <c r="HJ262" s="83">
        <f t="shared" si="649"/>
        <v>0</v>
      </c>
      <c r="HK262" s="83">
        <f t="shared" si="650"/>
        <v>256802673.51929414</v>
      </c>
      <c r="HL262" s="83">
        <f t="shared" si="651"/>
        <v>0</v>
      </c>
      <c r="HM262" s="83">
        <f t="shared" si="652"/>
        <v>0</v>
      </c>
      <c r="HN262" s="83">
        <f t="shared" si="653"/>
        <v>255691456.62947506</v>
      </c>
      <c r="HO262" s="83">
        <f t="shared" si="654"/>
        <v>0</v>
      </c>
    </row>
    <row r="263" spans="1:223" x14ac:dyDescent="0.2">
      <c r="A263" s="63"/>
      <c r="K263" s="64" t="s">
        <v>573</v>
      </c>
      <c r="L263" s="102">
        <f>IF(VLOOKUP(K263,'[3]207 ul'!$H:$H,1,0)=K263,1,0)</f>
        <v>1</v>
      </c>
      <c r="M263" s="84">
        <v>1</v>
      </c>
      <c r="N263" s="84">
        <v>2</v>
      </c>
      <c r="O263" s="84"/>
      <c r="P263" s="84">
        <v>1</v>
      </c>
      <c r="Q263" s="84">
        <v>1</v>
      </c>
      <c r="R263" s="84">
        <v>1</v>
      </c>
      <c r="S263" s="83">
        <f t="shared" si="499"/>
        <v>40</v>
      </c>
      <c r="T263" s="87">
        <f t="shared" si="500"/>
        <v>0</v>
      </c>
      <c r="U263" s="84"/>
      <c r="V263" s="84"/>
      <c r="W263" s="85">
        <v>1</v>
      </c>
      <c r="X263" s="85">
        <v>1</v>
      </c>
      <c r="Y263" s="85">
        <v>1</v>
      </c>
      <c r="Z263" s="85">
        <v>1</v>
      </c>
      <c r="AA263" s="85">
        <v>1</v>
      </c>
      <c r="AB263" s="85">
        <v>1</v>
      </c>
      <c r="AC263" s="85">
        <v>1</v>
      </c>
      <c r="AD263" s="85">
        <v>1</v>
      </c>
      <c r="AE263" s="85">
        <v>1</v>
      </c>
      <c r="AF263" s="84">
        <v>1765917.0363120399</v>
      </c>
      <c r="AG263" s="84">
        <v>1775970.7537573201</v>
      </c>
      <c r="AH263" s="84">
        <v>1752433.9138555401</v>
      </c>
      <c r="AI263" s="84">
        <v>1766257.2105008799</v>
      </c>
      <c r="AJ263" s="84">
        <v>1776512.7589324799</v>
      </c>
      <c r="AK263" s="84">
        <v>1760478.3382475099</v>
      </c>
      <c r="AL263" s="84">
        <v>1765917.0363120399</v>
      </c>
      <c r="AM263" s="84">
        <v>1781192.71329405</v>
      </c>
      <c r="AN263" s="84">
        <v>1770550.69893086</v>
      </c>
      <c r="AO263" s="84"/>
      <c r="AP263" s="84"/>
      <c r="AQ263" s="84"/>
      <c r="AR263" s="84">
        <v>1790862.9417686299</v>
      </c>
      <c r="AS263" s="83">
        <f t="shared" si="501"/>
        <v>1790862.9417686299</v>
      </c>
      <c r="AT263" s="83">
        <f t="shared" si="564"/>
        <v>1790862.9417686299</v>
      </c>
      <c r="AU263" s="83">
        <f t="shared" si="502"/>
        <v>0</v>
      </c>
      <c r="AV263" s="84">
        <v>1790862.94</v>
      </c>
      <c r="AW263" s="84">
        <v>1790862.94</v>
      </c>
      <c r="AX263" s="84"/>
      <c r="AY263" s="83">
        <f t="shared" si="565"/>
        <v>1790862.94</v>
      </c>
      <c r="AZ263" s="83">
        <f t="shared" si="566"/>
        <v>0</v>
      </c>
      <c r="BA263" s="83">
        <f t="shared" si="567"/>
        <v>1765917.0363120399</v>
      </c>
      <c r="BB263" s="83">
        <f t="shared" si="568"/>
        <v>1775895.398494676</v>
      </c>
      <c r="BC263" s="83">
        <f t="shared" si="569"/>
        <v>1775895.398494676</v>
      </c>
      <c r="BD263" s="83">
        <f t="shared" si="570"/>
        <v>1775895.398494676</v>
      </c>
      <c r="BE263" s="83">
        <f t="shared" si="571"/>
        <v>0</v>
      </c>
      <c r="BF263" s="83">
        <f t="shared" si="572"/>
        <v>0</v>
      </c>
      <c r="BG263" s="99">
        <f t="shared" si="573"/>
        <v>1765917.0363120399</v>
      </c>
      <c r="BH263" s="99">
        <f t="shared" si="574"/>
        <v>1775970.7537573201</v>
      </c>
      <c r="BI263" s="83">
        <f t="shared" si="575"/>
        <v>1752433.9138555401</v>
      </c>
      <c r="BJ263" s="83">
        <f t="shared" si="576"/>
        <v>1766257.2105008799</v>
      </c>
      <c r="BK263" s="83">
        <f t="shared" si="577"/>
        <v>1776512.7589324799</v>
      </c>
      <c r="BL263" s="83">
        <f t="shared" si="578"/>
        <v>1760478.3382475099</v>
      </c>
      <c r="BM263" s="83">
        <f t="shared" si="579"/>
        <v>1781192.71329405</v>
      </c>
      <c r="BN263" s="83">
        <f t="shared" si="580"/>
        <v>1770550.69893086</v>
      </c>
      <c r="BO263" s="83">
        <f t="shared" si="503"/>
        <v>0</v>
      </c>
      <c r="BP263" s="83">
        <f t="shared" si="581"/>
        <v>0</v>
      </c>
      <c r="BQ263" s="83">
        <f t="shared" si="582"/>
        <v>1765917.0363120399</v>
      </c>
      <c r="BR263" s="83">
        <f t="shared" si="583"/>
        <v>1775895.398494676</v>
      </c>
      <c r="BS263" s="83">
        <f t="shared" si="584"/>
        <v>1775895.398494676</v>
      </c>
      <c r="BT263" s="83">
        <f t="shared" si="585"/>
        <v>1775895.398494676</v>
      </c>
      <c r="BU263" s="83">
        <f t="shared" si="586"/>
        <v>1765917.0363120399</v>
      </c>
      <c r="BV263" s="83">
        <f t="shared" si="587"/>
        <v>1775970.7537573201</v>
      </c>
      <c r="BW263" s="83">
        <f t="shared" si="588"/>
        <v>1752433.9138555401</v>
      </c>
      <c r="BX263" s="83">
        <f t="shared" si="589"/>
        <v>1766257.2105008799</v>
      </c>
      <c r="BY263" s="83">
        <f t="shared" si="590"/>
        <v>1776512.7589324799</v>
      </c>
      <c r="BZ263" s="83">
        <f t="shared" si="591"/>
        <v>1760478.3382475099</v>
      </c>
      <c r="CA263" s="83">
        <f t="shared" si="592"/>
        <v>1781192.71329405</v>
      </c>
      <c r="CB263" s="83">
        <f t="shared" si="593"/>
        <v>1770550.69893086</v>
      </c>
      <c r="CC263" s="84"/>
      <c r="CD263" s="84"/>
      <c r="CE263" s="84"/>
      <c r="CF263" s="84"/>
      <c r="CG263" s="84"/>
      <c r="CH263" s="84"/>
      <c r="CI263" s="84"/>
      <c r="CJ263" s="84"/>
      <c r="CK263" s="84"/>
      <c r="CL263" s="83">
        <f t="shared" si="494"/>
        <v>10053.71744528017</v>
      </c>
      <c r="CM263" s="83">
        <f t="shared" si="495"/>
        <v>0</v>
      </c>
      <c r="CN263" s="83">
        <f t="shared" si="496"/>
        <v>340.17418883997016</v>
      </c>
      <c r="CO263" s="83">
        <f t="shared" si="594"/>
        <v>10595.722620439949</v>
      </c>
      <c r="CP263" s="83">
        <f t="shared" si="595"/>
        <v>0</v>
      </c>
      <c r="CQ263" s="83">
        <f t="shared" si="596"/>
        <v>0</v>
      </c>
      <c r="CR263" s="83">
        <f t="shared" si="597"/>
        <v>9978.3621826360468</v>
      </c>
      <c r="CS263" s="83">
        <f t="shared" si="598"/>
        <v>9978.3621826360468</v>
      </c>
      <c r="CT263" s="83">
        <f t="shared" si="599"/>
        <v>9978.3621826360468</v>
      </c>
      <c r="CU263" s="83">
        <f t="shared" si="600"/>
        <v>9978.3621826360468</v>
      </c>
      <c r="CV263" s="99"/>
      <c r="CW263" s="83">
        <f t="shared" si="504"/>
        <v>10595.722620439949</v>
      </c>
      <c r="CX263" s="83">
        <f t="shared" si="601"/>
        <v>9978.3621826360468</v>
      </c>
      <c r="CY263" s="83">
        <f t="shared" si="497"/>
        <v>15275.676982010016</v>
      </c>
      <c r="CZ263" s="83">
        <f t="shared" si="498"/>
        <v>4633.6626188200898</v>
      </c>
      <c r="DA263" s="83">
        <f t="shared" si="505"/>
        <v>10053.71744528017</v>
      </c>
      <c r="DB263" s="83">
        <f t="shared" si="506"/>
        <v>0</v>
      </c>
      <c r="DC263" s="83">
        <f t="shared" si="507"/>
        <v>340.17418883997016</v>
      </c>
      <c r="DD263" s="83">
        <f t="shared" si="602"/>
        <v>10595.722620439949</v>
      </c>
      <c r="DE263" s="83">
        <f t="shared" si="603"/>
        <v>0</v>
      </c>
      <c r="DF263" s="83">
        <f t="shared" si="604"/>
        <v>0</v>
      </c>
      <c r="DG263" s="83">
        <f t="shared" si="605"/>
        <v>9978.3621826360468</v>
      </c>
      <c r="DH263" s="83">
        <f t="shared" si="606"/>
        <v>9978.3621826360468</v>
      </c>
      <c r="DI263" s="83">
        <f t="shared" si="607"/>
        <v>9978.3621826360468</v>
      </c>
      <c r="DJ263" s="83">
        <f t="shared" si="608"/>
        <v>9978.3621826360468</v>
      </c>
      <c r="DK263" s="83">
        <f t="shared" si="508"/>
        <v>10595.722620439949</v>
      </c>
      <c r="DL263" s="83">
        <f t="shared" si="609"/>
        <v>9978.3621826360468</v>
      </c>
      <c r="DM263" s="83">
        <f t="shared" si="509"/>
        <v>15275.676982010016</v>
      </c>
      <c r="DN263" s="83">
        <f t="shared" si="510"/>
        <v>4633.6626188200898</v>
      </c>
      <c r="DO263" s="83">
        <f t="shared" si="610"/>
        <v>0</v>
      </c>
      <c r="DP263" s="83">
        <f t="shared" si="611"/>
        <v>0</v>
      </c>
      <c r="DQ263" s="83">
        <f t="shared" si="612"/>
        <v>0</v>
      </c>
      <c r="DR263" s="83">
        <f t="shared" si="613"/>
        <v>-1077.2101115488292</v>
      </c>
      <c r="DS263" s="83">
        <f t="shared" si="614"/>
        <v>0</v>
      </c>
      <c r="DT263" s="83">
        <f t="shared" si="615"/>
        <v>0</v>
      </c>
      <c r="DU263" s="83">
        <f t="shared" si="616"/>
        <v>-345.35387273873744</v>
      </c>
      <c r="DV263" s="83">
        <f t="shared" si="617"/>
        <v>-345.35387273873744</v>
      </c>
      <c r="DW263" s="83">
        <f t="shared" si="511"/>
        <v>526.00861538574281</v>
      </c>
      <c r="DX263" s="83">
        <f t="shared" si="512"/>
        <v>0</v>
      </c>
      <c r="DY263" s="83">
        <f t="shared" si="513"/>
        <v>0</v>
      </c>
      <c r="DZ263" s="83">
        <f t="shared" si="514"/>
        <v>0</v>
      </c>
      <c r="EA263" s="83">
        <f t="shared" si="515"/>
        <v>0</v>
      </c>
      <c r="EB263" s="83">
        <f t="shared" si="516"/>
        <v>-1077.2101115488292</v>
      </c>
      <c r="EC263" s="83">
        <f t="shared" si="517"/>
        <v>0</v>
      </c>
      <c r="ED263" s="83">
        <f t="shared" si="518"/>
        <v>0</v>
      </c>
      <c r="EE263" s="83">
        <f t="shared" si="519"/>
        <v>-345.35387273873744</v>
      </c>
      <c r="EF263" s="83">
        <f t="shared" si="520"/>
        <v>-345.35387273873744</v>
      </c>
      <c r="EG263" s="83">
        <f t="shared" si="521"/>
        <v>526.00861538574281</v>
      </c>
      <c r="EH263" s="83">
        <f t="shared" si="522"/>
        <v>0</v>
      </c>
      <c r="EI263" s="83">
        <f t="shared" si="618"/>
        <v>10053.71744528017</v>
      </c>
      <c r="EJ263" s="83">
        <f t="shared" si="619"/>
        <v>0</v>
      </c>
      <c r="EK263" s="83">
        <f t="shared" si="620"/>
        <v>340.17418883997016</v>
      </c>
      <c r="EL263" s="83">
        <f t="shared" si="621"/>
        <v>11672.932731988778</v>
      </c>
      <c r="EM263" s="83">
        <f t="shared" si="622"/>
        <v>0</v>
      </c>
      <c r="EN263" s="83">
        <f t="shared" si="623"/>
        <v>0</v>
      </c>
      <c r="EO263" s="83">
        <f t="shared" si="624"/>
        <v>10323.716055374784</v>
      </c>
      <c r="EP263" s="83">
        <f t="shared" si="625"/>
        <v>10323.716055374784</v>
      </c>
      <c r="EQ263" s="83">
        <f t="shared" si="626"/>
        <v>10323.716055374784</v>
      </c>
      <c r="ER263" s="83">
        <f t="shared" si="627"/>
        <v>10323.716055374784</v>
      </c>
      <c r="ES263" s="83">
        <f t="shared" si="523"/>
        <v>11672.932731988778</v>
      </c>
      <c r="ET263" s="83">
        <f t="shared" si="628"/>
        <v>10323.716055374784</v>
      </c>
      <c r="EU263" s="83">
        <f t="shared" si="524"/>
        <v>14749.668366624273</v>
      </c>
      <c r="EV263" s="83">
        <f t="shared" si="525"/>
        <v>4633.6626188200898</v>
      </c>
      <c r="EW263" s="83">
        <f t="shared" si="526"/>
        <v>10053.71744528017</v>
      </c>
      <c r="EX263" s="83">
        <f t="shared" si="527"/>
        <v>0</v>
      </c>
      <c r="EY263" s="83">
        <f t="shared" si="528"/>
        <v>340.17418883997016</v>
      </c>
      <c r="EZ263" s="83">
        <f t="shared" si="529"/>
        <v>11672.932731988778</v>
      </c>
      <c r="FA263" s="83">
        <f t="shared" si="530"/>
        <v>0</v>
      </c>
      <c r="FB263" s="83">
        <f t="shared" si="531"/>
        <v>0</v>
      </c>
      <c r="FC263" s="83">
        <f t="shared" si="532"/>
        <v>10323.716055374784</v>
      </c>
      <c r="FD263" s="83">
        <f t="shared" si="533"/>
        <v>10323.716055374784</v>
      </c>
      <c r="FE263" s="83">
        <f t="shared" si="629"/>
        <v>10323.716055374784</v>
      </c>
      <c r="FF263" s="83">
        <f t="shared" si="630"/>
        <v>10323.716055374784</v>
      </c>
      <c r="FG263" s="83">
        <f t="shared" si="534"/>
        <v>11672.932731988778</v>
      </c>
      <c r="FH263" s="83">
        <f t="shared" si="631"/>
        <v>10323.716055374784</v>
      </c>
      <c r="FI263" s="83">
        <f t="shared" si="535"/>
        <v>14749.668366624273</v>
      </c>
      <c r="FJ263" s="83">
        <f t="shared" si="536"/>
        <v>4633.6626188200898</v>
      </c>
      <c r="FK263" s="84">
        <v>61825.327840660801</v>
      </c>
      <c r="FL263" s="84">
        <v>29368.930431476099</v>
      </c>
      <c r="FM263" s="84">
        <v>-99947.085227620206</v>
      </c>
      <c r="FN263" s="83">
        <f t="shared" si="632"/>
        <v>-99947.085227620206</v>
      </c>
      <c r="FO263" s="83">
        <f t="shared" si="633"/>
        <v>0</v>
      </c>
      <c r="FP263" s="83">
        <f t="shared" si="537"/>
        <v>-70578.15479614411</v>
      </c>
      <c r="FQ263" s="84">
        <v>1033091.09340176</v>
      </c>
      <c r="FR263" s="84">
        <v>2410992.9508620198</v>
      </c>
      <c r="FS263" s="83">
        <f t="shared" si="538"/>
        <v>2661702.9766692831</v>
      </c>
      <c r="FT263" s="83">
        <f t="shared" si="539"/>
        <v>250710.02580726333</v>
      </c>
      <c r="FU263" s="84">
        <v>1619859.05631204</v>
      </c>
      <c r="FV263" s="83">
        <f t="shared" si="634"/>
        <v>1765917.0363120399</v>
      </c>
      <c r="FW263" s="83">
        <f t="shared" si="635"/>
        <v>1765917.0363120399</v>
      </c>
      <c r="FX263" s="83">
        <f t="shared" si="636"/>
        <v>1790862.9417686299</v>
      </c>
      <c r="FY263" s="84">
        <v>3036113.76</v>
      </c>
      <c r="FZ263" s="83">
        <f t="shared" si="637"/>
        <v>3061059.6636879593</v>
      </c>
      <c r="GA263" s="83">
        <f t="shared" si="638"/>
        <v>146057.97999999998</v>
      </c>
      <c r="GB263" s="83">
        <f t="shared" si="540"/>
        <v>0</v>
      </c>
      <c r="GC263" s="83">
        <f t="shared" si="541"/>
        <v>0</v>
      </c>
      <c r="GD263" s="83">
        <f t="shared" si="542"/>
        <v>0</v>
      </c>
      <c r="GE263" s="83">
        <f t="shared" si="543"/>
        <v>0</v>
      </c>
      <c r="GF263" s="83">
        <f t="shared" si="544"/>
        <v>0</v>
      </c>
      <c r="GG263" s="83">
        <f t="shared" si="545"/>
        <v>0</v>
      </c>
      <c r="GH263" s="83">
        <f t="shared" si="639"/>
        <v>0</v>
      </c>
      <c r="GI263" s="83">
        <f t="shared" si="640"/>
        <v>0</v>
      </c>
      <c r="GJ263" s="83">
        <f t="shared" si="546"/>
        <v>1765917.0363120399</v>
      </c>
      <c r="GK263" s="83">
        <f t="shared" si="547"/>
        <v>0</v>
      </c>
      <c r="GL263" s="83">
        <f t="shared" si="548"/>
        <v>1765917.0363120399</v>
      </c>
      <c r="GM263" s="83">
        <f t="shared" si="549"/>
        <v>1765917.0363120399</v>
      </c>
      <c r="GN263" s="83">
        <f t="shared" si="550"/>
        <v>0</v>
      </c>
      <c r="GO263" s="83">
        <f t="shared" si="551"/>
        <v>1765917.0363120399</v>
      </c>
      <c r="GP263" s="83">
        <f t="shared" si="641"/>
        <v>1765917.0363120399</v>
      </c>
      <c r="GQ263" s="83">
        <f t="shared" si="642"/>
        <v>1765917.0363120399</v>
      </c>
      <c r="GR263" s="83">
        <f t="shared" si="552"/>
        <v>0</v>
      </c>
      <c r="GS263" s="83">
        <f t="shared" si="553"/>
        <v>0</v>
      </c>
      <c r="GT263" s="83">
        <f t="shared" si="554"/>
        <v>0</v>
      </c>
      <c r="GU263" s="83">
        <f t="shared" si="555"/>
        <v>0</v>
      </c>
      <c r="GV263" s="83">
        <f t="shared" si="556"/>
        <v>0</v>
      </c>
      <c r="GW263" s="83">
        <f t="shared" si="557"/>
        <v>0</v>
      </c>
      <c r="GX263" s="83">
        <f t="shared" si="643"/>
        <v>0</v>
      </c>
      <c r="GY263" s="83">
        <f t="shared" si="644"/>
        <v>0</v>
      </c>
      <c r="GZ263" s="83">
        <f t="shared" si="558"/>
        <v>1775970.7537573201</v>
      </c>
      <c r="HA263" s="83">
        <f t="shared" si="559"/>
        <v>0</v>
      </c>
      <c r="HB263" s="83">
        <f t="shared" si="560"/>
        <v>1766257.2105008799</v>
      </c>
      <c r="HC263" s="83">
        <f t="shared" si="561"/>
        <v>1776512.7589324799</v>
      </c>
      <c r="HD263" s="83">
        <f t="shared" si="562"/>
        <v>0</v>
      </c>
      <c r="HE263" s="83">
        <f t="shared" si="563"/>
        <v>1775895.398494676</v>
      </c>
      <c r="HF263" s="83">
        <f t="shared" si="645"/>
        <v>1781192.71329405</v>
      </c>
      <c r="HG263" s="83">
        <f t="shared" si="646"/>
        <v>1770550.69893086</v>
      </c>
      <c r="HH263" s="83">
        <f t="shared" si="647"/>
        <v>1775970.7537573201</v>
      </c>
      <c r="HI263" s="83">
        <f t="shared" si="648"/>
        <v>0</v>
      </c>
      <c r="HJ263" s="83">
        <f t="shared" si="649"/>
        <v>1766257.2105008799</v>
      </c>
      <c r="HK263" s="83">
        <f t="shared" si="650"/>
        <v>1777589.9690440288</v>
      </c>
      <c r="HL263" s="83">
        <f t="shared" si="651"/>
        <v>0</v>
      </c>
      <c r="HM263" s="83">
        <f t="shared" si="652"/>
        <v>1776240.7523674148</v>
      </c>
      <c r="HN263" s="83">
        <f t="shared" si="653"/>
        <v>1780666.7046786642</v>
      </c>
      <c r="HO263" s="83">
        <f t="shared" si="654"/>
        <v>1770550.69893086</v>
      </c>
    </row>
    <row r="264" spans="1:223" x14ac:dyDescent="0.2">
      <c r="A264" s="63"/>
      <c r="K264" s="64" t="s">
        <v>574</v>
      </c>
      <c r="L264" s="102">
        <f>IF(VLOOKUP(K264,'[3]207 ul'!$H:$H,1,0)=K264,1,0)</f>
        <v>1</v>
      </c>
      <c r="M264" s="84">
        <v>1</v>
      </c>
      <c r="N264" s="84">
        <v>2</v>
      </c>
      <c r="O264" s="84"/>
      <c r="P264" s="84"/>
      <c r="Q264" s="84">
        <v>1</v>
      </c>
      <c r="R264" s="84">
        <v>1</v>
      </c>
      <c r="S264" s="83">
        <f t="shared" si="499"/>
        <v>40</v>
      </c>
      <c r="T264" s="87">
        <f t="shared" si="500"/>
        <v>0</v>
      </c>
      <c r="U264" s="84"/>
      <c r="V264" s="84"/>
      <c r="W264" s="85">
        <v>1</v>
      </c>
      <c r="X264" s="85">
        <v>1</v>
      </c>
      <c r="Y264" s="85">
        <v>1</v>
      </c>
      <c r="Z264" s="85">
        <v>1</v>
      </c>
      <c r="AA264" s="85">
        <v>1</v>
      </c>
      <c r="AB264" s="85">
        <v>1</v>
      </c>
      <c r="AC264" s="85">
        <v>1</v>
      </c>
      <c r="AD264" s="85">
        <v>1</v>
      </c>
      <c r="AE264" s="85">
        <v>1</v>
      </c>
      <c r="AF264" s="84">
        <v>26507869.455066301</v>
      </c>
      <c r="AG264" s="84">
        <v>26487913.0277013</v>
      </c>
      <c r="AH264" s="84">
        <v>26534594.662427001</v>
      </c>
      <c r="AI264" s="84">
        <v>26507503.9104007</v>
      </c>
      <c r="AJ264" s="84">
        <v>26545703.199627198</v>
      </c>
      <c r="AK264" s="84">
        <v>26476403.1613908</v>
      </c>
      <c r="AL264" s="84">
        <v>26507869.455066301</v>
      </c>
      <c r="AM264" s="84">
        <v>26766853.083783399</v>
      </c>
      <c r="AN264" s="84">
        <v>26498974.927954499</v>
      </c>
      <c r="AO264" s="84">
        <v>-402635.01996034</v>
      </c>
      <c r="AP264" s="84"/>
      <c r="AQ264" s="84"/>
      <c r="AR264" s="84">
        <v>26309889.636680901</v>
      </c>
      <c r="AS264" s="83">
        <f t="shared" si="501"/>
        <v>26309889.636680901</v>
      </c>
      <c r="AT264" s="83">
        <f t="shared" si="564"/>
        <v>26309889.636680901</v>
      </c>
      <c r="AU264" s="83">
        <f t="shared" si="502"/>
        <v>0</v>
      </c>
      <c r="AV264" s="84">
        <v>26406169.25</v>
      </c>
      <c r="AW264" s="84">
        <v>26406169.25</v>
      </c>
      <c r="AX264" s="84"/>
      <c r="AY264" s="83">
        <f t="shared" si="565"/>
        <v>26406169.25</v>
      </c>
      <c r="AZ264" s="83">
        <f t="shared" si="566"/>
        <v>0</v>
      </c>
      <c r="BA264" s="83">
        <f t="shared" si="567"/>
        <v>26105234.435105961</v>
      </c>
      <c r="BB264" s="83">
        <f t="shared" si="568"/>
        <v>26187096.515735935</v>
      </c>
      <c r="BC264" s="83">
        <f t="shared" si="569"/>
        <v>26187096.515735935</v>
      </c>
      <c r="BD264" s="83">
        <f t="shared" si="570"/>
        <v>26187096.515735935</v>
      </c>
      <c r="BE264" s="83">
        <f t="shared" si="571"/>
        <v>0</v>
      </c>
      <c r="BF264" s="83">
        <f t="shared" si="572"/>
        <v>0</v>
      </c>
      <c r="BG264" s="99">
        <f t="shared" si="573"/>
        <v>26105234.435105961</v>
      </c>
      <c r="BH264" s="99">
        <f t="shared" si="574"/>
        <v>26085278.00774096</v>
      </c>
      <c r="BI264" s="83">
        <f t="shared" si="575"/>
        <v>26131959.642466661</v>
      </c>
      <c r="BJ264" s="83">
        <f t="shared" si="576"/>
        <v>26104868.89044036</v>
      </c>
      <c r="BK264" s="83">
        <f t="shared" si="577"/>
        <v>26143068.179666858</v>
      </c>
      <c r="BL264" s="83">
        <f t="shared" si="578"/>
        <v>26073768.14143046</v>
      </c>
      <c r="BM264" s="83">
        <f t="shared" si="579"/>
        <v>26364218.063823059</v>
      </c>
      <c r="BN264" s="83">
        <f t="shared" si="580"/>
        <v>26096339.907994159</v>
      </c>
      <c r="BO264" s="83">
        <f t="shared" si="503"/>
        <v>0</v>
      </c>
      <c r="BP264" s="83">
        <f t="shared" si="581"/>
        <v>0</v>
      </c>
      <c r="BQ264" s="83">
        <f t="shared" si="582"/>
        <v>26105234.435105961</v>
      </c>
      <c r="BR264" s="83">
        <f t="shared" si="583"/>
        <v>26187096.515735935</v>
      </c>
      <c r="BS264" s="83">
        <f t="shared" si="584"/>
        <v>26187096.515735935</v>
      </c>
      <c r="BT264" s="83">
        <f t="shared" si="585"/>
        <v>26187096.515735935</v>
      </c>
      <c r="BU264" s="83">
        <f t="shared" si="586"/>
        <v>26105234.435105961</v>
      </c>
      <c r="BV264" s="83">
        <f t="shared" si="587"/>
        <v>26085278.00774096</v>
      </c>
      <c r="BW264" s="83">
        <f t="shared" si="588"/>
        <v>26131959.642466661</v>
      </c>
      <c r="BX264" s="83">
        <f t="shared" si="589"/>
        <v>26104868.89044036</v>
      </c>
      <c r="BY264" s="83">
        <f t="shared" si="590"/>
        <v>26143068.179666858</v>
      </c>
      <c r="BZ264" s="83">
        <f t="shared" si="591"/>
        <v>26073768.14143046</v>
      </c>
      <c r="CA264" s="83">
        <f t="shared" si="592"/>
        <v>26364218.063823059</v>
      </c>
      <c r="CB264" s="83">
        <f t="shared" si="593"/>
        <v>26096339.907994159</v>
      </c>
      <c r="CC264" s="84"/>
      <c r="CD264" s="84"/>
      <c r="CE264" s="84"/>
      <c r="CF264" s="84"/>
      <c r="CG264" s="84"/>
      <c r="CH264" s="84"/>
      <c r="CI264" s="84"/>
      <c r="CJ264" s="84"/>
      <c r="CK264" s="84"/>
      <c r="CL264" s="83">
        <f t="shared" si="494"/>
        <v>0</v>
      </c>
      <c r="CM264" s="83">
        <f t="shared" si="495"/>
        <v>26725.207360699773</v>
      </c>
      <c r="CN264" s="83">
        <f t="shared" si="496"/>
        <v>0</v>
      </c>
      <c r="CO264" s="83">
        <f t="shared" si="594"/>
        <v>37833.74456089735</v>
      </c>
      <c r="CP264" s="83">
        <f t="shared" si="595"/>
        <v>0</v>
      </c>
      <c r="CQ264" s="83">
        <f t="shared" si="596"/>
        <v>0</v>
      </c>
      <c r="CR264" s="83">
        <f t="shared" si="597"/>
        <v>81862.080629974604</v>
      </c>
      <c r="CS264" s="83">
        <f t="shared" si="598"/>
        <v>81862.080629974604</v>
      </c>
      <c r="CT264" s="83">
        <f t="shared" si="599"/>
        <v>81862.080629974604</v>
      </c>
      <c r="CU264" s="83">
        <f t="shared" si="600"/>
        <v>81862.080629974604</v>
      </c>
      <c r="CV264" s="99"/>
      <c r="CW264" s="83">
        <f t="shared" si="504"/>
        <v>81862.080629974604</v>
      </c>
      <c r="CX264" s="83">
        <f t="shared" si="601"/>
        <v>81862.080629974604</v>
      </c>
      <c r="CY264" s="83">
        <f t="shared" si="497"/>
        <v>258983.62871709839</v>
      </c>
      <c r="CZ264" s="83">
        <f t="shared" si="498"/>
        <v>0</v>
      </c>
      <c r="DA264" s="83">
        <f t="shared" si="505"/>
        <v>0</v>
      </c>
      <c r="DB264" s="83">
        <f t="shared" si="506"/>
        <v>26725.207360699773</v>
      </c>
      <c r="DC264" s="83">
        <f t="shared" si="507"/>
        <v>0</v>
      </c>
      <c r="DD264" s="83">
        <f t="shared" si="602"/>
        <v>37833.74456089735</v>
      </c>
      <c r="DE264" s="83">
        <f t="shared" si="603"/>
        <v>0</v>
      </c>
      <c r="DF264" s="83">
        <f t="shared" si="604"/>
        <v>0</v>
      </c>
      <c r="DG264" s="83">
        <f t="shared" si="605"/>
        <v>81862.080629974604</v>
      </c>
      <c r="DH264" s="83">
        <f t="shared" si="606"/>
        <v>81862.080629974604</v>
      </c>
      <c r="DI264" s="83">
        <f t="shared" si="607"/>
        <v>81862.080629974604</v>
      </c>
      <c r="DJ264" s="83">
        <f t="shared" si="608"/>
        <v>81862.080629974604</v>
      </c>
      <c r="DK264" s="83">
        <f t="shared" si="508"/>
        <v>81862.080629974604</v>
      </c>
      <c r="DL264" s="83">
        <f t="shared" si="609"/>
        <v>81862.080629974604</v>
      </c>
      <c r="DM264" s="83">
        <f t="shared" si="509"/>
        <v>258983.62871709839</v>
      </c>
      <c r="DN264" s="83">
        <f t="shared" si="510"/>
        <v>0</v>
      </c>
      <c r="DO264" s="83">
        <f t="shared" si="610"/>
        <v>0</v>
      </c>
      <c r="DP264" s="83">
        <f t="shared" si="611"/>
        <v>1519.4339150592227</v>
      </c>
      <c r="DQ264" s="83">
        <f t="shared" si="612"/>
        <v>0</v>
      </c>
      <c r="DR264" s="83">
        <f t="shared" si="613"/>
        <v>-3846.3532558067241</v>
      </c>
      <c r="DS264" s="83">
        <f t="shared" si="614"/>
        <v>0</v>
      </c>
      <c r="DT264" s="83">
        <f t="shared" si="615"/>
        <v>0</v>
      </c>
      <c r="DU264" s="83">
        <f t="shared" si="616"/>
        <v>-2833.2692338236898</v>
      </c>
      <c r="DV264" s="83">
        <f t="shared" si="617"/>
        <v>-2833.2692338236898</v>
      </c>
      <c r="DW264" s="83">
        <f t="shared" si="511"/>
        <v>8917.9432184570196</v>
      </c>
      <c r="DX264" s="83">
        <f t="shared" si="512"/>
        <v>0</v>
      </c>
      <c r="DY264" s="83">
        <f t="shared" si="513"/>
        <v>0</v>
      </c>
      <c r="DZ264" s="83">
        <f t="shared" si="514"/>
        <v>1519.4339150592227</v>
      </c>
      <c r="EA264" s="83">
        <f t="shared" si="515"/>
        <v>0</v>
      </c>
      <c r="EB264" s="83">
        <f t="shared" si="516"/>
        <v>-3846.3532558067241</v>
      </c>
      <c r="EC264" s="83">
        <f t="shared" si="517"/>
        <v>0</v>
      </c>
      <c r="ED264" s="83">
        <f t="shared" si="518"/>
        <v>0</v>
      </c>
      <c r="EE264" s="83">
        <f t="shared" si="519"/>
        <v>-2833.2692338236898</v>
      </c>
      <c r="EF264" s="83">
        <f t="shared" si="520"/>
        <v>-2833.2692338236898</v>
      </c>
      <c r="EG264" s="83">
        <f t="shared" si="521"/>
        <v>8917.9432184570196</v>
      </c>
      <c r="EH264" s="83">
        <f t="shared" si="522"/>
        <v>0</v>
      </c>
      <c r="EI264" s="83">
        <f t="shared" si="618"/>
        <v>0</v>
      </c>
      <c r="EJ264" s="83">
        <f t="shared" si="619"/>
        <v>25205.773445640549</v>
      </c>
      <c r="EK264" s="83">
        <f t="shared" si="620"/>
        <v>0</v>
      </c>
      <c r="EL264" s="83">
        <f t="shared" si="621"/>
        <v>41680.097816704074</v>
      </c>
      <c r="EM264" s="83">
        <f t="shared" si="622"/>
        <v>0</v>
      </c>
      <c r="EN264" s="83">
        <f t="shared" si="623"/>
        <v>0</v>
      </c>
      <c r="EO264" s="83">
        <f t="shared" si="624"/>
        <v>84695.349863798299</v>
      </c>
      <c r="EP264" s="83">
        <f t="shared" si="625"/>
        <v>84695.349863798299</v>
      </c>
      <c r="EQ264" s="83">
        <f t="shared" si="626"/>
        <v>84695.349863798299</v>
      </c>
      <c r="ER264" s="83">
        <f t="shared" si="627"/>
        <v>84695.349863798299</v>
      </c>
      <c r="ES264" s="83">
        <f t="shared" si="523"/>
        <v>84695.349863798299</v>
      </c>
      <c r="ET264" s="83">
        <f t="shared" si="628"/>
        <v>84695.349863798299</v>
      </c>
      <c r="EU264" s="83">
        <f t="shared" si="524"/>
        <v>250065.68549864137</v>
      </c>
      <c r="EV264" s="83">
        <f t="shared" si="525"/>
        <v>0</v>
      </c>
      <c r="EW264" s="83">
        <f t="shared" si="526"/>
        <v>0</v>
      </c>
      <c r="EX264" s="83">
        <f t="shared" si="527"/>
        <v>25205.773445640549</v>
      </c>
      <c r="EY264" s="83">
        <f t="shared" si="528"/>
        <v>0</v>
      </c>
      <c r="EZ264" s="83">
        <f t="shared" si="529"/>
        <v>41680.097816704074</v>
      </c>
      <c r="FA264" s="83">
        <f t="shared" si="530"/>
        <v>0</v>
      </c>
      <c r="FB264" s="83">
        <f t="shared" si="531"/>
        <v>0</v>
      </c>
      <c r="FC264" s="83">
        <f t="shared" si="532"/>
        <v>84695.349863798299</v>
      </c>
      <c r="FD264" s="83">
        <f t="shared" si="533"/>
        <v>84695.349863798299</v>
      </c>
      <c r="FE264" s="83">
        <f t="shared" si="629"/>
        <v>84695.349863798299</v>
      </c>
      <c r="FF264" s="83">
        <f t="shared" si="630"/>
        <v>84695.349863798299</v>
      </c>
      <c r="FG264" s="83">
        <f t="shared" si="534"/>
        <v>84695.349863798299</v>
      </c>
      <c r="FH264" s="83">
        <f t="shared" si="631"/>
        <v>84695.349863798299</v>
      </c>
      <c r="FI264" s="83">
        <f t="shared" si="535"/>
        <v>250065.68549864137</v>
      </c>
      <c r="FJ264" s="83">
        <f t="shared" si="536"/>
        <v>0</v>
      </c>
      <c r="FK264" s="84">
        <v>1319528.0893815199</v>
      </c>
      <c r="FL264" s="84">
        <v>249231.09977828601</v>
      </c>
      <c r="FM264" s="84">
        <v>612453.27491969604</v>
      </c>
      <c r="FN264" s="83">
        <f t="shared" si="632"/>
        <v>612453.27491969604</v>
      </c>
      <c r="FO264" s="83">
        <f t="shared" si="633"/>
        <v>0</v>
      </c>
      <c r="FP264" s="83">
        <f t="shared" si="537"/>
        <v>861684.3746979821</v>
      </c>
      <c r="FQ264" s="84">
        <v>2487946.6151282499</v>
      </c>
      <c r="FR264" s="84">
        <v>26679163.5460543</v>
      </c>
      <c r="FS264" s="83">
        <f t="shared" si="538"/>
        <v>26814603.606115051</v>
      </c>
      <c r="FT264" s="83">
        <f t="shared" si="539"/>
        <v>135440.06006075069</v>
      </c>
      <c r="FU264" s="84">
        <v>26507869.455066301</v>
      </c>
      <c r="FV264" s="83">
        <f t="shared" si="634"/>
        <v>26105234.435105961</v>
      </c>
      <c r="FW264" s="83">
        <f t="shared" si="635"/>
        <v>0</v>
      </c>
      <c r="FX264" s="83">
        <f t="shared" si="636"/>
        <v>26309889.636680901</v>
      </c>
      <c r="FY264" s="84">
        <v>-6246407.0199999996</v>
      </c>
      <c r="FZ264" s="83">
        <f t="shared" si="637"/>
        <v>0</v>
      </c>
      <c r="GA264" s="83">
        <f t="shared" si="638"/>
        <v>0</v>
      </c>
      <c r="GB264" s="83">
        <f t="shared" si="540"/>
        <v>0</v>
      </c>
      <c r="GC264" s="83">
        <f t="shared" si="541"/>
        <v>0</v>
      </c>
      <c r="GD264" s="83">
        <f t="shared" si="542"/>
        <v>0</v>
      </c>
      <c r="GE264" s="83">
        <f t="shared" si="543"/>
        <v>0</v>
      </c>
      <c r="GF264" s="83">
        <f t="shared" si="544"/>
        <v>0</v>
      </c>
      <c r="GG264" s="83">
        <f t="shared" si="545"/>
        <v>0</v>
      </c>
      <c r="GH264" s="83">
        <f t="shared" si="639"/>
        <v>0</v>
      </c>
      <c r="GI264" s="83">
        <f t="shared" si="640"/>
        <v>0</v>
      </c>
      <c r="GJ264" s="83">
        <f t="shared" si="546"/>
        <v>0</v>
      </c>
      <c r="GK264" s="83">
        <f t="shared" si="547"/>
        <v>26105234.435105961</v>
      </c>
      <c r="GL264" s="83">
        <f t="shared" si="548"/>
        <v>0</v>
      </c>
      <c r="GM264" s="83">
        <f t="shared" si="549"/>
        <v>26105234.435105961</v>
      </c>
      <c r="GN264" s="83">
        <f t="shared" si="550"/>
        <v>0</v>
      </c>
      <c r="GO264" s="83">
        <f t="shared" si="551"/>
        <v>26105234.435105961</v>
      </c>
      <c r="GP264" s="83">
        <f t="shared" si="641"/>
        <v>26105234.435105961</v>
      </c>
      <c r="GQ264" s="83">
        <f t="shared" si="642"/>
        <v>0</v>
      </c>
      <c r="GR264" s="83">
        <f t="shared" si="552"/>
        <v>0</v>
      </c>
      <c r="GS264" s="83">
        <f t="shared" si="553"/>
        <v>0</v>
      </c>
      <c r="GT264" s="83">
        <f t="shared" si="554"/>
        <v>0</v>
      </c>
      <c r="GU264" s="83">
        <f t="shared" si="555"/>
        <v>0</v>
      </c>
      <c r="GV264" s="83">
        <f t="shared" si="556"/>
        <v>0</v>
      </c>
      <c r="GW264" s="83">
        <f t="shared" si="557"/>
        <v>0</v>
      </c>
      <c r="GX264" s="83">
        <f t="shared" si="643"/>
        <v>0</v>
      </c>
      <c r="GY264" s="83">
        <f t="shared" si="644"/>
        <v>0</v>
      </c>
      <c r="GZ264" s="83">
        <f t="shared" si="558"/>
        <v>0</v>
      </c>
      <c r="HA264" s="83">
        <f t="shared" si="559"/>
        <v>26131959.642466661</v>
      </c>
      <c r="HB264" s="83">
        <f t="shared" si="560"/>
        <v>0</v>
      </c>
      <c r="HC264" s="83">
        <f t="shared" si="561"/>
        <v>26143068.179666858</v>
      </c>
      <c r="HD264" s="83">
        <f t="shared" si="562"/>
        <v>0</v>
      </c>
      <c r="HE264" s="83">
        <f t="shared" si="563"/>
        <v>26187096.515735935</v>
      </c>
      <c r="HF264" s="83">
        <f t="shared" si="645"/>
        <v>26364218.063823059</v>
      </c>
      <c r="HG264" s="83">
        <f t="shared" si="646"/>
        <v>0</v>
      </c>
      <c r="HH264" s="83">
        <f t="shared" si="647"/>
        <v>0</v>
      </c>
      <c r="HI264" s="83">
        <f t="shared" si="648"/>
        <v>26130440.208551601</v>
      </c>
      <c r="HJ264" s="83">
        <f t="shared" si="649"/>
        <v>0</v>
      </c>
      <c r="HK264" s="83">
        <f t="shared" si="650"/>
        <v>26146914.532922667</v>
      </c>
      <c r="HL264" s="83">
        <f t="shared" si="651"/>
        <v>0</v>
      </c>
      <c r="HM264" s="83">
        <f t="shared" si="652"/>
        <v>26189929.784969758</v>
      </c>
      <c r="HN264" s="83">
        <f t="shared" si="653"/>
        <v>26355300.120604601</v>
      </c>
      <c r="HO264" s="83">
        <f t="shared" si="654"/>
        <v>0</v>
      </c>
    </row>
    <row r="265" spans="1:223" x14ac:dyDescent="0.2">
      <c r="A265" s="63"/>
      <c r="K265" s="64" t="s">
        <v>575</v>
      </c>
      <c r="L265" s="102">
        <f>IF(VLOOKUP(K265,'[3]207 ul'!$H:$H,1,0)=K265,1,0)</f>
        <v>1</v>
      </c>
      <c r="M265" s="84">
        <v>1</v>
      </c>
      <c r="N265" s="84">
        <v>2</v>
      </c>
      <c r="O265" s="84"/>
      <c r="P265" s="84"/>
      <c r="Q265" s="84">
        <v>1</v>
      </c>
      <c r="R265" s="84">
        <v>1</v>
      </c>
      <c r="S265" s="83">
        <f t="shared" si="499"/>
        <v>40</v>
      </c>
      <c r="T265" s="87">
        <f t="shared" si="500"/>
        <v>0</v>
      </c>
      <c r="U265" s="84"/>
      <c r="V265" s="84"/>
      <c r="W265" s="85">
        <v>1</v>
      </c>
      <c r="X265" s="85">
        <v>1</v>
      </c>
      <c r="Y265" s="85">
        <v>1</v>
      </c>
      <c r="Z265" s="85">
        <v>1</v>
      </c>
      <c r="AA265" s="85">
        <v>1</v>
      </c>
      <c r="AB265" s="85">
        <v>1</v>
      </c>
      <c r="AC265" s="85">
        <v>1</v>
      </c>
      <c r="AD265" s="85">
        <v>1</v>
      </c>
      <c r="AE265" s="85">
        <v>1</v>
      </c>
      <c r="AF265" s="84">
        <v>220347.54858879</v>
      </c>
      <c r="AG265" s="84">
        <v>221205.35992812499</v>
      </c>
      <c r="AH265" s="84">
        <v>219205.83625319699</v>
      </c>
      <c r="AI265" s="84">
        <v>220421.98110874201</v>
      </c>
      <c r="AJ265" s="84">
        <v>218328.716653557</v>
      </c>
      <c r="AK265" s="84">
        <v>222247.861954541</v>
      </c>
      <c r="AL265" s="84">
        <v>220347.54858879</v>
      </c>
      <c r="AM265" s="84">
        <v>222246.52737076001</v>
      </c>
      <c r="AN265" s="84">
        <v>220743.150894566</v>
      </c>
      <c r="AO265" s="84"/>
      <c r="AP265" s="84"/>
      <c r="AQ265" s="84"/>
      <c r="AR265" s="84">
        <v>245798.09122249699</v>
      </c>
      <c r="AS265" s="83">
        <f t="shared" si="501"/>
        <v>245798.09122249699</v>
      </c>
      <c r="AT265" s="83">
        <f t="shared" si="564"/>
        <v>245798.09122249699</v>
      </c>
      <c r="AU265" s="83">
        <f t="shared" si="502"/>
        <v>0</v>
      </c>
      <c r="AV265" s="84">
        <v>245798.09</v>
      </c>
      <c r="AW265" s="84">
        <v>245798.09</v>
      </c>
      <c r="AX265" s="84"/>
      <c r="AY265" s="83">
        <f t="shared" si="565"/>
        <v>245798.09</v>
      </c>
      <c r="AZ265" s="83">
        <f t="shared" si="566"/>
        <v>0</v>
      </c>
      <c r="BA265" s="83">
        <f t="shared" si="567"/>
        <v>220347.54858879</v>
      </c>
      <c r="BB265" s="83">
        <f t="shared" si="568"/>
        <v>230527.7656422728</v>
      </c>
      <c r="BC265" s="83">
        <f t="shared" si="569"/>
        <v>230527.7656422728</v>
      </c>
      <c r="BD265" s="83">
        <f t="shared" si="570"/>
        <v>230527.7656422728</v>
      </c>
      <c r="BE265" s="83">
        <f t="shared" si="571"/>
        <v>0</v>
      </c>
      <c r="BF265" s="83">
        <f t="shared" si="572"/>
        <v>0</v>
      </c>
      <c r="BG265" s="99">
        <f t="shared" si="573"/>
        <v>220347.54858879</v>
      </c>
      <c r="BH265" s="99">
        <f t="shared" si="574"/>
        <v>221205.35992812499</v>
      </c>
      <c r="BI265" s="83">
        <f t="shared" si="575"/>
        <v>219205.83625319699</v>
      </c>
      <c r="BJ265" s="83">
        <f t="shared" si="576"/>
        <v>220421.98110874201</v>
      </c>
      <c r="BK265" s="83">
        <f t="shared" si="577"/>
        <v>218328.716653557</v>
      </c>
      <c r="BL265" s="83">
        <f t="shared" si="578"/>
        <v>222247.861954541</v>
      </c>
      <c r="BM265" s="83">
        <f t="shared" si="579"/>
        <v>222246.52737076001</v>
      </c>
      <c r="BN265" s="83">
        <f t="shared" si="580"/>
        <v>220743.150894566</v>
      </c>
      <c r="BO265" s="83">
        <f t="shared" si="503"/>
        <v>0</v>
      </c>
      <c r="BP265" s="83">
        <f t="shared" si="581"/>
        <v>0</v>
      </c>
      <c r="BQ265" s="83">
        <f t="shared" si="582"/>
        <v>220347.54858879</v>
      </c>
      <c r="BR265" s="83">
        <f t="shared" si="583"/>
        <v>230527.7656422728</v>
      </c>
      <c r="BS265" s="83">
        <f t="shared" si="584"/>
        <v>230527.7656422728</v>
      </c>
      <c r="BT265" s="83">
        <f t="shared" si="585"/>
        <v>230527.7656422728</v>
      </c>
      <c r="BU265" s="83">
        <f t="shared" si="586"/>
        <v>220347.54858879</v>
      </c>
      <c r="BV265" s="83">
        <f t="shared" si="587"/>
        <v>221205.35992812499</v>
      </c>
      <c r="BW265" s="83">
        <f t="shared" si="588"/>
        <v>219205.83625319699</v>
      </c>
      <c r="BX265" s="83">
        <f t="shared" si="589"/>
        <v>220421.98110874201</v>
      </c>
      <c r="BY265" s="83">
        <f t="shared" si="590"/>
        <v>218328.716653557</v>
      </c>
      <c r="BZ265" s="83">
        <f t="shared" si="591"/>
        <v>222247.861954541</v>
      </c>
      <c r="CA265" s="83">
        <f t="shared" si="592"/>
        <v>222246.52737076001</v>
      </c>
      <c r="CB265" s="83">
        <f t="shared" si="593"/>
        <v>220743.150894566</v>
      </c>
      <c r="CC265" s="84"/>
      <c r="CD265" s="84"/>
      <c r="CE265" s="84"/>
      <c r="CF265" s="84"/>
      <c r="CG265" s="84"/>
      <c r="CH265" s="84"/>
      <c r="CI265" s="84"/>
      <c r="CJ265" s="84"/>
      <c r="CK265" s="84"/>
      <c r="CL265" s="83">
        <f t="shared" si="494"/>
        <v>857.81133933499223</v>
      </c>
      <c r="CM265" s="83">
        <f t="shared" si="495"/>
        <v>0</v>
      </c>
      <c r="CN265" s="83">
        <f t="shared" si="496"/>
        <v>74.432519952009898</v>
      </c>
      <c r="CO265" s="83">
        <f t="shared" si="594"/>
        <v>0</v>
      </c>
      <c r="CP265" s="83">
        <f t="shared" si="595"/>
        <v>1900.3133657510043</v>
      </c>
      <c r="CQ265" s="83">
        <f t="shared" si="596"/>
        <v>0</v>
      </c>
      <c r="CR265" s="83">
        <f t="shared" si="597"/>
        <v>10180.217053482804</v>
      </c>
      <c r="CS265" s="83">
        <f t="shared" si="598"/>
        <v>10180.217053482804</v>
      </c>
      <c r="CT265" s="83">
        <f t="shared" si="599"/>
        <v>10180.217053482804</v>
      </c>
      <c r="CU265" s="83">
        <f t="shared" si="600"/>
        <v>10180.217053482804</v>
      </c>
      <c r="CV265" s="99"/>
      <c r="CW265" s="83">
        <f t="shared" si="504"/>
        <v>10180.217053482804</v>
      </c>
      <c r="CX265" s="83">
        <f t="shared" si="601"/>
        <v>10180.217053482804</v>
      </c>
      <c r="CY265" s="83">
        <f t="shared" si="497"/>
        <v>1898.9787819700141</v>
      </c>
      <c r="CZ265" s="83">
        <f t="shared" si="498"/>
        <v>395.60230577600305</v>
      </c>
      <c r="DA265" s="83">
        <f t="shared" si="505"/>
        <v>857.81133933499223</v>
      </c>
      <c r="DB265" s="83">
        <f t="shared" si="506"/>
        <v>0</v>
      </c>
      <c r="DC265" s="83">
        <f t="shared" si="507"/>
        <v>74.432519952009898</v>
      </c>
      <c r="DD265" s="83">
        <f t="shared" si="602"/>
        <v>0</v>
      </c>
      <c r="DE265" s="83">
        <f t="shared" si="603"/>
        <v>1900.3133657510043</v>
      </c>
      <c r="DF265" s="83">
        <f t="shared" si="604"/>
        <v>0</v>
      </c>
      <c r="DG265" s="83">
        <f t="shared" si="605"/>
        <v>10180.217053482804</v>
      </c>
      <c r="DH265" s="83">
        <f t="shared" si="606"/>
        <v>10180.217053482804</v>
      </c>
      <c r="DI265" s="83">
        <f t="shared" si="607"/>
        <v>10180.217053482804</v>
      </c>
      <c r="DJ265" s="83">
        <f t="shared" si="608"/>
        <v>10180.217053482804</v>
      </c>
      <c r="DK265" s="83">
        <f t="shared" si="508"/>
        <v>10180.217053482804</v>
      </c>
      <c r="DL265" s="83">
        <f t="shared" si="609"/>
        <v>10180.217053482804</v>
      </c>
      <c r="DM265" s="83">
        <f t="shared" si="509"/>
        <v>1898.9787819700141</v>
      </c>
      <c r="DN265" s="83">
        <f t="shared" si="510"/>
        <v>395.60230577600305</v>
      </c>
      <c r="DO265" s="83">
        <f t="shared" si="610"/>
        <v>0</v>
      </c>
      <c r="DP265" s="83">
        <f t="shared" si="611"/>
        <v>0</v>
      </c>
      <c r="DQ265" s="83">
        <f t="shared" si="612"/>
        <v>0</v>
      </c>
      <c r="DR265" s="83">
        <f t="shared" si="613"/>
        <v>0</v>
      </c>
      <c r="DS265" s="83">
        <f t="shared" si="614"/>
        <v>-234.94269228909914</v>
      </c>
      <c r="DT265" s="83">
        <f t="shared" si="615"/>
        <v>0</v>
      </c>
      <c r="DU265" s="83">
        <f t="shared" si="616"/>
        <v>-352.34012560290131</v>
      </c>
      <c r="DV265" s="83">
        <f t="shared" si="617"/>
        <v>-352.34012560290131</v>
      </c>
      <c r="DW265" s="83">
        <f t="shared" si="511"/>
        <v>65.390175566511374</v>
      </c>
      <c r="DX265" s="83">
        <f t="shared" si="512"/>
        <v>0</v>
      </c>
      <c r="DY265" s="83">
        <f t="shared" si="513"/>
        <v>0</v>
      </c>
      <c r="DZ265" s="83">
        <f t="shared" si="514"/>
        <v>0</v>
      </c>
      <c r="EA265" s="83">
        <f t="shared" si="515"/>
        <v>0</v>
      </c>
      <c r="EB265" s="83">
        <f t="shared" si="516"/>
        <v>0</v>
      </c>
      <c r="EC265" s="83">
        <f t="shared" si="517"/>
        <v>-234.94269228909914</v>
      </c>
      <c r="ED265" s="83">
        <f t="shared" si="518"/>
        <v>0</v>
      </c>
      <c r="EE265" s="83">
        <f t="shared" si="519"/>
        <v>-352.34012560290131</v>
      </c>
      <c r="EF265" s="83">
        <f t="shared" si="520"/>
        <v>-352.34012560290131</v>
      </c>
      <c r="EG265" s="83">
        <f t="shared" si="521"/>
        <v>65.390175566511374</v>
      </c>
      <c r="EH265" s="83">
        <f t="shared" si="522"/>
        <v>0</v>
      </c>
      <c r="EI265" s="83">
        <f t="shared" si="618"/>
        <v>857.81133933499223</v>
      </c>
      <c r="EJ265" s="83">
        <f t="shared" si="619"/>
        <v>0</v>
      </c>
      <c r="EK265" s="83">
        <f t="shared" si="620"/>
        <v>74.432519952009898</v>
      </c>
      <c r="EL265" s="83">
        <f t="shared" si="621"/>
        <v>0</v>
      </c>
      <c r="EM265" s="83">
        <f t="shared" si="622"/>
        <v>2135.2560580401037</v>
      </c>
      <c r="EN265" s="83">
        <f t="shared" si="623"/>
        <v>0</v>
      </c>
      <c r="EO265" s="83">
        <f t="shared" si="624"/>
        <v>10532.557179085705</v>
      </c>
      <c r="EP265" s="83">
        <f t="shared" si="625"/>
        <v>10532.557179085705</v>
      </c>
      <c r="EQ265" s="83">
        <f t="shared" si="626"/>
        <v>10532.557179085705</v>
      </c>
      <c r="ER265" s="83">
        <f t="shared" si="627"/>
        <v>10532.557179085705</v>
      </c>
      <c r="ES265" s="83">
        <f t="shared" si="523"/>
        <v>10532.557179085705</v>
      </c>
      <c r="ET265" s="83">
        <f t="shared" si="628"/>
        <v>10532.557179085705</v>
      </c>
      <c r="EU265" s="83">
        <f t="shared" si="524"/>
        <v>1833.5886064035028</v>
      </c>
      <c r="EV265" s="83">
        <f t="shared" si="525"/>
        <v>395.60230577600305</v>
      </c>
      <c r="EW265" s="83">
        <f t="shared" si="526"/>
        <v>857.81133933499223</v>
      </c>
      <c r="EX265" s="83">
        <f t="shared" si="527"/>
        <v>0</v>
      </c>
      <c r="EY265" s="83">
        <f t="shared" si="528"/>
        <v>74.432519952009898</v>
      </c>
      <c r="EZ265" s="83">
        <f t="shared" si="529"/>
        <v>0</v>
      </c>
      <c r="FA265" s="83">
        <f t="shared" si="530"/>
        <v>2135.2560580401037</v>
      </c>
      <c r="FB265" s="83">
        <f t="shared" si="531"/>
        <v>0</v>
      </c>
      <c r="FC265" s="83">
        <f t="shared" si="532"/>
        <v>10532.557179085705</v>
      </c>
      <c r="FD265" s="83">
        <f t="shared" si="533"/>
        <v>10532.557179085705</v>
      </c>
      <c r="FE265" s="83">
        <f t="shared" si="629"/>
        <v>10532.557179085705</v>
      </c>
      <c r="FF265" s="83">
        <f t="shared" si="630"/>
        <v>10532.557179085705</v>
      </c>
      <c r="FG265" s="83">
        <f t="shared" si="534"/>
        <v>10532.557179085705</v>
      </c>
      <c r="FH265" s="83">
        <f t="shared" si="631"/>
        <v>10532.557179085705</v>
      </c>
      <c r="FI265" s="83">
        <f t="shared" si="535"/>
        <v>1833.5886064035028</v>
      </c>
      <c r="FJ265" s="83">
        <f t="shared" si="536"/>
        <v>395.60230577600305</v>
      </c>
      <c r="FK265" s="84">
        <v>7851.1083865952996</v>
      </c>
      <c r="FL265" s="84">
        <v>4312.9051965751496</v>
      </c>
      <c r="FM265" s="84">
        <v>18069.059277309701</v>
      </c>
      <c r="FN265" s="83">
        <f t="shared" si="632"/>
        <v>18069.059277309701</v>
      </c>
      <c r="FO265" s="83">
        <f t="shared" si="633"/>
        <v>0</v>
      </c>
      <c r="FP265" s="83">
        <f t="shared" si="537"/>
        <v>22381.964473884851</v>
      </c>
      <c r="FQ265" s="84">
        <v>94156.644439156706</v>
      </c>
      <c r="FR265" s="84">
        <v>282180.23287965299</v>
      </c>
      <c r="FS265" s="83">
        <f t="shared" si="538"/>
        <v>284271.12016746658</v>
      </c>
      <c r="FT265" s="83">
        <f t="shared" si="539"/>
        <v>2090.887287813588</v>
      </c>
      <c r="FU265" s="84">
        <v>220347.54858879</v>
      </c>
      <c r="FV265" s="83">
        <f t="shared" si="634"/>
        <v>220347.54858879</v>
      </c>
      <c r="FW265" s="83">
        <f t="shared" si="635"/>
        <v>0</v>
      </c>
      <c r="FX265" s="83">
        <f t="shared" si="636"/>
        <v>245798.09122249699</v>
      </c>
      <c r="FY265" s="84">
        <v>247246.12</v>
      </c>
      <c r="FZ265" s="83">
        <f t="shared" si="637"/>
        <v>272696.66141120996</v>
      </c>
      <c r="GA265" s="83">
        <f t="shared" si="638"/>
        <v>0</v>
      </c>
      <c r="GB265" s="83">
        <f t="shared" si="540"/>
        <v>0</v>
      </c>
      <c r="GC265" s="83">
        <f t="shared" si="541"/>
        <v>0</v>
      </c>
      <c r="GD265" s="83">
        <f t="shared" si="542"/>
        <v>0</v>
      </c>
      <c r="GE265" s="83">
        <f t="shared" si="543"/>
        <v>0</v>
      </c>
      <c r="GF265" s="83">
        <f t="shared" si="544"/>
        <v>0</v>
      </c>
      <c r="GG265" s="83">
        <f t="shared" si="545"/>
        <v>0</v>
      </c>
      <c r="GH265" s="83">
        <f t="shared" si="639"/>
        <v>0</v>
      </c>
      <c r="GI265" s="83">
        <f t="shared" si="640"/>
        <v>0</v>
      </c>
      <c r="GJ265" s="83">
        <f t="shared" si="546"/>
        <v>220347.54858879</v>
      </c>
      <c r="GK265" s="83">
        <f t="shared" si="547"/>
        <v>0</v>
      </c>
      <c r="GL265" s="83">
        <f t="shared" si="548"/>
        <v>220347.54858879</v>
      </c>
      <c r="GM265" s="83">
        <f t="shared" si="549"/>
        <v>0</v>
      </c>
      <c r="GN265" s="83">
        <f t="shared" si="550"/>
        <v>220347.54858879</v>
      </c>
      <c r="GO265" s="83">
        <f t="shared" si="551"/>
        <v>220347.54858879</v>
      </c>
      <c r="GP265" s="83">
        <f t="shared" si="641"/>
        <v>220347.54858879</v>
      </c>
      <c r="GQ265" s="83">
        <f t="shared" si="642"/>
        <v>220347.54858879</v>
      </c>
      <c r="GR265" s="83">
        <f t="shared" si="552"/>
        <v>0</v>
      </c>
      <c r="GS265" s="83">
        <f t="shared" si="553"/>
        <v>0</v>
      </c>
      <c r="GT265" s="83">
        <f t="shared" si="554"/>
        <v>0</v>
      </c>
      <c r="GU265" s="83">
        <f t="shared" si="555"/>
        <v>0</v>
      </c>
      <c r="GV265" s="83">
        <f t="shared" si="556"/>
        <v>0</v>
      </c>
      <c r="GW265" s="83">
        <f t="shared" si="557"/>
        <v>0</v>
      </c>
      <c r="GX265" s="83">
        <f t="shared" si="643"/>
        <v>0</v>
      </c>
      <c r="GY265" s="83">
        <f t="shared" si="644"/>
        <v>0</v>
      </c>
      <c r="GZ265" s="83">
        <f t="shared" si="558"/>
        <v>221205.35992812499</v>
      </c>
      <c r="HA265" s="83">
        <f t="shared" si="559"/>
        <v>0</v>
      </c>
      <c r="HB265" s="83">
        <f t="shared" si="560"/>
        <v>220421.98110874201</v>
      </c>
      <c r="HC265" s="83">
        <f t="shared" si="561"/>
        <v>0</v>
      </c>
      <c r="HD265" s="83">
        <f t="shared" si="562"/>
        <v>222247.861954541</v>
      </c>
      <c r="HE265" s="83">
        <f t="shared" si="563"/>
        <v>230527.7656422728</v>
      </c>
      <c r="HF265" s="83">
        <f t="shared" si="645"/>
        <v>222246.52737076001</v>
      </c>
      <c r="HG265" s="83">
        <f t="shared" si="646"/>
        <v>220743.150894566</v>
      </c>
      <c r="HH265" s="83">
        <f t="shared" si="647"/>
        <v>221205.35992812499</v>
      </c>
      <c r="HI265" s="83">
        <f t="shared" si="648"/>
        <v>0</v>
      </c>
      <c r="HJ265" s="83">
        <f t="shared" si="649"/>
        <v>220421.98110874201</v>
      </c>
      <c r="HK265" s="83">
        <f t="shared" si="650"/>
        <v>0</v>
      </c>
      <c r="HL265" s="83">
        <f t="shared" si="651"/>
        <v>222482.8046468301</v>
      </c>
      <c r="HM265" s="83">
        <f t="shared" si="652"/>
        <v>230880.10576787571</v>
      </c>
      <c r="HN265" s="83">
        <f t="shared" si="653"/>
        <v>222181.1371951935</v>
      </c>
      <c r="HO265" s="83">
        <f t="shared" si="654"/>
        <v>220743.150894566</v>
      </c>
    </row>
    <row r="266" spans="1:223" x14ac:dyDescent="0.2">
      <c r="A266" s="63"/>
      <c r="K266" s="64" t="s">
        <v>576</v>
      </c>
      <c r="L266" s="102">
        <f>IF(VLOOKUP(K266,'[3]207 ul'!$H:$H,1,0)=K266,1,0)</f>
        <v>1</v>
      </c>
      <c r="M266" s="84">
        <v>1</v>
      </c>
      <c r="N266" s="84">
        <v>2</v>
      </c>
      <c r="O266" s="84"/>
      <c r="P266" s="84">
        <v>1</v>
      </c>
      <c r="Q266" s="84">
        <v>1</v>
      </c>
      <c r="R266" s="84">
        <v>1</v>
      </c>
      <c r="S266" s="83">
        <f t="shared" si="499"/>
        <v>40</v>
      </c>
      <c r="T266" s="87">
        <f t="shared" si="500"/>
        <v>0</v>
      </c>
      <c r="U266" s="84"/>
      <c r="V266" s="84"/>
      <c r="W266" s="85">
        <v>1</v>
      </c>
      <c r="X266" s="85">
        <v>1</v>
      </c>
      <c r="Y266" s="85">
        <v>1</v>
      </c>
      <c r="Z266" s="85">
        <v>1</v>
      </c>
      <c r="AA266" s="85">
        <v>1</v>
      </c>
      <c r="AB266" s="85">
        <v>1</v>
      </c>
      <c r="AC266" s="85">
        <v>1</v>
      </c>
      <c r="AD266" s="85">
        <v>1</v>
      </c>
      <c r="AE266" s="85">
        <v>1</v>
      </c>
      <c r="AF266" s="84">
        <v>25839702.242529701</v>
      </c>
      <c r="AG266" s="84">
        <v>25816719.6610508</v>
      </c>
      <c r="AH266" s="84">
        <v>25870655.784223098</v>
      </c>
      <c r="AI266" s="84">
        <v>25839205.443959799</v>
      </c>
      <c r="AJ266" s="84">
        <v>27623091.771061201</v>
      </c>
      <c r="AK266" s="84">
        <v>24751199.899700399</v>
      </c>
      <c r="AL266" s="84">
        <v>25839702.242529701</v>
      </c>
      <c r="AM266" s="84">
        <v>26038628.468362</v>
      </c>
      <c r="AN266" s="84">
        <v>25833348.889360201</v>
      </c>
      <c r="AO266" s="84">
        <v>3462361.5359143601</v>
      </c>
      <c r="AP266" s="84"/>
      <c r="AQ266" s="84">
        <v>3526884.1478609298</v>
      </c>
      <c r="AR266" s="84">
        <v>22633321.758961</v>
      </c>
      <c r="AS266" s="83">
        <f t="shared" si="501"/>
        <v>22633321.758961</v>
      </c>
      <c r="AT266" s="83">
        <f t="shared" si="564"/>
        <v>22633321.758961</v>
      </c>
      <c r="AU266" s="83">
        <f t="shared" si="502"/>
        <v>0</v>
      </c>
      <c r="AV266" s="84">
        <v>22155618.82</v>
      </c>
      <c r="AW266" s="84">
        <v>22155618.82</v>
      </c>
      <c r="AX266" s="84"/>
      <c r="AY266" s="83">
        <f t="shared" si="565"/>
        <v>25682502.96786093</v>
      </c>
      <c r="AZ266" s="83">
        <f t="shared" si="566"/>
        <v>0</v>
      </c>
      <c r="BA266" s="83">
        <f t="shared" si="567"/>
        <v>29302063.778444063</v>
      </c>
      <c r="BB266" s="83">
        <f t="shared" si="568"/>
        <v>29302063.778444063</v>
      </c>
      <c r="BC266" s="83">
        <f t="shared" si="569"/>
        <v>29302063.778444063</v>
      </c>
      <c r="BD266" s="83">
        <f t="shared" si="570"/>
        <v>29302063.778444063</v>
      </c>
      <c r="BE266" s="83">
        <f t="shared" si="571"/>
        <v>0</v>
      </c>
      <c r="BF266" s="83">
        <f t="shared" si="572"/>
        <v>0</v>
      </c>
      <c r="BG266" s="99">
        <f t="shared" si="573"/>
        <v>29302063.778444063</v>
      </c>
      <c r="BH266" s="99">
        <f t="shared" si="574"/>
        <v>29279081.196965162</v>
      </c>
      <c r="BI266" s="83">
        <f t="shared" si="575"/>
        <v>29333017.32013746</v>
      </c>
      <c r="BJ266" s="83">
        <f t="shared" si="576"/>
        <v>29301566.97987416</v>
      </c>
      <c r="BK266" s="83">
        <f t="shared" si="577"/>
        <v>31085453.306975562</v>
      </c>
      <c r="BL266" s="83">
        <f t="shared" si="578"/>
        <v>28213561.435614761</v>
      </c>
      <c r="BM266" s="83">
        <f t="shared" si="579"/>
        <v>29500990.004276361</v>
      </c>
      <c r="BN266" s="83">
        <f t="shared" si="580"/>
        <v>29295710.425274562</v>
      </c>
      <c r="BO266" s="83">
        <f t="shared" si="503"/>
        <v>0</v>
      </c>
      <c r="BP266" s="83">
        <f t="shared" si="581"/>
        <v>0</v>
      </c>
      <c r="BQ266" s="83">
        <f t="shared" si="582"/>
        <v>29302063.778444063</v>
      </c>
      <c r="BR266" s="83">
        <f t="shared" si="583"/>
        <v>29302063.778444063</v>
      </c>
      <c r="BS266" s="83">
        <f t="shared" si="584"/>
        <v>29302063.778444063</v>
      </c>
      <c r="BT266" s="83">
        <f t="shared" si="585"/>
        <v>29302063.778444063</v>
      </c>
      <c r="BU266" s="83">
        <f t="shared" si="586"/>
        <v>29302063.778444063</v>
      </c>
      <c r="BV266" s="83">
        <f t="shared" si="587"/>
        <v>29279081.196965162</v>
      </c>
      <c r="BW266" s="83">
        <f t="shared" si="588"/>
        <v>29333017.32013746</v>
      </c>
      <c r="BX266" s="83">
        <f t="shared" si="589"/>
        <v>29301566.97987416</v>
      </c>
      <c r="BY266" s="83">
        <f t="shared" si="590"/>
        <v>31085453.306975562</v>
      </c>
      <c r="BZ266" s="83">
        <f t="shared" si="591"/>
        <v>28213561.435614761</v>
      </c>
      <c r="CA266" s="83">
        <f t="shared" si="592"/>
        <v>29500990.004276361</v>
      </c>
      <c r="CB266" s="83">
        <f t="shared" si="593"/>
        <v>29295710.425274562</v>
      </c>
      <c r="CC266" s="84"/>
      <c r="CD266" s="84"/>
      <c r="CE266" s="84"/>
      <c r="CF266" s="84"/>
      <c r="CG266" s="84"/>
      <c r="CH266" s="84"/>
      <c r="CI266" s="84"/>
      <c r="CJ266" s="84"/>
      <c r="CK266" s="84"/>
      <c r="CL266" s="83">
        <f t="shared" si="494"/>
        <v>0</v>
      </c>
      <c r="CM266" s="83">
        <f t="shared" si="495"/>
        <v>30953.541693396866</v>
      </c>
      <c r="CN266" s="83">
        <f t="shared" si="496"/>
        <v>0</v>
      </c>
      <c r="CO266" s="83">
        <f t="shared" si="594"/>
        <v>1783389.5285314992</v>
      </c>
      <c r="CP266" s="83">
        <f t="shared" si="595"/>
        <v>0</v>
      </c>
      <c r="CQ266" s="83">
        <f t="shared" si="596"/>
        <v>0</v>
      </c>
      <c r="CR266" s="83">
        <f t="shared" si="597"/>
        <v>0</v>
      </c>
      <c r="CS266" s="83">
        <f t="shared" si="598"/>
        <v>0</v>
      </c>
      <c r="CT266" s="83">
        <f t="shared" si="599"/>
        <v>0</v>
      </c>
      <c r="CU266" s="83">
        <f t="shared" si="600"/>
        <v>0</v>
      </c>
      <c r="CV266" s="99"/>
      <c r="CW266" s="83">
        <f t="shared" si="504"/>
        <v>1783389.5285314992</v>
      </c>
      <c r="CX266" s="83">
        <f t="shared" si="601"/>
        <v>0</v>
      </c>
      <c r="CY266" s="83">
        <f t="shared" si="497"/>
        <v>198926.2258322984</v>
      </c>
      <c r="CZ266" s="83">
        <f t="shared" si="498"/>
        <v>0</v>
      </c>
      <c r="DA266" s="83">
        <f t="shared" si="505"/>
        <v>0</v>
      </c>
      <c r="DB266" s="83">
        <f t="shared" si="506"/>
        <v>30953.541693396866</v>
      </c>
      <c r="DC266" s="83">
        <f t="shared" si="507"/>
        <v>0</v>
      </c>
      <c r="DD266" s="83">
        <f t="shared" si="602"/>
        <v>1783389.5285314992</v>
      </c>
      <c r="DE266" s="83">
        <f t="shared" si="603"/>
        <v>0</v>
      </c>
      <c r="DF266" s="83">
        <f t="shared" si="604"/>
        <v>0</v>
      </c>
      <c r="DG266" s="83">
        <f t="shared" si="605"/>
        <v>0</v>
      </c>
      <c r="DH266" s="83">
        <f t="shared" si="606"/>
        <v>0</v>
      </c>
      <c r="DI266" s="83">
        <f t="shared" si="607"/>
        <v>0</v>
      </c>
      <c r="DJ266" s="83">
        <f t="shared" si="608"/>
        <v>0</v>
      </c>
      <c r="DK266" s="83">
        <f t="shared" si="508"/>
        <v>1783389.5285314992</v>
      </c>
      <c r="DL266" s="83">
        <f t="shared" si="609"/>
        <v>0</v>
      </c>
      <c r="DM266" s="83">
        <f t="shared" si="509"/>
        <v>198926.2258322984</v>
      </c>
      <c r="DN266" s="83">
        <f t="shared" si="510"/>
        <v>0</v>
      </c>
      <c r="DO266" s="83">
        <f t="shared" si="610"/>
        <v>0</v>
      </c>
      <c r="DP266" s="83">
        <f t="shared" si="611"/>
        <v>1759.8314731622497</v>
      </c>
      <c r="DQ266" s="83">
        <f t="shared" si="612"/>
        <v>0</v>
      </c>
      <c r="DR266" s="83">
        <f t="shared" si="613"/>
        <v>-181307.61834577587</v>
      </c>
      <c r="DS266" s="83">
        <f t="shared" si="614"/>
        <v>0</v>
      </c>
      <c r="DT266" s="83">
        <f t="shared" si="615"/>
        <v>0</v>
      </c>
      <c r="DU266" s="83">
        <f t="shared" si="616"/>
        <v>0</v>
      </c>
      <c r="DV266" s="83">
        <f t="shared" si="617"/>
        <v>0</v>
      </c>
      <c r="DW266" s="83">
        <f t="shared" si="511"/>
        <v>6849.9031982142933</v>
      </c>
      <c r="DX266" s="83">
        <f t="shared" si="512"/>
        <v>0</v>
      </c>
      <c r="DY266" s="83">
        <f t="shared" si="513"/>
        <v>0</v>
      </c>
      <c r="DZ266" s="83">
        <f t="shared" si="514"/>
        <v>1759.8314731622497</v>
      </c>
      <c r="EA266" s="83">
        <f t="shared" si="515"/>
        <v>0</v>
      </c>
      <c r="EB266" s="83">
        <f t="shared" si="516"/>
        <v>-181307.61834577587</v>
      </c>
      <c r="EC266" s="83">
        <f t="shared" si="517"/>
        <v>0</v>
      </c>
      <c r="ED266" s="83">
        <f t="shared" si="518"/>
        <v>0</v>
      </c>
      <c r="EE266" s="83">
        <f t="shared" si="519"/>
        <v>0</v>
      </c>
      <c r="EF266" s="83">
        <f t="shared" si="520"/>
        <v>0</v>
      </c>
      <c r="EG266" s="83">
        <f t="shared" si="521"/>
        <v>6849.9031982142933</v>
      </c>
      <c r="EH266" s="83">
        <f t="shared" si="522"/>
        <v>0</v>
      </c>
      <c r="EI266" s="83">
        <f t="shared" si="618"/>
        <v>0</v>
      </c>
      <c r="EJ266" s="83">
        <f t="shared" si="619"/>
        <v>29193.710220234618</v>
      </c>
      <c r="EK266" s="83">
        <f t="shared" si="620"/>
        <v>0</v>
      </c>
      <c r="EL266" s="83">
        <f t="shared" si="621"/>
        <v>1964697.1468772751</v>
      </c>
      <c r="EM266" s="83">
        <f t="shared" si="622"/>
        <v>0</v>
      </c>
      <c r="EN266" s="83">
        <f t="shared" si="623"/>
        <v>0</v>
      </c>
      <c r="EO266" s="83">
        <f t="shared" si="624"/>
        <v>0</v>
      </c>
      <c r="EP266" s="83">
        <f t="shared" si="625"/>
        <v>0</v>
      </c>
      <c r="EQ266" s="83">
        <f t="shared" si="626"/>
        <v>0</v>
      </c>
      <c r="ER266" s="83">
        <f t="shared" si="627"/>
        <v>0</v>
      </c>
      <c r="ES266" s="83">
        <f t="shared" si="523"/>
        <v>1964697.1468772751</v>
      </c>
      <c r="ET266" s="83">
        <f t="shared" si="628"/>
        <v>0</v>
      </c>
      <c r="EU266" s="83">
        <f t="shared" si="524"/>
        <v>192076.32263408409</v>
      </c>
      <c r="EV266" s="83">
        <f t="shared" si="525"/>
        <v>0</v>
      </c>
      <c r="EW266" s="83">
        <f t="shared" si="526"/>
        <v>0</v>
      </c>
      <c r="EX266" s="83">
        <f t="shared" si="527"/>
        <v>29193.710220234618</v>
      </c>
      <c r="EY266" s="83">
        <f t="shared" si="528"/>
        <v>0</v>
      </c>
      <c r="EZ266" s="83">
        <f t="shared" si="529"/>
        <v>1964697.1468772751</v>
      </c>
      <c r="FA266" s="83">
        <f t="shared" si="530"/>
        <v>0</v>
      </c>
      <c r="FB266" s="83">
        <f t="shared" si="531"/>
        <v>0</v>
      </c>
      <c r="FC266" s="83">
        <f t="shared" si="532"/>
        <v>0</v>
      </c>
      <c r="FD266" s="83">
        <f t="shared" si="533"/>
        <v>0</v>
      </c>
      <c r="FE266" s="83">
        <f t="shared" si="629"/>
        <v>0</v>
      </c>
      <c r="FF266" s="83">
        <f t="shared" si="630"/>
        <v>0</v>
      </c>
      <c r="FG266" s="83">
        <f t="shared" si="534"/>
        <v>1964697.1468772751</v>
      </c>
      <c r="FH266" s="83">
        <f t="shared" si="631"/>
        <v>0</v>
      </c>
      <c r="FI266" s="83">
        <f t="shared" si="535"/>
        <v>192076.32263408409</v>
      </c>
      <c r="FJ266" s="83">
        <f t="shared" si="536"/>
        <v>0</v>
      </c>
      <c r="FK266" s="84">
        <v>1046603.38793105</v>
      </c>
      <c r="FL266" s="84">
        <v>159623.02235077499</v>
      </c>
      <c r="FM266" s="84">
        <v>-3840962.0999744199</v>
      </c>
      <c r="FN266" s="83">
        <f t="shared" si="632"/>
        <v>-3840962.0999744199</v>
      </c>
      <c r="FO266" s="83">
        <f t="shared" si="633"/>
        <v>0</v>
      </c>
      <c r="FP266" s="83">
        <f t="shared" si="537"/>
        <v>-3681339.0776236448</v>
      </c>
      <c r="FQ266" s="84">
        <v>5212423.06782794</v>
      </c>
      <c r="FR266" s="84">
        <v>28842165.250799</v>
      </c>
      <c r="FS266" s="83">
        <f t="shared" si="538"/>
        <v>33491063.510050233</v>
      </c>
      <c r="FT266" s="83">
        <f t="shared" si="539"/>
        <v>4648898.2592512332</v>
      </c>
      <c r="FU266" s="84">
        <v>25643904.752529699</v>
      </c>
      <c r="FV266" s="83">
        <f t="shared" si="634"/>
        <v>29302063.778444063</v>
      </c>
      <c r="FW266" s="83">
        <f t="shared" si="635"/>
        <v>29302063.778444063</v>
      </c>
      <c r="FX266" s="83">
        <f t="shared" si="636"/>
        <v>22633321.758961</v>
      </c>
      <c r="FY266" s="84">
        <v>5297625.3499999996</v>
      </c>
      <c r="FZ266" s="83">
        <f t="shared" si="637"/>
        <v>1678064.5394168682</v>
      </c>
      <c r="GA266" s="83">
        <f t="shared" si="638"/>
        <v>195797.49000000209</v>
      </c>
      <c r="GB266" s="83">
        <f t="shared" si="540"/>
        <v>0</v>
      </c>
      <c r="GC266" s="83">
        <f t="shared" si="541"/>
        <v>0</v>
      </c>
      <c r="GD266" s="83">
        <f t="shared" si="542"/>
        <v>0</v>
      </c>
      <c r="GE266" s="83">
        <f t="shared" si="543"/>
        <v>0</v>
      </c>
      <c r="GF266" s="83">
        <f t="shared" si="544"/>
        <v>0</v>
      </c>
      <c r="GG266" s="83">
        <f t="shared" si="545"/>
        <v>0</v>
      </c>
      <c r="GH266" s="83">
        <f t="shared" si="639"/>
        <v>0</v>
      </c>
      <c r="GI266" s="83">
        <f t="shared" si="640"/>
        <v>0</v>
      </c>
      <c r="GJ266" s="83">
        <f t="shared" si="546"/>
        <v>0</v>
      </c>
      <c r="GK266" s="83">
        <f t="shared" si="547"/>
        <v>29302063.778444063</v>
      </c>
      <c r="GL266" s="83">
        <f t="shared" si="548"/>
        <v>0</v>
      </c>
      <c r="GM266" s="83">
        <f t="shared" si="549"/>
        <v>29302063.778444063</v>
      </c>
      <c r="GN266" s="83">
        <f t="shared" si="550"/>
        <v>0</v>
      </c>
      <c r="GO266" s="83">
        <f t="shared" si="551"/>
        <v>0</v>
      </c>
      <c r="GP266" s="83">
        <f t="shared" si="641"/>
        <v>29302063.778444063</v>
      </c>
      <c r="GQ266" s="83">
        <f t="shared" si="642"/>
        <v>0</v>
      </c>
      <c r="GR266" s="83">
        <f t="shared" si="552"/>
        <v>0</v>
      </c>
      <c r="GS266" s="83">
        <f t="shared" si="553"/>
        <v>0</v>
      </c>
      <c r="GT266" s="83">
        <f t="shared" si="554"/>
        <v>0</v>
      </c>
      <c r="GU266" s="83">
        <f t="shared" si="555"/>
        <v>0</v>
      </c>
      <c r="GV266" s="83">
        <f t="shared" si="556"/>
        <v>0</v>
      </c>
      <c r="GW266" s="83">
        <f t="shared" si="557"/>
        <v>0</v>
      </c>
      <c r="GX266" s="83">
        <f t="shared" si="643"/>
        <v>0</v>
      </c>
      <c r="GY266" s="83">
        <f t="shared" si="644"/>
        <v>0</v>
      </c>
      <c r="GZ266" s="83">
        <f t="shared" si="558"/>
        <v>0</v>
      </c>
      <c r="HA266" s="83">
        <f t="shared" si="559"/>
        <v>29333017.32013746</v>
      </c>
      <c r="HB266" s="83">
        <f t="shared" si="560"/>
        <v>0</v>
      </c>
      <c r="HC266" s="83">
        <f t="shared" si="561"/>
        <v>31085453.306975562</v>
      </c>
      <c r="HD266" s="83">
        <f t="shared" si="562"/>
        <v>0</v>
      </c>
      <c r="HE266" s="83">
        <f t="shared" si="563"/>
        <v>0</v>
      </c>
      <c r="HF266" s="83">
        <f t="shared" si="645"/>
        <v>29500990.004276361</v>
      </c>
      <c r="HG266" s="83">
        <f t="shared" si="646"/>
        <v>0</v>
      </c>
      <c r="HH266" s="83">
        <f t="shared" si="647"/>
        <v>0</v>
      </c>
      <c r="HI266" s="83">
        <f t="shared" si="648"/>
        <v>29331257.488664299</v>
      </c>
      <c r="HJ266" s="83">
        <f t="shared" si="649"/>
        <v>0</v>
      </c>
      <c r="HK266" s="83">
        <f t="shared" si="650"/>
        <v>31266760.925321337</v>
      </c>
      <c r="HL266" s="83">
        <f t="shared" si="651"/>
        <v>0</v>
      </c>
      <c r="HM266" s="83">
        <f t="shared" si="652"/>
        <v>0</v>
      </c>
      <c r="HN266" s="83">
        <f t="shared" si="653"/>
        <v>29494140.101078145</v>
      </c>
      <c r="HO266" s="83">
        <f t="shared" si="654"/>
        <v>0</v>
      </c>
    </row>
    <row r="267" spans="1:223" x14ac:dyDescent="0.2">
      <c r="A267" s="63"/>
      <c r="K267" s="64" t="s">
        <v>577</v>
      </c>
      <c r="L267" s="102">
        <f>IF(VLOOKUP(K267,'[3]207 ul'!$H:$H,1,0)=K267,1,0)</f>
        <v>1</v>
      </c>
      <c r="M267" s="84">
        <v>1</v>
      </c>
      <c r="N267" s="84">
        <v>2</v>
      </c>
      <c r="O267" s="84"/>
      <c r="P267" s="84">
        <v>1</v>
      </c>
      <c r="Q267" s="84">
        <v>1</v>
      </c>
      <c r="R267" s="84">
        <v>1</v>
      </c>
      <c r="S267" s="83">
        <f t="shared" si="499"/>
        <v>40</v>
      </c>
      <c r="T267" s="87">
        <f t="shared" si="500"/>
        <v>0</v>
      </c>
      <c r="U267" s="84"/>
      <c r="V267" s="84"/>
      <c r="W267" s="85">
        <v>1</v>
      </c>
      <c r="X267" s="85">
        <v>1</v>
      </c>
      <c r="Y267" s="85">
        <v>1</v>
      </c>
      <c r="Z267" s="85">
        <v>1</v>
      </c>
      <c r="AA267" s="85">
        <v>1</v>
      </c>
      <c r="AB267" s="85">
        <v>1</v>
      </c>
      <c r="AC267" s="85">
        <v>1</v>
      </c>
      <c r="AD267" s="85">
        <v>1</v>
      </c>
      <c r="AE267" s="85">
        <v>1</v>
      </c>
      <c r="AF267" s="84">
        <v>10027480.3165744</v>
      </c>
      <c r="AG267" s="84">
        <v>10080428.7740013</v>
      </c>
      <c r="AH267" s="84">
        <v>9956129.9424498305</v>
      </c>
      <c r="AI267" s="84">
        <v>10027598.439237701</v>
      </c>
      <c r="AJ267" s="84">
        <v>10486235.5133074</v>
      </c>
      <c r="AK267" s="84">
        <v>9759385.7316757701</v>
      </c>
      <c r="AL267" s="84">
        <v>10027480.3165744</v>
      </c>
      <c r="AM267" s="84">
        <v>10081304.763379799</v>
      </c>
      <c r="AN267" s="84">
        <v>10055713.3283637</v>
      </c>
      <c r="AO267" s="84">
        <v>1559664.37555079</v>
      </c>
      <c r="AP267" s="84"/>
      <c r="AQ267" s="84">
        <v>1604535.6173904401</v>
      </c>
      <c r="AR267" s="84">
        <v>9832479.7621631604</v>
      </c>
      <c r="AS267" s="83">
        <f t="shared" si="501"/>
        <v>9832479.7621631604</v>
      </c>
      <c r="AT267" s="83">
        <f t="shared" si="564"/>
        <v>9832479.7621631604</v>
      </c>
      <c r="AU267" s="83">
        <f t="shared" si="502"/>
        <v>0</v>
      </c>
      <c r="AV267" s="84">
        <v>9624375.2400000002</v>
      </c>
      <c r="AW267" s="84">
        <v>9624375.2400000002</v>
      </c>
      <c r="AX267" s="84"/>
      <c r="AY267" s="83">
        <f t="shared" si="565"/>
        <v>11228910.857390441</v>
      </c>
      <c r="AZ267" s="83">
        <f t="shared" si="566"/>
        <v>0</v>
      </c>
      <c r="BA267" s="83">
        <f t="shared" si="567"/>
        <v>11587144.69212519</v>
      </c>
      <c r="BB267" s="83">
        <f t="shared" si="568"/>
        <v>11587144.69212519</v>
      </c>
      <c r="BC267" s="83">
        <f t="shared" si="569"/>
        <v>11587144.69212519</v>
      </c>
      <c r="BD267" s="83">
        <f t="shared" si="570"/>
        <v>11587144.69212519</v>
      </c>
      <c r="BE267" s="83">
        <f t="shared" si="571"/>
        <v>0</v>
      </c>
      <c r="BF267" s="83">
        <f t="shared" si="572"/>
        <v>0</v>
      </c>
      <c r="BG267" s="99">
        <f t="shared" si="573"/>
        <v>11587144.69212519</v>
      </c>
      <c r="BH267" s="99">
        <f t="shared" si="574"/>
        <v>11640093.14955209</v>
      </c>
      <c r="BI267" s="83">
        <f t="shared" si="575"/>
        <v>11515794.31800062</v>
      </c>
      <c r="BJ267" s="83">
        <f t="shared" si="576"/>
        <v>11587262.814788491</v>
      </c>
      <c r="BK267" s="83">
        <f t="shared" si="577"/>
        <v>12045899.88885819</v>
      </c>
      <c r="BL267" s="83">
        <f t="shared" si="578"/>
        <v>11319050.10722656</v>
      </c>
      <c r="BM267" s="83">
        <f t="shared" si="579"/>
        <v>11640969.138930589</v>
      </c>
      <c r="BN267" s="83">
        <f t="shared" si="580"/>
        <v>11615377.70391449</v>
      </c>
      <c r="BO267" s="83">
        <f t="shared" si="503"/>
        <v>0</v>
      </c>
      <c r="BP267" s="83">
        <f t="shared" si="581"/>
        <v>0</v>
      </c>
      <c r="BQ267" s="83">
        <f t="shared" si="582"/>
        <v>11587144.69212519</v>
      </c>
      <c r="BR267" s="83">
        <f t="shared" si="583"/>
        <v>11587144.69212519</v>
      </c>
      <c r="BS267" s="83">
        <f t="shared" si="584"/>
        <v>11587144.69212519</v>
      </c>
      <c r="BT267" s="83">
        <f t="shared" si="585"/>
        <v>11587144.69212519</v>
      </c>
      <c r="BU267" s="83">
        <f t="shared" si="586"/>
        <v>11587144.69212519</v>
      </c>
      <c r="BV267" s="83">
        <f t="shared" si="587"/>
        <v>11640093.14955209</v>
      </c>
      <c r="BW267" s="83">
        <f t="shared" si="588"/>
        <v>11515794.31800062</v>
      </c>
      <c r="BX267" s="83">
        <f t="shared" si="589"/>
        <v>11587262.814788491</v>
      </c>
      <c r="BY267" s="83">
        <f t="shared" si="590"/>
        <v>12045899.88885819</v>
      </c>
      <c r="BZ267" s="83">
        <f t="shared" si="591"/>
        <v>11319050.10722656</v>
      </c>
      <c r="CA267" s="83">
        <f t="shared" si="592"/>
        <v>11640969.138930589</v>
      </c>
      <c r="CB267" s="83">
        <f t="shared" si="593"/>
        <v>11615377.70391449</v>
      </c>
      <c r="CC267" s="84"/>
      <c r="CD267" s="84"/>
      <c r="CE267" s="84"/>
      <c r="CF267" s="84"/>
      <c r="CG267" s="84"/>
      <c r="CH267" s="84"/>
      <c r="CI267" s="84"/>
      <c r="CJ267" s="84"/>
      <c r="CK267" s="84"/>
      <c r="CL267" s="83">
        <f t="shared" si="494"/>
        <v>52948.457426900044</v>
      </c>
      <c r="CM267" s="83">
        <f t="shared" si="495"/>
        <v>0</v>
      </c>
      <c r="CN267" s="83">
        <f t="shared" si="496"/>
        <v>118.12266330048442</v>
      </c>
      <c r="CO267" s="83">
        <f t="shared" si="594"/>
        <v>458755.19673299976</v>
      </c>
      <c r="CP267" s="83">
        <f t="shared" si="595"/>
        <v>0</v>
      </c>
      <c r="CQ267" s="83">
        <f t="shared" si="596"/>
        <v>0</v>
      </c>
      <c r="CR267" s="83">
        <f t="shared" si="597"/>
        <v>0</v>
      </c>
      <c r="CS267" s="83">
        <f t="shared" si="598"/>
        <v>0</v>
      </c>
      <c r="CT267" s="83">
        <f t="shared" si="599"/>
        <v>0</v>
      </c>
      <c r="CU267" s="83">
        <f t="shared" si="600"/>
        <v>0</v>
      </c>
      <c r="CV267" s="99"/>
      <c r="CW267" s="83">
        <f t="shared" si="504"/>
        <v>458755.19673299976</v>
      </c>
      <c r="CX267" s="83">
        <f t="shared" si="601"/>
        <v>0</v>
      </c>
      <c r="CY267" s="83">
        <f t="shared" si="497"/>
        <v>53824.446805398911</v>
      </c>
      <c r="CZ267" s="83">
        <f t="shared" si="498"/>
        <v>28233.011789299548</v>
      </c>
      <c r="DA267" s="83">
        <f t="shared" si="505"/>
        <v>52948.457426900044</v>
      </c>
      <c r="DB267" s="83">
        <f t="shared" si="506"/>
        <v>0</v>
      </c>
      <c r="DC267" s="83">
        <f t="shared" si="507"/>
        <v>118.12266330048442</v>
      </c>
      <c r="DD267" s="83">
        <f t="shared" si="602"/>
        <v>458755.19673299976</v>
      </c>
      <c r="DE267" s="83">
        <f t="shared" si="603"/>
        <v>0</v>
      </c>
      <c r="DF267" s="83">
        <f t="shared" si="604"/>
        <v>0</v>
      </c>
      <c r="DG267" s="83">
        <f t="shared" si="605"/>
        <v>0</v>
      </c>
      <c r="DH267" s="83">
        <f t="shared" si="606"/>
        <v>0</v>
      </c>
      <c r="DI267" s="83">
        <f t="shared" si="607"/>
        <v>0</v>
      </c>
      <c r="DJ267" s="83">
        <f t="shared" si="608"/>
        <v>0</v>
      </c>
      <c r="DK267" s="83">
        <f t="shared" si="508"/>
        <v>458755.19673299976</v>
      </c>
      <c r="DL267" s="83">
        <f t="shared" si="609"/>
        <v>0</v>
      </c>
      <c r="DM267" s="83">
        <f t="shared" si="509"/>
        <v>53824.446805398911</v>
      </c>
      <c r="DN267" s="83">
        <f t="shared" si="510"/>
        <v>28233.011789299548</v>
      </c>
      <c r="DO267" s="83">
        <f t="shared" si="610"/>
        <v>0</v>
      </c>
      <c r="DP267" s="83">
        <f t="shared" si="611"/>
        <v>0</v>
      </c>
      <c r="DQ267" s="83">
        <f t="shared" si="612"/>
        <v>0</v>
      </c>
      <c r="DR267" s="83">
        <f t="shared" si="613"/>
        <v>-46639.172650014218</v>
      </c>
      <c r="DS267" s="83">
        <f t="shared" si="614"/>
        <v>0</v>
      </c>
      <c r="DT267" s="83">
        <f t="shared" si="615"/>
        <v>0</v>
      </c>
      <c r="DU267" s="83">
        <f t="shared" si="616"/>
        <v>0</v>
      </c>
      <c r="DV267" s="83">
        <f t="shared" si="617"/>
        <v>0</v>
      </c>
      <c r="DW267" s="83">
        <f t="shared" si="511"/>
        <v>1853.4119811092041</v>
      </c>
      <c r="DX267" s="83">
        <f t="shared" si="512"/>
        <v>0</v>
      </c>
      <c r="DY267" s="83">
        <f t="shared" si="513"/>
        <v>0</v>
      </c>
      <c r="DZ267" s="83">
        <f t="shared" si="514"/>
        <v>0</v>
      </c>
      <c r="EA267" s="83">
        <f t="shared" si="515"/>
        <v>0</v>
      </c>
      <c r="EB267" s="83">
        <f t="shared" si="516"/>
        <v>-46639.172650014218</v>
      </c>
      <c r="EC267" s="83">
        <f t="shared" si="517"/>
        <v>0</v>
      </c>
      <c r="ED267" s="83">
        <f t="shared" si="518"/>
        <v>0</v>
      </c>
      <c r="EE267" s="83">
        <f t="shared" si="519"/>
        <v>0</v>
      </c>
      <c r="EF267" s="83">
        <f t="shared" si="520"/>
        <v>0</v>
      </c>
      <c r="EG267" s="83">
        <f t="shared" si="521"/>
        <v>1853.4119811092041</v>
      </c>
      <c r="EH267" s="83">
        <f t="shared" si="522"/>
        <v>0</v>
      </c>
      <c r="EI267" s="83">
        <f t="shared" si="618"/>
        <v>52948.457426900044</v>
      </c>
      <c r="EJ267" s="83">
        <f t="shared" si="619"/>
        <v>0</v>
      </c>
      <c r="EK267" s="83">
        <f t="shared" si="620"/>
        <v>118.12266330048442</v>
      </c>
      <c r="EL267" s="83">
        <f t="shared" si="621"/>
        <v>505394.36938301398</v>
      </c>
      <c r="EM267" s="83">
        <f t="shared" si="622"/>
        <v>0</v>
      </c>
      <c r="EN267" s="83">
        <f t="shared" si="623"/>
        <v>0</v>
      </c>
      <c r="EO267" s="83">
        <f t="shared" si="624"/>
        <v>0</v>
      </c>
      <c r="EP267" s="83">
        <f t="shared" si="625"/>
        <v>0</v>
      </c>
      <c r="EQ267" s="83">
        <f t="shared" si="626"/>
        <v>0</v>
      </c>
      <c r="ER267" s="83">
        <f t="shared" si="627"/>
        <v>0</v>
      </c>
      <c r="ES267" s="83">
        <f t="shared" si="523"/>
        <v>505394.36938301398</v>
      </c>
      <c r="ET267" s="83">
        <f t="shared" si="628"/>
        <v>0</v>
      </c>
      <c r="EU267" s="83">
        <f t="shared" si="524"/>
        <v>51971.034824289709</v>
      </c>
      <c r="EV267" s="83">
        <f t="shared" si="525"/>
        <v>28233.011789299548</v>
      </c>
      <c r="EW267" s="83">
        <f t="shared" si="526"/>
        <v>52948.457426900044</v>
      </c>
      <c r="EX267" s="83">
        <f t="shared" si="527"/>
        <v>0</v>
      </c>
      <c r="EY267" s="83">
        <f t="shared" si="528"/>
        <v>118.12266330048442</v>
      </c>
      <c r="EZ267" s="83">
        <f t="shared" si="529"/>
        <v>505394.36938301398</v>
      </c>
      <c r="FA267" s="83">
        <f t="shared" si="530"/>
        <v>0</v>
      </c>
      <c r="FB267" s="83">
        <f t="shared" si="531"/>
        <v>0</v>
      </c>
      <c r="FC267" s="83">
        <f t="shared" si="532"/>
        <v>0</v>
      </c>
      <c r="FD267" s="83">
        <f t="shared" si="533"/>
        <v>0</v>
      </c>
      <c r="FE267" s="83">
        <f t="shared" si="629"/>
        <v>0</v>
      </c>
      <c r="FF267" s="83">
        <f t="shared" si="630"/>
        <v>0</v>
      </c>
      <c r="FG267" s="83">
        <f t="shared" si="534"/>
        <v>505394.36938301398</v>
      </c>
      <c r="FH267" s="83">
        <f t="shared" si="631"/>
        <v>0</v>
      </c>
      <c r="FI267" s="83">
        <f t="shared" si="535"/>
        <v>51971.034824289709</v>
      </c>
      <c r="FJ267" s="83">
        <f t="shared" si="536"/>
        <v>28233.011789299548</v>
      </c>
      <c r="FK267" s="84">
        <v>301427.85151788901</v>
      </c>
      <c r="FL267" s="84">
        <v>68659.958351718902</v>
      </c>
      <c r="FM267" s="84">
        <v>-1672514.9674303301</v>
      </c>
      <c r="FN267" s="83">
        <f t="shared" si="632"/>
        <v>-1672514.9674303301</v>
      </c>
      <c r="FO267" s="83">
        <f t="shared" si="633"/>
        <v>0</v>
      </c>
      <c r="FP267" s="83">
        <f t="shared" si="537"/>
        <v>-1603855.0090786112</v>
      </c>
      <c r="FQ267" s="84">
        <v>2347063.1316840402</v>
      </c>
      <c r="FR267" s="84">
        <v>11682492.912565701</v>
      </c>
      <c r="FS267" s="83">
        <f t="shared" si="538"/>
        <v>13577241.945819121</v>
      </c>
      <c r="FT267" s="83">
        <f t="shared" si="539"/>
        <v>1894749.0332534201</v>
      </c>
      <c r="FU267" s="84">
        <v>9927751.6565743592</v>
      </c>
      <c r="FV267" s="83">
        <f t="shared" si="634"/>
        <v>11587144.69212519</v>
      </c>
      <c r="FW267" s="83">
        <f t="shared" si="635"/>
        <v>11587144.69212519</v>
      </c>
      <c r="FX267" s="83">
        <f t="shared" si="636"/>
        <v>9832479.7621631604</v>
      </c>
      <c r="FY267" s="84">
        <v>13194238.029999999</v>
      </c>
      <c r="FZ267" s="83">
        <f t="shared" si="637"/>
        <v>12836004.195265252</v>
      </c>
      <c r="GA267" s="83">
        <f t="shared" si="638"/>
        <v>99728.660000041127</v>
      </c>
      <c r="GB267" s="83">
        <f t="shared" si="540"/>
        <v>0</v>
      </c>
      <c r="GC267" s="83">
        <f t="shared" si="541"/>
        <v>0</v>
      </c>
      <c r="GD267" s="83">
        <f t="shared" si="542"/>
        <v>0</v>
      </c>
      <c r="GE267" s="83">
        <f t="shared" si="543"/>
        <v>0</v>
      </c>
      <c r="GF267" s="83">
        <f t="shared" si="544"/>
        <v>0</v>
      </c>
      <c r="GG267" s="83">
        <f t="shared" si="545"/>
        <v>0</v>
      </c>
      <c r="GH267" s="83">
        <f t="shared" si="639"/>
        <v>0</v>
      </c>
      <c r="GI267" s="83">
        <f t="shared" si="640"/>
        <v>0</v>
      </c>
      <c r="GJ267" s="83">
        <f t="shared" si="546"/>
        <v>11587144.69212519</v>
      </c>
      <c r="GK267" s="83">
        <f t="shared" si="547"/>
        <v>0</v>
      </c>
      <c r="GL267" s="83">
        <f t="shared" si="548"/>
        <v>11587144.69212519</v>
      </c>
      <c r="GM267" s="83">
        <f t="shared" si="549"/>
        <v>11587144.69212519</v>
      </c>
      <c r="GN267" s="83">
        <f t="shared" si="550"/>
        <v>0</v>
      </c>
      <c r="GO267" s="83">
        <f t="shared" si="551"/>
        <v>0</v>
      </c>
      <c r="GP267" s="83">
        <f t="shared" si="641"/>
        <v>11587144.69212519</v>
      </c>
      <c r="GQ267" s="83">
        <f t="shared" si="642"/>
        <v>11587144.69212519</v>
      </c>
      <c r="GR267" s="83">
        <f t="shared" si="552"/>
        <v>0</v>
      </c>
      <c r="GS267" s="83">
        <f t="shared" si="553"/>
        <v>0</v>
      </c>
      <c r="GT267" s="83">
        <f t="shared" si="554"/>
        <v>0</v>
      </c>
      <c r="GU267" s="83">
        <f t="shared" si="555"/>
        <v>0</v>
      </c>
      <c r="GV267" s="83">
        <f t="shared" si="556"/>
        <v>0</v>
      </c>
      <c r="GW267" s="83">
        <f t="shared" si="557"/>
        <v>0</v>
      </c>
      <c r="GX267" s="83">
        <f t="shared" si="643"/>
        <v>0</v>
      </c>
      <c r="GY267" s="83">
        <f t="shared" si="644"/>
        <v>0</v>
      </c>
      <c r="GZ267" s="83">
        <f t="shared" si="558"/>
        <v>11640093.14955209</v>
      </c>
      <c r="HA267" s="83">
        <f t="shared" si="559"/>
        <v>0</v>
      </c>
      <c r="HB267" s="83">
        <f t="shared" si="560"/>
        <v>11587262.814788491</v>
      </c>
      <c r="HC267" s="83">
        <f t="shared" si="561"/>
        <v>12045899.88885819</v>
      </c>
      <c r="HD267" s="83">
        <f t="shared" si="562"/>
        <v>0</v>
      </c>
      <c r="HE267" s="83">
        <f t="shared" si="563"/>
        <v>0</v>
      </c>
      <c r="HF267" s="83">
        <f t="shared" si="645"/>
        <v>11640969.138930589</v>
      </c>
      <c r="HG267" s="83">
        <f t="shared" si="646"/>
        <v>11615377.70391449</v>
      </c>
      <c r="HH267" s="83">
        <f t="shared" si="647"/>
        <v>11640093.14955209</v>
      </c>
      <c r="HI267" s="83">
        <f t="shared" si="648"/>
        <v>0</v>
      </c>
      <c r="HJ267" s="83">
        <f t="shared" si="649"/>
        <v>11587262.814788491</v>
      </c>
      <c r="HK267" s="83">
        <f t="shared" si="650"/>
        <v>12092539.061508205</v>
      </c>
      <c r="HL267" s="83">
        <f t="shared" si="651"/>
        <v>0</v>
      </c>
      <c r="HM267" s="83">
        <f t="shared" si="652"/>
        <v>0</v>
      </c>
      <c r="HN267" s="83">
        <f t="shared" si="653"/>
        <v>11639115.726949479</v>
      </c>
      <c r="HO267" s="83">
        <f t="shared" si="654"/>
        <v>11615377.70391449</v>
      </c>
    </row>
    <row r="268" spans="1:223" x14ac:dyDescent="0.2">
      <c r="A268" s="63"/>
      <c r="K268" s="64" t="s">
        <v>578</v>
      </c>
      <c r="L268" s="102">
        <f>IF(VLOOKUP(K268,'[3]207 ul'!$H:$H,1,0)=K268,1,0)</f>
        <v>1</v>
      </c>
      <c r="M268" s="84">
        <v>1</v>
      </c>
      <c r="N268" s="84">
        <v>2</v>
      </c>
      <c r="O268" s="84"/>
      <c r="P268" s="84"/>
      <c r="Q268" s="84">
        <v>1</v>
      </c>
      <c r="R268" s="84">
        <v>1</v>
      </c>
      <c r="S268" s="83">
        <f t="shared" si="499"/>
        <v>40</v>
      </c>
      <c r="T268" s="87">
        <f t="shared" si="500"/>
        <v>0</v>
      </c>
      <c r="U268" s="84"/>
      <c r="V268" s="84"/>
      <c r="W268" s="85">
        <v>1</v>
      </c>
      <c r="X268" s="85">
        <v>1</v>
      </c>
      <c r="Y268" s="85">
        <v>1</v>
      </c>
      <c r="Z268" s="85">
        <v>1</v>
      </c>
      <c r="AA268" s="85">
        <v>1</v>
      </c>
      <c r="AB268" s="85">
        <v>1</v>
      </c>
      <c r="AC268" s="85">
        <v>1</v>
      </c>
      <c r="AD268" s="85">
        <v>1</v>
      </c>
      <c r="AE268" s="85">
        <v>1</v>
      </c>
      <c r="AF268" s="84">
        <v>63957102.344755203</v>
      </c>
      <c r="AG268" s="84">
        <v>63910616.987178698</v>
      </c>
      <c r="AH268" s="84">
        <v>64022944.786386304</v>
      </c>
      <c r="AI268" s="84">
        <v>63956587.367211297</v>
      </c>
      <c r="AJ268" s="84">
        <v>63539029.066058703</v>
      </c>
      <c r="AK268" s="84">
        <v>64292370.115526304</v>
      </c>
      <c r="AL268" s="84">
        <v>63957102.344755203</v>
      </c>
      <c r="AM268" s="84">
        <v>64401915.448391803</v>
      </c>
      <c r="AN268" s="84">
        <v>63948887.425885499</v>
      </c>
      <c r="AO268" s="84">
        <v>-1618300.51141809</v>
      </c>
      <c r="AP268" s="84"/>
      <c r="AQ268" s="84">
        <v>-1460767.7567093801</v>
      </c>
      <c r="AR268" s="84">
        <v>68230600.907182306</v>
      </c>
      <c r="AS268" s="83">
        <f t="shared" si="501"/>
        <v>68230600.907182306</v>
      </c>
      <c r="AT268" s="83">
        <f t="shared" si="564"/>
        <v>68230600.907182306</v>
      </c>
      <c r="AU268" s="83">
        <f t="shared" si="502"/>
        <v>0</v>
      </c>
      <c r="AV268" s="84">
        <v>66791346.159999996</v>
      </c>
      <c r="AW268" s="84">
        <v>66791346.159999996</v>
      </c>
      <c r="AX268" s="84"/>
      <c r="AY268" s="83">
        <f t="shared" si="565"/>
        <v>65330578.403290614</v>
      </c>
      <c r="AZ268" s="83">
        <f t="shared" si="566"/>
        <v>0</v>
      </c>
      <c r="BA268" s="83">
        <f t="shared" si="567"/>
        <v>62338801.833337113</v>
      </c>
      <c r="BB268" s="83">
        <f t="shared" si="568"/>
        <v>64695521.462875187</v>
      </c>
      <c r="BC268" s="83">
        <f t="shared" si="569"/>
        <v>64695521.462875187</v>
      </c>
      <c r="BD268" s="83">
        <f t="shared" si="570"/>
        <v>64695521.462875187</v>
      </c>
      <c r="BE268" s="83">
        <f t="shared" si="571"/>
        <v>0</v>
      </c>
      <c r="BF268" s="83">
        <f t="shared" si="572"/>
        <v>0</v>
      </c>
      <c r="BG268" s="99">
        <f t="shared" si="573"/>
        <v>62338801.833337113</v>
      </c>
      <c r="BH268" s="99">
        <f t="shared" si="574"/>
        <v>62292316.475760609</v>
      </c>
      <c r="BI268" s="83">
        <f t="shared" si="575"/>
        <v>62404644.274968214</v>
      </c>
      <c r="BJ268" s="83">
        <f t="shared" si="576"/>
        <v>62338286.855793208</v>
      </c>
      <c r="BK268" s="83">
        <f t="shared" si="577"/>
        <v>61920728.554640613</v>
      </c>
      <c r="BL268" s="83">
        <f t="shared" si="578"/>
        <v>62674069.604108214</v>
      </c>
      <c r="BM268" s="83">
        <f t="shared" si="579"/>
        <v>62783614.936973713</v>
      </c>
      <c r="BN268" s="83">
        <f t="shared" si="580"/>
        <v>62330586.914467409</v>
      </c>
      <c r="BO268" s="83">
        <f t="shared" si="503"/>
        <v>0</v>
      </c>
      <c r="BP268" s="83">
        <f t="shared" si="581"/>
        <v>0</v>
      </c>
      <c r="BQ268" s="83">
        <f t="shared" si="582"/>
        <v>62338801.833337113</v>
      </c>
      <c r="BR268" s="83">
        <f t="shared" si="583"/>
        <v>64695521.462875187</v>
      </c>
      <c r="BS268" s="83">
        <f t="shared" si="584"/>
        <v>64695521.462875187</v>
      </c>
      <c r="BT268" s="83">
        <f t="shared" si="585"/>
        <v>64695521.462875187</v>
      </c>
      <c r="BU268" s="83">
        <f t="shared" si="586"/>
        <v>62338801.833337113</v>
      </c>
      <c r="BV268" s="83">
        <f t="shared" si="587"/>
        <v>62292316.475760609</v>
      </c>
      <c r="BW268" s="83">
        <f t="shared" si="588"/>
        <v>62404644.274968214</v>
      </c>
      <c r="BX268" s="83">
        <f t="shared" si="589"/>
        <v>62338286.855793208</v>
      </c>
      <c r="BY268" s="83">
        <f t="shared" si="590"/>
        <v>61920728.554640613</v>
      </c>
      <c r="BZ268" s="83">
        <f t="shared" si="591"/>
        <v>62674069.604108214</v>
      </c>
      <c r="CA268" s="83">
        <f t="shared" si="592"/>
        <v>62783614.936973713</v>
      </c>
      <c r="CB268" s="83">
        <f t="shared" si="593"/>
        <v>62330586.914467409</v>
      </c>
      <c r="CC268" s="84"/>
      <c r="CD268" s="84"/>
      <c r="CE268" s="84"/>
      <c r="CF268" s="84"/>
      <c r="CG268" s="84"/>
      <c r="CH268" s="84"/>
      <c r="CI268" s="84"/>
      <c r="CJ268" s="84"/>
      <c r="CK268" s="84"/>
      <c r="CL268" s="83">
        <f t="shared" si="494"/>
        <v>0</v>
      </c>
      <c r="CM268" s="83">
        <f t="shared" si="495"/>
        <v>65842.441631101072</v>
      </c>
      <c r="CN268" s="83">
        <f t="shared" si="496"/>
        <v>0</v>
      </c>
      <c r="CO268" s="83">
        <f t="shared" si="594"/>
        <v>0</v>
      </c>
      <c r="CP268" s="83">
        <f t="shared" si="595"/>
        <v>335267.77077110112</v>
      </c>
      <c r="CQ268" s="83">
        <f t="shared" si="596"/>
        <v>0</v>
      </c>
      <c r="CR268" s="83">
        <f t="shared" si="597"/>
        <v>2356719.6295380741</v>
      </c>
      <c r="CS268" s="83">
        <f t="shared" si="598"/>
        <v>2356719.6295380741</v>
      </c>
      <c r="CT268" s="83">
        <f t="shared" si="599"/>
        <v>2356719.6295380741</v>
      </c>
      <c r="CU268" s="83">
        <f t="shared" si="600"/>
        <v>2356719.6295380741</v>
      </c>
      <c r="CV268" s="99"/>
      <c r="CW268" s="83">
        <f t="shared" si="504"/>
        <v>2356719.6295380741</v>
      </c>
      <c r="CX268" s="83">
        <f t="shared" si="601"/>
        <v>2356719.6295380741</v>
      </c>
      <c r="CY268" s="83">
        <f t="shared" si="497"/>
        <v>444813.10363660008</v>
      </c>
      <c r="CZ268" s="83">
        <f t="shared" si="498"/>
        <v>0</v>
      </c>
      <c r="DA268" s="83">
        <f t="shared" si="505"/>
        <v>0</v>
      </c>
      <c r="DB268" s="83">
        <f t="shared" si="506"/>
        <v>65842.441631101072</v>
      </c>
      <c r="DC268" s="83">
        <f t="shared" si="507"/>
        <v>0</v>
      </c>
      <c r="DD268" s="83">
        <f t="shared" si="602"/>
        <v>0</v>
      </c>
      <c r="DE268" s="83">
        <f t="shared" si="603"/>
        <v>335267.77077110112</v>
      </c>
      <c r="DF268" s="83">
        <f t="shared" si="604"/>
        <v>0</v>
      </c>
      <c r="DG268" s="83">
        <f t="shared" si="605"/>
        <v>2356719.6295380741</v>
      </c>
      <c r="DH268" s="83">
        <f t="shared" si="606"/>
        <v>2356719.6295380741</v>
      </c>
      <c r="DI268" s="83">
        <f t="shared" si="607"/>
        <v>2356719.6295380741</v>
      </c>
      <c r="DJ268" s="83">
        <f t="shared" si="608"/>
        <v>2356719.6295380741</v>
      </c>
      <c r="DK268" s="83">
        <f t="shared" si="508"/>
        <v>2356719.6295380741</v>
      </c>
      <c r="DL268" s="83">
        <f t="shared" si="609"/>
        <v>2356719.6295380741</v>
      </c>
      <c r="DM268" s="83">
        <f t="shared" si="509"/>
        <v>444813.10363660008</v>
      </c>
      <c r="DN268" s="83">
        <f t="shared" si="510"/>
        <v>0</v>
      </c>
      <c r="DO268" s="83">
        <f t="shared" si="610"/>
        <v>0</v>
      </c>
      <c r="DP268" s="83">
        <f t="shared" si="611"/>
        <v>3743.4036531263314</v>
      </c>
      <c r="DQ268" s="83">
        <f t="shared" si="612"/>
        <v>0</v>
      </c>
      <c r="DR268" s="83">
        <f t="shared" si="613"/>
        <v>0</v>
      </c>
      <c r="DS268" s="83">
        <f t="shared" si="614"/>
        <v>-41450.380827899731</v>
      </c>
      <c r="DT268" s="83">
        <f t="shared" si="615"/>
        <v>0</v>
      </c>
      <c r="DU268" s="83">
        <f t="shared" si="616"/>
        <v>-81566.717676042783</v>
      </c>
      <c r="DV268" s="83">
        <f t="shared" si="617"/>
        <v>-81566.717676042783</v>
      </c>
      <c r="DW268" s="83">
        <f t="shared" si="511"/>
        <v>15316.867790859491</v>
      </c>
      <c r="DX268" s="83">
        <f t="shared" si="512"/>
        <v>0</v>
      </c>
      <c r="DY268" s="83">
        <f t="shared" si="513"/>
        <v>0</v>
      </c>
      <c r="DZ268" s="83">
        <f t="shared" si="514"/>
        <v>3743.4036531263314</v>
      </c>
      <c r="EA268" s="83">
        <f t="shared" si="515"/>
        <v>0</v>
      </c>
      <c r="EB268" s="83">
        <f t="shared" si="516"/>
        <v>0</v>
      </c>
      <c r="EC268" s="83">
        <f t="shared" si="517"/>
        <v>-41450.380827899731</v>
      </c>
      <c r="ED268" s="83">
        <f t="shared" si="518"/>
        <v>0</v>
      </c>
      <c r="EE268" s="83">
        <f t="shared" si="519"/>
        <v>-81566.717676042783</v>
      </c>
      <c r="EF268" s="83">
        <f t="shared" si="520"/>
        <v>-81566.717676042783</v>
      </c>
      <c r="EG268" s="83">
        <f t="shared" si="521"/>
        <v>15316.867790859491</v>
      </c>
      <c r="EH268" s="83">
        <f t="shared" si="522"/>
        <v>0</v>
      </c>
      <c r="EI268" s="83">
        <f t="shared" si="618"/>
        <v>0</v>
      </c>
      <c r="EJ268" s="83">
        <f t="shared" si="619"/>
        <v>62099.037977974738</v>
      </c>
      <c r="EK268" s="83">
        <f t="shared" si="620"/>
        <v>0</v>
      </c>
      <c r="EL268" s="83">
        <f t="shared" si="621"/>
        <v>0</v>
      </c>
      <c r="EM268" s="83">
        <f t="shared" si="622"/>
        <v>376718.15159900085</v>
      </c>
      <c r="EN268" s="83">
        <f t="shared" si="623"/>
        <v>0</v>
      </c>
      <c r="EO268" s="83">
        <f t="shared" si="624"/>
        <v>2438286.3472141167</v>
      </c>
      <c r="EP268" s="83">
        <f t="shared" si="625"/>
        <v>2438286.3472141167</v>
      </c>
      <c r="EQ268" s="83">
        <f t="shared" si="626"/>
        <v>2438286.3472141167</v>
      </c>
      <c r="ER268" s="83">
        <f t="shared" si="627"/>
        <v>2438286.3472141167</v>
      </c>
      <c r="ES268" s="83">
        <f t="shared" si="523"/>
        <v>2438286.3472141167</v>
      </c>
      <c r="ET268" s="83">
        <f t="shared" si="628"/>
        <v>2438286.3472141167</v>
      </c>
      <c r="EU268" s="83">
        <f t="shared" si="524"/>
        <v>429496.23584574059</v>
      </c>
      <c r="EV268" s="83">
        <f t="shared" si="525"/>
        <v>0</v>
      </c>
      <c r="EW268" s="83">
        <f t="shared" si="526"/>
        <v>0</v>
      </c>
      <c r="EX268" s="83">
        <f t="shared" si="527"/>
        <v>62099.037977974738</v>
      </c>
      <c r="EY268" s="83">
        <f t="shared" si="528"/>
        <v>0</v>
      </c>
      <c r="EZ268" s="83">
        <f t="shared" si="529"/>
        <v>0</v>
      </c>
      <c r="FA268" s="83">
        <f t="shared" si="530"/>
        <v>376718.15159900085</v>
      </c>
      <c r="FB268" s="83">
        <f t="shared" si="531"/>
        <v>0</v>
      </c>
      <c r="FC268" s="83">
        <f t="shared" si="532"/>
        <v>2438286.3472141167</v>
      </c>
      <c r="FD268" s="83">
        <f t="shared" si="533"/>
        <v>2438286.3472141167</v>
      </c>
      <c r="FE268" s="83">
        <f t="shared" si="629"/>
        <v>2438286.3472141167</v>
      </c>
      <c r="FF268" s="83">
        <f t="shared" si="630"/>
        <v>2438286.3472141167</v>
      </c>
      <c r="FG268" s="83">
        <f t="shared" si="534"/>
        <v>2438286.3472141167</v>
      </c>
      <c r="FH268" s="83">
        <f t="shared" si="631"/>
        <v>2438286.3472141167</v>
      </c>
      <c r="FI268" s="83">
        <f t="shared" si="535"/>
        <v>429496.23584574059</v>
      </c>
      <c r="FJ268" s="83">
        <f t="shared" si="536"/>
        <v>0</v>
      </c>
      <c r="FK268" s="84">
        <v>2319966.93643043</v>
      </c>
      <c r="FL268" s="84">
        <v>550280.08822565398</v>
      </c>
      <c r="FM268" s="84">
        <v>1142128.0835603101</v>
      </c>
      <c r="FN268" s="83">
        <f t="shared" si="632"/>
        <v>1142128.0835603101</v>
      </c>
      <c r="FO268" s="83">
        <f t="shared" si="633"/>
        <v>0</v>
      </c>
      <c r="FP268" s="83">
        <f t="shared" si="537"/>
        <v>1692408.1717859642</v>
      </c>
      <c r="FQ268" s="84">
        <v>9823679.3706505392</v>
      </c>
      <c r="FR268" s="84">
        <v>69461361.459827796</v>
      </c>
      <c r="FS268" s="83">
        <f t="shared" si="538"/>
        <v>69768406.607189342</v>
      </c>
      <c r="FT268" s="83">
        <f t="shared" si="539"/>
        <v>307045.14736154675</v>
      </c>
      <c r="FU268" s="84">
        <v>63957102.344755203</v>
      </c>
      <c r="FV268" s="83">
        <f t="shared" si="634"/>
        <v>62338801.833337113</v>
      </c>
      <c r="FW268" s="83">
        <f t="shared" si="635"/>
        <v>0</v>
      </c>
      <c r="FX268" s="83">
        <f t="shared" si="636"/>
        <v>68230600.907182306</v>
      </c>
      <c r="FY268" s="84">
        <v>-5504175.7199999997</v>
      </c>
      <c r="FZ268" s="83">
        <f t="shared" si="637"/>
        <v>0</v>
      </c>
      <c r="GA268" s="83">
        <f t="shared" si="638"/>
        <v>0</v>
      </c>
      <c r="GB268" s="83">
        <f t="shared" si="540"/>
        <v>0</v>
      </c>
      <c r="GC268" s="83">
        <f t="shared" si="541"/>
        <v>0</v>
      </c>
      <c r="GD268" s="83">
        <f t="shared" si="542"/>
        <v>0</v>
      </c>
      <c r="GE268" s="83">
        <f t="shared" si="543"/>
        <v>0</v>
      </c>
      <c r="GF268" s="83">
        <f t="shared" si="544"/>
        <v>0</v>
      </c>
      <c r="GG268" s="83">
        <f t="shared" si="545"/>
        <v>0</v>
      </c>
      <c r="GH268" s="83">
        <f t="shared" si="639"/>
        <v>0</v>
      </c>
      <c r="GI268" s="83">
        <f t="shared" si="640"/>
        <v>0</v>
      </c>
      <c r="GJ268" s="83">
        <f t="shared" si="546"/>
        <v>0</v>
      </c>
      <c r="GK268" s="83">
        <f t="shared" si="547"/>
        <v>62338801.833337113</v>
      </c>
      <c r="GL268" s="83">
        <f t="shared" si="548"/>
        <v>0</v>
      </c>
      <c r="GM268" s="83">
        <f t="shared" si="549"/>
        <v>0</v>
      </c>
      <c r="GN268" s="83">
        <f t="shared" si="550"/>
        <v>62338801.833337113</v>
      </c>
      <c r="GO268" s="83">
        <f t="shared" si="551"/>
        <v>62338801.833337113</v>
      </c>
      <c r="GP268" s="83">
        <f t="shared" si="641"/>
        <v>62338801.833337113</v>
      </c>
      <c r="GQ268" s="83">
        <f t="shared" si="642"/>
        <v>0</v>
      </c>
      <c r="GR268" s="83">
        <f t="shared" si="552"/>
        <v>0</v>
      </c>
      <c r="GS268" s="83">
        <f t="shared" si="553"/>
        <v>0</v>
      </c>
      <c r="GT268" s="83">
        <f t="shared" si="554"/>
        <v>0</v>
      </c>
      <c r="GU268" s="83">
        <f t="shared" si="555"/>
        <v>0</v>
      </c>
      <c r="GV268" s="83">
        <f t="shared" si="556"/>
        <v>0</v>
      </c>
      <c r="GW268" s="83">
        <f t="shared" si="557"/>
        <v>0</v>
      </c>
      <c r="GX268" s="83">
        <f t="shared" si="643"/>
        <v>0</v>
      </c>
      <c r="GY268" s="83">
        <f t="shared" si="644"/>
        <v>0</v>
      </c>
      <c r="GZ268" s="83">
        <f t="shared" si="558"/>
        <v>0</v>
      </c>
      <c r="HA268" s="83">
        <f t="shared" si="559"/>
        <v>62404644.274968214</v>
      </c>
      <c r="HB268" s="83">
        <f t="shared" si="560"/>
        <v>0</v>
      </c>
      <c r="HC268" s="83">
        <f t="shared" si="561"/>
        <v>0</v>
      </c>
      <c r="HD268" s="83">
        <f t="shared" si="562"/>
        <v>62674069.604108214</v>
      </c>
      <c r="HE268" s="83">
        <f t="shared" si="563"/>
        <v>64695521.462875187</v>
      </c>
      <c r="HF268" s="83">
        <f t="shared" si="645"/>
        <v>62783614.936973713</v>
      </c>
      <c r="HG268" s="83">
        <f t="shared" si="646"/>
        <v>0</v>
      </c>
      <c r="HH268" s="83">
        <f t="shared" si="647"/>
        <v>0</v>
      </c>
      <c r="HI268" s="83">
        <f t="shared" si="648"/>
        <v>62400900.871315084</v>
      </c>
      <c r="HJ268" s="83">
        <f t="shared" si="649"/>
        <v>0</v>
      </c>
      <c r="HK268" s="83">
        <f t="shared" si="650"/>
        <v>0</v>
      </c>
      <c r="HL268" s="83">
        <f t="shared" si="651"/>
        <v>62715519.984936111</v>
      </c>
      <c r="HM268" s="83">
        <f t="shared" si="652"/>
        <v>64777088.180551231</v>
      </c>
      <c r="HN268" s="83">
        <f t="shared" si="653"/>
        <v>62768298.06918285</v>
      </c>
      <c r="HO268" s="83">
        <f t="shared" si="654"/>
        <v>0</v>
      </c>
    </row>
    <row r="269" spans="1:223" x14ac:dyDescent="0.2">
      <c r="A269" s="63"/>
      <c r="K269" s="64" t="s">
        <v>579</v>
      </c>
      <c r="L269" s="102">
        <f>IF(VLOOKUP(K269,'[3]207 ul'!$H:$H,1,0)=K269,1,0)</f>
        <v>1</v>
      </c>
      <c r="M269" s="84">
        <v>1</v>
      </c>
      <c r="N269" s="84">
        <v>2</v>
      </c>
      <c r="O269" s="84"/>
      <c r="P269" s="84"/>
      <c r="Q269" s="84">
        <v>1</v>
      </c>
      <c r="R269" s="84">
        <v>1</v>
      </c>
      <c r="S269" s="83">
        <f t="shared" si="499"/>
        <v>40</v>
      </c>
      <c r="T269" s="87">
        <f t="shared" si="500"/>
        <v>0</v>
      </c>
      <c r="U269" s="84"/>
      <c r="V269" s="84"/>
      <c r="W269" s="85">
        <v>1</v>
      </c>
      <c r="X269" s="85">
        <v>1</v>
      </c>
      <c r="Y269" s="85">
        <v>1</v>
      </c>
      <c r="Z269" s="85">
        <v>1</v>
      </c>
      <c r="AA269" s="85">
        <v>1</v>
      </c>
      <c r="AB269" s="85">
        <v>1</v>
      </c>
      <c r="AC269" s="85">
        <v>1</v>
      </c>
      <c r="AD269" s="85">
        <v>1</v>
      </c>
      <c r="AE269" s="85">
        <v>1</v>
      </c>
      <c r="AF269" s="84">
        <v>46782190.360372402</v>
      </c>
      <c r="AG269" s="84">
        <v>47169458.203096502</v>
      </c>
      <c r="AH269" s="84">
        <v>46259834.484259099</v>
      </c>
      <c r="AI269" s="84">
        <v>46782921.699717797</v>
      </c>
      <c r="AJ269" s="84">
        <v>44892942.500090502</v>
      </c>
      <c r="AK269" s="84">
        <v>48240428.752762802</v>
      </c>
      <c r="AL269" s="84">
        <v>46782190.360372402</v>
      </c>
      <c r="AM269" s="84">
        <v>47095953.961532302</v>
      </c>
      <c r="AN269" s="84">
        <v>46967519.051599801</v>
      </c>
      <c r="AO269" s="84">
        <v>-1355535.35397473</v>
      </c>
      <c r="AP269" s="84"/>
      <c r="AQ269" s="84">
        <v>-1230684.79329062</v>
      </c>
      <c r="AR269" s="84">
        <v>57483887.982644901</v>
      </c>
      <c r="AS269" s="83">
        <f t="shared" si="501"/>
        <v>57483887.982644901</v>
      </c>
      <c r="AT269" s="83">
        <f t="shared" si="564"/>
        <v>57483887.982644901</v>
      </c>
      <c r="AU269" s="83">
        <f t="shared" si="502"/>
        <v>0</v>
      </c>
      <c r="AV269" s="84">
        <v>56271158.549999997</v>
      </c>
      <c r="AW269" s="84">
        <v>56271158.549999997</v>
      </c>
      <c r="AX269" s="84"/>
      <c r="AY269" s="83">
        <f t="shared" si="565"/>
        <v>55040473.756709374</v>
      </c>
      <c r="AZ269" s="83">
        <f t="shared" si="566"/>
        <v>0</v>
      </c>
      <c r="BA269" s="83">
        <f t="shared" si="567"/>
        <v>45426655.006397672</v>
      </c>
      <c r="BB269" s="83">
        <f t="shared" si="568"/>
        <v>50249548.19689656</v>
      </c>
      <c r="BC269" s="83">
        <f t="shared" si="569"/>
        <v>50249548.19689656</v>
      </c>
      <c r="BD269" s="83">
        <f t="shared" si="570"/>
        <v>50249548.19689656</v>
      </c>
      <c r="BE269" s="83">
        <f t="shared" si="571"/>
        <v>0</v>
      </c>
      <c r="BF269" s="83">
        <f t="shared" si="572"/>
        <v>0</v>
      </c>
      <c r="BG269" s="99">
        <f t="shared" si="573"/>
        <v>45426655.006397672</v>
      </c>
      <c r="BH269" s="99">
        <f t="shared" si="574"/>
        <v>45813922.849121772</v>
      </c>
      <c r="BI269" s="83">
        <f t="shared" si="575"/>
        <v>44904299.130284369</v>
      </c>
      <c r="BJ269" s="83">
        <f t="shared" si="576"/>
        <v>45427386.345743068</v>
      </c>
      <c r="BK269" s="83">
        <f t="shared" si="577"/>
        <v>43537407.146115772</v>
      </c>
      <c r="BL269" s="83">
        <f t="shared" si="578"/>
        <v>46884893.398788072</v>
      </c>
      <c r="BM269" s="83">
        <f t="shared" si="579"/>
        <v>45740418.607557572</v>
      </c>
      <c r="BN269" s="83">
        <f t="shared" si="580"/>
        <v>45611983.697625071</v>
      </c>
      <c r="BO269" s="83">
        <f t="shared" si="503"/>
        <v>0</v>
      </c>
      <c r="BP269" s="83">
        <f t="shared" si="581"/>
        <v>0</v>
      </c>
      <c r="BQ269" s="83">
        <f t="shared" si="582"/>
        <v>45426655.006397672</v>
      </c>
      <c r="BR269" s="83">
        <f t="shared" si="583"/>
        <v>50249548.19689656</v>
      </c>
      <c r="BS269" s="83">
        <f t="shared" si="584"/>
        <v>50249548.19689656</v>
      </c>
      <c r="BT269" s="83">
        <f t="shared" si="585"/>
        <v>50249548.19689656</v>
      </c>
      <c r="BU269" s="83">
        <f t="shared" si="586"/>
        <v>45426655.006397672</v>
      </c>
      <c r="BV269" s="83">
        <f t="shared" si="587"/>
        <v>45813922.849121772</v>
      </c>
      <c r="BW269" s="83">
        <f t="shared" si="588"/>
        <v>44904299.130284369</v>
      </c>
      <c r="BX269" s="83">
        <f t="shared" si="589"/>
        <v>45427386.345743068</v>
      </c>
      <c r="BY269" s="83">
        <f t="shared" si="590"/>
        <v>43537407.146115772</v>
      </c>
      <c r="BZ269" s="83">
        <f t="shared" si="591"/>
        <v>46884893.398788072</v>
      </c>
      <c r="CA269" s="83">
        <f t="shared" si="592"/>
        <v>45740418.607557572</v>
      </c>
      <c r="CB269" s="83">
        <f t="shared" si="593"/>
        <v>45611983.697625071</v>
      </c>
      <c r="CC269" s="84"/>
      <c r="CD269" s="84"/>
      <c r="CE269" s="84"/>
      <c r="CF269" s="84"/>
      <c r="CG269" s="84"/>
      <c r="CH269" s="84"/>
      <c r="CI269" s="84"/>
      <c r="CJ269" s="84"/>
      <c r="CK269" s="84"/>
      <c r="CL269" s="83">
        <f t="shared" si="494"/>
        <v>387267.84272409976</v>
      </c>
      <c r="CM269" s="83">
        <f t="shared" si="495"/>
        <v>0</v>
      </c>
      <c r="CN269" s="83">
        <f t="shared" si="496"/>
        <v>731.33934539556503</v>
      </c>
      <c r="CO269" s="83">
        <f t="shared" si="594"/>
        <v>0</v>
      </c>
      <c r="CP269" s="83">
        <f t="shared" si="595"/>
        <v>1458238.3923904002</v>
      </c>
      <c r="CQ269" s="83">
        <f t="shared" si="596"/>
        <v>0</v>
      </c>
      <c r="CR269" s="83">
        <f t="shared" si="597"/>
        <v>4822893.1904988885</v>
      </c>
      <c r="CS269" s="83">
        <f t="shared" si="598"/>
        <v>4822893.1904988885</v>
      </c>
      <c r="CT269" s="83">
        <f t="shared" si="599"/>
        <v>4822893.1904988885</v>
      </c>
      <c r="CU269" s="83">
        <f t="shared" si="600"/>
        <v>4822893.1904988885</v>
      </c>
      <c r="CV269" s="99"/>
      <c r="CW269" s="83">
        <f t="shared" si="504"/>
        <v>4822893.1904988885</v>
      </c>
      <c r="CX269" s="83">
        <f t="shared" si="601"/>
        <v>4822893.1904988885</v>
      </c>
      <c r="CY269" s="83">
        <f t="shared" si="497"/>
        <v>313763.60115990043</v>
      </c>
      <c r="CZ269" s="83">
        <f t="shared" si="498"/>
        <v>185328.69122739881</v>
      </c>
      <c r="DA269" s="83">
        <f t="shared" si="505"/>
        <v>387267.84272409976</v>
      </c>
      <c r="DB269" s="83">
        <f t="shared" si="506"/>
        <v>0</v>
      </c>
      <c r="DC269" s="83">
        <f t="shared" si="507"/>
        <v>731.33934539556503</v>
      </c>
      <c r="DD269" s="83">
        <f t="shared" si="602"/>
        <v>0</v>
      </c>
      <c r="DE269" s="83">
        <f t="shared" si="603"/>
        <v>1458238.3923904002</v>
      </c>
      <c r="DF269" s="83">
        <f t="shared" si="604"/>
        <v>0</v>
      </c>
      <c r="DG269" s="83">
        <f t="shared" si="605"/>
        <v>4822893.1904988885</v>
      </c>
      <c r="DH269" s="83">
        <f t="shared" si="606"/>
        <v>4822893.1904988885</v>
      </c>
      <c r="DI269" s="83">
        <f t="shared" si="607"/>
        <v>4822893.1904988885</v>
      </c>
      <c r="DJ269" s="83">
        <f t="shared" si="608"/>
        <v>4822893.1904988885</v>
      </c>
      <c r="DK269" s="83">
        <f t="shared" si="508"/>
        <v>4822893.1904988885</v>
      </c>
      <c r="DL269" s="83">
        <f t="shared" si="609"/>
        <v>4822893.1904988885</v>
      </c>
      <c r="DM269" s="83">
        <f t="shared" si="509"/>
        <v>313763.60115990043</v>
      </c>
      <c r="DN269" s="83">
        <f t="shared" si="510"/>
        <v>185328.69122739881</v>
      </c>
      <c r="DO269" s="83">
        <f t="shared" si="610"/>
        <v>0</v>
      </c>
      <c r="DP269" s="83">
        <f t="shared" si="611"/>
        <v>0</v>
      </c>
      <c r="DQ269" s="83">
        <f t="shared" si="612"/>
        <v>0</v>
      </c>
      <c r="DR269" s="83">
        <f t="shared" si="613"/>
        <v>0</v>
      </c>
      <c r="DS269" s="83">
        <f t="shared" si="614"/>
        <v>-180287.34633044683</v>
      </c>
      <c r="DT269" s="83">
        <f t="shared" si="615"/>
        <v>0</v>
      </c>
      <c r="DU269" s="83">
        <f t="shared" si="616"/>
        <v>-166921.66616706864</v>
      </c>
      <c r="DV269" s="83">
        <f t="shared" si="617"/>
        <v>-166921.66616706864</v>
      </c>
      <c r="DW269" s="83">
        <f t="shared" si="511"/>
        <v>10804.258141811464</v>
      </c>
      <c r="DX269" s="83">
        <f t="shared" si="512"/>
        <v>0</v>
      </c>
      <c r="DY269" s="83">
        <f t="shared" si="513"/>
        <v>0</v>
      </c>
      <c r="DZ269" s="83">
        <f t="shared" si="514"/>
        <v>0</v>
      </c>
      <c r="EA269" s="83">
        <f t="shared" si="515"/>
        <v>0</v>
      </c>
      <c r="EB269" s="83">
        <f t="shared" si="516"/>
        <v>0</v>
      </c>
      <c r="EC269" s="83">
        <f t="shared" si="517"/>
        <v>-180287.34633044683</v>
      </c>
      <c r="ED269" s="83">
        <f t="shared" si="518"/>
        <v>0</v>
      </c>
      <c r="EE269" s="83">
        <f t="shared" si="519"/>
        <v>-166921.66616706864</v>
      </c>
      <c r="EF269" s="83">
        <f t="shared" si="520"/>
        <v>-166921.66616706864</v>
      </c>
      <c r="EG269" s="83">
        <f t="shared" si="521"/>
        <v>10804.258141811464</v>
      </c>
      <c r="EH269" s="83">
        <f t="shared" si="522"/>
        <v>0</v>
      </c>
      <c r="EI269" s="83">
        <f t="shared" si="618"/>
        <v>387267.84272409976</v>
      </c>
      <c r="EJ269" s="83">
        <f t="shared" si="619"/>
        <v>0</v>
      </c>
      <c r="EK269" s="83">
        <f t="shared" si="620"/>
        <v>731.33934539556503</v>
      </c>
      <c r="EL269" s="83">
        <f t="shared" si="621"/>
        <v>0</v>
      </c>
      <c r="EM269" s="83">
        <f t="shared" si="622"/>
        <v>1638525.7387208471</v>
      </c>
      <c r="EN269" s="83">
        <f t="shared" si="623"/>
        <v>0</v>
      </c>
      <c r="EO269" s="83">
        <f t="shared" si="624"/>
        <v>4989814.8566659568</v>
      </c>
      <c r="EP269" s="83">
        <f t="shared" si="625"/>
        <v>4989814.8566659568</v>
      </c>
      <c r="EQ269" s="83">
        <f t="shared" si="626"/>
        <v>4989814.8566659568</v>
      </c>
      <c r="ER269" s="83">
        <f t="shared" si="627"/>
        <v>4989814.8566659568</v>
      </c>
      <c r="ES269" s="83">
        <f t="shared" si="523"/>
        <v>4989814.8566659568</v>
      </c>
      <c r="ET269" s="83">
        <f t="shared" si="628"/>
        <v>4989814.8566659568</v>
      </c>
      <c r="EU269" s="83">
        <f t="shared" si="524"/>
        <v>302959.34301808896</v>
      </c>
      <c r="EV269" s="83">
        <f t="shared" si="525"/>
        <v>185328.69122739881</v>
      </c>
      <c r="EW269" s="83">
        <f t="shared" si="526"/>
        <v>387267.84272409976</v>
      </c>
      <c r="EX269" s="83">
        <f t="shared" si="527"/>
        <v>0</v>
      </c>
      <c r="EY269" s="83">
        <f t="shared" si="528"/>
        <v>731.33934539556503</v>
      </c>
      <c r="EZ269" s="83">
        <f t="shared" si="529"/>
        <v>0</v>
      </c>
      <c r="FA269" s="83">
        <f t="shared" si="530"/>
        <v>1638525.7387208471</v>
      </c>
      <c r="FB269" s="83">
        <f t="shared" si="531"/>
        <v>0</v>
      </c>
      <c r="FC269" s="83">
        <f t="shared" si="532"/>
        <v>4989814.8566659568</v>
      </c>
      <c r="FD269" s="83">
        <f t="shared" si="533"/>
        <v>4989814.8566659568</v>
      </c>
      <c r="FE269" s="83">
        <f t="shared" si="629"/>
        <v>4989814.8566659568</v>
      </c>
      <c r="FF269" s="83">
        <f t="shared" si="630"/>
        <v>4989814.8566659568</v>
      </c>
      <c r="FG269" s="83">
        <f t="shared" si="534"/>
        <v>4989814.8566659568</v>
      </c>
      <c r="FH269" s="83">
        <f t="shared" si="631"/>
        <v>4989814.8566659568</v>
      </c>
      <c r="FI269" s="83">
        <f t="shared" si="535"/>
        <v>302959.34301808896</v>
      </c>
      <c r="FJ269" s="83">
        <f t="shared" si="536"/>
        <v>185328.69122739881</v>
      </c>
      <c r="FK269" s="84">
        <v>1680694.8991584999</v>
      </c>
      <c r="FL269" s="84">
        <v>477300.78114932199</v>
      </c>
      <c r="FM269" s="84">
        <v>14521.274377228199</v>
      </c>
      <c r="FN269" s="83">
        <f t="shared" si="632"/>
        <v>14521.274377228199</v>
      </c>
      <c r="FO269" s="83">
        <f t="shared" si="633"/>
        <v>0</v>
      </c>
      <c r="FP269" s="83">
        <f t="shared" si="537"/>
        <v>491822.05552655022</v>
      </c>
      <c r="FQ269" s="84">
        <v>13950311.3773514</v>
      </c>
      <c r="FR269" s="84">
        <v>58290467.863890201</v>
      </c>
      <c r="FS269" s="83">
        <f t="shared" si="538"/>
        <v>58559984.78303875</v>
      </c>
      <c r="FT269" s="83">
        <f t="shared" si="539"/>
        <v>269516.91914854944</v>
      </c>
      <c r="FU269" s="84">
        <v>46782190.360372402</v>
      </c>
      <c r="FV269" s="83">
        <f t="shared" si="634"/>
        <v>45426655.006397672</v>
      </c>
      <c r="FW269" s="83">
        <f t="shared" si="635"/>
        <v>0</v>
      </c>
      <c r="FX269" s="83">
        <f t="shared" si="636"/>
        <v>57483887.982644901</v>
      </c>
      <c r="FY269" s="84">
        <v>73571453.989999995</v>
      </c>
      <c r="FZ269" s="83">
        <f t="shared" si="637"/>
        <v>83185272.740311712</v>
      </c>
      <c r="GA269" s="83">
        <f t="shared" si="638"/>
        <v>0</v>
      </c>
      <c r="GB269" s="83">
        <f t="shared" si="540"/>
        <v>0</v>
      </c>
      <c r="GC269" s="83">
        <f t="shared" si="541"/>
        <v>0</v>
      </c>
      <c r="GD269" s="83">
        <f t="shared" si="542"/>
        <v>0</v>
      </c>
      <c r="GE269" s="83">
        <f t="shared" si="543"/>
        <v>0</v>
      </c>
      <c r="GF269" s="83">
        <f t="shared" si="544"/>
        <v>0</v>
      </c>
      <c r="GG269" s="83">
        <f t="shared" si="545"/>
        <v>0</v>
      </c>
      <c r="GH269" s="83">
        <f t="shared" si="639"/>
        <v>0</v>
      </c>
      <c r="GI269" s="83">
        <f t="shared" si="640"/>
        <v>0</v>
      </c>
      <c r="GJ269" s="83">
        <f t="shared" si="546"/>
        <v>45426655.006397672</v>
      </c>
      <c r="GK269" s="83">
        <f t="shared" si="547"/>
        <v>0</v>
      </c>
      <c r="GL269" s="83">
        <f t="shared" si="548"/>
        <v>45426655.006397672</v>
      </c>
      <c r="GM269" s="83">
        <f t="shared" si="549"/>
        <v>0</v>
      </c>
      <c r="GN269" s="83">
        <f t="shared" si="550"/>
        <v>45426655.006397672</v>
      </c>
      <c r="GO269" s="83">
        <f t="shared" si="551"/>
        <v>45426655.006397672</v>
      </c>
      <c r="GP269" s="83">
        <f t="shared" si="641"/>
        <v>45426655.006397672</v>
      </c>
      <c r="GQ269" s="83">
        <f t="shared" si="642"/>
        <v>45426655.006397672</v>
      </c>
      <c r="GR269" s="83">
        <f t="shared" si="552"/>
        <v>0</v>
      </c>
      <c r="GS269" s="83">
        <f t="shared" si="553"/>
        <v>0</v>
      </c>
      <c r="GT269" s="83">
        <f t="shared" si="554"/>
        <v>0</v>
      </c>
      <c r="GU269" s="83">
        <f t="shared" si="555"/>
        <v>0</v>
      </c>
      <c r="GV269" s="83">
        <f t="shared" si="556"/>
        <v>0</v>
      </c>
      <c r="GW269" s="83">
        <f t="shared" si="557"/>
        <v>0</v>
      </c>
      <c r="GX269" s="83">
        <f t="shared" si="643"/>
        <v>0</v>
      </c>
      <c r="GY269" s="83">
        <f t="shared" si="644"/>
        <v>0</v>
      </c>
      <c r="GZ269" s="83">
        <f t="shared" si="558"/>
        <v>45813922.849121772</v>
      </c>
      <c r="HA269" s="83">
        <f t="shared" si="559"/>
        <v>0</v>
      </c>
      <c r="HB269" s="83">
        <f t="shared" si="560"/>
        <v>45427386.345743068</v>
      </c>
      <c r="HC269" s="83">
        <f t="shared" si="561"/>
        <v>0</v>
      </c>
      <c r="HD269" s="83">
        <f t="shared" si="562"/>
        <v>46884893.398788072</v>
      </c>
      <c r="HE269" s="83">
        <f t="shared" si="563"/>
        <v>50249548.19689656</v>
      </c>
      <c r="HF269" s="83">
        <f t="shared" si="645"/>
        <v>45740418.607557572</v>
      </c>
      <c r="HG269" s="83">
        <f t="shared" si="646"/>
        <v>45611983.697625071</v>
      </c>
      <c r="HH269" s="83">
        <f t="shared" si="647"/>
        <v>45813922.849121772</v>
      </c>
      <c r="HI269" s="83">
        <f t="shared" si="648"/>
        <v>0</v>
      </c>
      <c r="HJ269" s="83">
        <f t="shared" si="649"/>
        <v>45427386.345743068</v>
      </c>
      <c r="HK269" s="83">
        <f t="shared" si="650"/>
        <v>0</v>
      </c>
      <c r="HL269" s="83">
        <f t="shared" si="651"/>
        <v>47065180.745118521</v>
      </c>
      <c r="HM269" s="83">
        <f t="shared" si="652"/>
        <v>50416469.863063626</v>
      </c>
      <c r="HN269" s="83">
        <f t="shared" si="653"/>
        <v>45729614.349415764</v>
      </c>
      <c r="HO269" s="83">
        <f t="shared" si="654"/>
        <v>45611983.697625071</v>
      </c>
    </row>
    <row r="270" spans="1:223" x14ac:dyDescent="0.2">
      <c r="A270" s="63"/>
      <c r="K270" s="64" t="s">
        <v>615</v>
      </c>
      <c r="L270" s="102">
        <f>IF(VLOOKUP(K270,'[3]207 ul'!$H:$H,1,0)=K270,1,0)</f>
        <v>1</v>
      </c>
      <c r="M270" s="84">
        <v>1</v>
      </c>
      <c r="N270" s="84">
        <v>2</v>
      </c>
      <c r="O270" s="84"/>
      <c r="P270" s="84"/>
      <c r="Q270" s="84">
        <v>1</v>
      </c>
      <c r="R270" s="84">
        <v>1</v>
      </c>
      <c r="S270" s="83">
        <f t="shared" si="499"/>
        <v>40</v>
      </c>
      <c r="T270" s="87">
        <f t="shared" si="500"/>
        <v>0</v>
      </c>
      <c r="U270" s="84"/>
      <c r="V270" s="84"/>
      <c r="W270" s="85">
        <v>1</v>
      </c>
      <c r="X270" s="85">
        <v>1</v>
      </c>
      <c r="Y270" s="85">
        <v>1</v>
      </c>
      <c r="Z270" s="85">
        <v>1</v>
      </c>
      <c r="AA270" s="85">
        <v>1</v>
      </c>
      <c r="AB270" s="85">
        <v>1</v>
      </c>
      <c r="AC270" s="85">
        <v>1</v>
      </c>
      <c r="AD270" s="85">
        <v>1</v>
      </c>
      <c r="AE270" s="85">
        <v>1</v>
      </c>
      <c r="AF270" s="84">
        <v>61842952.066766404</v>
      </c>
      <c r="AG270" s="84">
        <v>61852130.414232403</v>
      </c>
      <c r="AH270" s="84">
        <v>61830630.745150097</v>
      </c>
      <c r="AI270" s="84">
        <v>61842925.283858098</v>
      </c>
      <c r="AJ270" s="84">
        <v>61767367.158056103</v>
      </c>
      <c r="AK270" s="84">
        <v>61914050.826838098</v>
      </c>
      <c r="AL270" s="84">
        <v>61842952.066766404</v>
      </c>
      <c r="AM270" s="84">
        <v>62003450.853359297</v>
      </c>
      <c r="AN270" s="84">
        <v>61846136.724371903</v>
      </c>
      <c r="AO270" s="84">
        <v>-662361.22594972001</v>
      </c>
      <c r="AP270" s="84"/>
      <c r="AQ270" s="84"/>
      <c r="AR270" s="84">
        <v>63763465.940585203</v>
      </c>
      <c r="AS270" s="83">
        <f t="shared" si="501"/>
        <v>63763465.940585203</v>
      </c>
      <c r="AT270" s="83">
        <f t="shared" si="564"/>
        <v>63763465.940585203</v>
      </c>
      <c r="AU270" s="83">
        <f t="shared" si="502"/>
        <v>0</v>
      </c>
      <c r="AV270" s="84">
        <v>63935036.240000002</v>
      </c>
      <c r="AW270" s="84">
        <v>63935036.240000002</v>
      </c>
      <c r="AX270" s="84"/>
      <c r="AY270" s="83">
        <f t="shared" si="565"/>
        <v>63935036.240000002</v>
      </c>
      <c r="AZ270" s="83">
        <f t="shared" si="566"/>
        <v>0</v>
      </c>
      <c r="BA270" s="83">
        <f t="shared" si="567"/>
        <v>61180590.840816684</v>
      </c>
      <c r="BB270" s="83">
        <f t="shared" si="568"/>
        <v>62213740.880724095</v>
      </c>
      <c r="BC270" s="83">
        <f t="shared" si="569"/>
        <v>62213740.880724095</v>
      </c>
      <c r="BD270" s="83">
        <f t="shared" si="570"/>
        <v>62213740.880724095</v>
      </c>
      <c r="BE270" s="83">
        <f t="shared" si="571"/>
        <v>0</v>
      </c>
      <c r="BF270" s="83">
        <f t="shared" si="572"/>
        <v>0</v>
      </c>
      <c r="BG270" s="99">
        <f t="shared" si="573"/>
        <v>61180590.840816684</v>
      </c>
      <c r="BH270" s="99">
        <f t="shared" si="574"/>
        <v>61189769.188282683</v>
      </c>
      <c r="BI270" s="83">
        <f t="shared" si="575"/>
        <v>61168269.519200377</v>
      </c>
      <c r="BJ270" s="83">
        <f t="shared" si="576"/>
        <v>61180564.057908379</v>
      </c>
      <c r="BK270" s="83">
        <f t="shared" si="577"/>
        <v>61105005.932106383</v>
      </c>
      <c r="BL270" s="83">
        <f t="shared" si="578"/>
        <v>61251689.600888379</v>
      </c>
      <c r="BM270" s="83">
        <f t="shared" si="579"/>
        <v>61341089.627409577</v>
      </c>
      <c r="BN270" s="83">
        <f t="shared" si="580"/>
        <v>61183775.498422183</v>
      </c>
      <c r="BO270" s="83">
        <f t="shared" si="503"/>
        <v>0</v>
      </c>
      <c r="BP270" s="83">
        <f t="shared" si="581"/>
        <v>0</v>
      </c>
      <c r="BQ270" s="83">
        <f t="shared" si="582"/>
        <v>61180590.840816684</v>
      </c>
      <c r="BR270" s="83">
        <f t="shared" si="583"/>
        <v>62213740.880724095</v>
      </c>
      <c r="BS270" s="83">
        <f t="shared" si="584"/>
        <v>62213740.880724095</v>
      </c>
      <c r="BT270" s="83">
        <f t="shared" si="585"/>
        <v>62213740.880724095</v>
      </c>
      <c r="BU270" s="83">
        <f t="shared" si="586"/>
        <v>61180590.840816684</v>
      </c>
      <c r="BV270" s="83">
        <f t="shared" si="587"/>
        <v>61189769.188282683</v>
      </c>
      <c r="BW270" s="83">
        <f t="shared" si="588"/>
        <v>61168269.519200377</v>
      </c>
      <c r="BX270" s="83">
        <f t="shared" si="589"/>
        <v>61180564.057908379</v>
      </c>
      <c r="BY270" s="83">
        <f t="shared" si="590"/>
        <v>61105005.932106383</v>
      </c>
      <c r="BZ270" s="83">
        <f t="shared" si="591"/>
        <v>61251689.600888379</v>
      </c>
      <c r="CA270" s="83">
        <f t="shared" si="592"/>
        <v>61341089.627409577</v>
      </c>
      <c r="CB270" s="83">
        <f t="shared" si="593"/>
        <v>61183775.498422183</v>
      </c>
      <c r="CC270" s="84"/>
      <c r="CD270" s="84"/>
      <c r="CE270" s="84"/>
      <c r="CF270" s="84"/>
      <c r="CG270" s="84"/>
      <c r="CH270" s="84"/>
      <c r="CI270" s="84"/>
      <c r="CJ270" s="84"/>
      <c r="CK270" s="84"/>
      <c r="CL270" s="83">
        <f t="shared" si="494"/>
        <v>9178.3474659994245</v>
      </c>
      <c r="CM270" s="83">
        <f t="shared" si="495"/>
        <v>0</v>
      </c>
      <c r="CN270" s="83">
        <f t="shared" si="496"/>
        <v>0</v>
      </c>
      <c r="CO270" s="83">
        <f t="shared" si="594"/>
        <v>0</v>
      </c>
      <c r="CP270" s="83">
        <f t="shared" si="595"/>
        <v>71098.760071694851</v>
      </c>
      <c r="CQ270" s="83">
        <f t="shared" si="596"/>
        <v>0</v>
      </c>
      <c r="CR270" s="83">
        <f t="shared" si="597"/>
        <v>1033150.0399074107</v>
      </c>
      <c r="CS270" s="83">
        <f t="shared" si="598"/>
        <v>1033150.0399074107</v>
      </c>
      <c r="CT270" s="83">
        <f t="shared" si="599"/>
        <v>1033150.0399074107</v>
      </c>
      <c r="CU270" s="83">
        <f t="shared" si="600"/>
        <v>1033150.0399074107</v>
      </c>
      <c r="CV270" s="99"/>
      <c r="CW270" s="83">
        <f t="shared" si="504"/>
        <v>1033150.0399074107</v>
      </c>
      <c r="CX270" s="83">
        <f t="shared" si="601"/>
        <v>1033150.0399074107</v>
      </c>
      <c r="CY270" s="83">
        <f t="shared" si="497"/>
        <v>160498.7865928933</v>
      </c>
      <c r="CZ270" s="83">
        <f t="shared" si="498"/>
        <v>3184.6576054990292</v>
      </c>
      <c r="DA270" s="83">
        <f t="shared" si="505"/>
        <v>9178.3474659994245</v>
      </c>
      <c r="DB270" s="83">
        <f t="shared" si="506"/>
        <v>0</v>
      </c>
      <c r="DC270" s="83">
        <f t="shared" si="507"/>
        <v>0</v>
      </c>
      <c r="DD270" s="83">
        <f t="shared" si="602"/>
        <v>0</v>
      </c>
      <c r="DE270" s="83">
        <f t="shared" si="603"/>
        <v>71098.760071694851</v>
      </c>
      <c r="DF270" s="83">
        <f t="shared" si="604"/>
        <v>0</v>
      </c>
      <c r="DG270" s="83">
        <f t="shared" si="605"/>
        <v>1033150.0399074107</v>
      </c>
      <c r="DH270" s="83">
        <f t="shared" si="606"/>
        <v>1033150.0399074107</v>
      </c>
      <c r="DI270" s="83">
        <f t="shared" si="607"/>
        <v>1033150.0399074107</v>
      </c>
      <c r="DJ270" s="83">
        <f t="shared" si="608"/>
        <v>1033150.0399074107</v>
      </c>
      <c r="DK270" s="83">
        <f t="shared" si="508"/>
        <v>1033150.0399074107</v>
      </c>
      <c r="DL270" s="83">
        <f t="shared" si="609"/>
        <v>1033150.0399074107</v>
      </c>
      <c r="DM270" s="83">
        <f t="shared" si="509"/>
        <v>160498.7865928933</v>
      </c>
      <c r="DN270" s="83">
        <f t="shared" si="510"/>
        <v>3184.6576054990292</v>
      </c>
      <c r="DO270" s="83">
        <f t="shared" si="610"/>
        <v>0</v>
      </c>
      <c r="DP270" s="83">
        <f t="shared" si="611"/>
        <v>0</v>
      </c>
      <c r="DQ270" s="83">
        <f t="shared" si="612"/>
        <v>0</v>
      </c>
      <c r="DR270" s="83">
        <f t="shared" si="613"/>
        <v>0</v>
      </c>
      <c r="DS270" s="83">
        <f t="shared" si="614"/>
        <v>-8790.1997695307546</v>
      </c>
      <c r="DT270" s="83">
        <f t="shared" si="615"/>
        <v>0</v>
      </c>
      <c r="DU270" s="83">
        <f t="shared" si="616"/>
        <v>-35757.608400214107</v>
      </c>
      <c r="DV270" s="83">
        <f t="shared" si="617"/>
        <v>-35757.608400214107</v>
      </c>
      <c r="DW270" s="83">
        <f t="shared" si="511"/>
        <v>5526.6777771122343</v>
      </c>
      <c r="DX270" s="83">
        <f t="shared" si="512"/>
        <v>0</v>
      </c>
      <c r="DY270" s="83">
        <f t="shared" si="513"/>
        <v>0</v>
      </c>
      <c r="DZ270" s="83">
        <f t="shared" si="514"/>
        <v>0</v>
      </c>
      <c r="EA270" s="83">
        <f t="shared" si="515"/>
        <v>0</v>
      </c>
      <c r="EB270" s="83">
        <f t="shared" si="516"/>
        <v>0</v>
      </c>
      <c r="EC270" s="83">
        <f t="shared" si="517"/>
        <v>-8790.1997695307546</v>
      </c>
      <c r="ED270" s="83">
        <f t="shared" si="518"/>
        <v>0</v>
      </c>
      <c r="EE270" s="83">
        <f t="shared" si="519"/>
        <v>-35757.608400214107</v>
      </c>
      <c r="EF270" s="83">
        <f t="shared" si="520"/>
        <v>-35757.608400214107</v>
      </c>
      <c r="EG270" s="83">
        <f t="shared" si="521"/>
        <v>5526.6777771122343</v>
      </c>
      <c r="EH270" s="83">
        <f t="shared" si="522"/>
        <v>0</v>
      </c>
      <c r="EI270" s="83">
        <f t="shared" si="618"/>
        <v>9178.3474659994245</v>
      </c>
      <c r="EJ270" s="83">
        <f t="shared" si="619"/>
        <v>0</v>
      </c>
      <c r="EK270" s="83">
        <f t="shared" si="620"/>
        <v>0</v>
      </c>
      <c r="EL270" s="83">
        <f t="shared" si="621"/>
        <v>0</v>
      </c>
      <c r="EM270" s="83">
        <f t="shared" si="622"/>
        <v>79888.959841225602</v>
      </c>
      <c r="EN270" s="83">
        <f t="shared" si="623"/>
        <v>0</v>
      </c>
      <c r="EO270" s="83">
        <f t="shared" si="624"/>
        <v>1068907.6483076247</v>
      </c>
      <c r="EP270" s="83">
        <f t="shared" si="625"/>
        <v>1068907.6483076247</v>
      </c>
      <c r="EQ270" s="83">
        <f t="shared" si="626"/>
        <v>1068907.6483076247</v>
      </c>
      <c r="ER270" s="83">
        <f t="shared" si="627"/>
        <v>1068907.6483076247</v>
      </c>
      <c r="ES270" s="83">
        <f t="shared" si="523"/>
        <v>1068907.6483076247</v>
      </c>
      <c r="ET270" s="83">
        <f t="shared" si="628"/>
        <v>1068907.6483076247</v>
      </c>
      <c r="EU270" s="83">
        <f t="shared" si="524"/>
        <v>154972.10881578107</v>
      </c>
      <c r="EV270" s="83">
        <f t="shared" si="525"/>
        <v>3184.6576054990292</v>
      </c>
      <c r="EW270" s="83">
        <f t="shared" si="526"/>
        <v>9178.3474659994245</v>
      </c>
      <c r="EX270" s="83">
        <f t="shared" si="527"/>
        <v>0</v>
      </c>
      <c r="EY270" s="83">
        <f t="shared" si="528"/>
        <v>0</v>
      </c>
      <c r="EZ270" s="83">
        <f t="shared" si="529"/>
        <v>0</v>
      </c>
      <c r="FA270" s="83">
        <f t="shared" si="530"/>
        <v>79888.959841225602</v>
      </c>
      <c r="FB270" s="83">
        <f t="shared" si="531"/>
        <v>0</v>
      </c>
      <c r="FC270" s="83">
        <f t="shared" si="532"/>
        <v>1068907.6483076247</v>
      </c>
      <c r="FD270" s="83">
        <f t="shared" si="533"/>
        <v>1068907.6483076247</v>
      </c>
      <c r="FE270" s="83">
        <f t="shared" si="629"/>
        <v>1068907.6483076247</v>
      </c>
      <c r="FF270" s="83">
        <f t="shared" si="630"/>
        <v>1068907.6483076247</v>
      </c>
      <c r="FG270" s="83">
        <f t="shared" si="534"/>
        <v>1068907.6483076247</v>
      </c>
      <c r="FH270" s="83">
        <f t="shared" si="631"/>
        <v>1068907.6483076247</v>
      </c>
      <c r="FI270" s="83">
        <f t="shared" si="535"/>
        <v>154972.10881578107</v>
      </c>
      <c r="FJ270" s="83">
        <f t="shared" si="536"/>
        <v>3184.6576054990292</v>
      </c>
      <c r="FK270" s="84">
        <v>690186.73624291597</v>
      </c>
      <c r="FL270" s="84">
        <v>459611.477394427</v>
      </c>
      <c r="FM270" s="84">
        <v>973191.57522911602</v>
      </c>
      <c r="FN270" s="83">
        <f t="shared" si="632"/>
        <v>973191.57522911602</v>
      </c>
      <c r="FO270" s="83">
        <f t="shared" si="633"/>
        <v>0</v>
      </c>
      <c r="FP270" s="83">
        <f t="shared" si="537"/>
        <v>1432803.052623543</v>
      </c>
      <c r="FQ270" s="84">
        <v>6467226.3227154398</v>
      </c>
      <c r="FR270" s="84">
        <v>65929858.566802204</v>
      </c>
      <c r="FS270" s="83">
        <f t="shared" si="538"/>
        <v>66187188.600615382</v>
      </c>
      <c r="FT270" s="83">
        <f t="shared" si="539"/>
        <v>257330.03381317854</v>
      </c>
      <c r="FU270" s="84">
        <v>61842952.066766404</v>
      </c>
      <c r="FV270" s="83">
        <f t="shared" si="634"/>
        <v>61180590.840816684</v>
      </c>
      <c r="FW270" s="83">
        <f t="shared" si="635"/>
        <v>0</v>
      </c>
      <c r="FX270" s="83">
        <f t="shared" si="636"/>
        <v>63763465.940585203</v>
      </c>
      <c r="FY270" s="84">
        <v>409816.74</v>
      </c>
      <c r="FZ270" s="83">
        <f t="shared" si="637"/>
        <v>3164262.1391833201</v>
      </c>
      <c r="GA270" s="83">
        <f t="shared" si="638"/>
        <v>0</v>
      </c>
      <c r="GB270" s="83">
        <f t="shared" si="540"/>
        <v>0</v>
      </c>
      <c r="GC270" s="83">
        <f t="shared" si="541"/>
        <v>0</v>
      </c>
      <c r="GD270" s="83">
        <f t="shared" si="542"/>
        <v>0</v>
      </c>
      <c r="GE270" s="83">
        <f t="shared" si="543"/>
        <v>0</v>
      </c>
      <c r="GF270" s="83">
        <f t="shared" si="544"/>
        <v>0</v>
      </c>
      <c r="GG270" s="83">
        <f t="shared" si="545"/>
        <v>0</v>
      </c>
      <c r="GH270" s="83">
        <f t="shared" si="639"/>
        <v>0</v>
      </c>
      <c r="GI270" s="83">
        <f t="shared" si="640"/>
        <v>0</v>
      </c>
      <c r="GJ270" s="83">
        <f t="shared" si="546"/>
        <v>61180590.840816684</v>
      </c>
      <c r="GK270" s="83">
        <f t="shared" si="547"/>
        <v>0</v>
      </c>
      <c r="GL270" s="83">
        <f t="shared" si="548"/>
        <v>0</v>
      </c>
      <c r="GM270" s="83">
        <f t="shared" si="549"/>
        <v>0</v>
      </c>
      <c r="GN270" s="83">
        <f t="shared" si="550"/>
        <v>61180590.840816684</v>
      </c>
      <c r="GO270" s="83">
        <f t="shared" si="551"/>
        <v>61180590.840816684</v>
      </c>
      <c r="GP270" s="83">
        <f t="shared" si="641"/>
        <v>61180590.840816684</v>
      </c>
      <c r="GQ270" s="83">
        <f t="shared" si="642"/>
        <v>61180590.840816684</v>
      </c>
      <c r="GR270" s="83">
        <f t="shared" si="552"/>
        <v>0</v>
      </c>
      <c r="GS270" s="83">
        <f t="shared" si="553"/>
        <v>0</v>
      </c>
      <c r="GT270" s="83">
        <f t="shared" si="554"/>
        <v>0</v>
      </c>
      <c r="GU270" s="83">
        <f t="shared" si="555"/>
        <v>0</v>
      </c>
      <c r="GV270" s="83">
        <f t="shared" si="556"/>
        <v>0</v>
      </c>
      <c r="GW270" s="83">
        <f t="shared" si="557"/>
        <v>0</v>
      </c>
      <c r="GX270" s="83">
        <f t="shared" si="643"/>
        <v>0</v>
      </c>
      <c r="GY270" s="83">
        <f t="shared" si="644"/>
        <v>0</v>
      </c>
      <c r="GZ270" s="83">
        <f t="shared" si="558"/>
        <v>61189769.188282683</v>
      </c>
      <c r="HA270" s="83">
        <f t="shared" si="559"/>
        <v>0</v>
      </c>
      <c r="HB270" s="83">
        <f t="shared" si="560"/>
        <v>0</v>
      </c>
      <c r="HC270" s="83">
        <f t="shared" si="561"/>
        <v>0</v>
      </c>
      <c r="HD270" s="83">
        <f t="shared" si="562"/>
        <v>61251689.600888379</v>
      </c>
      <c r="HE270" s="83">
        <f t="shared" si="563"/>
        <v>62213740.880724095</v>
      </c>
      <c r="HF270" s="83">
        <f t="shared" si="645"/>
        <v>61341089.627409577</v>
      </c>
      <c r="HG270" s="83">
        <f t="shared" si="646"/>
        <v>61183775.498422183</v>
      </c>
      <c r="HH270" s="83">
        <f t="shared" si="647"/>
        <v>61189769.188282683</v>
      </c>
      <c r="HI270" s="83">
        <f t="shared" si="648"/>
        <v>0</v>
      </c>
      <c r="HJ270" s="83">
        <f t="shared" si="649"/>
        <v>0</v>
      </c>
      <c r="HK270" s="83">
        <f t="shared" si="650"/>
        <v>0</v>
      </c>
      <c r="HL270" s="83">
        <f t="shared" si="651"/>
        <v>61260479.800657913</v>
      </c>
      <c r="HM270" s="83">
        <f t="shared" si="652"/>
        <v>62249498.489124306</v>
      </c>
      <c r="HN270" s="83">
        <f t="shared" si="653"/>
        <v>61335562.949632466</v>
      </c>
      <c r="HO270" s="83">
        <f t="shared" si="654"/>
        <v>61183775.498422183</v>
      </c>
    </row>
    <row r="271" spans="1:223" x14ac:dyDescent="0.2">
      <c r="A271" s="63"/>
      <c r="K271" s="64" t="s">
        <v>616</v>
      </c>
      <c r="L271" s="102">
        <f>IF(VLOOKUP(K271,'[3]207 ul'!$H:$H,1,0)=K271,1,0)</f>
        <v>1</v>
      </c>
      <c r="M271" s="84">
        <v>1</v>
      </c>
      <c r="N271" s="84">
        <v>2</v>
      </c>
      <c r="O271" s="84"/>
      <c r="P271" s="84"/>
      <c r="Q271" s="84">
        <v>1</v>
      </c>
      <c r="R271" s="84">
        <v>1</v>
      </c>
      <c r="S271" s="83">
        <f t="shared" si="499"/>
        <v>40</v>
      </c>
      <c r="T271" s="87">
        <f t="shared" si="500"/>
        <v>0</v>
      </c>
      <c r="U271" s="84"/>
      <c r="V271" s="84"/>
      <c r="W271" s="85">
        <v>1</v>
      </c>
      <c r="X271" s="85">
        <v>1</v>
      </c>
      <c r="Y271" s="85">
        <v>1</v>
      </c>
      <c r="Z271" s="85">
        <v>1</v>
      </c>
      <c r="AA271" s="85">
        <v>1</v>
      </c>
      <c r="AB271" s="85">
        <v>1</v>
      </c>
      <c r="AC271" s="85">
        <v>1</v>
      </c>
      <c r="AD271" s="85">
        <v>1</v>
      </c>
      <c r="AE271" s="85">
        <v>1</v>
      </c>
      <c r="AF271" s="84">
        <v>94950443.861491799</v>
      </c>
      <c r="AG271" s="84">
        <v>94989489.597814396</v>
      </c>
      <c r="AH271" s="84">
        <v>94898274.546719804</v>
      </c>
      <c r="AI271" s="84">
        <v>94950191.242039204</v>
      </c>
      <c r="AJ271" s="84">
        <v>94819779.3536883</v>
      </c>
      <c r="AK271" s="84">
        <v>95074086.717536703</v>
      </c>
      <c r="AL271" s="84">
        <v>94950443.861491799</v>
      </c>
      <c r="AM271" s="84">
        <v>95191414.147268996</v>
      </c>
      <c r="AN271" s="84">
        <v>94979686.5572837</v>
      </c>
      <c r="AO271" s="84">
        <v>-628821.77014571999</v>
      </c>
      <c r="AP271" s="84"/>
      <c r="AQ271" s="84"/>
      <c r="AR271" s="84">
        <v>98226439.869401693</v>
      </c>
      <c r="AS271" s="83">
        <f t="shared" si="501"/>
        <v>98226439.869401693</v>
      </c>
      <c r="AT271" s="83">
        <f t="shared" si="564"/>
        <v>98226439.869401693</v>
      </c>
      <c r="AU271" s="83">
        <f t="shared" si="502"/>
        <v>0</v>
      </c>
      <c r="AV271" s="84">
        <v>98505734.810000002</v>
      </c>
      <c r="AW271" s="84">
        <v>98505734.810000002</v>
      </c>
      <c r="AX271" s="84"/>
      <c r="AY271" s="83">
        <f t="shared" si="565"/>
        <v>98505734.810000002</v>
      </c>
      <c r="AZ271" s="83">
        <f t="shared" si="566"/>
        <v>0</v>
      </c>
      <c r="BA271" s="83">
        <f t="shared" si="567"/>
        <v>94321622.091346085</v>
      </c>
      <c r="BB271" s="83">
        <f t="shared" si="568"/>
        <v>95883549.202568322</v>
      </c>
      <c r="BC271" s="83">
        <f t="shared" si="569"/>
        <v>95883549.202568322</v>
      </c>
      <c r="BD271" s="83">
        <f t="shared" si="570"/>
        <v>95883549.202568322</v>
      </c>
      <c r="BE271" s="83">
        <f t="shared" si="571"/>
        <v>0</v>
      </c>
      <c r="BF271" s="83">
        <f t="shared" si="572"/>
        <v>0</v>
      </c>
      <c r="BG271" s="99">
        <f t="shared" si="573"/>
        <v>94321622.091346085</v>
      </c>
      <c r="BH271" s="99">
        <f t="shared" si="574"/>
        <v>94360667.827668682</v>
      </c>
      <c r="BI271" s="83">
        <f t="shared" si="575"/>
        <v>94269452.77657409</v>
      </c>
      <c r="BJ271" s="83">
        <f t="shared" si="576"/>
        <v>94321369.471893489</v>
      </c>
      <c r="BK271" s="83">
        <f t="shared" si="577"/>
        <v>94190957.583542585</v>
      </c>
      <c r="BL271" s="83">
        <f t="shared" si="578"/>
        <v>94445264.947390988</v>
      </c>
      <c r="BM271" s="83">
        <f t="shared" si="579"/>
        <v>94562592.377123281</v>
      </c>
      <c r="BN271" s="83">
        <f t="shared" si="580"/>
        <v>94350864.787137985</v>
      </c>
      <c r="BO271" s="83">
        <f t="shared" si="503"/>
        <v>0</v>
      </c>
      <c r="BP271" s="83">
        <f t="shared" si="581"/>
        <v>0</v>
      </c>
      <c r="BQ271" s="83">
        <f t="shared" si="582"/>
        <v>94321622.091346085</v>
      </c>
      <c r="BR271" s="83">
        <f t="shared" si="583"/>
        <v>95883549.202568322</v>
      </c>
      <c r="BS271" s="83">
        <f t="shared" si="584"/>
        <v>95883549.202568322</v>
      </c>
      <c r="BT271" s="83">
        <f t="shared" si="585"/>
        <v>95883549.202568322</v>
      </c>
      <c r="BU271" s="83">
        <f t="shared" si="586"/>
        <v>94321622.091346085</v>
      </c>
      <c r="BV271" s="83">
        <f t="shared" si="587"/>
        <v>94360667.827668682</v>
      </c>
      <c r="BW271" s="83">
        <f t="shared" si="588"/>
        <v>94269452.77657409</v>
      </c>
      <c r="BX271" s="83">
        <f t="shared" si="589"/>
        <v>94321369.471893489</v>
      </c>
      <c r="BY271" s="83">
        <f t="shared" si="590"/>
        <v>94190957.583542585</v>
      </c>
      <c r="BZ271" s="83">
        <f t="shared" si="591"/>
        <v>94445264.947390988</v>
      </c>
      <c r="CA271" s="83">
        <f t="shared" si="592"/>
        <v>94562592.377123281</v>
      </c>
      <c r="CB271" s="83">
        <f t="shared" si="593"/>
        <v>94350864.787137985</v>
      </c>
      <c r="CC271" s="84"/>
      <c r="CD271" s="84"/>
      <c r="CE271" s="84"/>
      <c r="CF271" s="84"/>
      <c r="CG271" s="84"/>
      <c r="CH271" s="84"/>
      <c r="CI271" s="84"/>
      <c r="CJ271" s="84"/>
      <c r="CK271" s="84"/>
      <c r="CL271" s="83">
        <f t="shared" si="494"/>
        <v>39045.736322596669</v>
      </c>
      <c r="CM271" s="83">
        <f t="shared" si="495"/>
        <v>0</v>
      </c>
      <c r="CN271" s="83">
        <f t="shared" si="496"/>
        <v>0</v>
      </c>
      <c r="CO271" s="83">
        <f t="shared" si="594"/>
        <v>0</v>
      </c>
      <c r="CP271" s="83">
        <f t="shared" si="595"/>
        <v>123642.8560449034</v>
      </c>
      <c r="CQ271" s="83">
        <f t="shared" si="596"/>
        <v>0</v>
      </c>
      <c r="CR271" s="83">
        <f t="shared" si="597"/>
        <v>1561927.1112222373</v>
      </c>
      <c r="CS271" s="83">
        <f t="shared" si="598"/>
        <v>1561927.1112222373</v>
      </c>
      <c r="CT271" s="83">
        <f t="shared" si="599"/>
        <v>1561927.1112222373</v>
      </c>
      <c r="CU271" s="83">
        <f t="shared" si="600"/>
        <v>1561927.1112222373</v>
      </c>
      <c r="CV271" s="99"/>
      <c r="CW271" s="83">
        <f t="shared" si="504"/>
        <v>1561927.1112222373</v>
      </c>
      <c r="CX271" s="83">
        <f t="shared" si="601"/>
        <v>1561927.1112222373</v>
      </c>
      <c r="CY271" s="83">
        <f t="shared" si="497"/>
        <v>240970.28577719629</v>
      </c>
      <c r="CZ271" s="83">
        <f t="shared" si="498"/>
        <v>29242.695791900158</v>
      </c>
      <c r="DA271" s="83">
        <f t="shared" si="505"/>
        <v>39045.736322596669</v>
      </c>
      <c r="DB271" s="83">
        <f t="shared" si="506"/>
        <v>0</v>
      </c>
      <c r="DC271" s="83">
        <f t="shared" si="507"/>
        <v>0</v>
      </c>
      <c r="DD271" s="83">
        <f t="shared" si="602"/>
        <v>0</v>
      </c>
      <c r="DE271" s="83">
        <f t="shared" si="603"/>
        <v>123642.8560449034</v>
      </c>
      <c r="DF271" s="83">
        <f t="shared" si="604"/>
        <v>0</v>
      </c>
      <c r="DG271" s="83">
        <f t="shared" si="605"/>
        <v>1561927.1112222373</v>
      </c>
      <c r="DH271" s="83">
        <f t="shared" si="606"/>
        <v>1561927.1112222373</v>
      </c>
      <c r="DI271" s="83">
        <f t="shared" si="607"/>
        <v>1561927.1112222373</v>
      </c>
      <c r="DJ271" s="83">
        <f t="shared" si="608"/>
        <v>1561927.1112222373</v>
      </c>
      <c r="DK271" s="83">
        <f t="shared" si="508"/>
        <v>1561927.1112222373</v>
      </c>
      <c r="DL271" s="83">
        <f t="shared" si="609"/>
        <v>1561927.1112222373</v>
      </c>
      <c r="DM271" s="83">
        <f t="shared" si="509"/>
        <v>240970.28577719629</v>
      </c>
      <c r="DN271" s="83">
        <f t="shared" si="510"/>
        <v>29242.695791900158</v>
      </c>
      <c r="DO271" s="83">
        <f t="shared" si="610"/>
        <v>0</v>
      </c>
      <c r="DP271" s="83">
        <f t="shared" si="611"/>
        <v>0</v>
      </c>
      <c r="DQ271" s="83">
        <f t="shared" si="612"/>
        <v>0</v>
      </c>
      <c r="DR271" s="83">
        <f t="shared" si="613"/>
        <v>0</v>
      </c>
      <c r="DS271" s="83">
        <f t="shared" si="614"/>
        <v>-15286.418548144535</v>
      </c>
      <c r="DT271" s="83">
        <f t="shared" si="615"/>
        <v>0</v>
      </c>
      <c r="DU271" s="83">
        <f t="shared" si="616"/>
        <v>-54058.728970060998</v>
      </c>
      <c r="DV271" s="83">
        <f t="shared" si="617"/>
        <v>-54058.728970060998</v>
      </c>
      <c r="DW271" s="83">
        <f t="shared" si="511"/>
        <v>8297.6647463837198</v>
      </c>
      <c r="DX271" s="83">
        <f t="shared" si="512"/>
        <v>0</v>
      </c>
      <c r="DY271" s="83">
        <f t="shared" si="513"/>
        <v>0</v>
      </c>
      <c r="DZ271" s="83">
        <f t="shared" si="514"/>
        <v>0</v>
      </c>
      <c r="EA271" s="83">
        <f t="shared" si="515"/>
        <v>0</v>
      </c>
      <c r="EB271" s="83">
        <f t="shared" si="516"/>
        <v>0</v>
      </c>
      <c r="EC271" s="83">
        <f t="shared" si="517"/>
        <v>-15286.418548144535</v>
      </c>
      <c r="ED271" s="83">
        <f t="shared" si="518"/>
        <v>0</v>
      </c>
      <c r="EE271" s="83">
        <f t="shared" si="519"/>
        <v>-54058.728970060998</v>
      </c>
      <c r="EF271" s="83">
        <f t="shared" si="520"/>
        <v>-54058.728970060998</v>
      </c>
      <c r="EG271" s="83">
        <f t="shared" si="521"/>
        <v>8297.6647463837198</v>
      </c>
      <c r="EH271" s="83">
        <f t="shared" si="522"/>
        <v>0</v>
      </c>
      <c r="EI271" s="83">
        <f t="shared" si="618"/>
        <v>39045.736322596669</v>
      </c>
      <c r="EJ271" s="83">
        <f t="shared" si="619"/>
        <v>0</v>
      </c>
      <c r="EK271" s="83">
        <f t="shared" si="620"/>
        <v>0</v>
      </c>
      <c r="EL271" s="83">
        <f t="shared" si="621"/>
        <v>0</v>
      </c>
      <c r="EM271" s="83">
        <f t="shared" si="622"/>
        <v>138929.27459304794</v>
      </c>
      <c r="EN271" s="83">
        <f t="shared" si="623"/>
        <v>0</v>
      </c>
      <c r="EO271" s="83">
        <f t="shared" si="624"/>
        <v>1615985.8401922984</v>
      </c>
      <c r="EP271" s="83">
        <f t="shared" si="625"/>
        <v>1615985.8401922984</v>
      </c>
      <c r="EQ271" s="83">
        <f t="shared" si="626"/>
        <v>1615985.8401922984</v>
      </c>
      <c r="ER271" s="83">
        <f t="shared" si="627"/>
        <v>1615985.8401922984</v>
      </c>
      <c r="ES271" s="83">
        <f t="shared" si="523"/>
        <v>1615985.8401922984</v>
      </c>
      <c r="ET271" s="83">
        <f t="shared" si="628"/>
        <v>1615985.8401922984</v>
      </c>
      <c r="EU271" s="83">
        <f t="shared" si="524"/>
        <v>232672.62103081256</v>
      </c>
      <c r="EV271" s="83">
        <f t="shared" si="525"/>
        <v>29242.695791900158</v>
      </c>
      <c r="EW271" s="83">
        <f t="shared" si="526"/>
        <v>39045.736322596669</v>
      </c>
      <c r="EX271" s="83">
        <f t="shared" si="527"/>
        <v>0</v>
      </c>
      <c r="EY271" s="83">
        <f t="shared" si="528"/>
        <v>0</v>
      </c>
      <c r="EZ271" s="83">
        <f t="shared" si="529"/>
        <v>0</v>
      </c>
      <c r="FA271" s="83">
        <f t="shared" si="530"/>
        <v>138929.27459304794</v>
      </c>
      <c r="FB271" s="83">
        <f t="shared" si="531"/>
        <v>0</v>
      </c>
      <c r="FC271" s="83">
        <f t="shared" si="532"/>
        <v>1615985.8401922984</v>
      </c>
      <c r="FD271" s="83">
        <f t="shared" si="533"/>
        <v>1615985.8401922984</v>
      </c>
      <c r="FE271" s="83">
        <f t="shared" si="629"/>
        <v>1615985.8401922984</v>
      </c>
      <c r="FF271" s="83">
        <f t="shared" si="630"/>
        <v>1615985.8401922984</v>
      </c>
      <c r="FG271" s="83">
        <f t="shared" si="534"/>
        <v>1615985.8401922984</v>
      </c>
      <c r="FH271" s="83">
        <f t="shared" si="631"/>
        <v>1615985.8401922984</v>
      </c>
      <c r="FI271" s="83">
        <f t="shared" si="535"/>
        <v>232672.62103081256</v>
      </c>
      <c r="FJ271" s="83">
        <f t="shared" si="536"/>
        <v>29242.695791900158</v>
      </c>
      <c r="FK271" s="84">
        <v>1029928.00857532</v>
      </c>
      <c r="FL271" s="84">
        <v>706037.96789797896</v>
      </c>
      <c r="FM271" s="84">
        <v>1522646.4103631501</v>
      </c>
      <c r="FN271" s="83">
        <f t="shared" si="632"/>
        <v>1522646.4103631501</v>
      </c>
      <c r="FO271" s="83">
        <f t="shared" si="633"/>
        <v>0</v>
      </c>
      <c r="FP271" s="83">
        <f t="shared" si="537"/>
        <v>2228684.3782611289</v>
      </c>
      <c r="FQ271" s="84">
        <v>9265056.7226068508</v>
      </c>
      <c r="FR271" s="84">
        <v>100561674.843235</v>
      </c>
      <c r="FS271" s="83">
        <f t="shared" si="538"/>
        <v>100956888.1972622</v>
      </c>
      <c r="FT271" s="83">
        <f t="shared" si="539"/>
        <v>395213.35402719676</v>
      </c>
      <c r="FU271" s="84">
        <v>94950443.861491799</v>
      </c>
      <c r="FV271" s="83">
        <f t="shared" si="634"/>
        <v>94321622.091346085</v>
      </c>
      <c r="FW271" s="83">
        <f t="shared" si="635"/>
        <v>0</v>
      </c>
      <c r="FX271" s="83">
        <f t="shared" si="636"/>
        <v>98226439.869401693</v>
      </c>
      <c r="FY271" s="84">
        <v>6861819.0199999996</v>
      </c>
      <c r="FZ271" s="83">
        <f t="shared" si="637"/>
        <v>11045931.738653913</v>
      </c>
      <c r="GA271" s="83">
        <f t="shared" si="638"/>
        <v>0</v>
      </c>
      <c r="GB271" s="83">
        <f t="shared" si="540"/>
        <v>0</v>
      </c>
      <c r="GC271" s="83">
        <f t="shared" si="541"/>
        <v>0</v>
      </c>
      <c r="GD271" s="83">
        <f t="shared" si="542"/>
        <v>0</v>
      </c>
      <c r="GE271" s="83">
        <f t="shared" si="543"/>
        <v>0</v>
      </c>
      <c r="GF271" s="83">
        <f t="shared" si="544"/>
        <v>0</v>
      </c>
      <c r="GG271" s="83">
        <f t="shared" si="545"/>
        <v>0</v>
      </c>
      <c r="GH271" s="83">
        <f t="shared" si="639"/>
        <v>0</v>
      </c>
      <c r="GI271" s="83">
        <f t="shared" si="640"/>
        <v>0</v>
      </c>
      <c r="GJ271" s="83">
        <f t="shared" si="546"/>
        <v>94321622.091346085</v>
      </c>
      <c r="GK271" s="83">
        <f t="shared" si="547"/>
        <v>0</v>
      </c>
      <c r="GL271" s="83">
        <f t="shared" si="548"/>
        <v>0</v>
      </c>
      <c r="GM271" s="83">
        <f t="shared" si="549"/>
        <v>0</v>
      </c>
      <c r="GN271" s="83">
        <f t="shared" si="550"/>
        <v>94321622.091346085</v>
      </c>
      <c r="GO271" s="83">
        <f t="shared" si="551"/>
        <v>94321622.091346085</v>
      </c>
      <c r="GP271" s="83">
        <f t="shared" si="641"/>
        <v>94321622.091346085</v>
      </c>
      <c r="GQ271" s="83">
        <f t="shared" si="642"/>
        <v>94321622.091346085</v>
      </c>
      <c r="GR271" s="83">
        <f t="shared" si="552"/>
        <v>0</v>
      </c>
      <c r="GS271" s="83">
        <f t="shared" si="553"/>
        <v>0</v>
      </c>
      <c r="GT271" s="83">
        <f t="shared" si="554"/>
        <v>0</v>
      </c>
      <c r="GU271" s="83">
        <f t="shared" si="555"/>
        <v>0</v>
      </c>
      <c r="GV271" s="83">
        <f t="shared" si="556"/>
        <v>0</v>
      </c>
      <c r="GW271" s="83">
        <f t="shared" si="557"/>
        <v>0</v>
      </c>
      <c r="GX271" s="83">
        <f t="shared" si="643"/>
        <v>0</v>
      </c>
      <c r="GY271" s="83">
        <f t="shared" si="644"/>
        <v>0</v>
      </c>
      <c r="GZ271" s="83">
        <f t="shared" si="558"/>
        <v>94360667.827668682</v>
      </c>
      <c r="HA271" s="83">
        <f t="shared" si="559"/>
        <v>0</v>
      </c>
      <c r="HB271" s="83">
        <f t="shared" si="560"/>
        <v>0</v>
      </c>
      <c r="HC271" s="83">
        <f t="shared" si="561"/>
        <v>0</v>
      </c>
      <c r="HD271" s="83">
        <f t="shared" si="562"/>
        <v>94445264.947390988</v>
      </c>
      <c r="HE271" s="83">
        <f t="shared" si="563"/>
        <v>95883549.202568322</v>
      </c>
      <c r="HF271" s="83">
        <f t="shared" si="645"/>
        <v>94562592.377123281</v>
      </c>
      <c r="HG271" s="83">
        <f t="shared" si="646"/>
        <v>94350864.787137985</v>
      </c>
      <c r="HH271" s="83">
        <f t="shared" si="647"/>
        <v>94360667.827668682</v>
      </c>
      <c r="HI271" s="83">
        <f t="shared" si="648"/>
        <v>0</v>
      </c>
      <c r="HJ271" s="83">
        <f t="shared" si="649"/>
        <v>0</v>
      </c>
      <c r="HK271" s="83">
        <f t="shared" si="650"/>
        <v>0</v>
      </c>
      <c r="HL271" s="83">
        <f t="shared" si="651"/>
        <v>94460551.36593914</v>
      </c>
      <c r="HM271" s="83">
        <f t="shared" si="652"/>
        <v>95937607.931538388</v>
      </c>
      <c r="HN271" s="83">
        <f t="shared" si="653"/>
        <v>94554294.712376893</v>
      </c>
      <c r="HO271" s="83">
        <f t="shared" si="654"/>
        <v>94350864.787137985</v>
      </c>
    </row>
    <row r="272" spans="1:223" x14ac:dyDescent="0.2">
      <c r="A272" s="63"/>
      <c r="K272" s="64" t="s">
        <v>580</v>
      </c>
      <c r="L272" s="102">
        <f>IF(VLOOKUP(K272,'[3]207 ul'!$H:$H,1,0)=K272,1,0)</f>
        <v>1</v>
      </c>
      <c r="M272" s="84">
        <v>1</v>
      </c>
      <c r="N272" s="84">
        <v>2</v>
      </c>
      <c r="O272" s="84"/>
      <c r="P272" s="84"/>
      <c r="Q272" s="84">
        <v>1</v>
      </c>
      <c r="R272" s="84">
        <v>1</v>
      </c>
      <c r="S272" s="83">
        <f t="shared" si="499"/>
        <v>40</v>
      </c>
      <c r="T272" s="87">
        <f t="shared" si="500"/>
        <v>0</v>
      </c>
      <c r="U272" s="84"/>
      <c r="V272" s="84"/>
      <c r="W272" s="85">
        <v>1</v>
      </c>
      <c r="X272" s="85">
        <v>1</v>
      </c>
      <c r="Y272" s="85">
        <v>1</v>
      </c>
      <c r="Z272" s="85">
        <v>1</v>
      </c>
      <c r="AA272" s="85">
        <v>1</v>
      </c>
      <c r="AB272" s="85">
        <v>1</v>
      </c>
      <c r="AC272" s="85">
        <v>1</v>
      </c>
      <c r="AD272" s="85">
        <v>1</v>
      </c>
      <c r="AE272" s="85">
        <v>1</v>
      </c>
      <c r="AF272" s="84">
        <v>130263586.97132801</v>
      </c>
      <c r="AG272" s="84">
        <v>130233978.02583399</v>
      </c>
      <c r="AH272" s="84">
        <v>130303094.48080701</v>
      </c>
      <c r="AI272" s="84">
        <v>130264455.218348</v>
      </c>
      <c r="AJ272" s="84">
        <v>130362612.928771</v>
      </c>
      <c r="AK272" s="84">
        <v>130173983.10285001</v>
      </c>
      <c r="AL272" s="84">
        <v>130263586.97132801</v>
      </c>
      <c r="AM272" s="84">
        <v>130727135.18934301</v>
      </c>
      <c r="AN272" s="84">
        <v>130239357.1092</v>
      </c>
      <c r="AO272" s="84"/>
      <c r="AP272" s="84"/>
      <c r="AQ272" s="84"/>
      <c r="AR272" s="84">
        <v>129157669.28647199</v>
      </c>
      <c r="AS272" s="83">
        <f t="shared" si="501"/>
        <v>129157669.28647199</v>
      </c>
      <c r="AT272" s="83">
        <f t="shared" si="564"/>
        <v>129157669.28647199</v>
      </c>
      <c r="AU272" s="83">
        <f t="shared" si="502"/>
        <v>0</v>
      </c>
      <c r="AV272" s="84">
        <v>129157669.29000001</v>
      </c>
      <c r="AW272" s="84">
        <v>129157669.29000001</v>
      </c>
      <c r="AX272" s="84"/>
      <c r="AY272" s="83">
        <f t="shared" si="565"/>
        <v>129157669.29000001</v>
      </c>
      <c r="AZ272" s="83">
        <f t="shared" si="566"/>
        <v>0</v>
      </c>
      <c r="BA272" s="83">
        <f t="shared" si="567"/>
        <v>130263586.97132801</v>
      </c>
      <c r="BB272" s="83">
        <f t="shared" si="568"/>
        <v>130263586.97132801</v>
      </c>
      <c r="BC272" s="83">
        <f t="shared" si="569"/>
        <v>130263586.97132801</v>
      </c>
      <c r="BD272" s="83">
        <f t="shared" si="570"/>
        <v>130263586.97132801</v>
      </c>
      <c r="BE272" s="83">
        <f t="shared" si="571"/>
        <v>0</v>
      </c>
      <c r="BF272" s="83">
        <f t="shared" si="572"/>
        <v>0</v>
      </c>
      <c r="BG272" s="99">
        <f t="shared" si="573"/>
        <v>130263586.97132801</v>
      </c>
      <c r="BH272" s="99">
        <f t="shared" si="574"/>
        <v>130233978.02583399</v>
      </c>
      <c r="BI272" s="83">
        <f t="shared" si="575"/>
        <v>130303094.48080701</v>
      </c>
      <c r="BJ272" s="83">
        <f t="shared" si="576"/>
        <v>130264455.218348</v>
      </c>
      <c r="BK272" s="83">
        <f t="shared" si="577"/>
        <v>130362612.928771</v>
      </c>
      <c r="BL272" s="83">
        <f t="shared" si="578"/>
        <v>130173983.10285001</v>
      </c>
      <c r="BM272" s="83">
        <f t="shared" si="579"/>
        <v>130727135.18934301</v>
      </c>
      <c r="BN272" s="83">
        <f t="shared" si="580"/>
        <v>130239357.1092</v>
      </c>
      <c r="BO272" s="83">
        <f t="shared" si="503"/>
        <v>0</v>
      </c>
      <c r="BP272" s="83">
        <f t="shared" si="581"/>
        <v>0</v>
      </c>
      <c r="BQ272" s="83">
        <f t="shared" si="582"/>
        <v>130263586.97132801</v>
      </c>
      <c r="BR272" s="83">
        <f t="shared" si="583"/>
        <v>130263586.97132801</v>
      </c>
      <c r="BS272" s="83">
        <f t="shared" si="584"/>
        <v>130263586.97132801</v>
      </c>
      <c r="BT272" s="83">
        <f t="shared" si="585"/>
        <v>130263586.97132801</v>
      </c>
      <c r="BU272" s="83">
        <f t="shared" si="586"/>
        <v>130263586.97132801</v>
      </c>
      <c r="BV272" s="83">
        <f t="shared" si="587"/>
        <v>130233978.02583399</v>
      </c>
      <c r="BW272" s="83">
        <f t="shared" si="588"/>
        <v>130303094.48080701</v>
      </c>
      <c r="BX272" s="83">
        <f t="shared" si="589"/>
        <v>130264455.218348</v>
      </c>
      <c r="BY272" s="83">
        <f t="shared" si="590"/>
        <v>130362612.928771</v>
      </c>
      <c r="BZ272" s="83">
        <f t="shared" si="591"/>
        <v>130173983.10285001</v>
      </c>
      <c r="CA272" s="83">
        <f t="shared" si="592"/>
        <v>130727135.18934301</v>
      </c>
      <c r="CB272" s="83">
        <f t="shared" si="593"/>
        <v>130239357.1092</v>
      </c>
      <c r="CC272" s="84"/>
      <c r="CD272" s="84"/>
      <c r="CE272" s="84"/>
      <c r="CF272" s="84"/>
      <c r="CG272" s="84"/>
      <c r="CH272" s="84"/>
      <c r="CI272" s="84"/>
      <c r="CJ272" s="84"/>
      <c r="CK272" s="84"/>
      <c r="CL272" s="83">
        <f t="shared" si="494"/>
        <v>0</v>
      </c>
      <c r="CM272" s="83">
        <f t="shared" si="495"/>
        <v>39507.509479001164</v>
      </c>
      <c r="CN272" s="83">
        <f t="shared" si="496"/>
        <v>868.24701999127865</v>
      </c>
      <c r="CO272" s="83">
        <f t="shared" si="594"/>
        <v>99025.957442998886</v>
      </c>
      <c r="CP272" s="83">
        <f t="shared" si="595"/>
        <v>0</v>
      </c>
      <c r="CQ272" s="83">
        <f t="shared" si="596"/>
        <v>0</v>
      </c>
      <c r="CR272" s="83">
        <f t="shared" si="597"/>
        <v>0</v>
      </c>
      <c r="CS272" s="83">
        <f t="shared" si="598"/>
        <v>0</v>
      </c>
      <c r="CT272" s="83">
        <f t="shared" si="599"/>
        <v>0</v>
      </c>
      <c r="CU272" s="83">
        <f t="shared" si="600"/>
        <v>0</v>
      </c>
      <c r="CV272" s="99"/>
      <c r="CW272" s="83">
        <f t="shared" si="504"/>
        <v>99025.957442998886</v>
      </c>
      <c r="CX272" s="83">
        <f t="shared" si="601"/>
        <v>0</v>
      </c>
      <c r="CY272" s="83">
        <f t="shared" si="497"/>
        <v>463548.21801500022</v>
      </c>
      <c r="CZ272" s="83">
        <f t="shared" si="498"/>
        <v>0</v>
      </c>
      <c r="DA272" s="83">
        <f t="shared" si="505"/>
        <v>0</v>
      </c>
      <c r="DB272" s="83">
        <f t="shared" si="506"/>
        <v>39507.509479001164</v>
      </c>
      <c r="DC272" s="83">
        <f t="shared" si="507"/>
        <v>868.24701999127865</v>
      </c>
      <c r="DD272" s="83">
        <f t="shared" si="602"/>
        <v>99025.957442998886</v>
      </c>
      <c r="DE272" s="83">
        <f t="shared" si="603"/>
        <v>0</v>
      </c>
      <c r="DF272" s="83">
        <f t="shared" si="604"/>
        <v>0</v>
      </c>
      <c r="DG272" s="83">
        <f t="shared" si="605"/>
        <v>0</v>
      </c>
      <c r="DH272" s="83">
        <f t="shared" si="606"/>
        <v>0</v>
      </c>
      <c r="DI272" s="83">
        <f t="shared" si="607"/>
        <v>0</v>
      </c>
      <c r="DJ272" s="83">
        <f t="shared" si="608"/>
        <v>0</v>
      </c>
      <c r="DK272" s="83">
        <f t="shared" si="508"/>
        <v>99025.957442998886</v>
      </c>
      <c r="DL272" s="83">
        <f t="shared" si="609"/>
        <v>0</v>
      </c>
      <c r="DM272" s="83">
        <f t="shared" si="509"/>
        <v>463548.21801500022</v>
      </c>
      <c r="DN272" s="83">
        <f t="shared" si="510"/>
        <v>0</v>
      </c>
      <c r="DO272" s="83">
        <f t="shared" si="610"/>
        <v>0</v>
      </c>
      <c r="DP272" s="83">
        <f t="shared" si="611"/>
        <v>2246.158429819805</v>
      </c>
      <c r="DQ272" s="83">
        <f t="shared" si="612"/>
        <v>0</v>
      </c>
      <c r="DR272" s="83">
        <f t="shared" si="613"/>
        <v>-10067.436312236465</v>
      </c>
      <c r="DS272" s="83">
        <f t="shared" si="614"/>
        <v>0</v>
      </c>
      <c r="DT272" s="83">
        <f t="shared" si="615"/>
        <v>0</v>
      </c>
      <c r="DU272" s="83">
        <f t="shared" si="616"/>
        <v>0</v>
      </c>
      <c r="DV272" s="83">
        <f t="shared" si="617"/>
        <v>0</v>
      </c>
      <c r="DW272" s="83">
        <f t="shared" si="511"/>
        <v>15962.000021979704</v>
      </c>
      <c r="DX272" s="83">
        <f t="shared" si="512"/>
        <v>0</v>
      </c>
      <c r="DY272" s="83">
        <f t="shared" si="513"/>
        <v>0</v>
      </c>
      <c r="DZ272" s="83">
        <f t="shared" si="514"/>
        <v>2246.158429819805</v>
      </c>
      <c r="EA272" s="83">
        <f t="shared" si="515"/>
        <v>0</v>
      </c>
      <c r="EB272" s="83">
        <f t="shared" si="516"/>
        <v>-10067.436312236465</v>
      </c>
      <c r="EC272" s="83">
        <f t="shared" si="517"/>
        <v>0</v>
      </c>
      <c r="ED272" s="83">
        <f t="shared" si="518"/>
        <v>0</v>
      </c>
      <c r="EE272" s="83">
        <f t="shared" si="519"/>
        <v>0</v>
      </c>
      <c r="EF272" s="83">
        <f t="shared" si="520"/>
        <v>0</v>
      </c>
      <c r="EG272" s="83">
        <f t="shared" si="521"/>
        <v>15962.000021979704</v>
      </c>
      <c r="EH272" s="83">
        <f t="shared" si="522"/>
        <v>0</v>
      </c>
      <c r="EI272" s="83">
        <f t="shared" si="618"/>
        <v>0</v>
      </c>
      <c r="EJ272" s="83">
        <f t="shared" si="619"/>
        <v>37261.351049181358</v>
      </c>
      <c r="EK272" s="83">
        <f t="shared" si="620"/>
        <v>868.24701999127865</v>
      </c>
      <c r="EL272" s="83">
        <f t="shared" si="621"/>
        <v>109093.39375523535</v>
      </c>
      <c r="EM272" s="83">
        <f t="shared" si="622"/>
        <v>0</v>
      </c>
      <c r="EN272" s="83">
        <f t="shared" si="623"/>
        <v>0</v>
      </c>
      <c r="EO272" s="83">
        <f t="shared" si="624"/>
        <v>0</v>
      </c>
      <c r="EP272" s="83">
        <f t="shared" si="625"/>
        <v>0</v>
      </c>
      <c r="EQ272" s="83">
        <f t="shared" si="626"/>
        <v>0</v>
      </c>
      <c r="ER272" s="83">
        <f t="shared" si="627"/>
        <v>0</v>
      </c>
      <c r="ES272" s="83">
        <f t="shared" si="523"/>
        <v>109093.39375523535</v>
      </c>
      <c r="ET272" s="83">
        <f t="shared" si="628"/>
        <v>0</v>
      </c>
      <c r="EU272" s="83">
        <f t="shared" si="524"/>
        <v>447586.21799302055</v>
      </c>
      <c r="EV272" s="83">
        <f t="shared" si="525"/>
        <v>0</v>
      </c>
      <c r="EW272" s="83">
        <f t="shared" si="526"/>
        <v>0</v>
      </c>
      <c r="EX272" s="83">
        <f t="shared" si="527"/>
        <v>37261.351049181358</v>
      </c>
      <c r="EY272" s="83">
        <f t="shared" si="528"/>
        <v>868.24701999127865</v>
      </c>
      <c r="EZ272" s="83">
        <f t="shared" si="529"/>
        <v>109093.39375523535</v>
      </c>
      <c r="FA272" s="83">
        <f t="shared" si="530"/>
        <v>0</v>
      </c>
      <c r="FB272" s="83">
        <f t="shared" si="531"/>
        <v>0</v>
      </c>
      <c r="FC272" s="83">
        <f t="shared" si="532"/>
        <v>0</v>
      </c>
      <c r="FD272" s="83">
        <f t="shared" si="533"/>
        <v>0</v>
      </c>
      <c r="FE272" s="83">
        <f t="shared" si="629"/>
        <v>0</v>
      </c>
      <c r="FF272" s="83">
        <f t="shared" si="630"/>
        <v>0</v>
      </c>
      <c r="FG272" s="83">
        <f t="shared" si="534"/>
        <v>109093.39375523535</v>
      </c>
      <c r="FH272" s="83">
        <f t="shared" si="631"/>
        <v>0</v>
      </c>
      <c r="FI272" s="83">
        <f t="shared" si="535"/>
        <v>447586.21799302055</v>
      </c>
      <c r="FJ272" s="83">
        <f t="shared" si="536"/>
        <v>0</v>
      </c>
      <c r="FK272" s="84">
        <v>2789449.5083085499</v>
      </c>
      <c r="FL272" s="84">
        <v>544843.22286558</v>
      </c>
      <c r="FM272" s="84">
        <v>1940198.4913532401</v>
      </c>
      <c r="FN272" s="83">
        <f t="shared" si="632"/>
        <v>1940198.4913532401</v>
      </c>
      <c r="FO272" s="83">
        <f t="shared" si="633"/>
        <v>0</v>
      </c>
      <c r="FP272" s="83">
        <f t="shared" si="537"/>
        <v>2485041.71421882</v>
      </c>
      <c r="FQ272" s="84">
        <v>4481464.5136257401</v>
      </c>
      <c r="FR272" s="84">
        <v>129136445.60510901</v>
      </c>
      <c r="FS272" s="83">
        <f t="shared" si="538"/>
        <v>129470560.26242638</v>
      </c>
      <c r="FT272" s="83">
        <f t="shared" si="539"/>
        <v>334114.65731737018</v>
      </c>
      <c r="FU272" s="84">
        <v>130263586.97132801</v>
      </c>
      <c r="FV272" s="83">
        <f t="shared" si="634"/>
        <v>130263586.97132801</v>
      </c>
      <c r="FW272" s="83">
        <f t="shared" si="635"/>
        <v>0</v>
      </c>
      <c r="FX272" s="83">
        <f t="shared" si="636"/>
        <v>129157669.28647199</v>
      </c>
      <c r="FY272" s="84">
        <v>-129121974.81999999</v>
      </c>
      <c r="FZ272" s="83">
        <f t="shared" si="637"/>
        <v>0</v>
      </c>
      <c r="GA272" s="83">
        <f t="shared" si="638"/>
        <v>0</v>
      </c>
      <c r="GB272" s="83">
        <f t="shared" si="540"/>
        <v>0</v>
      </c>
      <c r="GC272" s="83">
        <f t="shared" si="541"/>
        <v>0</v>
      </c>
      <c r="GD272" s="83">
        <f t="shared" si="542"/>
        <v>0</v>
      </c>
      <c r="GE272" s="83">
        <f t="shared" si="543"/>
        <v>0</v>
      </c>
      <c r="GF272" s="83">
        <f t="shared" si="544"/>
        <v>0</v>
      </c>
      <c r="GG272" s="83">
        <f t="shared" si="545"/>
        <v>0</v>
      </c>
      <c r="GH272" s="83">
        <f t="shared" si="639"/>
        <v>0</v>
      </c>
      <c r="GI272" s="83">
        <f t="shared" si="640"/>
        <v>0</v>
      </c>
      <c r="GJ272" s="83">
        <f t="shared" si="546"/>
        <v>0</v>
      </c>
      <c r="GK272" s="83">
        <f t="shared" si="547"/>
        <v>130263586.97132801</v>
      </c>
      <c r="GL272" s="83">
        <f t="shared" si="548"/>
        <v>130263586.97132801</v>
      </c>
      <c r="GM272" s="83">
        <f t="shared" si="549"/>
        <v>130263586.97132801</v>
      </c>
      <c r="GN272" s="83">
        <f t="shared" si="550"/>
        <v>0</v>
      </c>
      <c r="GO272" s="83">
        <f t="shared" si="551"/>
        <v>0</v>
      </c>
      <c r="GP272" s="83">
        <f t="shared" si="641"/>
        <v>130263586.97132801</v>
      </c>
      <c r="GQ272" s="83">
        <f t="shared" si="642"/>
        <v>0</v>
      </c>
      <c r="GR272" s="83">
        <f t="shared" si="552"/>
        <v>0</v>
      </c>
      <c r="GS272" s="83">
        <f t="shared" si="553"/>
        <v>0</v>
      </c>
      <c r="GT272" s="83">
        <f t="shared" si="554"/>
        <v>0</v>
      </c>
      <c r="GU272" s="83">
        <f t="shared" si="555"/>
        <v>0</v>
      </c>
      <c r="GV272" s="83">
        <f t="shared" si="556"/>
        <v>0</v>
      </c>
      <c r="GW272" s="83">
        <f t="shared" si="557"/>
        <v>0</v>
      </c>
      <c r="GX272" s="83">
        <f t="shared" si="643"/>
        <v>0</v>
      </c>
      <c r="GY272" s="83">
        <f t="shared" si="644"/>
        <v>0</v>
      </c>
      <c r="GZ272" s="83">
        <f t="shared" si="558"/>
        <v>0</v>
      </c>
      <c r="HA272" s="83">
        <f t="shared" si="559"/>
        <v>130303094.48080701</v>
      </c>
      <c r="HB272" s="83">
        <f t="shared" si="560"/>
        <v>130264455.218348</v>
      </c>
      <c r="HC272" s="83">
        <f t="shared" si="561"/>
        <v>130362612.928771</v>
      </c>
      <c r="HD272" s="83">
        <f t="shared" si="562"/>
        <v>0</v>
      </c>
      <c r="HE272" s="83">
        <f t="shared" si="563"/>
        <v>0</v>
      </c>
      <c r="HF272" s="83">
        <f t="shared" si="645"/>
        <v>130727135.18934301</v>
      </c>
      <c r="HG272" s="83">
        <f t="shared" si="646"/>
        <v>0</v>
      </c>
      <c r="HH272" s="83">
        <f t="shared" si="647"/>
        <v>0</v>
      </c>
      <c r="HI272" s="83">
        <f t="shared" si="648"/>
        <v>130300848.32237719</v>
      </c>
      <c r="HJ272" s="83">
        <f t="shared" si="649"/>
        <v>130264455.218348</v>
      </c>
      <c r="HK272" s="83">
        <f t="shared" si="650"/>
        <v>130372680.36508325</v>
      </c>
      <c r="HL272" s="83">
        <f t="shared" si="651"/>
        <v>0</v>
      </c>
      <c r="HM272" s="83">
        <f t="shared" si="652"/>
        <v>0</v>
      </c>
      <c r="HN272" s="83">
        <f t="shared" si="653"/>
        <v>130711173.18932103</v>
      </c>
      <c r="HO272" s="83">
        <f t="shared" si="654"/>
        <v>0</v>
      </c>
    </row>
    <row r="273" spans="1:223" x14ac:dyDescent="0.2">
      <c r="A273" s="63"/>
      <c r="K273" s="64" t="s">
        <v>581</v>
      </c>
      <c r="L273" s="102" t="e">
        <f>IF(VLOOKUP(K273,'[3]207 ul'!$H:$H,1,0)=K273,1,0)</f>
        <v>#N/A</v>
      </c>
      <c r="M273" s="84">
        <v>1</v>
      </c>
      <c r="N273" s="84">
        <v>2</v>
      </c>
      <c r="O273" s="84"/>
      <c r="P273" s="84"/>
      <c r="Q273" s="84">
        <v>1</v>
      </c>
      <c r="R273" s="84">
        <v>1</v>
      </c>
      <c r="S273" s="83">
        <f t="shared" si="499"/>
        <v>40</v>
      </c>
      <c r="T273" s="87">
        <f t="shared" si="500"/>
        <v>0</v>
      </c>
      <c r="U273" s="84"/>
      <c r="V273" s="84"/>
      <c r="W273" s="85">
        <v>1</v>
      </c>
      <c r="X273" s="85">
        <v>1</v>
      </c>
      <c r="Y273" s="85">
        <v>1</v>
      </c>
      <c r="Z273" s="85">
        <v>1</v>
      </c>
      <c r="AA273" s="85">
        <v>1</v>
      </c>
      <c r="AB273" s="85">
        <v>1</v>
      </c>
      <c r="AC273" s="85">
        <v>1</v>
      </c>
      <c r="AD273" s="85">
        <v>1</v>
      </c>
      <c r="AE273" s="85">
        <v>1</v>
      </c>
      <c r="AF273" s="84">
        <v>1678674.59007405</v>
      </c>
      <c r="AG273" s="84">
        <v>1959706.8683241999</v>
      </c>
      <c r="AH273" s="84">
        <v>1302776.4090336701</v>
      </c>
      <c r="AI273" s="84">
        <v>1686492.9339658299</v>
      </c>
      <c r="AJ273" s="84">
        <v>1805700.4369246799</v>
      </c>
      <c r="AK273" s="84">
        <v>1563396.5639819501</v>
      </c>
      <c r="AL273" s="84">
        <v>1678674.59007405</v>
      </c>
      <c r="AM273" s="84">
        <v>2089228.5462274801</v>
      </c>
      <c r="AN273" s="84">
        <v>1880949.0736078599</v>
      </c>
      <c r="AO273" s="84"/>
      <c r="AP273" s="84"/>
      <c r="AQ273" s="84"/>
      <c r="AR273" s="84"/>
      <c r="AS273" s="83">
        <f t="shared" si="501"/>
        <v>0</v>
      </c>
      <c r="AT273" s="83">
        <f t="shared" si="564"/>
        <v>0</v>
      </c>
      <c r="AU273" s="83">
        <f t="shared" si="502"/>
        <v>0</v>
      </c>
      <c r="AV273" s="84">
        <v>5641131.5</v>
      </c>
      <c r="AW273" s="84">
        <v>5641131.5</v>
      </c>
      <c r="AX273" s="84"/>
      <c r="AY273" s="83">
        <f t="shared" si="565"/>
        <v>5641131.5</v>
      </c>
      <c r="AZ273" s="83">
        <f t="shared" si="566"/>
        <v>0</v>
      </c>
      <c r="BA273" s="83">
        <f t="shared" si="567"/>
        <v>1678674.59007405</v>
      </c>
      <c r="BB273" s="83">
        <f t="shared" si="568"/>
        <v>1678674.59007405</v>
      </c>
      <c r="BC273" s="83">
        <f t="shared" si="569"/>
        <v>1678674.59007405</v>
      </c>
      <c r="BD273" s="83">
        <f t="shared" si="570"/>
        <v>1678674.59007405</v>
      </c>
      <c r="BE273" s="83">
        <f t="shared" si="571"/>
        <v>0</v>
      </c>
      <c r="BF273" s="83">
        <f t="shared" si="572"/>
        <v>0</v>
      </c>
      <c r="BG273" s="99">
        <f t="shared" si="573"/>
        <v>1678674.59007405</v>
      </c>
      <c r="BH273" s="99">
        <f t="shared" si="574"/>
        <v>1959706.8683241999</v>
      </c>
      <c r="BI273" s="83">
        <f t="shared" si="575"/>
        <v>1302776.4090336701</v>
      </c>
      <c r="BJ273" s="83">
        <f t="shared" si="576"/>
        <v>1686492.9339658299</v>
      </c>
      <c r="BK273" s="83">
        <f t="shared" si="577"/>
        <v>1805700.4369246799</v>
      </c>
      <c r="BL273" s="83">
        <f t="shared" si="578"/>
        <v>1563396.5639819501</v>
      </c>
      <c r="BM273" s="83">
        <f t="shared" si="579"/>
        <v>2089228.5462274801</v>
      </c>
      <c r="BN273" s="83">
        <f t="shared" si="580"/>
        <v>1880949.0736078599</v>
      </c>
      <c r="BO273" s="83">
        <f t="shared" si="503"/>
        <v>0</v>
      </c>
      <c r="BP273" s="83">
        <f t="shared" si="581"/>
        <v>0</v>
      </c>
      <c r="BQ273" s="83">
        <f t="shared" si="582"/>
        <v>1678674.59007405</v>
      </c>
      <c r="BR273" s="83">
        <f t="shared" si="583"/>
        <v>1678674.59007405</v>
      </c>
      <c r="BS273" s="83">
        <f t="shared" si="584"/>
        <v>1678674.59007405</v>
      </c>
      <c r="BT273" s="83">
        <f t="shared" si="585"/>
        <v>1678674.59007405</v>
      </c>
      <c r="BU273" s="83">
        <f t="shared" si="586"/>
        <v>1678674.59007405</v>
      </c>
      <c r="BV273" s="83">
        <f t="shared" si="587"/>
        <v>1959706.8683241999</v>
      </c>
      <c r="BW273" s="83">
        <f t="shared" si="588"/>
        <v>1302776.4090336701</v>
      </c>
      <c r="BX273" s="83">
        <f t="shared" si="589"/>
        <v>1686492.9339658299</v>
      </c>
      <c r="BY273" s="83">
        <f t="shared" si="590"/>
        <v>1805700.4369246799</v>
      </c>
      <c r="BZ273" s="83">
        <f t="shared" si="591"/>
        <v>1563396.5639819501</v>
      </c>
      <c r="CA273" s="83">
        <f t="shared" si="592"/>
        <v>2089228.5462274801</v>
      </c>
      <c r="CB273" s="83">
        <f t="shared" si="593"/>
        <v>1880949.0736078599</v>
      </c>
      <c r="CC273" s="84"/>
      <c r="CD273" s="84"/>
      <c r="CE273" s="84"/>
      <c r="CF273" s="84"/>
      <c r="CG273" s="84"/>
      <c r="CH273" s="84"/>
      <c r="CI273" s="84"/>
      <c r="CJ273" s="84"/>
      <c r="CK273" s="84"/>
      <c r="CL273" s="83">
        <f t="shared" ref="CL273:CL290" si="655">MAX($BH273-$BG273-($CD273-$CC273),0)</f>
        <v>281032.27825014992</v>
      </c>
      <c r="CM273" s="83">
        <f t="shared" ref="CM273:CM290" si="656">MAX($BI273-$BG273-($CE273-$CC273),0)</f>
        <v>0</v>
      </c>
      <c r="CN273" s="83">
        <f t="shared" ref="CN273:CN290" si="657">MAX($BJ273-$BG273-($CF273-$CC273),0)</f>
        <v>7818.3438917798921</v>
      </c>
      <c r="CO273" s="83">
        <f t="shared" si="594"/>
        <v>127025.8468506299</v>
      </c>
      <c r="CP273" s="83">
        <f t="shared" si="595"/>
        <v>0</v>
      </c>
      <c r="CQ273" s="83">
        <f t="shared" si="596"/>
        <v>0</v>
      </c>
      <c r="CR273" s="83">
        <f t="shared" si="597"/>
        <v>0</v>
      </c>
      <c r="CS273" s="83">
        <f t="shared" si="598"/>
        <v>0</v>
      </c>
      <c r="CT273" s="83">
        <f t="shared" si="599"/>
        <v>0</v>
      </c>
      <c r="CU273" s="83">
        <f t="shared" si="600"/>
        <v>0</v>
      </c>
      <c r="CV273" s="99"/>
      <c r="CW273" s="83">
        <f t="shared" si="504"/>
        <v>127025.8468506299</v>
      </c>
      <c r="CX273" s="83">
        <f t="shared" si="601"/>
        <v>0</v>
      </c>
      <c r="CY273" s="83">
        <f t="shared" ref="CY273:CY290" si="658">MAX($BM273-$BG273-($CJ273-$CC273),0)</f>
        <v>410553.95615343004</v>
      </c>
      <c r="CZ273" s="83">
        <f t="shared" ref="CZ273:CZ290" si="659">MAX($BN273-$BG273-($CK273-$CC273),0)</f>
        <v>202274.48353380989</v>
      </c>
      <c r="DA273" s="83">
        <f t="shared" si="505"/>
        <v>281032.27825014992</v>
      </c>
      <c r="DB273" s="83">
        <f t="shared" si="506"/>
        <v>0</v>
      </c>
      <c r="DC273" s="83">
        <f t="shared" si="507"/>
        <v>7818.3438917798921</v>
      </c>
      <c r="DD273" s="83">
        <f t="shared" si="602"/>
        <v>127025.8468506299</v>
      </c>
      <c r="DE273" s="83">
        <f t="shared" si="603"/>
        <v>0</v>
      </c>
      <c r="DF273" s="83">
        <f t="shared" si="604"/>
        <v>0</v>
      </c>
      <c r="DG273" s="83">
        <f t="shared" si="605"/>
        <v>0</v>
      </c>
      <c r="DH273" s="83">
        <f t="shared" si="606"/>
        <v>0</v>
      </c>
      <c r="DI273" s="83">
        <f t="shared" si="607"/>
        <v>0</v>
      </c>
      <c r="DJ273" s="83">
        <f t="shared" si="608"/>
        <v>0</v>
      </c>
      <c r="DK273" s="83">
        <f t="shared" si="508"/>
        <v>127025.8468506299</v>
      </c>
      <c r="DL273" s="83">
        <f t="shared" si="609"/>
        <v>0</v>
      </c>
      <c r="DM273" s="83">
        <f t="shared" si="509"/>
        <v>410553.95615343004</v>
      </c>
      <c r="DN273" s="83">
        <f t="shared" si="510"/>
        <v>202274.48353380989</v>
      </c>
      <c r="DO273" s="83">
        <f t="shared" si="610"/>
        <v>0</v>
      </c>
      <c r="DP273" s="83">
        <f t="shared" si="611"/>
        <v>0</v>
      </c>
      <c r="DQ273" s="83">
        <f t="shared" si="612"/>
        <v>0</v>
      </c>
      <c r="DR273" s="83">
        <f t="shared" si="613"/>
        <v>-12914.034422870729</v>
      </c>
      <c r="DS273" s="83">
        <f t="shared" si="614"/>
        <v>0</v>
      </c>
      <c r="DT273" s="83">
        <f t="shared" si="615"/>
        <v>0</v>
      </c>
      <c r="DU273" s="83">
        <f t="shared" si="616"/>
        <v>0</v>
      </c>
      <c r="DV273" s="83">
        <f t="shared" si="617"/>
        <v>0</v>
      </c>
      <c r="DW273" s="83">
        <f t="shared" si="511"/>
        <v>14137.174952817624</v>
      </c>
      <c r="DX273" s="83">
        <f t="shared" si="512"/>
        <v>0</v>
      </c>
      <c r="DY273" s="83">
        <f t="shared" si="513"/>
        <v>0</v>
      </c>
      <c r="DZ273" s="83">
        <f t="shared" si="514"/>
        <v>0</v>
      </c>
      <c r="EA273" s="83">
        <f t="shared" si="515"/>
        <v>0</v>
      </c>
      <c r="EB273" s="83">
        <f t="shared" si="516"/>
        <v>-12914.034422870729</v>
      </c>
      <c r="EC273" s="83">
        <f t="shared" si="517"/>
        <v>0</v>
      </c>
      <c r="ED273" s="83">
        <f t="shared" si="518"/>
        <v>0</v>
      </c>
      <c r="EE273" s="83">
        <f t="shared" si="519"/>
        <v>0</v>
      </c>
      <c r="EF273" s="83">
        <f t="shared" si="520"/>
        <v>0</v>
      </c>
      <c r="EG273" s="83">
        <f t="shared" si="521"/>
        <v>14137.174952817624</v>
      </c>
      <c r="EH273" s="83">
        <f t="shared" si="522"/>
        <v>0</v>
      </c>
      <c r="EI273" s="83">
        <f t="shared" si="618"/>
        <v>281032.27825014992</v>
      </c>
      <c r="EJ273" s="83">
        <f t="shared" si="619"/>
        <v>0</v>
      </c>
      <c r="EK273" s="83">
        <f t="shared" si="620"/>
        <v>7818.3438917798921</v>
      </c>
      <c r="EL273" s="83">
        <f t="shared" si="621"/>
        <v>139939.88127350062</v>
      </c>
      <c r="EM273" s="83">
        <f t="shared" si="622"/>
        <v>0</v>
      </c>
      <c r="EN273" s="83">
        <f t="shared" si="623"/>
        <v>0</v>
      </c>
      <c r="EO273" s="83">
        <f t="shared" si="624"/>
        <v>0</v>
      </c>
      <c r="EP273" s="83">
        <f t="shared" si="625"/>
        <v>0</v>
      </c>
      <c r="EQ273" s="83">
        <f t="shared" si="626"/>
        <v>0</v>
      </c>
      <c r="ER273" s="83">
        <f t="shared" si="627"/>
        <v>0</v>
      </c>
      <c r="ES273" s="83">
        <f t="shared" si="523"/>
        <v>139939.88127350062</v>
      </c>
      <c r="ET273" s="83">
        <f t="shared" si="628"/>
        <v>0</v>
      </c>
      <c r="EU273" s="83">
        <f t="shared" si="524"/>
        <v>396416.78120061243</v>
      </c>
      <c r="EV273" s="83">
        <f t="shared" si="525"/>
        <v>202274.48353380989</v>
      </c>
      <c r="EW273" s="83">
        <f t="shared" si="526"/>
        <v>281032.27825014992</v>
      </c>
      <c r="EX273" s="83">
        <f t="shared" si="527"/>
        <v>0</v>
      </c>
      <c r="EY273" s="83">
        <f t="shared" si="528"/>
        <v>7818.3438917798921</v>
      </c>
      <c r="EZ273" s="83">
        <f t="shared" si="529"/>
        <v>139939.88127350062</v>
      </c>
      <c r="FA273" s="83">
        <f t="shared" si="530"/>
        <v>0</v>
      </c>
      <c r="FB273" s="83">
        <f t="shared" si="531"/>
        <v>0</v>
      </c>
      <c r="FC273" s="83">
        <f t="shared" si="532"/>
        <v>0</v>
      </c>
      <c r="FD273" s="83">
        <f t="shared" si="533"/>
        <v>0</v>
      </c>
      <c r="FE273" s="83">
        <f t="shared" si="629"/>
        <v>0</v>
      </c>
      <c r="FF273" s="83">
        <f t="shared" si="630"/>
        <v>0</v>
      </c>
      <c r="FG273" s="83">
        <f t="shared" si="534"/>
        <v>139939.88127350062</v>
      </c>
      <c r="FH273" s="83">
        <f t="shared" si="631"/>
        <v>0</v>
      </c>
      <c r="FI273" s="83">
        <f t="shared" si="535"/>
        <v>396416.78120061243</v>
      </c>
      <c r="FJ273" s="83">
        <f t="shared" si="536"/>
        <v>202274.48353380989</v>
      </c>
      <c r="FK273" s="84">
        <v>2782979.1101783598</v>
      </c>
      <c r="FL273" s="84">
        <v>15793.5247083829</v>
      </c>
      <c r="FM273" s="84"/>
      <c r="FN273" s="83">
        <f t="shared" si="632"/>
        <v>0</v>
      </c>
      <c r="FO273" s="83">
        <f t="shared" si="633"/>
        <v>0</v>
      </c>
      <c r="FP273" s="83">
        <f t="shared" si="537"/>
        <v>15793.5247083829</v>
      </c>
      <c r="FQ273" s="84">
        <v>3093033.3635621099</v>
      </c>
      <c r="FR273" s="84">
        <v>1972991.4887789399</v>
      </c>
      <c r="FS273" s="83">
        <f t="shared" si="538"/>
        <v>1972991.4887789374</v>
      </c>
      <c r="FT273" s="83">
        <f t="shared" si="539"/>
        <v>-2.5611370801925659E-9</v>
      </c>
      <c r="FU273" s="84">
        <v>1678730.7601035701</v>
      </c>
      <c r="FV273" s="83">
        <f t="shared" si="634"/>
        <v>1678674.59007405</v>
      </c>
      <c r="FW273" s="83">
        <f t="shared" si="635"/>
        <v>0</v>
      </c>
      <c r="FX273" s="83">
        <f t="shared" si="636"/>
        <v>0</v>
      </c>
      <c r="FY273" s="84">
        <v>146121110.46000001</v>
      </c>
      <c r="FZ273" s="83">
        <f t="shared" si="637"/>
        <v>150083567.36992595</v>
      </c>
      <c r="GA273" s="83">
        <f t="shared" si="638"/>
        <v>-56.170029520057142</v>
      </c>
      <c r="GB273" s="83">
        <f t="shared" si="540"/>
        <v>0</v>
      </c>
      <c r="GC273" s="83">
        <f t="shared" si="541"/>
        <v>0</v>
      </c>
      <c r="GD273" s="83">
        <f t="shared" si="542"/>
        <v>0</v>
      </c>
      <c r="GE273" s="83">
        <f t="shared" si="543"/>
        <v>0</v>
      </c>
      <c r="GF273" s="83">
        <f t="shared" si="544"/>
        <v>0</v>
      </c>
      <c r="GG273" s="83">
        <f t="shared" si="545"/>
        <v>0</v>
      </c>
      <c r="GH273" s="83">
        <f t="shared" si="639"/>
        <v>0</v>
      </c>
      <c r="GI273" s="83">
        <f t="shared" si="640"/>
        <v>0</v>
      </c>
      <c r="GJ273" s="83">
        <f t="shared" si="546"/>
        <v>1678674.59007405</v>
      </c>
      <c r="GK273" s="83">
        <f t="shared" si="547"/>
        <v>0</v>
      </c>
      <c r="GL273" s="83">
        <f t="shared" si="548"/>
        <v>1678674.59007405</v>
      </c>
      <c r="GM273" s="83">
        <f t="shared" si="549"/>
        <v>1678674.59007405</v>
      </c>
      <c r="GN273" s="83">
        <f t="shared" si="550"/>
        <v>0</v>
      </c>
      <c r="GO273" s="83">
        <f t="shared" si="551"/>
        <v>0</v>
      </c>
      <c r="GP273" s="83">
        <f t="shared" si="641"/>
        <v>1678674.59007405</v>
      </c>
      <c r="GQ273" s="83">
        <f t="shared" si="642"/>
        <v>1678674.59007405</v>
      </c>
      <c r="GR273" s="83">
        <f t="shared" si="552"/>
        <v>0</v>
      </c>
      <c r="GS273" s="83">
        <f t="shared" si="553"/>
        <v>0</v>
      </c>
      <c r="GT273" s="83">
        <f t="shared" si="554"/>
        <v>0</v>
      </c>
      <c r="GU273" s="83">
        <f t="shared" si="555"/>
        <v>0</v>
      </c>
      <c r="GV273" s="83">
        <f t="shared" si="556"/>
        <v>0</v>
      </c>
      <c r="GW273" s="83">
        <f t="shared" si="557"/>
        <v>0</v>
      </c>
      <c r="GX273" s="83">
        <f t="shared" si="643"/>
        <v>0</v>
      </c>
      <c r="GY273" s="83">
        <f t="shared" si="644"/>
        <v>0</v>
      </c>
      <c r="GZ273" s="83">
        <f t="shared" si="558"/>
        <v>1959706.8683241999</v>
      </c>
      <c r="HA273" s="83">
        <f t="shared" si="559"/>
        <v>0</v>
      </c>
      <c r="HB273" s="83">
        <f t="shared" si="560"/>
        <v>1686492.9339658299</v>
      </c>
      <c r="HC273" s="83">
        <f t="shared" si="561"/>
        <v>1805700.4369246799</v>
      </c>
      <c r="HD273" s="83">
        <f t="shared" si="562"/>
        <v>0</v>
      </c>
      <c r="HE273" s="83">
        <f t="shared" si="563"/>
        <v>0</v>
      </c>
      <c r="HF273" s="83">
        <f t="shared" si="645"/>
        <v>2089228.5462274801</v>
      </c>
      <c r="HG273" s="83">
        <f t="shared" si="646"/>
        <v>1880949.0736078599</v>
      </c>
      <c r="HH273" s="83">
        <f t="shared" si="647"/>
        <v>1959706.8683241999</v>
      </c>
      <c r="HI273" s="83">
        <f t="shared" si="648"/>
        <v>0</v>
      </c>
      <c r="HJ273" s="83">
        <f t="shared" si="649"/>
        <v>1686492.9339658299</v>
      </c>
      <c r="HK273" s="83">
        <f t="shared" si="650"/>
        <v>1818614.4713475506</v>
      </c>
      <c r="HL273" s="83">
        <f t="shared" si="651"/>
        <v>0</v>
      </c>
      <c r="HM273" s="83">
        <f t="shared" si="652"/>
        <v>0</v>
      </c>
      <c r="HN273" s="83">
        <f t="shared" si="653"/>
        <v>2075091.3712746624</v>
      </c>
      <c r="HO273" s="83">
        <f t="shared" si="654"/>
        <v>1880949.0736078599</v>
      </c>
    </row>
    <row r="274" spans="1:223" x14ac:dyDescent="0.2">
      <c r="A274" s="63"/>
      <c r="K274" s="64" t="s">
        <v>617</v>
      </c>
      <c r="L274" s="102" t="e">
        <f>IF(VLOOKUP(K274,'[3]207 ul'!$H:$H,1,0)=K274,1,0)</f>
        <v>#N/A</v>
      </c>
      <c r="M274" s="84">
        <v>1</v>
      </c>
      <c r="N274" s="84">
        <v>3</v>
      </c>
      <c r="O274" s="84"/>
      <c r="P274" s="84"/>
      <c r="Q274" s="84"/>
      <c r="R274" s="84">
        <v>1</v>
      </c>
      <c r="S274" s="83">
        <f t="shared" ref="S274:S290" si="660">IF($M274=1,IF($N274=3,$M$38,$M$37),0)</f>
        <v>70</v>
      </c>
      <c r="T274" s="87">
        <f t="shared" ref="T274:T290" si="661">$M$27</f>
        <v>0</v>
      </c>
      <c r="U274" s="84"/>
      <c r="V274" s="84"/>
      <c r="W274" s="85">
        <v>1</v>
      </c>
      <c r="X274" s="85">
        <v>1</v>
      </c>
      <c r="Y274" s="85">
        <v>1</v>
      </c>
      <c r="Z274" s="85">
        <v>1</v>
      </c>
      <c r="AA274" s="85">
        <v>1</v>
      </c>
      <c r="AB274" s="85">
        <v>1</v>
      </c>
      <c r="AC274" s="85">
        <v>1</v>
      </c>
      <c r="AD274" s="85">
        <v>1</v>
      </c>
      <c r="AE274" s="85">
        <v>1</v>
      </c>
      <c r="AF274" s="84">
        <v>1799784.44767528</v>
      </c>
      <c r="AG274" s="84">
        <v>1791975.1674969201</v>
      </c>
      <c r="AH274" s="84">
        <v>1811951.1556224499</v>
      </c>
      <c r="AI274" s="84">
        <v>1802005.8876332799</v>
      </c>
      <c r="AJ274" s="84">
        <v>1799784.44767528</v>
      </c>
      <c r="AK274" s="84">
        <v>1799784.44767528</v>
      </c>
      <c r="AL274" s="84">
        <v>1799784.44767528</v>
      </c>
      <c r="AM274" s="84">
        <v>1808717.9262760801</v>
      </c>
      <c r="AN274" s="84">
        <v>1799411.2198000101</v>
      </c>
      <c r="AO274" s="84">
        <v>4178.4285156505703</v>
      </c>
      <c r="AP274" s="84"/>
      <c r="AQ274" s="84">
        <v>19.055529891166302</v>
      </c>
      <c r="AR274" s="84"/>
      <c r="AS274" s="83">
        <f t="shared" ref="AS274:AS290" si="662">$AR274+$AP274</f>
        <v>0</v>
      </c>
      <c r="AT274" s="83">
        <f t="shared" si="564"/>
        <v>0</v>
      </c>
      <c r="AU274" s="83">
        <f t="shared" ref="AU274:AU290" si="663">IF($R274=2,$AL274,0)</f>
        <v>0</v>
      </c>
      <c r="AV274" s="84">
        <v>1485449.5</v>
      </c>
      <c r="AW274" s="84">
        <v>1485449.5</v>
      </c>
      <c r="AX274" s="84"/>
      <c r="AY274" s="83">
        <f t="shared" si="565"/>
        <v>1485468.5555298913</v>
      </c>
      <c r="AZ274" s="83">
        <f t="shared" si="566"/>
        <v>1485449.5</v>
      </c>
      <c r="BA274" s="83">
        <f t="shared" si="567"/>
        <v>1803962.8761909306</v>
      </c>
      <c r="BB274" s="83">
        <f t="shared" si="568"/>
        <v>1803962.8761909306</v>
      </c>
      <c r="BC274" s="83">
        <f t="shared" si="569"/>
        <v>1803962.8761909306</v>
      </c>
      <c r="BD274" s="83">
        <f t="shared" si="570"/>
        <v>1803962.8761909306</v>
      </c>
      <c r="BE274" s="83">
        <f t="shared" si="571"/>
        <v>0</v>
      </c>
      <c r="BF274" s="83">
        <f t="shared" si="572"/>
        <v>0</v>
      </c>
      <c r="BG274" s="99">
        <f t="shared" si="573"/>
        <v>1803962.8761909306</v>
      </c>
      <c r="BH274" s="99">
        <f t="shared" si="574"/>
        <v>1796153.5960125707</v>
      </c>
      <c r="BI274" s="83">
        <f t="shared" si="575"/>
        <v>1816129.5841381005</v>
      </c>
      <c r="BJ274" s="83">
        <f t="shared" si="576"/>
        <v>1806184.3161489305</v>
      </c>
      <c r="BK274" s="83">
        <f t="shared" si="577"/>
        <v>1803962.8761909306</v>
      </c>
      <c r="BL274" s="83">
        <f t="shared" si="578"/>
        <v>1803962.8761909306</v>
      </c>
      <c r="BM274" s="83">
        <f t="shared" si="579"/>
        <v>1812896.3547917306</v>
      </c>
      <c r="BN274" s="83">
        <f t="shared" si="580"/>
        <v>1803589.6483156607</v>
      </c>
      <c r="BO274" s="83">
        <f t="shared" ref="BO274:BO290" si="664">IF($R274=2,$AC274*$AL274,0)</f>
        <v>0</v>
      </c>
      <c r="BP274" s="83">
        <f t="shared" si="581"/>
        <v>1485449.5</v>
      </c>
      <c r="BQ274" s="83">
        <f t="shared" si="582"/>
        <v>1803962.8761909306</v>
      </c>
      <c r="BR274" s="83">
        <f t="shared" si="583"/>
        <v>1803962.8761909306</v>
      </c>
      <c r="BS274" s="83">
        <f t="shared" si="584"/>
        <v>1803962.8761909306</v>
      </c>
      <c r="BT274" s="83">
        <f t="shared" si="585"/>
        <v>1803962.8761909306</v>
      </c>
      <c r="BU274" s="83">
        <f t="shared" si="586"/>
        <v>1803962.8761909306</v>
      </c>
      <c r="BV274" s="83">
        <f t="shared" si="587"/>
        <v>1796153.5960125707</v>
      </c>
      <c r="BW274" s="83">
        <f t="shared" si="588"/>
        <v>1816129.5841381005</v>
      </c>
      <c r="BX274" s="83">
        <f t="shared" si="589"/>
        <v>1806184.3161489305</v>
      </c>
      <c r="BY274" s="83">
        <f t="shared" si="590"/>
        <v>1803962.8761909306</v>
      </c>
      <c r="BZ274" s="83">
        <f t="shared" si="591"/>
        <v>1803962.8761909306</v>
      </c>
      <c r="CA274" s="83">
        <f t="shared" si="592"/>
        <v>1812896.3547917306</v>
      </c>
      <c r="CB274" s="83">
        <f t="shared" si="593"/>
        <v>1803589.6483156607</v>
      </c>
      <c r="CC274" s="84"/>
      <c r="CD274" s="84"/>
      <c r="CE274" s="84"/>
      <c r="CF274" s="84"/>
      <c r="CG274" s="84"/>
      <c r="CH274" s="84"/>
      <c r="CI274" s="84"/>
      <c r="CJ274" s="84"/>
      <c r="CK274" s="84"/>
      <c r="CL274" s="83">
        <f t="shared" si="655"/>
        <v>0</v>
      </c>
      <c r="CM274" s="83">
        <f t="shared" si="656"/>
        <v>12166.707947169896</v>
      </c>
      <c r="CN274" s="83">
        <f t="shared" si="657"/>
        <v>2221.4399579998571</v>
      </c>
      <c r="CO274" s="83">
        <f t="shared" si="594"/>
        <v>0</v>
      </c>
      <c r="CP274" s="83">
        <f t="shared" si="595"/>
        <v>0</v>
      </c>
      <c r="CQ274" s="83">
        <f t="shared" si="596"/>
        <v>0</v>
      </c>
      <c r="CR274" s="83">
        <f t="shared" si="597"/>
        <v>0</v>
      </c>
      <c r="CS274" s="83">
        <f t="shared" si="598"/>
        <v>0</v>
      </c>
      <c r="CT274" s="83">
        <f t="shared" si="599"/>
        <v>0</v>
      </c>
      <c r="CU274" s="83">
        <f t="shared" si="600"/>
        <v>0</v>
      </c>
      <c r="CV274" s="99"/>
      <c r="CW274" s="83">
        <f t="shared" ref="CW274:CW290" si="665">MAX($CO274,$CP274,$CU274)</f>
        <v>0</v>
      </c>
      <c r="CX274" s="83">
        <f t="shared" si="601"/>
        <v>0</v>
      </c>
      <c r="CY274" s="83">
        <f t="shared" si="658"/>
        <v>8933.4786008000374</v>
      </c>
      <c r="CZ274" s="83">
        <f t="shared" si="659"/>
        <v>0</v>
      </c>
      <c r="DA274" s="83">
        <f t="shared" ref="DA274:DA290" si="666">MAX($BV274-$BU274-($CD274-$CC274),0)</f>
        <v>0</v>
      </c>
      <c r="DB274" s="83">
        <f t="shared" ref="DB274:DB290" si="667">MAX($BW274-$BU274-($CE274-$CC274),0)</f>
        <v>12166.707947169896</v>
      </c>
      <c r="DC274" s="83">
        <f t="shared" ref="DC274:DC290" si="668">MAX($BX274-$BU274-($CF274-$CC274),0)</f>
        <v>2221.4399579998571</v>
      </c>
      <c r="DD274" s="83">
        <f t="shared" si="602"/>
        <v>0</v>
      </c>
      <c r="DE274" s="83">
        <f t="shared" si="603"/>
        <v>0</v>
      </c>
      <c r="DF274" s="83">
        <f t="shared" si="604"/>
        <v>0</v>
      </c>
      <c r="DG274" s="83">
        <f t="shared" si="605"/>
        <v>0</v>
      </c>
      <c r="DH274" s="83">
        <f t="shared" si="606"/>
        <v>0</v>
      </c>
      <c r="DI274" s="83">
        <f t="shared" si="607"/>
        <v>0</v>
      </c>
      <c r="DJ274" s="83">
        <f t="shared" si="608"/>
        <v>0</v>
      </c>
      <c r="DK274" s="83">
        <f t="shared" ref="DK274:DK290" si="669">MAX($DD274,$DE274,$DJ274)</f>
        <v>0</v>
      </c>
      <c r="DL274" s="83">
        <f t="shared" si="609"/>
        <v>0</v>
      </c>
      <c r="DM274" s="83">
        <f t="shared" ref="DM274:DM290" si="670">MAX($CA274-$BU274-($CJ274-$CC274),0)</f>
        <v>8933.4786008000374</v>
      </c>
      <c r="DN274" s="83">
        <f t="shared" ref="DN274:DN290" si="671">MAX($CB274-$BU274-($CK274-$CC274),0)</f>
        <v>0</v>
      </c>
      <c r="DO274" s="83">
        <f t="shared" si="610"/>
        <v>0</v>
      </c>
      <c r="DP274" s="83">
        <f t="shared" si="611"/>
        <v>691.72554734731398</v>
      </c>
      <c r="DQ274" s="83">
        <f t="shared" si="612"/>
        <v>0</v>
      </c>
      <c r="DR274" s="83">
        <f t="shared" si="613"/>
        <v>0</v>
      </c>
      <c r="DS274" s="83">
        <f t="shared" si="614"/>
        <v>0</v>
      </c>
      <c r="DT274" s="83">
        <f t="shared" si="615"/>
        <v>0</v>
      </c>
      <c r="DU274" s="83">
        <f t="shared" si="616"/>
        <v>0</v>
      </c>
      <c r="DV274" s="83">
        <f t="shared" si="617"/>
        <v>0</v>
      </c>
      <c r="DW274" s="83">
        <f t="shared" ref="DW274:DW290" si="672">$DU$36/$CY$39*$CY274</f>
        <v>307.61888425102529</v>
      </c>
      <c r="DX274" s="83">
        <f t="shared" ref="DX274:DX290" si="673">$DV$36/$CZ$39*$CZ274</f>
        <v>0</v>
      </c>
      <c r="DY274" s="83">
        <f t="shared" ref="DY274:DY290" si="674">$DO$36/$DA$39*$DA274</f>
        <v>0</v>
      </c>
      <c r="DZ274" s="83">
        <f t="shared" ref="DZ274:DZ290" si="675">$DP$36/$DB$39*$DB274</f>
        <v>691.72554734731398</v>
      </c>
      <c r="EA274" s="83">
        <f t="shared" ref="EA274:EA290" si="676">$DQ$36/$DC$39*$DC274</f>
        <v>0</v>
      </c>
      <c r="EB274" s="83">
        <f t="shared" ref="EB274:EB290" si="677">$DR$36/$DD$39*$DD274</f>
        <v>0</v>
      </c>
      <c r="EC274" s="83">
        <f t="shared" ref="EC274:EC290" si="678">$DS$36/$DE$39*$DE274</f>
        <v>0</v>
      </c>
      <c r="ED274" s="83">
        <f t="shared" ref="ED274:ED290" si="679">$DT$36/($DF$39+$DG$39)*$DF274</f>
        <v>0</v>
      </c>
      <c r="EE274" s="83">
        <f t="shared" ref="EE274:EE290" si="680">$DT$36/($DF$39+$DG$39)*$DG274</f>
        <v>0</v>
      </c>
      <c r="EF274" s="83">
        <f t="shared" ref="EF274:EF290" si="681">$EE$39/$DH$39*$DH274</f>
        <v>0</v>
      </c>
      <c r="EG274" s="83">
        <f t="shared" ref="EG274:EG290" si="682">$DU$36/$DM$39*$DM274</f>
        <v>307.61888425102529</v>
      </c>
      <c r="EH274" s="83">
        <f t="shared" ref="EH274:EH290" si="683">$DV$36/$DN$39*$DN274</f>
        <v>0</v>
      </c>
      <c r="EI274" s="83">
        <f t="shared" si="618"/>
        <v>0</v>
      </c>
      <c r="EJ274" s="83">
        <f t="shared" si="619"/>
        <v>11474.982399822582</v>
      </c>
      <c r="EK274" s="83">
        <f t="shared" si="620"/>
        <v>2221.4399579998571</v>
      </c>
      <c r="EL274" s="83">
        <f t="shared" si="621"/>
        <v>0</v>
      </c>
      <c r="EM274" s="83">
        <f t="shared" si="622"/>
        <v>0</v>
      </c>
      <c r="EN274" s="83">
        <f t="shared" si="623"/>
        <v>0</v>
      </c>
      <c r="EO274" s="83">
        <f t="shared" si="624"/>
        <v>0</v>
      </c>
      <c r="EP274" s="83">
        <f t="shared" si="625"/>
        <v>0</v>
      </c>
      <c r="EQ274" s="83">
        <f t="shared" si="626"/>
        <v>0</v>
      </c>
      <c r="ER274" s="83">
        <f t="shared" si="627"/>
        <v>0</v>
      </c>
      <c r="ES274" s="83">
        <f t="shared" ref="ES274:ES290" si="684">MAX($EL274,$EM274,$ER274)</f>
        <v>0</v>
      </c>
      <c r="ET274" s="83">
        <f t="shared" si="628"/>
        <v>0</v>
      </c>
      <c r="EU274" s="83">
        <f t="shared" ref="EU274:EU290" si="685">$CY274-$DW274</f>
        <v>8625.8597165490119</v>
      </c>
      <c r="EV274" s="83">
        <f t="shared" ref="EV274:EV290" si="686">$CZ274-$DX274</f>
        <v>0</v>
      </c>
      <c r="EW274" s="83">
        <f t="shared" ref="EW274:EW290" si="687">$DA274-$DY274</f>
        <v>0</v>
      </c>
      <c r="EX274" s="83">
        <f t="shared" ref="EX274:EX290" si="688">$DB274-$DZ274</f>
        <v>11474.982399822582</v>
      </c>
      <c r="EY274" s="83">
        <f t="shared" ref="EY274:EY290" si="689">$DC274-$EA274</f>
        <v>2221.4399579998571</v>
      </c>
      <c r="EZ274" s="83">
        <f t="shared" ref="EZ274:EZ290" si="690">$DD274-$EB274</f>
        <v>0</v>
      </c>
      <c r="FA274" s="83">
        <f t="shared" ref="FA274:FA290" si="691">$DE274-$EC274</f>
        <v>0</v>
      </c>
      <c r="FB274" s="83">
        <f t="shared" ref="FB274:FB290" si="692">$DF274-$ED274</f>
        <v>0</v>
      </c>
      <c r="FC274" s="83">
        <f t="shared" ref="FC274:FC290" si="693">$DG274-$EE274</f>
        <v>0</v>
      </c>
      <c r="FD274" s="83">
        <f t="shared" ref="FD274:FD290" si="694">$DH274-$EF274</f>
        <v>0</v>
      </c>
      <c r="FE274" s="83">
        <f t="shared" si="629"/>
        <v>0</v>
      </c>
      <c r="FF274" s="83">
        <f t="shared" si="630"/>
        <v>0</v>
      </c>
      <c r="FG274" s="83">
        <f t="shared" ref="FG274:FG290" si="695">MAX($EZ274,$FA274,$FF274)</f>
        <v>0</v>
      </c>
      <c r="FH274" s="83">
        <f t="shared" si="631"/>
        <v>0</v>
      </c>
      <c r="FI274" s="83">
        <f t="shared" ref="FI274:FI290" si="696">$DM274-$EG274</f>
        <v>8625.8597165490119</v>
      </c>
      <c r="FJ274" s="83">
        <f t="shared" ref="FJ274:FJ290" si="697">$DN274-$EH274</f>
        <v>0</v>
      </c>
      <c r="FK274" s="84">
        <v>24212.721276977802</v>
      </c>
      <c r="FL274" s="84">
        <v>9337.9291023891692</v>
      </c>
      <c r="FM274" s="84"/>
      <c r="FN274" s="83">
        <f t="shared" si="632"/>
        <v>0</v>
      </c>
      <c r="FO274" s="83">
        <f t="shared" si="633"/>
        <v>0</v>
      </c>
      <c r="FP274" s="83">
        <f t="shared" ref="FP274:FP290" si="698">$FL274+$FM274</f>
        <v>9337.9291023891692</v>
      </c>
      <c r="FQ274" s="84">
        <v>114952.828036402</v>
      </c>
      <c r="FR274" s="84">
        <v>1881298.72617207</v>
      </c>
      <c r="FS274" s="83">
        <f t="shared" ref="FS274:FS290" si="699">$FU274-($FK274+$FL274+$FM274-$FQ274)</f>
        <v>1881298.7261720649</v>
      </c>
      <c r="FT274" s="83">
        <f t="shared" ref="FT274:FT290" si="700">$FS274-$FR274</f>
        <v>-5.1222741603851318E-9</v>
      </c>
      <c r="FU274" s="84">
        <v>1799896.54851503</v>
      </c>
      <c r="FV274" s="83">
        <f t="shared" si="634"/>
        <v>0</v>
      </c>
      <c r="FW274" s="83">
        <f t="shared" si="635"/>
        <v>0</v>
      </c>
      <c r="FX274" s="83">
        <f t="shared" si="636"/>
        <v>0</v>
      </c>
      <c r="FY274" s="84"/>
      <c r="FZ274" s="83">
        <f t="shared" si="637"/>
        <v>0</v>
      </c>
      <c r="GA274" s="83">
        <f t="shared" si="638"/>
        <v>-112.10083974990994</v>
      </c>
      <c r="GB274" s="83">
        <f t="shared" ref="GB274:GB290" si="701">IF(AND($CL274&gt;0,$CC274&gt;0),$AY274+$CC274,0)</f>
        <v>0</v>
      </c>
      <c r="GC274" s="83">
        <f t="shared" ref="GC274:GC290" si="702">IF(AND($CM274&gt;0,$CC274&gt;0),$AY274+$CC274,0)</f>
        <v>0</v>
      </c>
      <c r="GD274" s="83">
        <f t="shared" ref="GD274:GD290" si="703">IF(AND($CN274&gt;0,$CC274&gt;0),$AY274+$CC274,0)</f>
        <v>0</v>
      </c>
      <c r="GE274" s="83">
        <f t="shared" ref="GE274:GE290" si="704">IF(AND($CO274&gt;0,$CC274&gt;0),$AY274+$CC274,0)</f>
        <v>0</v>
      </c>
      <c r="GF274" s="83">
        <f t="shared" ref="GF274:GF290" si="705">IF(AND($CP274&gt;0,$CC274&gt;0),$AY274+$CC274,0)</f>
        <v>0</v>
      </c>
      <c r="GG274" s="83">
        <f t="shared" ref="GG274:GG290" si="706">IF(AND($CT274&gt;0,$CC274&gt;0),$AY274+$CC274,0)</f>
        <v>0</v>
      </c>
      <c r="GH274" s="83">
        <f t="shared" si="639"/>
        <v>0</v>
      </c>
      <c r="GI274" s="83">
        <f t="shared" si="640"/>
        <v>0</v>
      </c>
      <c r="GJ274" s="83">
        <f t="shared" ref="GJ274:GJ290" si="707">IF($CL274&gt;0,$BG274,0)</f>
        <v>0</v>
      </c>
      <c r="GK274" s="83">
        <f t="shared" ref="GK274:GK290" si="708">IF($CM274&gt;0,$BG274,0)</f>
        <v>1803962.8761909306</v>
      </c>
      <c r="GL274" s="83">
        <f t="shared" ref="GL274:GL290" si="709">IF($CN274&gt;0,$BG274,0)</f>
        <v>1803962.8761909306</v>
      </c>
      <c r="GM274" s="83">
        <f t="shared" ref="GM274:GM290" si="710">IF($CO274&gt;0,$BG274,0)</f>
        <v>0</v>
      </c>
      <c r="GN274" s="83">
        <f t="shared" ref="GN274:GN290" si="711">IF($CP274&gt;0,$BG274,0)</f>
        <v>0</v>
      </c>
      <c r="GO274" s="83">
        <f t="shared" ref="GO274:GO290" si="712">IF($CQ274&gt;0,$BG274,IF($CR274&gt;0,$BG274-$BE274,0))</f>
        <v>0</v>
      </c>
      <c r="GP274" s="83">
        <f t="shared" si="641"/>
        <v>1803962.8761909306</v>
      </c>
      <c r="GQ274" s="83">
        <f t="shared" si="642"/>
        <v>0</v>
      </c>
      <c r="GR274" s="83">
        <f t="shared" ref="GR274:GR290" si="713">IF(AND($CL274&gt;0,$CC274&gt;0),$AY274+$CD274,0)</f>
        <v>0</v>
      </c>
      <c r="GS274" s="83">
        <f t="shared" ref="GS274:GS290" si="714">IF(AND($CM274&gt;0,$CC274&gt;0),$AY274+$CE274,0)</f>
        <v>0</v>
      </c>
      <c r="GT274" s="83">
        <f t="shared" ref="GT274:GT290" si="715">IF(AND($CN274&gt;0,$CC274&gt;0),$AY274+$CF274,0)</f>
        <v>0</v>
      </c>
      <c r="GU274" s="83">
        <f t="shared" ref="GU274:GU290" si="716">IF(AND($CO274&gt;0,$CC274&gt;0),$AY274+$CG274,0)</f>
        <v>0</v>
      </c>
      <c r="GV274" s="83">
        <f t="shared" ref="GV274:GV290" si="717">IF(AND($CP274&gt;0,$CC274&gt;0),$AY274+$CH274,0)</f>
        <v>0</v>
      </c>
      <c r="GW274" s="83">
        <f t="shared" ref="GW274:GW290" si="718">IF(AND($CT274&gt;0,$CC274&gt;0),$AY274+$CI274+$BC274-$BD274,0)</f>
        <v>0</v>
      </c>
      <c r="GX274" s="83">
        <f t="shared" si="643"/>
        <v>0</v>
      </c>
      <c r="GY274" s="83">
        <f t="shared" si="644"/>
        <v>0</v>
      </c>
      <c r="GZ274" s="83">
        <f t="shared" ref="GZ274:GZ290" si="719">IF($CL274&gt;0,$BH274,0)</f>
        <v>0</v>
      </c>
      <c r="HA274" s="83">
        <f t="shared" ref="HA274:HA290" si="720">IF($CM274&gt;0,$BI274,0)</f>
        <v>1816129.5841381005</v>
      </c>
      <c r="HB274" s="83">
        <f t="shared" ref="HB274:HB290" si="721">IF($CN274&gt;0,$BJ274,0)</f>
        <v>1806184.3161489305</v>
      </c>
      <c r="HC274" s="83">
        <f t="shared" ref="HC274:HC290" si="722">IF($CO274&gt;0,$BK274,0)</f>
        <v>0</v>
      </c>
      <c r="HD274" s="83">
        <f t="shared" ref="HD274:HD290" si="723">IF($CP274&gt;0,$BL274,0)</f>
        <v>0</v>
      </c>
      <c r="HE274" s="83">
        <f t="shared" ref="HE274:HE290" si="724">IF($CQ274&gt;0,$BA274,IF($CR274&gt;0,$BC274,0))</f>
        <v>0</v>
      </c>
      <c r="HF274" s="83">
        <f t="shared" si="645"/>
        <v>1812896.3547917306</v>
      </c>
      <c r="HG274" s="83">
        <f t="shared" si="646"/>
        <v>0</v>
      </c>
      <c r="HH274" s="83">
        <f t="shared" si="647"/>
        <v>0</v>
      </c>
      <c r="HI274" s="83">
        <f t="shared" si="648"/>
        <v>1815437.8585907533</v>
      </c>
      <c r="HJ274" s="83">
        <f t="shared" si="649"/>
        <v>1806184.3161489305</v>
      </c>
      <c r="HK274" s="83">
        <f t="shared" si="650"/>
        <v>0</v>
      </c>
      <c r="HL274" s="83">
        <f t="shared" si="651"/>
        <v>0</v>
      </c>
      <c r="HM274" s="83">
        <f t="shared" si="652"/>
        <v>0</v>
      </c>
      <c r="HN274" s="83">
        <f t="shared" si="653"/>
        <v>1812588.7359074797</v>
      </c>
      <c r="HO274" s="83">
        <f t="shared" si="654"/>
        <v>0</v>
      </c>
    </row>
    <row r="275" spans="1:223" x14ac:dyDescent="0.2">
      <c r="A275" s="63"/>
      <c r="K275" s="64" t="s">
        <v>618</v>
      </c>
      <c r="L275" s="102">
        <f>IF(VLOOKUP(K275,'[3]207 ul'!$H:$H,1,0)=K275,1,0)</f>
        <v>1</v>
      </c>
      <c r="M275" s="84">
        <v>1</v>
      </c>
      <c r="N275" s="84">
        <v>3</v>
      </c>
      <c r="O275" s="84"/>
      <c r="P275" s="84"/>
      <c r="Q275" s="84"/>
      <c r="R275" s="84">
        <v>1</v>
      </c>
      <c r="S275" s="83">
        <f t="shared" si="660"/>
        <v>70</v>
      </c>
      <c r="T275" s="87">
        <f t="shared" si="661"/>
        <v>0</v>
      </c>
      <c r="U275" s="84"/>
      <c r="V275" s="84"/>
      <c r="W275" s="85">
        <v>1</v>
      </c>
      <c r="X275" s="85">
        <v>1</v>
      </c>
      <c r="Y275" s="85">
        <v>1</v>
      </c>
      <c r="Z275" s="85">
        <v>1</v>
      </c>
      <c r="AA275" s="85">
        <v>1</v>
      </c>
      <c r="AB275" s="85">
        <v>1</v>
      </c>
      <c r="AC275" s="85">
        <v>1</v>
      </c>
      <c r="AD275" s="85">
        <v>1</v>
      </c>
      <c r="AE275" s="85">
        <v>1</v>
      </c>
      <c r="AF275" s="84">
        <v>31454474.5512884</v>
      </c>
      <c r="AG275" s="84">
        <v>31454435.142901801</v>
      </c>
      <c r="AH275" s="84">
        <v>31454527.075754099</v>
      </c>
      <c r="AI275" s="84">
        <v>32201871.7088066</v>
      </c>
      <c r="AJ275" s="84">
        <v>31454474.5512884</v>
      </c>
      <c r="AK275" s="84">
        <v>31454474.5512884</v>
      </c>
      <c r="AL275" s="84">
        <v>31454474.5512884</v>
      </c>
      <c r="AM275" s="84">
        <v>31480784.557037599</v>
      </c>
      <c r="AN275" s="84">
        <v>31454216.284299102</v>
      </c>
      <c r="AO275" s="84">
        <v>86048.4461795065</v>
      </c>
      <c r="AP275" s="84"/>
      <c r="AQ275" s="84">
        <v>392.41995695759999</v>
      </c>
      <c r="AR275" s="84"/>
      <c r="AS275" s="83">
        <f t="shared" si="662"/>
        <v>0</v>
      </c>
      <c r="AT275" s="83">
        <f t="shared" si="564"/>
        <v>0</v>
      </c>
      <c r="AU275" s="83">
        <f t="shared" si="663"/>
        <v>0</v>
      </c>
      <c r="AV275" s="84">
        <v>30590596.649999999</v>
      </c>
      <c r="AW275" s="84">
        <v>30590596.649999999</v>
      </c>
      <c r="AX275" s="84"/>
      <c r="AY275" s="83">
        <f t="shared" si="565"/>
        <v>30590989.069956955</v>
      </c>
      <c r="AZ275" s="83">
        <f t="shared" si="566"/>
        <v>30590596.649999999</v>
      </c>
      <c r="BA275" s="83">
        <f t="shared" si="567"/>
        <v>31540522.997467905</v>
      </c>
      <c r="BB275" s="83">
        <f t="shared" si="568"/>
        <v>31540522.997467905</v>
      </c>
      <c r="BC275" s="83">
        <f t="shared" si="569"/>
        <v>31540522.997467905</v>
      </c>
      <c r="BD275" s="83">
        <f t="shared" si="570"/>
        <v>31540522.997467905</v>
      </c>
      <c r="BE275" s="83">
        <f t="shared" si="571"/>
        <v>0</v>
      </c>
      <c r="BF275" s="83">
        <f t="shared" si="572"/>
        <v>0</v>
      </c>
      <c r="BG275" s="99">
        <f t="shared" si="573"/>
        <v>31540522.997467905</v>
      </c>
      <c r="BH275" s="99">
        <f t="shared" si="574"/>
        <v>31540483.589081306</v>
      </c>
      <c r="BI275" s="83">
        <f t="shared" si="575"/>
        <v>31540575.521933604</v>
      </c>
      <c r="BJ275" s="83">
        <f t="shared" si="576"/>
        <v>32287920.154986106</v>
      </c>
      <c r="BK275" s="83">
        <f t="shared" si="577"/>
        <v>31540522.997467905</v>
      </c>
      <c r="BL275" s="83">
        <f t="shared" si="578"/>
        <v>31540522.997467905</v>
      </c>
      <c r="BM275" s="83">
        <f t="shared" si="579"/>
        <v>31566833.003217105</v>
      </c>
      <c r="BN275" s="83">
        <f t="shared" si="580"/>
        <v>31540264.730478607</v>
      </c>
      <c r="BO275" s="83">
        <f t="shared" si="664"/>
        <v>0</v>
      </c>
      <c r="BP275" s="83">
        <f t="shared" si="581"/>
        <v>30590596.649999999</v>
      </c>
      <c r="BQ275" s="83">
        <f t="shared" si="582"/>
        <v>31540522.997467905</v>
      </c>
      <c r="BR275" s="83">
        <f t="shared" si="583"/>
        <v>31540522.997467905</v>
      </c>
      <c r="BS275" s="83">
        <f t="shared" si="584"/>
        <v>31540522.997467905</v>
      </c>
      <c r="BT275" s="83">
        <f t="shared" si="585"/>
        <v>31540522.997467905</v>
      </c>
      <c r="BU275" s="83">
        <f t="shared" si="586"/>
        <v>31540522.997467905</v>
      </c>
      <c r="BV275" s="83">
        <f t="shared" si="587"/>
        <v>31540483.589081306</v>
      </c>
      <c r="BW275" s="83">
        <f t="shared" si="588"/>
        <v>31540575.521933604</v>
      </c>
      <c r="BX275" s="83">
        <f t="shared" si="589"/>
        <v>32287920.154986106</v>
      </c>
      <c r="BY275" s="83">
        <f t="shared" si="590"/>
        <v>31540522.997467905</v>
      </c>
      <c r="BZ275" s="83">
        <f t="shared" si="591"/>
        <v>31540522.997467905</v>
      </c>
      <c r="CA275" s="83">
        <f t="shared" si="592"/>
        <v>31566833.003217105</v>
      </c>
      <c r="CB275" s="83">
        <f t="shared" si="593"/>
        <v>31540264.730478607</v>
      </c>
      <c r="CC275" s="84"/>
      <c r="CD275" s="84"/>
      <c r="CE275" s="84"/>
      <c r="CF275" s="84"/>
      <c r="CG275" s="84"/>
      <c r="CH275" s="84"/>
      <c r="CI275" s="84"/>
      <c r="CJ275" s="84"/>
      <c r="CK275" s="84"/>
      <c r="CL275" s="83">
        <f t="shared" si="655"/>
        <v>0</v>
      </c>
      <c r="CM275" s="83">
        <f t="shared" si="656"/>
        <v>52.524465698748827</v>
      </c>
      <c r="CN275" s="83">
        <f t="shared" si="657"/>
        <v>747397.15751820058</v>
      </c>
      <c r="CO275" s="83">
        <f t="shared" si="594"/>
        <v>0</v>
      </c>
      <c r="CP275" s="83">
        <f t="shared" si="595"/>
        <v>0</v>
      </c>
      <c r="CQ275" s="83">
        <f t="shared" si="596"/>
        <v>0</v>
      </c>
      <c r="CR275" s="83">
        <f t="shared" si="597"/>
        <v>0</v>
      </c>
      <c r="CS275" s="83">
        <f t="shared" si="598"/>
        <v>0</v>
      </c>
      <c r="CT275" s="83">
        <f t="shared" si="599"/>
        <v>0</v>
      </c>
      <c r="CU275" s="83">
        <f t="shared" si="600"/>
        <v>0</v>
      </c>
      <c r="CV275" s="99"/>
      <c r="CW275" s="83">
        <f t="shared" si="665"/>
        <v>0</v>
      </c>
      <c r="CX275" s="83">
        <f t="shared" si="601"/>
        <v>0</v>
      </c>
      <c r="CY275" s="83">
        <f t="shared" si="658"/>
        <v>26310.005749199539</v>
      </c>
      <c r="CZ275" s="83">
        <f t="shared" si="659"/>
        <v>0</v>
      </c>
      <c r="DA275" s="83">
        <f t="shared" si="666"/>
        <v>0</v>
      </c>
      <c r="DB275" s="83">
        <f t="shared" si="667"/>
        <v>52.524465698748827</v>
      </c>
      <c r="DC275" s="83">
        <f t="shared" si="668"/>
        <v>747397.15751820058</v>
      </c>
      <c r="DD275" s="83">
        <f t="shared" si="602"/>
        <v>0</v>
      </c>
      <c r="DE275" s="83">
        <f t="shared" si="603"/>
        <v>0</v>
      </c>
      <c r="DF275" s="83">
        <f t="shared" si="604"/>
        <v>0</v>
      </c>
      <c r="DG275" s="83">
        <f t="shared" si="605"/>
        <v>0</v>
      </c>
      <c r="DH275" s="83">
        <f t="shared" si="606"/>
        <v>0</v>
      </c>
      <c r="DI275" s="83">
        <f t="shared" si="607"/>
        <v>0</v>
      </c>
      <c r="DJ275" s="83">
        <f t="shared" si="608"/>
        <v>0</v>
      </c>
      <c r="DK275" s="83">
        <f t="shared" si="669"/>
        <v>0</v>
      </c>
      <c r="DL275" s="83">
        <f t="shared" si="609"/>
        <v>0</v>
      </c>
      <c r="DM275" s="83">
        <f t="shared" si="670"/>
        <v>26310.005749199539</v>
      </c>
      <c r="DN275" s="83">
        <f t="shared" si="671"/>
        <v>0</v>
      </c>
      <c r="DO275" s="83">
        <f t="shared" si="610"/>
        <v>0</v>
      </c>
      <c r="DP275" s="83">
        <f t="shared" si="611"/>
        <v>2.9862239598710487</v>
      </c>
      <c r="DQ275" s="83">
        <f t="shared" si="612"/>
        <v>0</v>
      </c>
      <c r="DR275" s="83">
        <f t="shared" si="613"/>
        <v>0</v>
      </c>
      <c r="DS275" s="83">
        <f t="shared" si="614"/>
        <v>0</v>
      </c>
      <c r="DT275" s="83">
        <f t="shared" si="615"/>
        <v>0</v>
      </c>
      <c r="DU275" s="83">
        <f t="shared" si="616"/>
        <v>0</v>
      </c>
      <c r="DV275" s="83">
        <f t="shared" si="617"/>
        <v>0</v>
      </c>
      <c r="DW275" s="83">
        <f t="shared" si="672"/>
        <v>905.96899314025495</v>
      </c>
      <c r="DX275" s="83">
        <f t="shared" si="673"/>
        <v>0</v>
      </c>
      <c r="DY275" s="83">
        <f t="shared" si="674"/>
        <v>0</v>
      </c>
      <c r="DZ275" s="83">
        <f t="shared" si="675"/>
        <v>2.9862239598710487</v>
      </c>
      <c r="EA275" s="83">
        <f t="shared" si="676"/>
        <v>0</v>
      </c>
      <c r="EB275" s="83">
        <f t="shared" si="677"/>
        <v>0</v>
      </c>
      <c r="EC275" s="83">
        <f t="shared" si="678"/>
        <v>0</v>
      </c>
      <c r="ED275" s="83">
        <f t="shared" si="679"/>
        <v>0</v>
      </c>
      <c r="EE275" s="83">
        <f t="shared" si="680"/>
        <v>0</v>
      </c>
      <c r="EF275" s="83">
        <f t="shared" si="681"/>
        <v>0</v>
      </c>
      <c r="EG275" s="83">
        <f t="shared" si="682"/>
        <v>905.96899314025495</v>
      </c>
      <c r="EH275" s="83">
        <f t="shared" si="683"/>
        <v>0</v>
      </c>
      <c r="EI275" s="83">
        <f t="shared" si="618"/>
        <v>0</v>
      </c>
      <c r="EJ275" s="83">
        <f t="shared" si="619"/>
        <v>49.53824173887778</v>
      </c>
      <c r="EK275" s="83">
        <f t="shared" si="620"/>
        <v>747397.15751820058</v>
      </c>
      <c r="EL275" s="83">
        <f t="shared" si="621"/>
        <v>0</v>
      </c>
      <c r="EM275" s="83">
        <f t="shared" si="622"/>
        <v>0</v>
      </c>
      <c r="EN275" s="83">
        <f t="shared" si="623"/>
        <v>0</v>
      </c>
      <c r="EO275" s="83">
        <f t="shared" si="624"/>
        <v>0</v>
      </c>
      <c r="EP275" s="83">
        <f t="shared" si="625"/>
        <v>0</v>
      </c>
      <c r="EQ275" s="83">
        <f t="shared" si="626"/>
        <v>0</v>
      </c>
      <c r="ER275" s="83">
        <f t="shared" si="627"/>
        <v>0</v>
      </c>
      <c r="ES275" s="83">
        <f t="shared" si="684"/>
        <v>0</v>
      </c>
      <c r="ET275" s="83">
        <f t="shared" si="628"/>
        <v>0</v>
      </c>
      <c r="EU275" s="83">
        <f t="shared" si="685"/>
        <v>25404.036756059286</v>
      </c>
      <c r="EV275" s="83">
        <f t="shared" si="686"/>
        <v>0</v>
      </c>
      <c r="EW275" s="83">
        <f t="shared" si="687"/>
        <v>0</v>
      </c>
      <c r="EX275" s="83">
        <f t="shared" si="688"/>
        <v>49.53824173887778</v>
      </c>
      <c r="EY275" s="83">
        <f t="shared" si="689"/>
        <v>747397.15751820058</v>
      </c>
      <c r="EZ275" s="83">
        <f t="shared" si="690"/>
        <v>0</v>
      </c>
      <c r="FA275" s="83">
        <f t="shared" si="691"/>
        <v>0</v>
      </c>
      <c r="FB275" s="83">
        <f t="shared" si="692"/>
        <v>0</v>
      </c>
      <c r="FC275" s="83">
        <f t="shared" si="693"/>
        <v>0</v>
      </c>
      <c r="FD275" s="83">
        <f t="shared" si="694"/>
        <v>0</v>
      </c>
      <c r="FE275" s="83">
        <f t="shared" si="629"/>
        <v>0</v>
      </c>
      <c r="FF275" s="83">
        <f t="shared" si="630"/>
        <v>0</v>
      </c>
      <c r="FG275" s="83">
        <f t="shared" si="695"/>
        <v>0</v>
      </c>
      <c r="FH275" s="83">
        <f t="shared" si="631"/>
        <v>0</v>
      </c>
      <c r="FI275" s="83">
        <f t="shared" si="696"/>
        <v>25404.036756059286</v>
      </c>
      <c r="FJ275" s="83">
        <f t="shared" si="697"/>
        <v>0</v>
      </c>
      <c r="FK275" s="84">
        <v>219543.71046169699</v>
      </c>
      <c r="FL275" s="84">
        <v>19935.716535693598</v>
      </c>
      <c r="FM275" s="84">
        <v>26217.636319753299</v>
      </c>
      <c r="FN275" s="83">
        <f t="shared" si="632"/>
        <v>26217.636319753299</v>
      </c>
      <c r="FO275" s="83">
        <f t="shared" si="633"/>
        <v>0</v>
      </c>
      <c r="FP275" s="83">
        <f t="shared" si="698"/>
        <v>46153.352855446894</v>
      </c>
      <c r="FQ275" s="84">
        <v>29546472.387778699</v>
      </c>
      <c r="FR275" s="84">
        <v>60693359.2234056</v>
      </c>
      <c r="FS275" s="83">
        <f t="shared" si="699"/>
        <v>60735249.875749961</v>
      </c>
      <c r="FT275" s="83">
        <f t="shared" si="700"/>
        <v>41890.652344360948</v>
      </c>
      <c r="FU275" s="84">
        <v>31454474.5512884</v>
      </c>
      <c r="FV275" s="83">
        <f t="shared" si="634"/>
        <v>0</v>
      </c>
      <c r="FW275" s="83">
        <f t="shared" si="635"/>
        <v>0</v>
      </c>
      <c r="FX275" s="83">
        <f t="shared" si="636"/>
        <v>0</v>
      </c>
      <c r="FY275" s="84"/>
      <c r="FZ275" s="83">
        <f t="shared" si="637"/>
        <v>0</v>
      </c>
      <c r="GA275" s="83">
        <f t="shared" si="638"/>
        <v>0</v>
      </c>
      <c r="GB275" s="83">
        <f t="shared" si="701"/>
        <v>0</v>
      </c>
      <c r="GC275" s="83">
        <f t="shared" si="702"/>
        <v>0</v>
      </c>
      <c r="GD275" s="83">
        <f t="shared" si="703"/>
        <v>0</v>
      </c>
      <c r="GE275" s="83">
        <f t="shared" si="704"/>
        <v>0</v>
      </c>
      <c r="GF275" s="83">
        <f t="shared" si="705"/>
        <v>0</v>
      </c>
      <c r="GG275" s="83">
        <f t="shared" si="706"/>
        <v>0</v>
      </c>
      <c r="GH275" s="83">
        <f t="shared" si="639"/>
        <v>0</v>
      </c>
      <c r="GI275" s="83">
        <f t="shared" si="640"/>
        <v>0</v>
      </c>
      <c r="GJ275" s="83">
        <f t="shared" si="707"/>
        <v>0</v>
      </c>
      <c r="GK275" s="83">
        <f t="shared" si="708"/>
        <v>31540522.997467905</v>
      </c>
      <c r="GL275" s="83">
        <f t="shared" si="709"/>
        <v>31540522.997467905</v>
      </c>
      <c r="GM275" s="83">
        <f t="shared" si="710"/>
        <v>0</v>
      </c>
      <c r="GN275" s="83">
        <f t="shared" si="711"/>
        <v>0</v>
      </c>
      <c r="GO275" s="83">
        <f t="shared" si="712"/>
        <v>0</v>
      </c>
      <c r="GP275" s="83">
        <f t="shared" si="641"/>
        <v>31540522.997467905</v>
      </c>
      <c r="GQ275" s="83">
        <f t="shared" si="642"/>
        <v>0</v>
      </c>
      <c r="GR275" s="83">
        <f t="shared" si="713"/>
        <v>0</v>
      </c>
      <c r="GS275" s="83">
        <f t="shared" si="714"/>
        <v>0</v>
      </c>
      <c r="GT275" s="83">
        <f t="shared" si="715"/>
        <v>0</v>
      </c>
      <c r="GU275" s="83">
        <f t="shared" si="716"/>
        <v>0</v>
      </c>
      <c r="GV275" s="83">
        <f t="shared" si="717"/>
        <v>0</v>
      </c>
      <c r="GW275" s="83">
        <f t="shared" si="718"/>
        <v>0</v>
      </c>
      <c r="GX275" s="83">
        <f t="shared" si="643"/>
        <v>0</v>
      </c>
      <c r="GY275" s="83">
        <f t="shared" si="644"/>
        <v>0</v>
      </c>
      <c r="GZ275" s="83">
        <f t="shared" si="719"/>
        <v>0</v>
      </c>
      <c r="HA275" s="83">
        <f t="shared" si="720"/>
        <v>31540575.521933604</v>
      </c>
      <c r="HB275" s="83">
        <f t="shared" si="721"/>
        <v>32287920.154986106</v>
      </c>
      <c r="HC275" s="83">
        <f t="shared" si="722"/>
        <v>0</v>
      </c>
      <c r="HD275" s="83">
        <f t="shared" si="723"/>
        <v>0</v>
      </c>
      <c r="HE275" s="83">
        <f t="shared" si="724"/>
        <v>0</v>
      </c>
      <c r="HF275" s="83">
        <f t="shared" si="645"/>
        <v>31566833.003217105</v>
      </c>
      <c r="HG275" s="83">
        <f t="shared" si="646"/>
        <v>0</v>
      </c>
      <c r="HH275" s="83">
        <f t="shared" si="647"/>
        <v>0</v>
      </c>
      <c r="HI275" s="83">
        <f t="shared" si="648"/>
        <v>31540572.535709646</v>
      </c>
      <c r="HJ275" s="83">
        <f t="shared" si="649"/>
        <v>32287920.154986106</v>
      </c>
      <c r="HK275" s="83">
        <f t="shared" si="650"/>
        <v>0</v>
      </c>
      <c r="HL275" s="83">
        <f t="shared" si="651"/>
        <v>0</v>
      </c>
      <c r="HM275" s="83">
        <f t="shared" si="652"/>
        <v>0</v>
      </c>
      <c r="HN275" s="83">
        <f t="shared" si="653"/>
        <v>31565927.034223966</v>
      </c>
      <c r="HO275" s="83">
        <f t="shared" si="654"/>
        <v>0</v>
      </c>
    </row>
    <row r="276" spans="1:223" x14ac:dyDescent="0.2">
      <c r="A276" s="63"/>
      <c r="K276" s="64" t="s">
        <v>619</v>
      </c>
      <c r="L276" s="102" t="e">
        <f>IF(VLOOKUP(K276,'[3]207 ul'!$H:$H,1,0)=K276,1,0)</f>
        <v>#N/A</v>
      </c>
      <c r="M276" s="84">
        <v>1</v>
      </c>
      <c r="N276" s="84">
        <v>3</v>
      </c>
      <c r="O276" s="84"/>
      <c r="P276" s="84"/>
      <c r="Q276" s="84"/>
      <c r="R276" s="84">
        <v>1</v>
      </c>
      <c r="S276" s="83">
        <f t="shared" si="660"/>
        <v>70</v>
      </c>
      <c r="T276" s="87">
        <f t="shared" si="661"/>
        <v>0</v>
      </c>
      <c r="U276" s="84"/>
      <c r="V276" s="84"/>
      <c r="W276" s="85">
        <v>1</v>
      </c>
      <c r="X276" s="85">
        <v>1</v>
      </c>
      <c r="Y276" s="85">
        <v>1</v>
      </c>
      <c r="Z276" s="85">
        <v>1</v>
      </c>
      <c r="AA276" s="85">
        <v>1</v>
      </c>
      <c r="AB276" s="85">
        <v>1</v>
      </c>
      <c r="AC276" s="85">
        <v>1</v>
      </c>
      <c r="AD276" s="85">
        <v>1</v>
      </c>
      <c r="AE276" s="85">
        <v>1</v>
      </c>
      <c r="AF276" s="84">
        <v>292653.772086079</v>
      </c>
      <c r="AG276" s="84">
        <v>340822.61987625202</v>
      </c>
      <c r="AH276" s="84">
        <v>227334.40092945201</v>
      </c>
      <c r="AI276" s="84">
        <v>292653.77208607103</v>
      </c>
      <c r="AJ276" s="84">
        <v>292653.772086079</v>
      </c>
      <c r="AK276" s="84">
        <v>292653.772086079</v>
      </c>
      <c r="AL276" s="84">
        <v>292653.772086079</v>
      </c>
      <c r="AM276" s="84">
        <v>293229.75956333801</v>
      </c>
      <c r="AN276" s="84">
        <v>847691.36969766603</v>
      </c>
      <c r="AO276" s="84">
        <v>666.72439352870799</v>
      </c>
      <c r="AP276" s="84"/>
      <c r="AQ276" s="84">
        <v>3.0405657443867802</v>
      </c>
      <c r="AR276" s="84"/>
      <c r="AS276" s="83">
        <f t="shared" si="662"/>
        <v>0</v>
      </c>
      <c r="AT276" s="83">
        <f t="shared" si="564"/>
        <v>0</v>
      </c>
      <c r="AU276" s="83">
        <f t="shared" si="663"/>
        <v>0</v>
      </c>
      <c r="AV276" s="84">
        <v>237023.42</v>
      </c>
      <c r="AW276" s="84">
        <v>237023.42</v>
      </c>
      <c r="AX276" s="84"/>
      <c r="AY276" s="83">
        <f t="shared" si="565"/>
        <v>237026.4605657444</v>
      </c>
      <c r="AZ276" s="83">
        <f t="shared" si="566"/>
        <v>237023.42</v>
      </c>
      <c r="BA276" s="83">
        <f t="shared" si="567"/>
        <v>293320.49647960771</v>
      </c>
      <c r="BB276" s="83">
        <f t="shared" si="568"/>
        <v>293320.49647960771</v>
      </c>
      <c r="BC276" s="83">
        <f t="shared" si="569"/>
        <v>293320.49647960771</v>
      </c>
      <c r="BD276" s="83">
        <f t="shared" si="570"/>
        <v>293320.49647960771</v>
      </c>
      <c r="BE276" s="83">
        <f t="shared" si="571"/>
        <v>0</v>
      </c>
      <c r="BF276" s="83">
        <f t="shared" si="572"/>
        <v>0</v>
      </c>
      <c r="BG276" s="99">
        <f t="shared" si="573"/>
        <v>293320.49647960771</v>
      </c>
      <c r="BH276" s="99">
        <f t="shared" si="574"/>
        <v>341489.34426978073</v>
      </c>
      <c r="BI276" s="83">
        <f t="shared" si="575"/>
        <v>228001.12532298072</v>
      </c>
      <c r="BJ276" s="83">
        <f t="shared" si="576"/>
        <v>293320.49647959974</v>
      </c>
      <c r="BK276" s="83">
        <f t="shared" si="577"/>
        <v>293320.49647960771</v>
      </c>
      <c r="BL276" s="83">
        <f t="shared" si="578"/>
        <v>293320.49647960771</v>
      </c>
      <c r="BM276" s="83">
        <f t="shared" si="579"/>
        <v>293896.48395686672</v>
      </c>
      <c r="BN276" s="83">
        <f t="shared" si="580"/>
        <v>848358.09409119468</v>
      </c>
      <c r="BO276" s="83">
        <f t="shared" si="664"/>
        <v>0</v>
      </c>
      <c r="BP276" s="83">
        <f t="shared" si="581"/>
        <v>237023.42</v>
      </c>
      <c r="BQ276" s="83">
        <f t="shared" si="582"/>
        <v>293320.49647960771</v>
      </c>
      <c r="BR276" s="83">
        <f t="shared" si="583"/>
        <v>293320.49647960771</v>
      </c>
      <c r="BS276" s="83">
        <f t="shared" si="584"/>
        <v>293320.49647960771</v>
      </c>
      <c r="BT276" s="83">
        <f t="shared" si="585"/>
        <v>293320.49647960771</v>
      </c>
      <c r="BU276" s="83">
        <f t="shared" si="586"/>
        <v>293320.49647960771</v>
      </c>
      <c r="BV276" s="83">
        <f t="shared" si="587"/>
        <v>341489.34426978073</v>
      </c>
      <c r="BW276" s="83">
        <f t="shared" si="588"/>
        <v>228001.12532298072</v>
      </c>
      <c r="BX276" s="83">
        <f t="shared" si="589"/>
        <v>293320.49647959974</v>
      </c>
      <c r="BY276" s="83">
        <f t="shared" si="590"/>
        <v>293320.49647960771</v>
      </c>
      <c r="BZ276" s="83">
        <f t="shared" si="591"/>
        <v>293320.49647960771</v>
      </c>
      <c r="CA276" s="83">
        <f t="shared" si="592"/>
        <v>293896.48395686672</v>
      </c>
      <c r="CB276" s="83">
        <f t="shared" si="593"/>
        <v>848358.09409119468</v>
      </c>
      <c r="CC276" s="84"/>
      <c r="CD276" s="84"/>
      <c r="CE276" s="84"/>
      <c r="CF276" s="84"/>
      <c r="CG276" s="84"/>
      <c r="CH276" s="84"/>
      <c r="CI276" s="84"/>
      <c r="CJ276" s="84"/>
      <c r="CK276" s="84"/>
      <c r="CL276" s="83">
        <f t="shared" si="655"/>
        <v>48168.847790173022</v>
      </c>
      <c r="CM276" s="83">
        <f t="shared" si="656"/>
        <v>0</v>
      </c>
      <c r="CN276" s="83">
        <f t="shared" si="657"/>
        <v>0</v>
      </c>
      <c r="CO276" s="83">
        <f t="shared" si="594"/>
        <v>0</v>
      </c>
      <c r="CP276" s="83">
        <f t="shared" si="595"/>
        <v>0</v>
      </c>
      <c r="CQ276" s="83">
        <f t="shared" si="596"/>
        <v>0</v>
      </c>
      <c r="CR276" s="83">
        <f t="shared" si="597"/>
        <v>0</v>
      </c>
      <c r="CS276" s="83">
        <f t="shared" si="598"/>
        <v>0</v>
      </c>
      <c r="CT276" s="83">
        <f t="shared" si="599"/>
        <v>0</v>
      </c>
      <c r="CU276" s="83">
        <f t="shared" si="600"/>
        <v>0</v>
      </c>
      <c r="CV276" s="99"/>
      <c r="CW276" s="83">
        <f t="shared" si="665"/>
        <v>0</v>
      </c>
      <c r="CX276" s="83">
        <f t="shared" si="601"/>
        <v>0</v>
      </c>
      <c r="CY276" s="83">
        <f t="shared" si="658"/>
        <v>575.98747725901194</v>
      </c>
      <c r="CZ276" s="83">
        <f t="shared" si="659"/>
        <v>555037.59761158703</v>
      </c>
      <c r="DA276" s="83">
        <f t="shared" si="666"/>
        <v>48168.847790173022</v>
      </c>
      <c r="DB276" s="83">
        <f t="shared" si="667"/>
        <v>0</v>
      </c>
      <c r="DC276" s="83">
        <f t="shared" si="668"/>
        <v>0</v>
      </c>
      <c r="DD276" s="83">
        <f t="shared" si="602"/>
        <v>0</v>
      </c>
      <c r="DE276" s="83">
        <f t="shared" si="603"/>
        <v>0</v>
      </c>
      <c r="DF276" s="83">
        <f t="shared" si="604"/>
        <v>0</v>
      </c>
      <c r="DG276" s="83">
        <f t="shared" si="605"/>
        <v>0</v>
      </c>
      <c r="DH276" s="83">
        <f t="shared" si="606"/>
        <v>0</v>
      </c>
      <c r="DI276" s="83">
        <f t="shared" si="607"/>
        <v>0</v>
      </c>
      <c r="DJ276" s="83">
        <f t="shared" si="608"/>
        <v>0</v>
      </c>
      <c r="DK276" s="83">
        <f t="shared" si="669"/>
        <v>0</v>
      </c>
      <c r="DL276" s="83">
        <f t="shared" si="609"/>
        <v>0</v>
      </c>
      <c r="DM276" s="83">
        <f t="shared" si="670"/>
        <v>575.98747725901194</v>
      </c>
      <c r="DN276" s="83">
        <f t="shared" si="671"/>
        <v>555037.59761158703</v>
      </c>
      <c r="DO276" s="83">
        <f t="shared" si="610"/>
        <v>0</v>
      </c>
      <c r="DP276" s="83">
        <f t="shared" si="611"/>
        <v>0</v>
      </c>
      <c r="DQ276" s="83">
        <f t="shared" si="612"/>
        <v>0</v>
      </c>
      <c r="DR276" s="83">
        <f t="shared" si="613"/>
        <v>0</v>
      </c>
      <c r="DS276" s="83">
        <f t="shared" si="614"/>
        <v>0</v>
      </c>
      <c r="DT276" s="83">
        <f t="shared" si="615"/>
        <v>0</v>
      </c>
      <c r="DU276" s="83">
        <f t="shared" si="616"/>
        <v>0</v>
      </c>
      <c r="DV276" s="83">
        <f t="shared" si="617"/>
        <v>0</v>
      </c>
      <c r="DW276" s="83">
        <f t="shared" si="672"/>
        <v>19.833777301611526</v>
      </c>
      <c r="DX276" s="83">
        <f t="shared" si="673"/>
        <v>0</v>
      </c>
      <c r="DY276" s="83">
        <f t="shared" si="674"/>
        <v>0</v>
      </c>
      <c r="DZ276" s="83">
        <f t="shared" si="675"/>
        <v>0</v>
      </c>
      <c r="EA276" s="83">
        <f t="shared" si="676"/>
        <v>0</v>
      </c>
      <c r="EB276" s="83">
        <f t="shared" si="677"/>
        <v>0</v>
      </c>
      <c r="EC276" s="83">
        <f t="shared" si="678"/>
        <v>0</v>
      </c>
      <c r="ED276" s="83">
        <f t="shared" si="679"/>
        <v>0</v>
      </c>
      <c r="EE276" s="83">
        <f t="shared" si="680"/>
        <v>0</v>
      </c>
      <c r="EF276" s="83">
        <f t="shared" si="681"/>
        <v>0</v>
      </c>
      <c r="EG276" s="83">
        <f t="shared" si="682"/>
        <v>19.833777301611526</v>
      </c>
      <c r="EH276" s="83">
        <f t="shared" si="683"/>
        <v>0</v>
      </c>
      <c r="EI276" s="83">
        <f t="shared" si="618"/>
        <v>48168.847790173022</v>
      </c>
      <c r="EJ276" s="83">
        <f t="shared" si="619"/>
        <v>0</v>
      </c>
      <c r="EK276" s="83">
        <f t="shared" si="620"/>
        <v>0</v>
      </c>
      <c r="EL276" s="83">
        <f t="shared" si="621"/>
        <v>0</v>
      </c>
      <c r="EM276" s="83">
        <f t="shared" si="622"/>
        <v>0</v>
      </c>
      <c r="EN276" s="83">
        <f t="shared" si="623"/>
        <v>0</v>
      </c>
      <c r="EO276" s="83">
        <f t="shared" si="624"/>
        <v>0</v>
      </c>
      <c r="EP276" s="83">
        <f t="shared" si="625"/>
        <v>0</v>
      </c>
      <c r="EQ276" s="83">
        <f t="shared" si="626"/>
        <v>0</v>
      </c>
      <c r="ER276" s="83">
        <f t="shared" si="627"/>
        <v>0</v>
      </c>
      <c r="ES276" s="83">
        <f t="shared" si="684"/>
        <v>0</v>
      </c>
      <c r="ET276" s="83">
        <f t="shared" si="628"/>
        <v>0</v>
      </c>
      <c r="EU276" s="83">
        <f t="shared" si="685"/>
        <v>556.15369995740036</v>
      </c>
      <c r="EV276" s="83">
        <f t="shared" si="686"/>
        <v>555037.59761158703</v>
      </c>
      <c r="EW276" s="83">
        <f t="shared" si="687"/>
        <v>48168.847790173022</v>
      </c>
      <c r="EX276" s="83">
        <f t="shared" si="688"/>
        <v>0</v>
      </c>
      <c r="EY276" s="83">
        <f t="shared" si="689"/>
        <v>0</v>
      </c>
      <c r="EZ276" s="83">
        <f t="shared" si="690"/>
        <v>0</v>
      </c>
      <c r="FA276" s="83">
        <f t="shared" si="691"/>
        <v>0</v>
      </c>
      <c r="FB276" s="83">
        <f t="shared" si="692"/>
        <v>0</v>
      </c>
      <c r="FC276" s="83">
        <f t="shared" si="693"/>
        <v>0</v>
      </c>
      <c r="FD276" s="83">
        <f t="shared" si="694"/>
        <v>0</v>
      </c>
      <c r="FE276" s="83">
        <f t="shared" si="629"/>
        <v>0</v>
      </c>
      <c r="FF276" s="83">
        <f t="shared" si="630"/>
        <v>0</v>
      </c>
      <c r="FG276" s="83">
        <f t="shared" si="695"/>
        <v>0</v>
      </c>
      <c r="FH276" s="83">
        <f t="shared" si="631"/>
        <v>0</v>
      </c>
      <c r="FI276" s="83">
        <f t="shared" si="696"/>
        <v>556.15369995740036</v>
      </c>
      <c r="FJ276" s="83">
        <f t="shared" si="697"/>
        <v>555037.59761158703</v>
      </c>
      <c r="FK276" s="84"/>
      <c r="FL276" s="84">
        <v>5759.8747725860403</v>
      </c>
      <c r="FM276" s="84"/>
      <c r="FN276" s="83">
        <f t="shared" si="632"/>
        <v>0</v>
      </c>
      <c r="FO276" s="83">
        <f t="shared" si="633"/>
        <v>0</v>
      </c>
      <c r="FP276" s="83">
        <f t="shared" si="698"/>
        <v>5759.8747725860403</v>
      </c>
      <c r="FQ276" s="84">
        <v>336584.966605981</v>
      </c>
      <c r="FR276" s="84">
        <v>623616.82698148</v>
      </c>
      <c r="FS276" s="83">
        <f t="shared" si="699"/>
        <v>623616.82698148</v>
      </c>
      <c r="FT276" s="83">
        <f t="shared" si="700"/>
        <v>0</v>
      </c>
      <c r="FU276" s="84">
        <v>292791.73514808499</v>
      </c>
      <c r="FV276" s="83">
        <f t="shared" si="634"/>
        <v>0</v>
      </c>
      <c r="FW276" s="83">
        <f t="shared" si="635"/>
        <v>0</v>
      </c>
      <c r="FX276" s="83">
        <f t="shared" si="636"/>
        <v>0</v>
      </c>
      <c r="FY276" s="84">
        <v>1232945072.74</v>
      </c>
      <c r="FZ276" s="83">
        <f t="shared" si="637"/>
        <v>1232888778.7040863</v>
      </c>
      <c r="GA276" s="83">
        <f t="shared" si="638"/>
        <v>-137.96306200599065</v>
      </c>
      <c r="GB276" s="83">
        <f t="shared" si="701"/>
        <v>0</v>
      </c>
      <c r="GC276" s="83">
        <f t="shared" si="702"/>
        <v>0</v>
      </c>
      <c r="GD276" s="83">
        <f t="shared" si="703"/>
        <v>0</v>
      </c>
      <c r="GE276" s="83">
        <f t="shared" si="704"/>
        <v>0</v>
      </c>
      <c r="GF276" s="83">
        <f t="shared" si="705"/>
        <v>0</v>
      </c>
      <c r="GG276" s="83">
        <f t="shared" si="706"/>
        <v>0</v>
      </c>
      <c r="GH276" s="83">
        <f t="shared" si="639"/>
        <v>0</v>
      </c>
      <c r="GI276" s="83">
        <f t="shared" si="640"/>
        <v>0</v>
      </c>
      <c r="GJ276" s="83">
        <f t="shared" si="707"/>
        <v>293320.49647960771</v>
      </c>
      <c r="GK276" s="83">
        <f t="shared" si="708"/>
        <v>0</v>
      </c>
      <c r="GL276" s="83">
        <f t="shared" si="709"/>
        <v>0</v>
      </c>
      <c r="GM276" s="83">
        <f t="shared" si="710"/>
        <v>0</v>
      </c>
      <c r="GN276" s="83">
        <f t="shared" si="711"/>
        <v>0</v>
      </c>
      <c r="GO276" s="83">
        <f t="shared" si="712"/>
        <v>0</v>
      </c>
      <c r="GP276" s="83">
        <f t="shared" si="641"/>
        <v>293320.49647960771</v>
      </c>
      <c r="GQ276" s="83">
        <f t="shared" si="642"/>
        <v>293320.49647960771</v>
      </c>
      <c r="GR276" s="83">
        <f t="shared" si="713"/>
        <v>0</v>
      </c>
      <c r="GS276" s="83">
        <f t="shared" si="714"/>
        <v>0</v>
      </c>
      <c r="GT276" s="83">
        <f t="shared" si="715"/>
        <v>0</v>
      </c>
      <c r="GU276" s="83">
        <f t="shared" si="716"/>
        <v>0</v>
      </c>
      <c r="GV276" s="83">
        <f t="shared" si="717"/>
        <v>0</v>
      </c>
      <c r="GW276" s="83">
        <f t="shared" si="718"/>
        <v>0</v>
      </c>
      <c r="GX276" s="83">
        <f t="shared" si="643"/>
        <v>0</v>
      </c>
      <c r="GY276" s="83">
        <f t="shared" si="644"/>
        <v>0</v>
      </c>
      <c r="GZ276" s="83">
        <f t="shared" si="719"/>
        <v>341489.34426978073</v>
      </c>
      <c r="HA276" s="83">
        <f t="shared" si="720"/>
        <v>0</v>
      </c>
      <c r="HB276" s="83">
        <f t="shared" si="721"/>
        <v>0</v>
      </c>
      <c r="HC276" s="83">
        <f t="shared" si="722"/>
        <v>0</v>
      </c>
      <c r="HD276" s="83">
        <f t="shared" si="723"/>
        <v>0</v>
      </c>
      <c r="HE276" s="83">
        <f t="shared" si="724"/>
        <v>0</v>
      </c>
      <c r="HF276" s="83">
        <f t="shared" si="645"/>
        <v>293896.48395686672</v>
      </c>
      <c r="HG276" s="83">
        <f t="shared" si="646"/>
        <v>848358.09409119468</v>
      </c>
      <c r="HH276" s="83">
        <f t="shared" si="647"/>
        <v>341489.34426978073</v>
      </c>
      <c r="HI276" s="83">
        <f t="shared" si="648"/>
        <v>0</v>
      </c>
      <c r="HJ276" s="83">
        <f t="shared" si="649"/>
        <v>0</v>
      </c>
      <c r="HK276" s="83">
        <f t="shared" si="650"/>
        <v>0</v>
      </c>
      <c r="HL276" s="83">
        <f t="shared" si="651"/>
        <v>0</v>
      </c>
      <c r="HM276" s="83">
        <f t="shared" si="652"/>
        <v>0</v>
      </c>
      <c r="HN276" s="83">
        <f t="shared" si="653"/>
        <v>293876.65017956513</v>
      </c>
      <c r="HO276" s="83">
        <f t="shared" si="654"/>
        <v>848358.09409119468</v>
      </c>
    </row>
    <row r="277" spans="1:223" x14ac:dyDescent="0.2">
      <c r="A277" s="63"/>
      <c r="K277" s="64" t="s">
        <v>582</v>
      </c>
      <c r="L277" s="102" t="e">
        <f>IF(VLOOKUP(K277,'[3]207 ul'!$H:$H,1,0)=K277,1,0)</f>
        <v>#N/A</v>
      </c>
      <c r="M277" s="84">
        <v>1</v>
      </c>
      <c r="N277" s="84">
        <v>3</v>
      </c>
      <c r="O277" s="84"/>
      <c r="P277" s="84"/>
      <c r="Q277" s="84"/>
      <c r="R277" s="84">
        <v>1</v>
      </c>
      <c r="S277" s="83">
        <f t="shared" si="660"/>
        <v>70</v>
      </c>
      <c r="T277" s="87">
        <f t="shared" si="661"/>
        <v>0</v>
      </c>
      <c r="U277" s="84"/>
      <c r="V277" s="84"/>
      <c r="W277" s="85">
        <v>1</v>
      </c>
      <c r="X277" s="85">
        <v>1</v>
      </c>
      <c r="Y277" s="85">
        <v>1</v>
      </c>
      <c r="Z277" s="85">
        <v>1</v>
      </c>
      <c r="AA277" s="85">
        <v>1</v>
      </c>
      <c r="AB277" s="85">
        <v>1</v>
      </c>
      <c r="AC277" s="85">
        <v>1</v>
      </c>
      <c r="AD277" s="85">
        <v>1</v>
      </c>
      <c r="AE277" s="85">
        <v>1</v>
      </c>
      <c r="AF277" s="84">
        <v>116332402.11995199</v>
      </c>
      <c r="AG277" s="84">
        <v>115348106.238571</v>
      </c>
      <c r="AH277" s="84">
        <v>117858561.83844601</v>
      </c>
      <c r="AI277" s="84">
        <v>116361807.543889</v>
      </c>
      <c r="AJ277" s="84">
        <v>116332402.11995199</v>
      </c>
      <c r="AK277" s="84">
        <v>116332402.11995199</v>
      </c>
      <c r="AL277" s="84">
        <v>116332402.11995199</v>
      </c>
      <c r="AM277" s="84">
        <v>117108132.302921</v>
      </c>
      <c r="AN277" s="84">
        <v>116280457.454071</v>
      </c>
      <c r="AO277" s="84">
        <v>310441.46984798199</v>
      </c>
      <c r="AP277" s="84"/>
      <c r="AQ277" s="84">
        <v>1415.7539577351799</v>
      </c>
      <c r="AR277" s="84"/>
      <c r="AS277" s="83">
        <f t="shared" si="662"/>
        <v>0</v>
      </c>
      <c r="AT277" s="83">
        <f t="shared" si="564"/>
        <v>0</v>
      </c>
      <c r="AU277" s="83">
        <f t="shared" si="663"/>
        <v>0</v>
      </c>
      <c r="AV277" s="84">
        <v>110363291.95</v>
      </c>
      <c r="AW277" s="84">
        <v>110363291.95</v>
      </c>
      <c r="AX277" s="84"/>
      <c r="AY277" s="83">
        <f t="shared" si="565"/>
        <v>110364707.70395774</v>
      </c>
      <c r="AZ277" s="83">
        <f t="shared" si="566"/>
        <v>110363291.95</v>
      </c>
      <c r="BA277" s="83">
        <f t="shared" si="567"/>
        <v>116642843.58979997</v>
      </c>
      <c r="BB277" s="83">
        <f t="shared" si="568"/>
        <v>116642843.58979997</v>
      </c>
      <c r="BC277" s="83">
        <f t="shared" si="569"/>
        <v>116642843.58979997</v>
      </c>
      <c r="BD277" s="83">
        <f t="shared" si="570"/>
        <v>116642843.58979997</v>
      </c>
      <c r="BE277" s="83">
        <f t="shared" si="571"/>
        <v>0</v>
      </c>
      <c r="BF277" s="83">
        <f t="shared" si="572"/>
        <v>0</v>
      </c>
      <c r="BG277" s="99">
        <f t="shared" si="573"/>
        <v>116642843.58979997</v>
      </c>
      <c r="BH277" s="99">
        <f t="shared" si="574"/>
        <v>115658547.70841898</v>
      </c>
      <c r="BI277" s="83">
        <f t="shared" si="575"/>
        <v>118169003.30829398</v>
      </c>
      <c r="BJ277" s="83">
        <f t="shared" si="576"/>
        <v>116672249.01373698</v>
      </c>
      <c r="BK277" s="83">
        <f t="shared" si="577"/>
        <v>116642843.58979997</v>
      </c>
      <c r="BL277" s="83">
        <f t="shared" si="578"/>
        <v>116642843.58979997</v>
      </c>
      <c r="BM277" s="83">
        <f t="shared" si="579"/>
        <v>117418573.77276897</v>
      </c>
      <c r="BN277" s="83">
        <f t="shared" si="580"/>
        <v>116590898.92391898</v>
      </c>
      <c r="BO277" s="83">
        <f t="shared" si="664"/>
        <v>0</v>
      </c>
      <c r="BP277" s="83">
        <f t="shared" si="581"/>
        <v>110363291.95</v>
      </c>
      <c r="BQ277" s="83">
        <f t="shared" si="582"/>
        <v>116642843.58979997</v>
      </c>
      <c r="BR277" s="83">
        <f t="shared" si="583"/>
        <v>116642843.58979997</v>
      </c>
      <c r="BS277" s="83">
        <f t="shared" si="584"/>
        <v>116642843.58979997</v>
      </c>
      <c r="BT277" s="83">
        <f t="shared" si="585"/>
        <v>116642843.58979997</v>
      </c>
      <c r="BU277" s="83">
        <f t="shared" si="586"/>
        <v>116642843.58979997</v>
      </c>
      <c r="BV277" s="83">
        <f t="shared" si="587"/>
        <v>115658547.70841898</v>
      </c>
      <c r="BW277" s="83">
        <f t="shared" si="588"/>
        <v>118169003.30829398</v>
      </c>
      <c r="BX277" s="83">
        <f t="shared" si="589"/>
        <v>116672249.01373698</v>
      </c>
      <c r="BY277" s="83">
        <f t="shared" si="590"/>
        <v>116642843.58979997</v>
      </c>
      <c r="BZ277" s="83">
        <f t="shared" si="591"/>
        <v>116642843.58979997</v>
      </c>
      <c r="CA277" s="83">
        <f t="shared" si="592"/>
        <v>117418573.77276897</v>
      </c>
      <c r="CB277" s="83">
        <f t="shared" si="593"/>
        <v>116590898.92391898</v>
      </c>
      <c r="CC277" s="84"/>
      <c r="CD277" s="84"/>
      <c r="CE277" s="84"/>
      <c r="CF277" s="84"/>
      <c r="CG277" s="84"/>
      <c r="CH277" s="84"/>
      <c r="CI277" s="84"/>
      <c r="CJ277" s="84"/>
      <c r="CK277" s="84"/>
      <c r="CL277" s="83">
        <f t="shared" si="655"/>
        <v>0</v>
      </c>
      <c r="CM277" s="83">
        <f t="shared" si="656"/>
        <v>1526159.718494013</v>
      </c>
      <c r="CN277" s="83">
        <f t="shared" si="657"/>
        <v>29405.423937007785</v>
      </c>
      <c r="CO277" s="83">
        <f t="shared" si="594"/>
        <v>0</v>
      </c>
      <c r="CP277" s="83">
        <f t="shared" si="595"/>
        <v>0</v>
      </c>
      <c r="CQ277" s="83">
        <f t="shared" si="596"/>
        <v>0</v>
      </c>
      <c r="CR277" s="83">
        <f t="shared" si="597"/>
        <v>0</v>
      </c>
      <c r="CS277" s="83">
        <f t="shared" si="598"/>
        <v>0</v>
      </c>
      <c r="CT277" s="83">
        <f t="shared" si="599"/>
        <v>0</v>
      </c>
      <c r="CU277" s="83">
        <f t="shared" si="600"/>
        <v>0</v>
      </c>
      <c r="CV277" s="99"/>
      <c r="CW277" s="83">
        <f t="shared" si="665"/>
        <v>0</v>
      </c>
      <c r="CX277" s="83">
        <f t="shared" si="601"/>
        <v>0</v>
      </c>
      <c r="CY277" s="83">
        <f t="shared" si="658"/>
        <v>775730.18296900392</v>
      </c>
      <c r="CZ277" s="83">
        <f t="shared" si="659"/>
        <v>0</v>
      </c>
      <c r="DA277" s="83">
        <f t="shared" si="666"/>
        <v>0</v>
      </c>
      <c r="DB277" s="83">
        <f t="shared" si="667"/>
        <v>1526159.718494013</v>
      </c>
      <c r="DC277" s="83">
        <f t="shared" si="668"/>
        <v>29405.423937007785</v>
      </c>
      <c r="DD277" s="83">
        <f t="shared" si="602"/>
        <v>0</v>
      </c>
      <c r="DE277" s="83">
        <f t="shared" si="603"/>
        <v>0</v>
      </c>
      <c r="DF277" s="83">
        <f t="shared" si="604"/>
        <v>0</v>
      </c>
      <c r="DG277" s="83">
        <f t="shared" si="605"/>
        <v>0</v>
      </c>
      <c r="DH277" s="83">
        <f t="shared" si="606"/>
        <v>0</v>
      </c>
      <c r="DI277" s="83">
        <f t="shared" si="607"/>
        <v>0</v>
      </c>
      <c r="DJ277" s="83">
        <f t="shared" si="608"/>
        <v>0</v>
      </c>
      <c r="DK277" s="83">
        <f t="shared" si="669"/>
        <v>0</v>
      </c>
      <c r="DL277" s="83">
        <f t="shared" si="609"/>
        <v>0</v>
      </c>
      <c r="DM277" s="83">
        <f t="shared" si="670"/>
        <v>775730.18296900392</v>
      </c>
      <c r="DN277" s="83">
        <f t="shared" si="671"/>
        <v>0</v>
      </c>
      <c r="DO277" s="83">
        <f t="shared" si="610"/>
        <v>0</v>
      </c>
      <c r="DP277" s="83">
        <f t="shared" si="611"/>
        <v>86768.226146190747</v>
      </c>
      <c r="DQ277" s="83">
        <f t="shared" si="612"/>
        <v>0</v>
      </c>
      <c r="DR277" s="83">
        <f t="shared" si="613"/>
        <v>0</v>
      </c>
      <c r="DS277" s="83">
        <f t="shared" si="614"/>
        <v>0</v>
      </c>
      <c r="DT277" s="83">
        <f t="shared" si="615"/>
        <v>0</v>
      </c>
      <c r="DU277" s="83">
        <f t="shared" si="616"/>
        <v>0</v>
      </c>
      <c r="DV277" s="83">
        <f t="shared" si="617"/>
        <v>0</v>
      </c>
      <c r="DW277" s="83">
        <f t="shared" si="672"/>
        <v>26711.795486183655</v>
      </c>
      <c r="DX277" s="83">
        <f t="shared" si="673"/>
        <v>0</v>
      </c>
      <c r="DY277" s="83">
        <f t="shared" si="674"/>
        <v>0</v>
      </c>
      <c r="DZ277" s="83">
        <f t="shared" si="675"/>
        <v>86768.226146190747</v>
      </c>
      <c r="EA277" s="83">
        <f t="shared" si="676"/>
        <v>0</v>
      </c>
      <c r="EB277" s="83">
        <f t="shared" si="677"/>
        <v>0</v>
      </c>
      <c r="EC277" s="83">
        <f t="shared" si="678"/>
        <v>0</v>
      </c>
      <c r="ED277" s="83">
        <f t="shared" si="679"/>
        <v>0</v>
      </c>
      <c r="EE277" s="83">
        <f t="shared" si="680"/>
        <v>0</v>
      </c>
      <c r="EF277" s="83">
        <f t="shared" si="681"/>
        <v>0</v>
      </c>
      <c r="EG277" s="83">
        <f t="shared" si="682"/>
        <v>26711.795486183655</v>
      </c>
      <c r="EH277" s="83">
        <f t="shared" si="683"/>
        <v>0</v>
      </c>
      <c r="EI277" s="83">
        <f t="shared" si="618"/>
        <v>0</v>
      </c>
      <c r="EJ277" s="83">
        <f t="shared" si="619"/>
        <v>1439391.4923478223</v>
      </c>
      <c r="EK277" s="83">
        <f t="shared" si="620"/>
        <v>29405.423937007785</v>
      </c>
      <c r="EL277" s="83">
        <f t="shared" si="621"/>
        <v>0</v>
      </c>
      <c r="EM277" s="83">
        <f t="shared" si="622"/>
        <v>0</v>
      </c>
      <c r="EN277" s="83">
        <f t="shared" si="623"/>
        <v>0</v>
      </c>
      <c r="EO277" s="83">
        <f t="shared" si="624"/>
        <v>0</v>
      </c>
      <c r="EP277" s="83">
        <f t="shared" si="625"/>
        <v>0</v>
      </c>
      <c r="EQ277" s="83">
        <f t="shared" si="626"/>
        <v>0</v>
      </c>
      <c r="ER277" s="83">
        <f t="shared" si="627"/>
        <v>0</v>
      </c>
      <c r="ES277" s="83">
        <f t="shared" si="684"/>
        <v>0</v>
      </c>
      <c r="ET277" s="83">
        <f t="shared" si="628"/>
        <v>0</v>
      </c>
      <c r="EU277" s="83">
        <f t="shared" si="685"/>
        <v>749018.38748282031</v>
      </c>
      <c r="EV277" s="83">
        <f t="shared" si="686"/>
        <v>0</v>
      </c>
      <c r="EW277" s="83">
        <f t="shared" si="687"/>
        <v>0</v>
      </c>
      <c r="EX277" s="83">
        <f t="shared" si="688"/>
        <v>1439391.4923478223</v>
      </c>
      <c r="EY277" s="83">
        <f t="shared" si="689"/>
        <v>29405.423937007785</v>
      </c>
      <c r="EZ277" s="83">
        <f t="shared" si="690"/>
        <v>0</v>
      </c>
      <c r="FA277" s="83">
        <f t="shared" si="691"/>
        <v>0</v>
      </c>
      <c r="FB277" s="83">
        <f t="shared" si="692"/>
        <v>0</v>
      </c>
      <c r="FC277" s="83">
        <f t="shared" si="693"/>
        <v>0</v>
      </c>
      <c r="FD277" s="83">
        <f t="shared" si="694"/>
        <v>0</v>
      </c>
      <c r="FE277" s="83">
        <f t="shared" si="629"/>
        <v>0</v>
      </c>
      <c r="FF277" s="83">
        <f t="shared" si="630"/>
        <v>0</v>
      </c>
      <c r="FG277" s="83">
        <f t="shared" si="695"/>
        <v>0</v>
      </c>
      <c r="FH277" s="83">
        <f t="shared" si="631"/>
        <v>0</v>
      </c>
      <c r="FI277" s="83">
        <f t="shared" si="696"/>
        <v>749018.38748282031</v>
      </c>
      <c r="FJ277" s="83">
        <f t="shared" si="697"/>
        <v>0</v>
      </c>
      <c r="FK277" s="84">
        <v>1807223.1268251999</v>
      </c>
      <c r="FL277" s="84">
        <v>840732.44787940697</v>
      </c>
      <c r="FM277" s="84"/>
      <c r="FN277" s="83">
        <f t="shared" si="632"/>
        <v>0</v>
      </c>
      <c r="FO277" s="83">
        <f t="shared" si="633"/>
        <v>0</v>
      </c>
      <c r="FP277" s="83">
        <f t="shared" si="698"/>
        <v>840732.44787940697</v>
      </c>
      <c r="FQ277" s="84">
        <v>2278548.7890556199</v>
      </c>
      <c r="FR277" s="84">
        <v>115978833.456672</v>
      </c>
      <c r="FS277" s="83">
        <f t="shared" si="699"/>
        <v>115978833.45667201</v>
      </c>
      <c r="FT277" s="83">
        <f t="shared" si="700"/>
        <v>0</v>
      </c>
      <c r="FU277" s="84">
        <v>116348240.242321</v>
      </c>
      <c r="FV277" s="83">
        <f t="shared" si="634"/>
        <v>0</v>
      </c>
      <c r="FW277" s="83">
        <f t="shared" si="635"/>
        <v>0</v>
      </c>
      <c r="FX277" s="83">
        <f t="shared" si="636"/>
        <v>0</v>
      </c>
      <c r="FY277" s="84">
        <v>446087.49</v>
      </c>
      <c r="FZ277" s="83">
        <f t="shared" si="637"/>
        <v>0</v>
      </c>
      <c r="GA277" s="83">
        <f t="shared" si="638"/>
        <v>-15838.122369006276</v>
      </c>
      <c r="GB277" s="83">
        <f t="shared" si="701"/>
        <v>0</v>
      </c>
      <c r="GC277" s="83">
        <f t="shared" si="702"/>
        <v>0</v>
      </c>
      <c r="GD277" s="83">
        <f t="shared" si="703"/>
        <v>0</v>
      </c>
      <c r="GE277" s="83">
        <f t="shared" si="704"/>
        <v>0</v>
      </c>
      <c r="GF277" s="83">
        <f t="shared" si="705"/>
        <v>0</v>
      </c>
      <c r="GG277" s="83">
        <f t="shared" si="706"/>
        <v>0</v>
      </c>
      <c r="GH277" s="83">
        <f t="shared" si="639"/>
        <v>0</v>
      </c>
      <c r="GI277" s="83">
        <f t="shared" si="640"/>
        <v>0</v>
      </c>
      <c r="GJ277" s="83">
        <f t="shared" si="707"/>
        <v>0</v>
      </c>
      <c r="GK277" s="83">
        <f t="shared" si="708"/>
        <v>116642843.58979997</v>
      </c>
      <c r="GL277" s="83">
        <f t="shared" si="709"/>
        <v>116642843.58979997</v>
      </c>
      <c r="GM277" s="83">
        <f t="shared" si="710"/>
        <v>0</v>
      </c>
      <c r="GN277" s="83">
        <f t="shared" si="711"/>
        <v>0</v>
      </c>
      <c r="GO277" s="83">
        <f t="shared" si="712"/>
        <v>0</v>
      </c>
      <c r="GP277" s="83">
        <f t="shared" si="641"/>
        <v>116642843.58979997</v>
      </c>
      <c r="GQ277" s="83">
        <f t="shared" si="642"/>
        <v>0</v>
      </c>
      <c r="GR277" s="83">
        <f t="shared" si="713"/>
        <v>0</v>
      </c>
      <c r="GS277" s="83">
        <f t="shared" si="714"/>
        <v>0</v>
      </c>
      <c r="GT277" s="83">
        <f t="shared" si="715"/>
        <v>0</v>
      </c>
      <c r="GU277" s="83">
        <f t="shared" si="716"/>
        <v>0</v>
      </c>
      <c r="GV277" s="83">
        <f t="shared" si="717"/>
        <v>0</v>
      </c>
      <c r="GW277" s="83">
        <f t="shared" si="718"/>
        <v>0</v>
      </c>
      <c r="GX277" s="83">
        <f t="shared" si="643"/>
        <v>0</v>
      </c>
      <c r="GY277" s="83">
        <f t="shared" si="644"/>
        <v>0</v>
      </c>
      <c r="GZ277" s="83">
        <f t="shared" si="719"/>
        <v>0</v>
      </c>
      <c r="HA277" s="83">
        <f t="shared" si="720"/>
        <v>118169003.30829398</v>
      </c>
      <c r="HB277" s="83">
        <f t="shared" si="721"/>
        <v>116672249.01373698</v>
      </c>
      <c r="HC277" s="83">
        <f t="shared" si="722"/>
        <v>0</v>
      </c>
      <c r="HD277" s="83">
        <f t="shared" si="723"/>
        <v>0</v>
      </c>
      <c r="HE277" s="83">
        <f t="shared" si="724"/>
        <v>0</v>
      </c>
      <c r="HF277" s="83">
        <f t="shared" si="645"/>
        <v>117418573.77276897</v>
      </c>
      <c r="HG277" s="83">
        <f t="shared" si="646"/>
        <v>0</v>
      </c>
      <c r="HH277" s="83">
        <f t="shared" si="647"/>
        <v>0</v>
      </c>
      <c r="HI277" s="83">
        <f t="shared" si="648"/>
        <v>118082235.08214779</v>
      </c>
      <c r="HJ277" s="83">
        <f t="shared" si="649"/>
        <v>116672249.01373698</v>
      </c>
      <c r="HK277" s="83">
        <f t="shared" si="650"/>
        <v>0</v>
      </c>
      <c r="HL277" s="83">
        <f t="shared" si="651"/>
        <v>0</v>
      </c>
      <c r="HM277" s="83">
        <f t="shared" si="652"/>
        <v>0</v>
      </c>
      <c r="HN277" s="83">
        <f t="shared" si="653"/>
        <v>117391861.97728279</v>
      </c>
      <c r="HO277" s="83">
        <f t="shared" si="654"/>
        <v>0</v>
      </c>
    </row>
    <row r="278" spans="1:223" x14ac:dyDescent="0.2">
      <c r="A278" s="63"/>
      <c r="K278" s="64" t="s">
        <v>583</v>
      </c>
      <c r="L278" s="102">
        <f>IF(VLOOKUP(K278,'[3]207 ul'!$H:$H,1,0)=K278,1,0)</f>
        <v>1</v>
      </c>
      <c r="M278" s="84">
        <v>1</v>
      </c>
      <c r="N278" s="84">
        <v>3</v>
      </c>
      <c r="O278" s="84"/>
      <c r="P278" s="84"/>
      <c r="Q278" s="84"/>
      <c r="R278" s="84">
        <v>1</v>
      </c>
      <c r="S278" s="83">
        <f t="shared" si="660"/>
        <v>70</v>
      </c>
      <c r="T278" s="87">
        <f t="shared" si="661"/>
        <v>0</v>
      </c>
      <c r="U278" s="84"/>
      <c r="V278" s="84"/>
      <c r="W278" s="85">
        <v>1</v>
      </c>
      <c r="X278" s="85">
        <v>1</v>
      </c>
      <c r="Y278" s="85">
        <v>1</v>
      </c>
      <c r="Z278" s="85">
        <v>1</v>
      </c>
      <c r="AA278" s="85">
        <v>1</v>
      </c>
      <c r="AB278" s="85">
        <v>1</v>
      </c>
      <c r="AC278" s="85">
        <v>1</v>
      </c>
      <c r="AD278" s="85">
        <v>1</v>
      </c>
      <c r="AE278" s="85">
        <v>1</v>
      </c>
      <c r="AF278" s="84">
        <v>2413527027.0053101</v>
      </c>
      <c r="AG278" s="84">
        <v>2413527220.94169</v>
      </c>
      <c r="AH278" s="84">
        <v>2413526768.5096502</v>
      </c>
      <c r="AI278" s="84">
        <v>2417729531.55514</v>
      </c>
      <c r="AJ278" s="84">
        <v>2413527027.0053101</v>
      </c>
      <c r="AK278" s="84">
        <v>2413527027.0053101</v>
      </c>
      <c r="AL278" s="84">
        <v>2413527027.0053101</v>
      </c>
      <c r="AM278" s="84">
        <v>2414563071.03514</v>
      </c>
      <c r="AN278" s="84">
        <v>2413527936.0228</v>
      </c>
      <c r="AO278" s="84">
        <v>59666861.859769098</v>
      </c>
      <c r="AP278" s="84"/>
      <c r="AQ278" s="84">
        <v>30859.960378703901</v>
      </c>
      <c r="AR278" s="84"/>
      <c r="AS278" s="83">
        <f t="shared" si="662"/>
        <v>0</v>
      </c>
      <c r="AT278" s="83">
        <f t="shared" si="564"/>
        <v>0</v>
      </c>
      <c r="AU278" s="83">
        <f t="shared" si="663"/>
        <v>0</v>
      </c>
      <c r="AV278" s="84">
        <v>2405648805.1700001</v>
      </c>
      <c r="AW278" s="84">
        <v>2405648805.1700001</v>
      </c>
      <c r="AX278" s="84"/>
      <c r="AY278" s="83">
        <f t="shared" si="565"/>
        <v>2405679665.1303787</v>
      </c>
      <c r="AZ278" s="83">
        <f t="shared" si="566"/>
        <v>2405648805.1700001</v>
      </c>
      <c r="BA278" s="83">
        <f t="shared" si="567"/>
        <v>2473193888.8650789</v>
      </c>
      <c r="BB278" s="83">
        <f t="shared" si="568"/>
        <v>2473193888.8650789</v>
      </c>
      <c r="BC278" s="83">
        <f t="shared" si="569"/>
        <v>2473193888.8650789</v>
      </c>
      <c r="BD278" s="83">
        <f t="shared" si="570"/>
        <v>2473193888.8650789</v>
      </c>
      <c r="BE278" s="83">
        <f t="shared" si="571"/>
        <v>0</v>
      </c>
      <c r="BF278" s="83">
        <f t="shared" si="572"/>
        <v>0</v>
      </c>
      <c r="BG278" s="99">
        <f t="shared" si="573"/>
        <v>2473193888.8650789</v>
      </c>
      <c r="BH278" s="99">
        <f t="shared" si="574"/>
        <v>2473194082.8014588</v>
      </c>
      <c r="BI278" s="83">
        <f t="shared" si="575"/>
        <v>2473193630.3694191</v>
      </c>
      <c r="BJ278" s="83">
        <f t="shared" si="576"/>
        <v>2477396393.4149089</v>
      </c>
      <c r="BK278" s="83">
        <f t="shared" si="577"/>
        <v>2473193888.8650789</v>
      </c>
      <c r="BL278" s="83">
        <f t="shared" si="578"/>
        <v>2473193888.8650789</v>
      </c>
      <c r="BM278" s="83">
        <f t="shared" si="579"/>
        <v>2474229932.8949089</v>
      </c>
      <c r="BN278" s="83">
        <f t="shared" si="580"/>
        <v>2473194797.8825688</v>
      </c>
      <c r="BO278" s="83">
        <f t="shared" si="664"/>
        <v>0</v>
      </c>
      <c r="BP278" s="83">
        <f t="shared" si="581"/>
        <v>2405648805.1700001</v>
      </c>
      <c r="BQ278" s="83">
        <f t="shared" si="582"/>
        <v>2473193888.8650789</v>
      </c>
      <c r="BR278" s="83">
        <f t="shared" si="583"/>
        <v>2473193888.8650789</v>
      </c>
      <c r="BS278" s="83">
        <f t="shared" si="584"/>
        <v>2473193888.8650789</v>
      </c>
      <c r="BT278" s="83">
        <f t="shared" si="585"/>
        <v>2473193888.8650789</v>
      </c>
      <c r="BU278" s="83">
        <f t="shared" si="586"/>
        <v>2473193888.8650789</v>
      </c>
      <c r="BV278" s="83">
        <f t="shared" si="587"/>
        <v>2473194082.8014588</v>
      </c>
      <c r="BW278" s="83">
        <f t="shared" si="588"/>
        <v>2473193630.3694191</v>
      </c>
      <c r="BX278" s="83">
        <f t="shared" si="589"/>
        <v>2477396393.4149089</v>
      </c>
      <c r="BY278" s="83">
        <f t="shared" si="590"/>
        <v>2473193888.8650789</v>
      </c>
      <c r="BZ278" s="83">
        <f t="shared" si="591"/>
        <v>2473193888.8650789</v>
      </c>
      <c r="CA278" s="83">
        <f t="shared" si="592"/>
        <v>2474229932.8949089</v>
      </c>
      <c r="CB278" s="83">
        <f t="shared" si="593"/>
        <v>2473194797.8825688</v>
      </c>
      <c r="CC278" s="84"/>
      <c r="CD278" s="84"/>
      <c r="CE278" s="84"/>
      <c r="CF278" s="84"/>
      <c r="CG278" s="84"/>
      <c r="CH278" s="84"/>
      <c r="CI278" s="84"/>
      <c r="CJ278" s="84"/>
      <c r="CK278" s="84"/>
      <c r="CL278" s="83">
        <f t="shared" si="655"/>
        <v>193.93637990951538</v>
      </c>
      <c r="CM278" s="83">
        <f t="shared" si="656"/>
        <v>0</v>
      </c>
      <c r="CN278" s="83">
        <f t="shared" si="657"/>
        <v>4202504.5498299599</v>
      </c>
      <c r="CO278" s="83">
        <f t="shared" si="594"/>
        <v>0</v>
      </c>
      <c r="CP278" s="83">
        <f t="shared" si="595"/>
        <v>0</v>
      </c>
      <c r="CQ278" s="83">
        <f t="shared" si="596"/>
        <v>0</v>
      </c>
      <c r="CR278" s="83">
        <f t="shared" si="597"/>
        <v>0</v>
      </c>
      <c r="CS278" s="83">
        <f t="shared" si="598"/>
        <v>0</v>
      </c>
      <c r="CT278" s="83">
        <f t="shared" si="599"/>
        <v>0</v>
      </c>
      <c r="CU278" s="83">
        <f t="shared" si="600"/>
        <v>0</v>
      </c>
      <c r="CV278" s="99"/>
      <c r="CW278" s="83">
        <f t="shared" si="665"/>
        <v>0</v>
      </c>
      <c r="CX278" s="83">
        <f t="shared" si="601"/>
        <v>0</v>
      </c>
      <c r="CY278" s="83">
        <f t="shared" si="658"/>
        <v>1036044.0298299789</v>
      </c>
      <c r="CZ278" s="83">
        <f t="shared" si="659"/>
        <v>909.01748991012573</v>
      </c>
      <c r="DA278" s="83">
        <f t="shared" si="666"/>
        <v>193.93637990951538</v>
      </c>
      <c r="DB278" s="83">
        <f t="shared" si="667"/>
        <v>0</v>
      </c>
      <c r="DC278" s="83">
        <f t="shared" si="668"/>
        <v>4202504.5498299599</v>
      </c>
      <c r="DD278" s="83">
        <f t="shared" si="602"/>
        <v>0</v>
      </c>
      <c r="DE278" s="83">
        <f t="shared" si="603"/>
        <v>0</v>
      </c>
      <c r="DF278" s="83">
        <f t="shared" si="604"/>
        <v>0</v>
      </c>
      <c r="DG278" s="83">
        <f t="shared" si="605"/>
        <v>0</v>
      </c>
      <c r="DH278" s="83">
        <f t="shared" si="606"/>
        <v>0</v>
      </c>
      <c r="DI278" s="83">
        <f t="shared" si="607"/>
        <v>0</v>
      </c>
      <c r="DJ278" s="83">
        <f t="shared" si="608"/>
        <v>0</v>
      </c>
      <c r="DK278" s="83">
        <f t="shared" si="669"/>
        <v>0</v>
      </c>
      <c r="DL278" s="83">
        <f t="shared" si="609"/>
        <v>0</v>
      </c>
      <c r="DM278" s="83">
        <f t="shared" si="670"/>
        <v>1036044.0298299789</v>
      </c>
      <c r="DN278" s="83">
        <f t="shared" si="671"/>
        <v>909.01748991012573</v>
      </c>
      <c r="DO278" s="83">
        <f t="shared" si="610"/>
        <v>0</v>
      </c>
      <c r="DP278" s="83">
        <f t="shared" si="611"/>
        <v>0</v>
      </c>
      <c r="DQ278" s="83">
        <f t="shared" si="612"/>
        <v>0</v>
      </c>
      <c r="DR278" s="83">
        <f t="shared" si="613"/>
        <v>0</v>
      </c>
      <c r="DS278" s="83">
        <f t="shared" si="614"/>
        <v>0</v>
      </c>
      <c r="DT278" s="83">
        <f t="shared" si="615"/>
        <v>0</v>
      </c>
      <c r="DU278" s="83">
        <f t="shared" si="616"/>
        <v>0</v>
      </c>
      <c r="DV278" s="83">
        <f t="shared" si="617"/>
        <v>0</v>
      </c>
      <c r="DW278" s="83">
        <f t="shared" si="672"/>
        <v>35675.543954702298</v>
      </c>
      <c r="DX278" s="83">
        <f t="shared" si="673"/>
        <v>0</v>
      </c>
      <c r="DY278" s="83">
        <f t="shared" si="674"/>
        <v>0</v>
      </c>
      <c r="DZ278" s="83">
        <f t="shared" si="675"/>
        <v>0</v>
      </c>
      <c r="EA278" s="83">
        <f t="shared" si="676"/>
        <v>0</v>
      </c>
      <c r="EB278" s="83">
        <f t="shared" si="677"/>
        <v>0</v>
      </c>
      <c r="EC278" s="83">
        <f t="shared" si="678"/>
        <v>0</v>
      </c>
      <c r="ED278" s="83">
        <f t="shared" si="679"/>
        <v>0</v>
      </c>
      <c r="EE278" s="83">
        <f t="shared" si="680"/>
        <v>0</v>
      </c>
      <c r="EF278" s="83">
        <f t="shared" si="681"/>
        <v>0</v>
      </c>
      <c r="EG278" s="83">
        <f t="shared" si="682"/>
        <v>35675.543954702298</v>
      </c>
      <c r="EH278" s="83">
        <f t="shared" si="683"/>
        <v>0</v>
      </c>
      <c r="EI278" s="83">
        <f t="shared" si="618"/>
        <v>193.93637990951538</v>
      </c>
      <c r="EJ278" s="83">
        <f t="shared" si="619"/>
        <v>0</v>
      </c>
      <c r="EK278" s="83">
        <f t="shared" si="620"/>
        <v>4202504.5498299599</v>
      </c>
      <c r="EL278" s="83">
        <f t="shared" si="621"/>
        <v>0</v>
      </c>
      <c r="EM278" s="83">
        <f t="shared" si="622"/>
        <v>0</v>
      </c>
      <c r="EN278" s="83">
        <f t="shared" si="623"/>
        <v>0</v>
      </c>
      <c r="EO278" s="83">
        <f t="shared" si="624"/>
        <v>0</v>
      </c>
      <c r="EP278" s="83">
        <f t="shared" si="625"/>
        <v>0</v>
      </c>
      <c r="EQ278" s="83">
        <f t="shared" si="626"/>
        <v>0</v>
      </c>
      <c r="ER278" s="83">
        <f t="shared" si="627"/>
        <v>0</v>
      </c>
      <c r="ES278" s="83">
        <f t="shared" si="684"/>
        <v>0</v>
      </c>
      <c r="ET278" s="83">
        <f t="shared" si="628"/>
        <v>0</v>
      </c>
      <c r="EU278" s="83">
        <f t="shared" si="685"/>
        <v>1000368.4858752766</v>
      </c>
      <c r="EV278" s="83">
        <f t="shared" si="686"/>
        <v>909.01748991012573</v>
      </c>
      <c r="EW278" s="83">
        <f t="shared" si="687"/>
        <v>193.93637990951538</v>
      </c>
      <c r="EX278" s="83">
        <f t="shared" si="688"/>
        <v>0</v>
      </c>
      <c r="EY278" s="83">
        <f t="shared" si="689"/>
        <v>4202504.5498299599</v>
      </c>
      <c r="EZ278" s="83">
        <f t="shared" si="690"/>
        <v>0</v>
      </c>
      <c r="FA278" s="83">
        <f t="shared" si="691"/>
        <v>0</v>
      </c>
      <c r="FB278" s="83">
        <f t="shared" si="692"/>
        <v>0</v>
      </c>
      <c r="FC278" s="83">
        <f t="shared" si="693"/>
        <v>0</v>
      </c>
      <c r="FD278" s="83">
        <f t="shared" si="694"/>
        <v>0</v>
      </c>
      <c r="FE278" s="83">
        <f t="shared" si="629"/>
        <v>0</v>
      </c>
      <c r="FF278" s="83">
        <f t="shared" si="630"/>
        <v>0</v>
      </c>
      <c r="FG278" s="83">
        <f t="shared" si="695"/>
        <v>0</v>
      </c>
      <c r="FH278" s="83">
        <f t="shared" si="631"/>
        <v>0</v>
      </c>
      <c r="FI278" s="83">
        <f t="shared" si="696"/>
        <v>1000368.4858752766</v>
      </c>
      <c r="FJ278" s="83">
        <f t="shared" si="697"/>
        <v>909.01748991012573</v>
      </c>
      <c r="FK278" s="84">
        <v>7938581.1408066703</v>
      </c>
      <c r="FL278" s="84">
        <v>1567747.36557085</v>
      </c>
      <c r="FM278" s="84">
        <v>1704616.8349435199</v>
      </c>
      <c r="FN278" s="83">
        <f t="shared" si="632"/>
        <v>1704616.8349435199</v>
      </c>
      <c r="FO278" s="83">
        <f t="shared" si="633"/>
        <v>0</v>
      </c>
      <c r="FP278" s="83">
        <f t="shared" si="698"/>
        <v>3272364.2005143696</v>
      </c>
      <c r="FQ278" s="84">
        <v>250497968.61230701</v>
      </c>
      <c r="FR278" s="84">
        <v>2651170144.5429101</v>
      </c>
      <c r="FS278" s="83">
        <f t="shared" si="699"/>
        <v>2652814050.2762961</v>
      </c>
      <c r="FT278" s="83">
        <f t="shared" si="700"/>
        <v>1643905.7333860397</v>
      </c>
      <c r="FU278" s="84">
        <v>2413527027.0053101</v>
      </c>
      <c r="FV278" s="83">
        <f t="shared" si="634"/>
        <v>0</v>
      </c>
      <c r="FW278" s="83">
        <f t="shared" si="635"/>
        <v>0</v>
      </c>
      <c r="FX278" s="83">
        <f t="shared" si="636"/>
        <v>0</v>
      </c>
      <c r="FY278" s="84"/>
      <c r="FZ278" s="83">
        <f t="shared" si="637"/>
        <v>0</v>
      </c>
      <c r="GA278" s="83">
        <f t="shared" si="638"/>
        <v>0</v>
      </c>
      <c r="GB278" s="83">
        <f t="shared" si="701"/>
        <v>0</v>
      </c>
      <c r="GC278" s="83">
        <f t="shared" si="702"/>
        <v>0</v>
      </c>
      <c r="GD278" s="83">
        <f t="shared" si="703"/>
        <v>0</v>
      </c>
      <c r="GE278" s="83">
        <f t="shared" si="704"/>
        <v>0</v>
      </c>
      <c r="GF278" s="83">
        <f t="shared" si="705"/>
        <v>0</v>
      </c>
      <c r="GG278" s="83">
        <f t="shared" si="706"/>
        <v>0</v>
      </c>
      <c r="GH278" s="83">
        <f t="shared" si="639"/>
        <v>0</v>
      </c>
      <c r="GI278" s="83">
        <f t="shared" si="640"/>
        <v>0</v>
      </c>
      <c r="GJ278" s="83">
        <f t="shared" si="707"/>
        <v>2473193888.8650789</v>
      </c>
      <c r="GK278" s="83">
        <f t="shared" si="708"/>
        <v>0</v>
      </c>
      <c r="GL278" s="83">
        <f t="shared" si="709"/>
        <v>2473193888.8650789</v>
      </c>
      <c r="GM278" s="83">
        <f t="shared" si="710"/>
        <v>0</v>
      </c>
      <c r="GN278" s="83">
        <f t="shared" si="711"/>
        <v>0</v>
      </c>
      <c r="GO278" s="83">
        <f t="shared" si="712"/>
        <v>0</v>
      </c>
      <c r="GP278" s="83">
        <f t="shared" si="641"/>
        <v>2473193888.8650789</v>
      </c>
      <c r="GQ278" s="83">
        <f t="shared" si="642"/>
        <v>2473193888.8650789</v>
      </c>
      <c r="GR278" s="83">
        <f t="shared" si="713"/>
        <v>0</v>
      </c>
      <c r="GS278" s="83">
        <f t="shared" si="714"/>
        <v>0</v>
      </c>
      <c r="GT278" s="83">
        <f t="shared" si="715"/>
        <v>0</v>
      </c>
      <c r="GU278" s="83">
        <f t="shared" si="716"/>
        <v>0</v>
      </c>
      <c r="GV278" s="83">
        <f t="shared" si="717"/>
        <v>0</v>
      </c>
      <c r="GW278" s="83">
        <f t="shared" si="718"/>
        <v>0</v>
      </c>
      <c r="GX278" s="83">
        <f t="shared" si="643"/>
        <v>0</v>
      </c>
      <c r="GY278" s="83">
        <f t="shared" si="644"/>
        <v>0</v>
      </c>
      <c r="GZ278" s="83">
        <f t="shared" si="719"/>
        <v>2473194082.8014588</v>
      </c>
      <c r="HA278" s="83">
        <f t="shared" si="720"/>
        <v>0</v>
      </c>
      <c r="HB278" s="83">
        <f t="shared" si="721"/>
        <v>2477396393.4149089</v>
      </c>
      <c r="HC278" s="83">
        <f t="shared" si="722"/>
        <v>0</v>
      </c>
      <c r="HD278" s="83">
        <f t="shared" si="723"/>
        <v>0</v>
      </c>
      <c r="HE278" s="83">
        <f t="shared" si="724"/>
        <v>0</v>
      </c>
      <c r="HF278" s="83">
        <f t="shared" si="645"/>
        <v>2474229932.8949089</v>
      </c>
      <c r="HG278" s="83">
        <f t="shared" si="646"/>
        <v>2473194797.8825688</v>
      </c>
      <c r="HH278" s="83">
        <f t="shared" si="647"/>
        <v>2473194082.8014588</v>
      </c>
      <c r="HI278" s="83">
        <f t="shared" si="648"/>
        <v>0</v>
      </c>
      <c r="HJ278" s="83">
        <f t="shared" si="649"/>
        <v>2477396393.4149089</v>
      </c>
      <c r="HK278" s="83">
        <f t="shared" si="650"/>
        <v>0</v>
      </c>
      <c r="HL278" s="83">
        <f t="shared" si="651"/>
        <v>0</v>
      </c>
      <c r="HM278" s="83">
        <f t="shared" si="652"/>
        <v>0</v>
      </c>
      <c r="HN278" s="83">
        <f t="shared" si="653"/>
        <v>2474194257.3509541</v>
      </c>
      <c r="HO278" s="83">
        <f t="shared" si="654"/>
        <v>2473194797.8825688</v>
      </c>
    </row>
    <row r="279" spans="1:223" x14ac:dyDescent="0.2">
      <c r="A279" s="63"/>
      <c r="K279" s="64" t="s">
        <v>584</v>
      </c>
      <c r="L279" s="102" t="e">
        <f>IF(VLOOKUP(K279,'[3]207 ul'!$H:$H,1,0)=K279,1,0)</f>
        <v>#N/A</v>
      </c>
      <c r="M279" s="84">
        <v>1</v>
      </c>
      <c r="N279" s="84">
        <v>3</v>
      </c>
      <c r="O279" s="84"/>
      <c r="P279" s="84"/>
      <c r="Q279" s="84"/>
      <c r="R279" s="84">
        <v>1</v>
      </c>
      <c r="S279" s="83">
        <f t="shared" si="660"/>
        <v>70</v>
      </c>
      <c r="T279" s="87">
        <f t="shared" si="661"/>
        <v>0</v>
      </c>
      <c r="U279" s="84"/>
      <c r="V279" s="84"/>
      <c r="W279" s="85">
        <v>1</v>
      </c>
      <c r="X279" s="85">
        <v>1</v>
      </c>
      <c r="Y279" s="85">
        <v>1</v>
      </c>
      <c r="Z279" s="85">
        <v>1</v>
      </c>
      <c r="AA279" s="85">
        <v>1</v>
      </c>
      <c r="AB279" s="85">
        <v>1</v>
      </c>
      <c r="AC279" s="85">
        <v>1</v>
      </c>
      <c r="AD279" s="85">
        <v>1</v>
      </c>
      <c r="AE279" s="85">
        <v>1</v>
      </c>
      <c r="AF279" s="84">
        <v>80162079.584018394</v>
      </c>
      <c r="AG279" s="84">
        <v>81322807.824123606</v>
      </c>
      <c r="AH279" s="84">
        <v>78797662.433888897</v>
      </c>
      <c r="AI279" s="84">
        <v>80162079.584016904</v>
      </c>
      <c r="AJ279" s="84">
        <v>80162079.584018394</v>
      </c>
      <c r="AK279" s="84">
        <v>80162079.584018394</v>
      </c>
      <c r="AL279" s="84">
        <v>80162079.584018394</v>
      </c>
      <c r="AM279" s="84">
        <v>80269111.108037397</v>
      </c>
      <c r="AN279" s="84">
        <v>111905060.98336799</v>
      </c>
      <c r="AO279" s="84">
        <v>240816.450956988</v>
      </c>
      <c r="AP279" s="84"/>
      <c r="AQ279" s="84">
        <v>1098.2322809418699</v>
      </c>
      <c r="AR279" s="84"/>
      <c r="AS279" s="83">
        <f t="shared" si="662"/>
        <v>0</v>
      </c>
      <c r="AT279" s="83">
        <f t="shared" si="564"/>
        <v>0</v>
      </c>
      <c r="AU279" s="83">
        <f t="shared" si="663"/>
        <v>0</v>
      </c>
      <c r="AV279" s="84">
        <v>85611295.090000004</v>
      </c>
      <c r="AW279" s="84">
        <v>85611295.090000004</v>
      </c>
      <c r="AX279" s="84"/>
      <c r="AY279" s="83">
        <f t="shared" si="565"/>
        <v>85612393.322280943</v>
      </c>
      <c r="AZ279" s="83">
        <f t="shared" si="566"/>
        <v>85611295.090000004</v>
      </c>
      <c r="BA279" s="83">
        <f t="shared" si="567"/>
        <v>84048775.373492613</v>
      </c>
      <c r="BB279" s="83">
        <f t="shared" si="568"/>
        <v>80402896.03497538</v>
      </c>
      <c r="BC279" s="83">
        <f t="shared" si="569"/>
        <v>80402896.03497538</v>
      </c>
      <c r="BD279" s="83">
        <f t="shared" si="570"/>
        <v>80402896.03497538</v>
      </c>
      <c r="BE279" s="83">
        <f t="shared" si="571"/>
        <v>0</v>
      </c>
      <c r="BF279" s="83">
        <f t="shared" si="572"/>
        <v>0</v>
      </c>
      <c r="BG279" s="99">
        <f t="shared" si="573"/>
        <v>80402896.03497538</v>
      </c>
      <c r="BH279" s="99">
        <f t="shared" si="574"/>
        <v>81563624.275080591</v>
      </c>
      <c r="BI279" s="83">
        <f t="shared" si="575"/>
        <v>79038478.884845883</v>
      </c>
      <c r="BJ279" s="83">
        <f t="shared" si="576"/>
        <v>80402896.03497389</v>
      </c>
      <c r="BK279" s="83">
        <f t="shared" si="577"/>
        <v>80402896.03497538</v>
      </c>
      <c r="BL279" s="83">
        <f t="shared" si="578"/>
        <v>80402896.03497538</v>
      </c>
      <c r="BM279" s="83">
        <f t="shared" si="579"/>
        <v>80509927.558994383</v>
      </c>
      <c r="BN279" s="83">
        <f t="shared" si="580"/>
        <v>112145877.43432498</v>
      </c>
      <c r="BO279" s="83">
        <f t="shared" si="664"/>
        <v>0</v>
      </c>
      <c r="BP279" s="83">
        <f t="shared" si="581"/>
        <v>85611295.090000004</v>
      </c>
      <c r="BQ279" s="83">
        <f t="shared" si="582"/>
        <v>84048775.373492613</v>
      </c>
      <c r="BR279" s="83">
        <f t="shared" si="583"/>
        <v>80402896.03497538</v>
      </c>
      <c r="BS279" s="83">
        <f t="shared" si="584"/>
        <v>80402896.03497538</v>
      </c>
      <c r="BT279" s="83">
        <f t="shared" si="585"/>
        <v>80402896.03497538</v>
      </c>
      <c r="BU279" s="83">
        <f t="shared" si="586"/>
        <v>80402896.03497538</v>
      </c>
      <c r="BV279" s="83">
        <f t="shared" si="587"/>
        <v>81563624.275080591</v>
      </c>
      <c r="BW279" s="83">
        <f t="shared" si="588"/>
        <v>79038478.884845883</v>
      </c>
      <c r="BX279" s="83">
        <f t="shared" si="589"/>
        <v>80402896.03497389</v>
      </c>
      <c r="BY279" s="83">
        <f t="shared" si="590"/>
        <v>80402896.03497538</v>
      </c>
      <c r="BZ279" s="83">
        <f t="shared" si="591"/>
        <v>80402896.03497538</v>
      </c>
      <c r="CA279" s="83">
        <f t="shared" si="592"/>
        <v>80509927.558994383</v>
      </c>
      <c r="CB279" s="83">
        <f t="shared" si="593"/>
        <v>112145877.43432498</v>
      </c>
      <c r="CC279" s="84"/>
      <c r="CD279" s="84"/>
      <c r="CE279" s="84"/>
      <c r="CF279" s="84"/>
      <c r="CG279" s="84"/>
      <c r="CH279" s="84"/>
      <c r="CI279" s="84"/>
      <c r="CJ279" s="84"/>
      <c r="CK279" s="84"/>
      <c r="CL279" s="83">
        <f t="shared" si="655"/>
        <v>1160728.2401052117</v>
      </c>
      <c r="CM279" s="83">
        <f t="shared" si="656"/>
        <v>0</v>
      </c>
      <c r="CN279" s="83">
        <f t="shared" si="657"/>
        <v>0</v>
      </c>
      <c r="CO279" s="83">
        <f t="shared" si="594"/>
        <v>0</v>
      </c>
      <c r="CP279" s="83">
        <f t="shared" si="595"/>
        <v>0</v>
      </c>
      <c r="CQ279" s="83">
        <f t="shared" si="596"/>
        <v>3645879.3385172337</v>
      </c>
      <c r="CR279" s="83">
        <f t="shared" si="597"/>
        <v>0</v>
      </c>
      <c r="CS279" s="83">
        <f t="shared" si="598"/>
        <v>0</v>
      </c>
      <c r="CT279" s="83">
        <f t="shared" si="599"/>
        <v>3645879.3385172337</v>
      </c>
      <c r="CU279" s="83">
        <f t="shared" si="600"/>
        <v>3645879.3385172337</v>
      </c>
      <c r="CV279" s="99"/>
      <c r="CW279" s="83">
        <f t="shared" si="665"/>
        <v>3645879.3385172337</v>
      </c>
      <c r="CX279" s="83">
        <f t="shared" si="601"/>
        <v>3645879.3385172337</v>
      </c>
      <c r="CY279" s="83">
        <f t="shared" si="658"/>
        <v>107031.52401900291</v>
      </c>
      <c r="CZ279" s="83">
        <f t="shared" si="659"/>
        <v>31742981.3993496</v>
      </c>
      <c r="DA279" s="83">
        <f t="shared" si="666"/>
        <v>1160728.2401052117</v>
      </c>
      <c r="DB279" s="83">
        <f t="shared" si="667"/>
        <v>0</v>
      </c>
      <c r="DC279" s="83">
        <f t="shared" si="668"/>
        <v>0</v>
      </c>
      <c r="DD279" s="83">
        <f t="shared" si="602"/>
        <v>0</v>
      </c>
      <c r="DE279" s="83">
        <f t="shared" si="603"/>
        <v>0</v>
      </c>
      <c r="DF279" s="83">
        <f t="shared" si="604"/>
        <v>3645879.3385172337</v>
      </c>
      <c r="DG279" s="83">
        <f t="shared" si="605"/>
        <v>0</v>
      </c>
      <c r="DH279" s="83">
        <f t="shared" si="606"/>
        <v>0</v>
      </c>
      <c r="DI279" s="83">
        <f t="shared" si="607"/>
        <v>3645879.3385172337</v>
      </c>
      <c r="DJ279" s="83">
        <f t="shared" si="608"/>
        <v>3645879.3385172337</v>
      </c>
      <c r="DK279" s="83">
        <f t="shared" si="669"/>
        <v>3645879.3385172337</v>
      </c>
      <c r="DL279" s="83">
        <f t="shared" si="609"/>
        <v>3645879.3385172337</v>
      </c>
      <c r="DM279" s="83">
        <f t="shared" si="670"/>
        <v>107031.52401900291</v>
      </c>
      <c r="DN279" s="83">
        <f t="shared" si="671"/>
        <v>31742981.3993496</v>
      </c>
      <c r="DO279" s="83">
        <f t="shared" si="610"/>
        <v>0</v>
      </c>
      <c r="DP279" s="83">
        <f t="shared" si="611"/>
        <v>0</v>
      </c>
      <c r="DQ279" s="83">
        <f t="shared" si="612"/>
        <v>0</v>
      </c>
      <c r="DR279" s="83">
        <f t="shared" si="613"/>
        <v>0</v>
      </c>
      <c r="DS279" s="83">
        <f t="shared" si="614"/>
        <v>0</v>
      </c>
      <c r="DT279" s="83">
        <f t="shared" si="615"/>
        <v>-126184.89147308579</v>
      </c>
      <c r="DU279" s="83">
        <f t="shared" si="616"/>
        <v>0</v>
      </c>
      <c r="DV279" s="83">
        <f t="shared" si="617"/>
        <v>0</v>
      </c>
      <c r="DW279" s="83">
        <f t="shared" si="672"/>
        <v>3685.5652170548551</v>
      </c>
      <c r="DX279" s="83">
        <f t="shared" si="673"/>
        <v>0</v>
      </c>
      <c r="DY279" s="83">
        <f t="shared" si="674"/>
        <v>0</v>
      </c>
      <c r="DZ279" s="83">
        <f t="shared" si="675"/>
        <v>0</v>
      </c>
      <c r="EA279" s="83">
        <f t="shared" si="676"/>
        <v>0</v>
      </c>
      <c r="EB279" s="83">
        <f t="shared" si="677"/>
        <v>0</v>
      </c>
      <c r="EC279" s="83">
        <f t="shared" si="678"/>
        <v>0</v>
      </c>
      <c r="ED279" s="83">
        <f t="shared" si="679"/>
        <v>-126184.89147308579</v>
      </c>
      <c r="EE279" s="83">
        <f t="shared" si="680"/>
        <v>0</v>
      </c>
      <c r="EF279" s="83">
        <f t="shared" si="681"/>
        <v>0</v>
      </c>
      <c r="EG279" s="83">
        <f t="shared" si="682"/>
        <v>3685.5652170548551</v>
      </c>
      <c r="EH279" s="83">
        <f t="shared" si="683"/>
        <v>0</v>
      </c>
      <c r="EI279" s="83">
        <f t="shared" si="618"/>
        <v>1160728.2401052117</v>
      </c>
      <c r="EJ279" s="83">
        <f t="shared" si="619"/>
        <v>0</v>
      </c>
      <c r="EK279" s="83">
        <f t="shared" si="620"/>
        <v>0</v>
      </c>
      <c r="EL279" s="83">
        <f t="shared" si="621"/>
        <v>0</v>
      </c>
      <c r="EM279" s="83">
        <f t="shared" si="622"/>
        <v>0</v>
      </c>
      <c r="EN279" s="83">
        <f t="shared" si="623"/>
        <v>3772064.2299903193</v>
      </c>
      <c r="EO279" s="83">
        <f t="shared" si="624"/>
        <v>0</v>
      </c>
      <c r="EP279" s="83">
        <f t="shared" si="625"/>
        <v>0</v>
      </c>
      <c r="EQ279" s="83">
        <f t="shared" si="626"/>
        <v>3772064.2299903193</v>
      </c>
      <c r="ER279" s="83">
        <f t="shared" si="627"/>
        <v>3772064.2299903193</v>
      </c>
      <c r="ES279" s="83">
        <f t="shared" si="684"/>
        <v>3772064.2299903193</v>
      </c>
      <c r="ET279" s="83">
        <f t="shared" si="628"/>
        <v>3772064.2299903193</v>
      </c>
      <c r="EU279" s="83">
        <f t="shared" si="685"/>
        <v>103345.95880194806</v>
      </c>
      <c r="EV279" s="83">
        <f t="shared" si="686"/>
        <v>31742981.3993496</v>
      </c>
      <c r="EW279" s="83">
        <f t="shared" si="687"/>
        <v>1160728.2401052117</v>
      </c>
      <c r="EX279" s="83">
        <f t="shared" si="688"/>
        <v>0</v>
      </c>
      <c r="EY279" s="83">
        <f t="shared" si="689"/>
        <v>0</v>
      </c>
      <c r="EZ279" s="83">
        <f t="shared" si="690"/>
        <v>0</v>
      </c>
      <c r="FA279" s="83">
        <f t="shared" si="691"/>
        <v>0</v>
      </c>
      <c r="FB279" s="83">
        <f t="shared" si="692"/>
        <v>3772064.2299903193</v>
      </c>
      <c r="FC279" s="83">
        <f t="shared" si="693"/>
        <v>0</v>
      </c>
      <c r="FD279" s="83">
        <f t="shared" si="694"/>
        <v>0</v>
      </c>
      <c r="FE279" s="83">
        <f t="shared" si="629"/>
        <v>3772064.2299903193</v>
      </c>
      <c r="FF279" s="83">
        <f t="shared" si="630"/>
        <v>3772064.2299903193</v>
      </c>
      <c r="FG279" s="83">
        <f t="shared" si="695"/>
        <v>3772064.2299903193</v>
      </c>
      <c r="FH279" s="83">
        <f t="shared" si="631"/>
        <v>3772064.2299903193</v>
      </c>
      <c r="FI279" s="83">
        <f t="shared" si="696"/>
        <v>103345.95880194806</v>
      </c>
      <c r="FJ279" s="83">
        <f t="shared" si="697"/>
        <v>31742981.3993496</v>
      </c>
      <c r="FK279" s="84"/>
      <c r="FL279" s="84">
        <v>1070315.2401903099</v>
      </c>
      <c r="FM279" s="84"/>
      <c r="FN279" s="83">
        <f t="shared" si="632"/>
        <v>0</v>
      </c>
      <c r="FO279" s="83">
        <f t="shared" si="633"/>
        <v>0</v>
      </c>
      <c r="FP279" s="83">
        <f t="shared" si="698"/>
        <v>1070315.2401903099</v>
      </c>
      <c r="FQ279" s="84">
        <v>17787627.746028699</v>
      </c>
      <c r="FR279" s="84">
        <v>96906278.217585698</v>
      </c>
      <c r="FS279" s="83">
        <f t="shared" si="699"/>
        <v>96906278.217585787</v>
      </c>
      <c r="FT279" s="83">
        <f t="shared" si="700"/>
        <v>0</v>
      </c>
      <c r="FU279" s="84">
        <v>80188965.711747393</v>
      </c>
      <c r="FV279" s="83">
        <f t="shared" si="634"/>
        <v>0</v>
      </c>
      <c r="FW279" s="83">
        <f t="shared" si="635"/>
        <v>0</v>
      </c>
      <c r="FX279" s="83">
        <f t="shared" si="636"/>
        <v>0</v>
      </c>
      <c r="FY279" s="84">
        <v>76447031919.429993</v>
      </c>
      <c r="FZ279" s="83">
        <f t="shared" si="637"/>
        <v>76452241416.7173</v>
      </c>
      <c r="GA279" s="83">
        <f t="shared" si="638"/>
        <v>-26886.127728998661</v>
      </c>
      <c r="GB279" s="83">
        <f t="shared" si="701"/>
        <v>0</v>
      </c>
      <c r="GC279" s="83">
        <f t="shared" si="702"/>
        <v>0</v>
      </c>
      <c r="GD279" s="83">
        <f t="shared" si="703"/>
        <v>0</v>
      </c>
      <c r="GE279" s="83">
        <f t="shared" si="704"/>
        <v>0</v>
      </c>
      <c r="GF279" s="83">
        <f t="shared" si="705"/>
        <v>0</v>
      </c>
      <c r="GG279" s="83">
        <f t="shared" si="706"/>
        <v>0</v>
      </c>
      <c r="GH279" s="83">
        <f t="shared" si="639"/>
        <v>0</v>
      </c>
      <c r="GI279" s="83">
        <f t="shared" si="640"/>
        <v>0</v>
      </c>
      <c r="GJ279" s="83">
        <f t="shared" si="707"/>
        <v>80402896.03497538</v>
      </c>
      <c r="GK279" s="83">
        <f t="shared" si="708"/>
        <v>0</v>
      </c>
      <c r="GL279" s="83">
        <f t="shared" si="709"/>
        <v>0</v>
      </c>
      <c r="GM279" s="83">
        <f t="shared" si="710"/>
        <v>0</v>
      </c>
      <c r="GN279" s="83">
        <f t="shared" si="711"/>
        <v>0</v>
      </c>
      <c r="GO279" s="83">
        <f t="shared" si="712"/>
        <v>80402896.03497538</v>
      </c>
      <c r="GP279" s="83">
        <f t="shared" si="641"/>
        <v>80402896.03497538</v>
      </c>
      <c r="GQ279" s="83">
        <f t="shared" si="642"/>
        <v>80402896.03497538</v>
      </c>
      <c r="GR279" s="83">
        <f t="shared" si="713"/>
        <v>0</v>
      </c>
      <c r="GS279" s="83">
        <f t="shared" si="714"/>
        <v>0</v>
      </c>
      <c r="GT279" s="83">
        <f t="shared" si="715"/>
        <v>0</v>
      </c>
      <c r="GU279" s="83">
        <f t="shared" si="716"/>
        <v>0</v>
      </c>
      <c r="GV279" s="83">
        <f t="shared" si="717"/>
        <v>0</v>
      </c>
      <c r="GW279" s="83">
        <f t="shared" si="718"/>
        <v>0</v>
      </c>
      <c r="GX279" s="83">
        <f t="shared" si="643"/>
        <v>0</v>
      </c>
      <c r="GY279" s="83">
        <f t="shared" si="644"/>
        <v>0</v>
      </c>
      <c r="GZ279" s="83">
        <f t="shared" si="719"/>
        <v>81563624.275080591</v>
      </c>
      <c r="HA279" s="83">
        <f t="shared" si="720"/>
        <v>0</v>
      </c>
      <c r="HB279" s="83">
        <f t="shared" si="721"/>
        <v>0</v>
      </c>
      <c r="HC279" s="83">
        <f t="shared" si="722"/>
        <v>0</v>
      </c>
      <c r="HD279" s="83">
        <f t="shared" si="723"/>
        <v>0</v>
      </c>
      <c r="HE279" s="83">
        <f t="shared" si="724"/>
        <v>84048775.373492613</v>
      </c>
      <c r="HF279" s="83">
        <f t="shared" si="645"/>
        <v>80509927.558994383</v>
      </c>
      <c r="HG279" s="83">
        <f t="shared" si="646"/>
        <v>112145877.43432498</v>
      </c>
      <c r="HH279" s="83">
        <f t="shared" si="647"/>
        <v>81563624.275080591</v>
      </c>
      <c r="HI279" s="83">
        <f t="shared" si="648"/>
        <v>0</v>
      </c>
      <c r="HJ279" s="83">
        <f t="shared" si="649"/>
        <v>0</v>
      </c>
      <c r="HK279" s="83">
        <f t="shared" si="650"/>
        <v>0</v>
      </c>
      <c r="HL279" s="83">
        <f t="shared" si="651"/>
        <v>0</v>
      </c>
      <c r="HM279" s="83">
        <f t="shared" si="652"/>
        <v>84174960.264965698</v>
      </c>
      <c r="HN279" s="83">
        <f t="shared" si="653"/>
        <v>80506241.993777335</v>
      </c>
      <c r="HO279" s="83">
        <f t="shared" si="654"/>
        <v>112145877.43432498</v>
      </c>
    </row>
    <row r="280" spans="1:223" x14ac:dyDescent="0.2">
      <c r="A280" s="63"/>
      <c r="K280" s="64" t="s">
        <v>585</v>
      </c>
      <c r="L280" s="102" t="e">
        <f>IF(VLOOKUP(K280,'[3]207 ul'!$H:$H,1,0)=K280,1,0)</f>
        <v>#N/A</v>
      </c>
      <c r="M280" s="84">
        <v>1</v>
      </c>
      <c r="N280" s="84">
        <v>3</v>
      </c>
      <c r="O280" s="84"/>
      <c r="P280" s="84"/>
      <c r="Q280" s="84"/>
      <c r="R280" s="84">
        <v>1</v>
      </c>
      <c r="S280" s="83">
        <f t="shared" si="660"/>
        <v>70</v>
      </c>
      <c r="T280" s="87">
        <f t="shared" si="661"/>
        <v>0</v>
      </c>
      <c r="U280" s="84"/>
      <c r="V280" s="84"/>
      <c r="W280" s="85">
        <v>1</v>
      </c>
      <c r="X280" s="85">
        <v>1</v>
      </c>
      <c r="Y280" s="85">
        <v>1</v>
      </c>
      <c r="Z280" s="85">
        <v>1</v>
      </c>
      <c r="AA280" s="85">
        <v>1</v>
      </c>
      <c r="AB280" s="85">
        <v>1</v>
      </c>
      <c r="AC280" s="85">
        <v>1</v>
      </c>
      <c r="AD280" s="85">
        <v>1</v>
      </c>
      <c r="AE280" s="85">
        <v>1</v>
      </c>
      <c r="AF280" s="84">
        <v>62562285.732404701</v>
      </c>
      <c r="AG280" s="84">
        <v>61926976.414088301</v>
      </c>
      <c r="AH280" s="84">
        <v>63553021.276794799</v>
      </c>
      <c r="AI280" s="84">
        <v>62562285.733432002</v>
      </c>
      <c r="AJ280" s="84">
        <v>62562285.732404701</v>
      </c>
      <c r="AK280" s="84">
        <v>62562285.732404701</v>
      </c>
      <c r="AL280" s="84">
        <v>62562285.732404701</v>
      </c>
      <c r="AM280" s="84">
        <v>63523714.587787397</v>
      </c>
      <c r="AN280" s="84">
        <v>62529539.780786797</v>
      </c>
      <c r="AO280" s="84">
        <v>-167980.227504115</v>
      </c>
      <c r="AP280" s="84"/>
      <c r="AQ280" s="84">
        <v>-107078.438506106</v>
      </c>
      <c r="AR280" s="84"/>
      <c r="AS280" s="83">
        <f t="shared" si="662"/>
        <v>0</v>
      </c>
      <c r="AT280" s="83">
        <f t="shared" si="564"/>
        <v>0</v>
      </c>
      <c r="AU280" s="83">
        <f t="shared" si="663"/>
        <v>0</v>
      </c>
      <c r="AV280" s="84">
        <v>42118044.030000001</v>
      </c>
      <c r="AW280" s="84">
        <v>42118044.030000001</v>
      </c>
      <c r="AX280" s="84">
        <v>-1107714.0479184601</v>
      </c>
      <c r="AY280" s="83">
        <f t="shared" si="565"/>
        <v>42010965.591493897</v>
      </c>
      <c r="AZ280" s="83">
        <f t="shared" si="566"/>
        <v>41010329.98208154</v>
      </c>
      <c r="BA280" s="83">
        <f t="shared" si="567"/>
        <v>62394305.50490059</v>
      </c>
      <c r="BB280" s="83">
        <f t="shared" si="568"/>
        <v>62394305.50490059</v>
      </c>
      <c r="BC280" s="83">
        <f t="shared" si="569"/>
        <v>62394305.50490059</v>
      </c>
      <c r="BD280" s="83">
        <f t="shared" si="570"/>
        <v>62394305.50490059</v>
      </c>
      <c r="BE280" s="83">
        <f t="shared" si="571"/>
        <v>0</v>
      </c>
      <c r="BF280" s="83">
        <f t="shared" si="572"/>
        <v>0</v>
      </c>
      <c r="BG280" s="99">
        <f t="shared" si="573"/>
        <v>62394305.50490059</v>
      </c>
      <c r="BH280" s="99">
        <f t="shared" si="574"/>
        <v>61758996.18658419</v>
      </c>
      <c r="BI280" s="83">
        <f t="shared" si="575"/>
        <v>63385041.049290687</v>
      </c>
      <c r="BJ280" s="83">
        <f t="shared" si="576"/>
        <v>62394305.505927891</v>
      </c>
      <c r="BK280" s="83">
        <f t="shared" si="577"/>
        <v>62394305.50490059</v>
      </c>
      <c r="BL280" s="83">
        <f t="shared" si="578"/>
        <v>62394305.50490059</v>
      </c>
      <c r="BM280" s="83">
        <f t="shared" si="579"/>
        <v>63355734.360283285</v>
      </c>
      <c r="BN280" s="83">
        <f t="shared" si="580"/>
        <v>62361559.553282686</v>
      </c>
      <c r="BO280" s="83">
        <f t="shared" si="664"/>
        <v>0</v>
      </c>
      <c r="BP280" s="83">
        <f t="shared" si="581"/>
        <v>41010329.98208154</v>
      </c>
      <c r="BQ280" s="83">
        <f t="shared" si="582"/>
        <v>62394305.50490059</v>
      </c>
      <c r="BR280" s="83">
        <f t="shared" si="583"/>
        <v>62394305.50490059</v>
      </c>
      <c r="BS280" s="83">
        <f t="shared" si="584"/>
        <v>62394305.50490059</v>
      </c>
      <c r="BT280" s="83">
        <f t="shared" si="585"/>
        <v>62394305.50490059</v>
      </c>
      <c r="BU280" s="83">
        <f t="shared" si="586"/>
        <v>62394305.50490059</v>
      </c>
      <c r="BV280" s="83">
        <f t="shared" si="587"/>
        <v>61758996.18658419</v>
      </c>
      <c r="BW280" s="83">
        <f t="shared" si="588"/>
        <v>63385041.049290687</v>
      </c>
      <c r="BX280" s="83">
        <f t="shared" si="589"/>
        <v>62394305.505927891</v>
      </c>
      <c r="BY280" s="83">
        <f t="shared" si="590"/>
        <v>62394305.50490059</v>
      </c>
      <c r="BZ280" s="83">
        <f t="shared" si="591"/>
        <v>62394305.50490059</v>
      </c>
      <c r="CA280" s="83">
        <f t="shared" si="592"/>
        <v>63355734.360283285</v>
      </c>
      <c r="CB280" s="83">
        <f t="shared" si="593"/>
        <v>62361559.553282686</v>
      </c>
      <c r="CC280" s="84"/>
      <c r="CD280" s="84"/>
      <c r="CE280" s="84"/>
      <c r="CF280" s="84"/>
      <c r="CG280" s="84"/>
      <c r="CH280" s="84"/>
      <c r="CI280" s="84"/>
      <c r="CJ280" s="84"/>
      <c r="CK280" s="84"/>
      <c r="CL280" s="83">
        <f t="shared" si="655"/>
        <v>0</v>
      </c>
      <c r="CM280" s="83">
        <f t="shared" si="656"/>
        <v>990735.54439009726</v>
      </c>
      <c r="CN280" s="83">
        <f t="shared" si="657"/>
        <v>1.0273009538650513E-3</v>
      </c>
      <c r="CO280" s="83">
        <f t="shared" si="594"/>
        <v>0</v>
      </c>
      <c r="CP280" s="83">
        <f t="shared" si="595"/>
        <v>0</v>
      </c>
      <c r="CQ280" s="83">
        <f t="shared" si="596"/>
        <v>0</v>
      </c>
      <c r="CR280" s="83">
        <f t="shared" si="597"/>
        <v>0</v>
      </c>
      <c r="CS280" s="83">
        <f t="shared" si="598"/>
        <v>0</v>
      </c>
      <c r="CT280" s="83">
        <f t="shared" si="599"/>
        <v>0</v>
      </c>
      <c r="CU280" s="83">
        <f t="shared" si="600"/>
        <v>0</v>
      </c>
      <c r="CV280" s="99"/>
      <c r="CW280" s="83">
        <f t="shared" si="665"/>
        <v>0</v>
      </c>
      <c r="CX280" s="83">
        <f t="shared" si="601"/>
        <v>0</v>
      </c>
      <c r="CY280" s="83">
        <f t="shared" si="658"/>
        <v>961428.85538269579</v>
      </c>
      <c r="CZ280" s="83">
        <f t="shared" si="659"/>
        <v>0</v>
      </c>
      <c r="DA280" s="83">
        <f t="shared" si="666"/>
        <v>0</v>
      </c>
      <c r="DB280" s="83">
        <f t="shared" si="667"/>
        <v>990735.54439009726</v>
      </c>
      <c r="DC280" s="83">
        <f t="shared" si="668"/>
        <v>1.0273009538650513E-3</v>
      </c>
      <c r="DD280" s="83">
        <f t="shared" si="602"/>
        <v>0</v>
      </c>
      <c r="DE280" s="83">
        <f t="shared" si="603"/>
        <v>0</v>
      </c>
      <c r="DF280" s="83">
        <f t="shared" si="604"/>
        <v>0</v>
      </c>
      <c r="DG280" s="83">
        <f t="shared" si="605"/>
        <v>0</v>
      </c>
      <c r="DH280" s="83">
        <f t="shared" si="606"/>
        <v>0</v>
      </c>
      <c r="DI280" s="83">
        <f t="shared" si="607"/>
        <v>0</v>
      </c>
      <c r="DJ280" s="83">
        <f t="shared" si="608"/>
        <v>0</v>
      </c>
      <c r="DK280" s="83">
        <f t="shared" si="669"/>
        <v>0</v>
      </c>
      <c r="DL280" s="83">
        <f t="shared" si="609"/>
        <v>0</v>
      </c>
      <c r="DM280" s="83">
        <f t="shared" si="670"/>
        <v>961428.85538269579</v>
      </c>
      <c r="DN280" s="83">
        <f t="shared" si="671"/>
        <v>0</v>
      </c>
      <c r="DO280" s="83">
        <f t="shared" si="610"/>
        <v>0</v>
      </c>
      <c r="DP280" s="83">
        <f t="shared" si="611"/>
        <v>56327.240671466185</v>
      </c>
      <c r="DQ280" s="83">
        <f t="shared" si="612"/>
        <v>0</v>
      </c>
      <c r="DR280" s="83">
        <f t="shared" si="613"/>
        <v>0</v>
      </c>
      <c r="DS280" s="83">
        <f t="shared" si="614"/>
        <v>0</v>
      </c>
      <c r="DT280" s="83">
        <f t="shared" si="615"/>
        <v>0</v>
      </c>
      <c r="DU280" s="83">
        <f t="shared" si="616"/>
        <v>0</v>
      </c>
      <c r="DV280" s="83">
        <f t="shared" si="617"/>
        <v>0</v>
      </c>
      <c r="DW280" s="83">
        <f t="shared" si="672"/>
        <v>33106.215954116582</v>
      </c>
      <c r="DX280" s="83">
        <f t="shared" si="673"/>
        <v>0</v>
      </c>
      <c r="DY280" s="83">
        <f t="shared" si="674"/>
        <v>0</v>
      </c>
      <c r="DZ280" s="83">
        <f t="shared" si="675"/>
        <v>56327.240671466185</v>
      </c>
      <c r="EA280" s="83">
        <f t="shared" si="676"/>
        <v>0</v>
      </c>
      <c r="EB280" s="83">
        <f t="shared" si="677"/>
        <v>0</v>
      </c>
      <c r="EC280" s="83">
        <f t="shared" si="678"/>
        <v>0</v>
      </c>
      <c r="ED280" s="83">
        <f t="shared" si="679"/>
        <v>0</v>
      </c>
      <c r="EE280" s="83">
        <f t="shared" si="680"/>
        <v>0</v>
      </c>
      <c r="EF280" s="83">
        <f t="shared" si="681"/>
        <v>0</v>
      </c>
      <c r="EG280" s="83">
        <f t="shared" si="682"/>
        <v>33106.215954116582</v>
      </c>
      <c r="EH280" s="83">
        <f t="shared" si="683"/>
        <v>0</v>
      </c>
      <c r="EI280" s="83">
        <f t="shared" si="618"/>
        <v>0</v>
      </c>
      <c r="EJ280" s="83">
        <f t="shared" si="619"/>
        <v>934408.30371863104</v>
      </c>
      <c r="EK280" s="83">
        <f t="shared" si="620"/>
        <v>1.0273009538650513E-3</v>
      </c>
      <c r="EL280" s="83">
        <f t="shared" si="621"/>
        <v>0</v>
      </c>
      <c r="EM280" s="83">
        <f t="shared" si="622"/>
        <v>0</v>
      </c>
      <c r="EN280" s="83">
        <f t="shared" si="623"/>
        <v>0</v>
      </c>
      <c r="EO280" s="83">
        <f t="shared" si="624"/>
        <v>0</v>
      </c>
      <c r="EP280" s="83">
        <f t="shared" si="625"/>
        <v>0</v>
      </c>
      <c r="EQ280" s="83">
        <f t="shared" si="626"/>
        <v>0</v>
      </c>
      <c r="ER280" s="83">
        <f t="shared" si="627"/>
        <v>0</v>
      </c>
      <c r="ES280" s="83">
        <f t="shared" si="684"/>
        <v>0</v>
      </c>
      <c r="ET280" s="83">
        <f t="shared" si="628"/>
        <v>0</v>
      </c>
      <c r="EU280" s="83">
        <f t="shared" si="685"/>
        <v>928322.63942857925</v>
      </c>
      <c r="EV280" s="83">
        <f t="shared" si="686"/>
        <v>0</v>
      </c>
      <c r="EW280" s="83">
        <f t="shared" si="687"/>
        <v>0</v>
      </c>
      <c r="EX280" s="83">
        <f t="shared" si="688"/>
        <v>934408.30371863104</v>
      </c>
      <c r="EY280" s="83">
        <f t="shared" si="689"/>
        <v>1.0273009538650513E-3</v>
      </c>
      <c r="EZ280" s="83">
        <f t="shared" si="690"/>
        <v>0</v>
      </c>
      <c r="FA280" s="83">
        <f t="shared" si="691"/>
        <v>0</v>
      </c>
      <c r="FB280" s="83">
        <f t="shared" si="692"/>
        <v>0</v>
      </c>
      <c r="FC280" s="83">
        <f t="shared" si="693"/>
        <v>0</v>
      </c>
      <c r="FD280" s="83">
        <f t="shared" si="694"/>
        <v>0</v>
      </c>
      <c r="FE280" s="83">
        <f t="shared" si="629"/>
        <v>0</v>
      </c>
      <c r="FF280" s="83">
        <f t="shared" si="630"/>
        <v>0</v>
      </c>
      <c r="FG280" s="83">
        <f t="shared" si="695"/>
        <v>0</v>
      </c>
      <c r="FH280" s="83">
        <f t="shared" si="631"/>
        <v>0</v>
      </c>
      <c r="FI280" s="83">
        <f t="shared" si="696"/>
        <v>928322.63942857925</v>
      </c>
      <c r="FJ280" s="83">
        <f t="shared" si="697"/>
        <v>0</v>
      </c>
      <c r="FK280" s="84">
        <v>3093012.4960874999</v>
      </c>
      <c r="FL280" s="84">
        <v>381762.94916316401</v>
      </c>
      <c r="FM280" s="84"/>
      <c r="FN280" s="83">
        <f t="shared" si="632"/>
        <v>0</v>
      </c>
      <c r="FO280" s="83">
        <f t="shared" si="633"/>
        <v>0</v>
      </c>
      <c r="FP280" s="83">
        <f t="shared" si="698"/>
        <v>381762.94916316401</v>
      </c>
      <c r="FQ280" s="84"/>
      <c r="FR280" s="84">
        <v>59090114.139242299</v>
      </c>
      <c r="FS280" s="83">
        <f t="shared" si="699"/>
        <v>59090114.139242336</v>
      </c>
      <c r="FT280" s="83">
        <f t="shared" si="700"/>
        <v>0</v>
      </c>
      <c r="FU280" s="84">
        <v>62564889.584492996</v>
      </c>
      <c r="FV280" s="83">
        <f t="shared" si="634"/>
        <v>0</v>
      </c>
      <c r="FW280" s="83">
        <f t="shared" si="635"/>
        <v>0</v>
      </c>
      <c r="FX280" s="83">
        <f t="shared" si="636"/>
        <v>0</v>
      </c>
      <c r="FY280" s="84">
        <v>604786539.57000005</v>
      </c>
      <c r="FZ280" s="83">
        <f t="shared" si="637"/>
        <v>584403199.65659332</v>
      </c>
      <c r="GA280" s="83">
        <f t="shared" si="638"/>
        <v>-2603.8520882949233</v>
      </c>
      <c r="GB280" s="83">
        <f t="shared" si="701"/>
        <v>0</v>
      </c>
      <c r="GC280" s="83">
        <f t="shared" si="702"/>
        <v>0</v>
      </c>
      <c r="GD280" s="83">
        <f t="shared" si="703"/>
        <v>0</v>
      </c>
      <c r="GE280" s="83">
        <f t="shared" si="704"/>
        <v>0</v>
      </c>
      <c r="GF280" s="83">
        <f t="shared" si="705"/>
        <v>0</v>
      </c>
      <c r="GG280" s="83">
        <f t="shared" si="706"/>
        <v>0</v>
      </c>
      <c r="GH280" s="83">
        <f t="shared" si="639"/>
        <v>0</v>
      </c>
      <c r="GI280" s="83">
        <f t="shared" si="640"/>
        <v>0</v>
      </c>
      <c r="GJ280" s="83">
        <f t="shared" si="707"/>
        <v>0</v>
      </c>
      <c r="GK280" s="83">
        <f t="shared" si="708"/>
        <v>62394305.50490059</v>
      </c>
      <c r="GL280" s="83">
        <f t="shared" si="709"/>
        <v>62394305.50490059</v>
      </c>
      <c r="GM280" s="83">
        <f t="shared" si="710"/>
        <v>0</v>
      </c>
      <c r="GN280" s="83">
        <f t="shared" si="711"/>
        <v>0</v>
      </c>
      <c r="GO280" s="83">
        <f t="shared" si="712"/>
        <v>0</v>
      </c>
      <c r="GP280" s="83">
        <f t="shared" si="641"/>
        <v>62394305.50490059</v>
      </c>
      <c r="GQ280" s="83">
        <f t="shared" si="642"/>
        <v>0</v>
      </c>
      <c r="GR280" s="83">
        <f t="shared" si="713"/>
        <v>0</v>
      </c>
      <c r="GS280" s="83">
        <f t="shared" si="714"/>
        <v>0</v>
      </c>
      <c r="GT280" s="83">
        <f t="shared" si="715"/>
        <v>0</v>
      </c>
      <c r="GU280" s="83">
        <f t="shared" si="716"/>
        <v>0</v>
      </c>
      <c r="GV280" s="83">
        <f t="shared" si="717"/>
        <v>0</v>
      </c>
      <c r="GW280" s="83">
        <f t="shared" si="718"/>
        <v>0</v>
      </c>
      <c r="GX280" s="83">
        <f t="shared" si="643"/>
        <v>0</v>
      </c>
      <c r="GY280" s="83">
        <f t="shared" si="644"/>
        <v>0</v>
      </c>
      <c r="GZ280" s="83">
        <f t="shared" si="719"/>
        <v>0</v>
      </c>
      <c r="HA280" s="83">
        <f t="shared" si="720"/>
        <v>63385041.049290687</v>
      </c>
      <c r="HB280" s="83">
        <f t="shared" si="721"/>
        <v>62394305.505927891</v>
      </c>
      <c r="HC280" s="83">
        <f t="shared" si="722"/>
        <v>0</v>
      </c>
      <c r="HD280" s="83">
        <f t="shared" si="723"/>
        <v>0</v>
      </c>
      <c r="HE280" s="83">
        <f t="shared" si="724"/>
        <v>0</v>
      </c>
      <c r="HF280" s="83">
        <f t="shared" si="645"/>
        <v>63355734.360283285</v>
      </c>
      <c r="HG280" s="83">
        <f t="shared" si="646"/>
        <v>0</v>
      </c>
      <c r="HH280" s="83">
        <f t="shared" si="647"/>
        <v>0</v>
      </c>
      <c r="HI280" s="83">
        <f t="shared" si="648"/>
        <v>63328713.808619224</v>
      </c>
      <c r="HJ280" s="83">
        <f t="shared" si="649"/>
        <v>62394305.505927891</v>
      </c>
      <c r="HK280" s="83">
        <f t="shared" si="650"/>
        <v>0</v>
      </c>
      <c r="HL280" s="83">
        <f t="shared" si="651"/>
        <v>0</v>
      </c>
      <c r="HM280" s="83">
        <f t="shared" si="652"/>
        <v>0</v>
      </c>
      <c r="HN280" s="83">
        <f t="shared" si="653"/>
        <v>63322628.144329168</v>
      </c>
      <c r="HO280" s="83">
        <f t="shared" si="654"/>
        <v>0</v>
      </c>
    </row>
    <row r="281" spans="1:223" x14ac:dyDescent="0.2">
      <c r="A281" s="63"/>
      <c r="K281" s="64" t="s">
        <v>586</v>
      </c>
      <c r="L281" s="102" t="e">
        <f>IF(VLOOKUP(K281,'[3]207 ul'!$H:$H,1,0)=K281,1,0)</f>
        <v>#N/A</v>
      </c>
      <c r="M281" s="84">
        <v>1</v>
      </c>
      <c r="N281" s="84">
        <v>3</v>
      </c>
      <c r="O281" s="84"/>
      <c r="P281" s="84"/>
      <c r="Q281" s="84"/>
      <c r="R281" s="84">
        <v>1</v>
      </c>
      <c r="S281" s="83">
        <f t="shared" si="660"/>
        <v>70</v>
      </c>
      <c r="T281" s="87">
        <f t="shared" si="661"/>
        <v>0</v>
      </c>
      <c r="U281" s="84"/>
      <c r="V281" s="84"/>
      <c r="W281" s="85">
        <v>1</v>
      </c>
      <c r="X281" s="85">
        <v>1</v>
      </c>
      <c r="Y281" s="85">
        <v>1</v>
      </c>
      <c r="Z281" s="85">
        <v>1</v>
      </c>
      <c r="AA281" s="85">
        <v>1</v>
      </c>
      <c r="AB281" s="85">
        <v>1</v>
      </c>
      <c r="AC281" s="85">
        <v>1</v>
      </c>
      <c r="AD281" s="85">
        <v>1</v>
      </c>
      <c r="AE281" s="85">
        <v>1</v>
      </c>
      <c r="AF281" s="84">
        <v>6.2617497284032703E-4</v>
      </c>
      <c r="AG281" s="84">
        <v>6.2617497284032703E-4</v>
      </c>
      <c r="AH281" s="84">
        <v>6.2617497284032703E-4</v>
      </c>
      <c r="AI281" s="84">
        <v>6.2617497284032703E-4</v>
      </c>
      <c r="AJ281" s="84">
        <v>6.2617497284032703E-4</v>
      </c>
      <c r="AK281" s="84">
        <v>6.2617497284032703E-4</v>
      </c>
      <c r="AL281" s="84">
        <v>6.2617497284032703E-4</v>
      </c>
      <c r="AM281" s="84">
        <v>6.8879240797921001E-4</v>
      </c>
      <c r="AN281" s="84">
        <v>6.2617497284032703E-4</v>
      </c>
      <c r="AO281" s="84">
        <v>-3.9883197658577303E-3</v>
      </c>
      <c r="AP281" s="84"/>
      <c r="AQ281" s="84">
        <v>-2.5423411977497298E-3</v>
      </c>
      <c r="AR281" s="84"/>
      <c r="AS281" s="83">
        <f t="shared" si="662"/>
        <v>0</v>
      </c>
      <c r="AT281" s="83">
        <f t="shared" si="564"/>
        <v>0</v>
      </c>
      <c r="AU281" s="83">
        <f t="shared" si="663"/>
        <v>0</v>
      </c>
      <c r="AV281" s="84">
        <v>1</v>
      </c>
      <c r="AW281" s="84">
        <v>1</v>
      </c>
      <c r="AX281" s="84"/>
      <c r="AY281" s="83">
        <f t="shared" si="565"/>
        <v>0.99745765880225024</v>
      </c>
      <c r="AZ281" s="83">
        <f t="shared" si="566"/>
        <v>1</v>
      </c>
      <c r="BA281" s="83">
        <f t="shared" si="567"/>
        <v>0.69899135656209477</v>
      </c>
      <c r="BB281" s="83">
        <f t="shared" si="568"/>
        <v>-3.3621447930174031E-3</v>
      </c>
      <c r="BC281" s="83">
        <f t="shared" si="569"/>
        <v>-3.3621447930174031E-3</v>
      </c>
      <c r="BD281" s="83">
        <f t="shared" si="570"/>
        <v>-3.3621447930174031E-3</v>
      </c>
      <c r="BE281" s="83">
        <f t="shared" si="571"/>
        <v>0</v>
      </c>
      <c r="BF281" s="83">
        <f t="shared" si="572"/>
        <v>0</v>
      </c>
      <c r="BG281" s="99">
        <f t="shared" si="573"/>
        <v>-3.3621447930174031E-3</v>
      </c>
      <c r="BH281" s="99">
        <f t="shared" si="574"/>
        <v>-3.3621447930174031E-3</v>
      </c>
      <c r="BI281" s="83">
        <f t="shared" si="575"/>
        <v>-3.3621447930174031E-3</v>
      </c>
      <c r="BJ281" s="83">
        <f t="shared" si="576"/>
        <v>-3.3621447930174031E-3</v>
      </c>
      <c r="BK281" s="83">
        <f t="shared" si="577"/>
        <v>-3.3621447930174031E-3</v>
      </c>
      <c r="BL281" s="83">
        <f t="shared" si="578"/>
        <v>-3.3621447930174031E-3</v>
      </c>
      <c r="BM281" s="83">
        <f t="shared" si="579"/>
        <v>-3.2995273578785202E-3</v>
      </c>
      <c r="BN281" s="83">
        <f t="shared" si="580"/>
        <v>-3.3621447930174031E-3</v>
      </c>
      <c r="BO281" s="83">
        <f t="shared" si="664"/>
        <v>0</v>
      </c>
      <c r="BP281" s="83">
        <f t="shared" si="581"/>
        <v>1</v>
      </c>
      <c r="BQ281" s="83">
        <f t="shared" si="582"/>
        <v>0.69899135656209477</v>
      </c>
      <c r="BR281" s="83">
        <f t="shared" si="583"/>
        <v>-3.3621447930174031E-3</v>
      </c>
      <c r="BS281" s="83">
        <f t="shared" si="584"/>
        <v>-3.3621447930174031E-3</v>
      </c>
      <c r="BT281" s="83">
        <f t="shared" si="585"/>
        <v>-3.3621447930174031E-3</v>
      </c>
      <c r="BU281" s="83">
        <f t="shared" si="586"/>
        <v>-3.3621447930174031E-3</v>
      </c>
      <c r="BV281" s="83">
        <f t="shared" si="587"/>
        <v>-3.3621447930174031E-3</v>
      </c>
      <c r="BW281" s="83">
        <f t="shared" si="588"/>
        <v>-3.3621447930174031E-3</v>
      </c>
      <c r="BX281" s="83">
        <f t="shared" si="589"/>
        <v>-3.3621447930174031E-3</v>
      </c>
      <c r="BY281" s="83">
        <f t="shared" si="590"/>
        <v>-3.3621447930174031E-3</v>
      </c>
      <c r="BZ281" s="83">
        <f t="shared" si="591"/>
        <v>-3.3621447930174031E-3</v>
      </c>
      <c r="CA281" s="83">
        <f t="shared" si="592"/>
        <v>-3.2995273578785202E-3</v>
      </c>
      <c r="CB281" s="83">
        <f t="shared" si="593"/>
        <v>-3.3621447930174031E-3</v>
      </c>
      <c r="CC281" s="84"/>
      <c r="CD281" s="84"/>
      <c r="CE281" s="84"/>
      <c r="CF281" s="84"/>
      <c r="CG281" s="84"/>
      <c r="CH281" s="84"/>
      <c r="CI281" s="84"/>
      <c r="CJ281" s="84"/>
      <c r="CK281" s="84"/>
      <c r="CL281" s="83">
        <f t="shared" si="655"/>
        <v>0</v>
      </c>
      <c r="CM281" s="83">
        <f t="shared" si="656"/>
        <v>0</v>
      </c>
      <c r="CN281" s="83">
        <f t="shared" si="657"/>
        <v>0</v>
      </c>
      <c r="CO281" s="83">
        <f t="shared" si="594"/>
        <v>0</v>
      </c>
      <c r="CP281" s="83">
        <f t="shared" si="595"/>
        <v>0</v>
      </c>
      <c r="CQ281" s="83">
        <f t="shared" si="596"/>
        <v>0.70235350135511221</v>
      </c>
      <c r="CR281" s="83">
        <f t="shared" si="597"/>
        <v>0</v>
      </c>
      <c r="CS281" s="83">
        <f t="shared" si="598"/>
        <v>0</v>
      </c>
      <c r="CT281" s="83">
        <f t="shared" si="599"/>
        <v>0.70235350135511221</v>
      </c>
      <c r="CU281" s="83">
        <f t="shared" si="600"/>
        <v>0.70235350135511221</v>
      </c>
      <c r="CV281" s="99"/>
      <c r="CW281" s="83">
        <f t="shared" si="665"/>
        <v>0.70235350135511221</v>
      </c>
      <c r="CX281" s="83">
        <f t="shared" si="601"/>
        <v>0.70235350135511221</v>
      </c>
      <c r="CY281" s="83">
        <f t="shared" si="658"/>
        <v>6.261743513888288E-5</v>
      </c>
      <c r="CZ281" s="83">
        <f t="shared" si="659"/>
        <v>0</v>
      </c>
      <c r="DA281" s="83">
        <f t="shared" si="666"/>
        <v>0</v>
      </c>
      <c r="DB281" s="83">
        <f t="shared" si="667"/>
        <v>0</v>
      </c>
      <c r="DC281" s="83">
        <f t="shared" si="668"/>
        <v>0</v>
      </c>
      <c r="DD281" s="83">
        <f t="shared" si="602"/>
        <v>0</v>
      </c>
      <c r="DE281" s="83">
        <f t="shared" si="603"/>
        <v>0</v>
      </c>
      <c r="DF281" s="83">
        <f t="shared" si="604"/>
        <v>0.70235350135511221</v>
      </c>
      <c r="DG281" s="83">
        <f t="shared" si="605"/>
        <v>0</v>
      </c>
      <c r="DH281" s="83">
        <f t="shared" si="606"/>
        <v>0</v>
      </c>
      <c r="DI281" s="83">
        <f t="shared" si="607"/>
        <v>0.70235350135511221</v>
      </c>
      <c r="DJ281" s="83">
        <f t="shared" si="608"/>
        <v>0.70235350135511221</v>
      </c>
      <c r="DK281" s="83">
        <f t="shared" si="669"/>
        <v>0.70235350135511221</v>
      </c>
      <c r="DL281" s="83">
        <f t="shared" si="609"/>
        <v>0.70235350135511221</v>
      </c>
      <c r="DM281" s="83">
        <f t="shared" si="670"/>
        <v>6.261743513888288E-5</v>
      </c>
      <c r="DN281" s="83">
        <f t="shared" si="671"/>
        <v>0</v>
      </c>
      <c r="DO281" s="83">
        <f t="shared" si="610"/>
        <v>0</v>
      </c>
      <c r="DP281" s="83">
        <f t="shared" si="611"/>
        <v>0</v>
      </c>
      <c r="DQ281" s="83">
        <f t="shared" si="612"/>
        <v>0</v>
      </c>
      <c r="DR281" s="83">
        <f t="shared" si="613"/>
        <v>0</v>
      </c>
      <c r="DS281" s="83">
        <f t="shared" si="614"/>
        <v>0</v>
      </c>
      <c r="DT281" s="83">
        <f t="shared" si="615"/>
        <v>-2.4308648782732534E-2</v>
      </c>
      <c r="DU281" s="83">
        <f t="shared" si="616"/>
        <v>0</v>
      </c>
      <c r="DV281" s="83">
        <f t="shared" si="617"/>
        <v>0</v>
      </c>
      <c r="DW281" s="83">
        <f t="shared" si="672"/>
        <v>2.1561931687348604E-6</v>
      </c>
      <c r="DX281" s="83">
        <f t="shared" si="673"/>
        <v>0</v>
      </c>
      <c r="DY281" s="83">
        <f t="shared" si="674"/>
        <v>0</v>
      </c>
      <c r="DZ281" s="83">
        <f t="shared" si="675"/>
        <v>0</v>
      </c>
      <c r="EA281" s="83">
        <f t="shared" si="676"/>
        <v>0</v>
      </c>
      <c r="EB281" s="83">
        <f t="shared" si="677"/>
        <v>0</v>
      </c>
      <c r="EC281" s="83">
        <f t="shared" si="678"/>
        <v>0</v>
      </c>
      <c r="ED281" s="83">
        <f t="shared" si="679"/>
        <v>-2.4308648782732534E-2</v>
      </c>
      <c r="EE281" s="83">
        <f t="shared" si="680"/>
        <v>0</v>
      </c>
      <c r="EF281" s="83">
        <f t="shared" si="681"/>
        <v>0</v>
      </c>
      <c r="EG281" s="83">
        <f t="shared" si="682"/>
        <v>2.1561931687348604E-6</v>
      </c>
      <c r="EH281" s="83">
        <f t="shared" si="683"/>
        <v>0</v>
      </c>
      <c r="EI281" s="83">
        <f t="shared" si="618"/>
        <v>0</v>
      </c>
      <c r="EJ281" s="83">
        <f t="shared" si="619"/>
        <v>0</v>
      </c>
      <c r="EK281" s="83">
        <f t="shared" si="620"/>
        <v>0</v>
      </c>
      <c r="EL281" s="83">
        <f t="shared" si="621"/>
        <v>0</v>
      </c>
      <c r="EM281" s="83">
        <f t="shared" si="622"/>
        <v>0</v>
      </c>
      <c r="EN281" s="83">
        <f t="shared" si="623"/>
        <v>0.72666215013784474</v>
      </c>
      <c r="EO281" s="83">
        <f t="shared" si="624"/>
        <v>0</v>
      </c>
      <c r="EP281" s="83">
        <f t="shared" si="625"/>
        <v>0</v>
      </c>
      <c r="EQ281" s="83">
        <f t="shared" si="626"/>
        <v>0.72666215013784474</v>
      </c>
      <c r="ER281" s="83">
        <f t="shared" si="627"/>
        <v>0.72666215013784474</v>
      </c>
      <c r="ES281" s="83">
        <f t="shared" si="684"/>
        <v>0.72666215013784474</v>
      </c>
      <c r="ET281" s="83">
        <f t="shared" si="628"/>
        <v>0.72666215013784474</v>
      </c>
      <c r="EU281" s="83">
        <f t="shared" si="685"/>
        <v>6.0461241970148023E-5</v>
      </c>
      <c r="EV281" s="83">
        <f t="shared" si="686"/>
        <v>0</v>
      </c>
      <c r="EW281" s="83">
        <f t="shared" si="687"/>
        <v>0</v>
      </c>
      <c r="EX281" s="83">
        <f t="shared" si="688"/>
        <v>0</v>
      </c>
      <c r="EY281" s="83">
        <f t="shared" si="689"/>
        <v>0</v>
      </c>
      <c r="EZ281" s="83">
        <f t="shared" si="690"/>
        <v>0</v>
      </c>
      <c r="FA281" s="83">
        <f t="shared" si="691"/>
        <v>0</v>
      </c>
      <c r="FB281" s="83">
        <f t="shared" si="692"/>
        <v>0.72666215013784474</v>
      </c>
      <c r="FC281" s="83">
        <f t="shared" si="693"/>
        <v>0</v>
      </c>
      <c r="FD281" s="83">
        <f t="shared" si="694"/>
        <v>0</v>
      </c>
      <c r="FE281" s="83">
        <f t="shared" si="629"/>
        <v>0.72666215013784474</v>
      </c>
      <c r="FF281" s="83">
        <f t="shared" si="630"/>
        <v>0.72666215013784474</v>
      </c>
      <c r="FG281" s="83">
        <f t="shared" si="695"/>
        <v>0.72666215013784474</v>
      </c>
      <c r="FH281" s="83">
        <f t="shared" si="631"/>
        <v>0.72666215013784474</v>
      </c>
      <c r="FI281" s="83">
        <f t="shared" si="696"/>
        <v>6.0461241970148023E-5</v>
      </c>
      <c r="FJ281" s="83">
        <f t="shared" si="697"/>
        <v>0</v>
      </c>
      <c r="FK281" s="84"/>
      <c r="FL281" s="84">
        <v>6.2617435138882598E-4</v>
      </c>
      <c r="FM281" s="84"/>
      <c r="FN281" s="83">
        <f t="shared" si="632"/>
        <v>0</v>
      </c>
      <c r="FO281" s="83">
        <f t="shared" si="633"/>
        <v>0</v>
      </c>
      <c r="FP281" s="83">
        <f t="shared" si="698"/>
        <v>6.2617435138882598E-4</v>
      </c>
      <c r="FQ281" s="84"/>
      <c r="FR281" s="84"/>
      <c r="FS281" s="83">
        <f t="shared" si="699"/>
        <v>0</v>
      </c>
      <c r="FT281" s="83">
        <f t="shared" si="700"/>
        <v>0</v>
      </c>
      <c r="FU281" s="84">
        <v>6.2617435138882598E-4</v>
      </c>
      <c r="FV281" s="83">
        <f t="shared" si="634"/>
        <v>0</v>
      </c>
      <c r="FW281" s="83">
        <f t="shared" si="635"/>
        <v>0</v>
      </c>
      <c r="FX281" s="83">
        <f t="shared" si="636"/>
        <v>0</v>
      </c>
      <c r="FY281" s="84"/>
      <c r="FZ281" s="83">
        <f t="shared" si="637"/>
        <v>1.0008198035952676</v>
      </c>
      <c r="GA281" s="83">
        <f t="shared" si="638"/>
        <v>6.2145150104501307E-10</v>
      </c>
      <c r="GB281" s="83">
        <f t="shared" si="701"/>
        <v>0</v>
      </c>
      <c r="GC281" s="83">
        <f t="shared" si="702"/>
        <v>0</v>
      </c>
      <c r="GD281" s="83">
        <f t="shared" si="703"/>
        <v>0</v>
      </c>
      <c r="GE281" s="83">
        <f t="shared" si="704"/>
        <v>0</v>
      </c>
      <c r="GF281" s="83">
        <f t="shared" si="705"/>
        <v>0</v>
      </c>
      <c r="GG281" s="83">
        <f t="shared" si="706"/>
        <v>0</v>
      </c>
      <c r="GH281" s="83">
        <f t="shared" si="639"/>
        <v>0</v>
      </c>
      <c r="GI281" s="83">
        <f t="shared" si="640"/>
        <v>0</v>
      </c>
      <c r="GJ281" s="83">
        <f t="shared" si="707"/>
        <v>0</v>
      </c>
      <c r="GK281" s="83">
        <f t="shared" si="708"/>
        <v>0</v>
      </c>
      <c r="GL281" s="83">
        <f t="shared" si="709"/>
        <v>0</v>
      </c>
      <c r="GM281" s="83">
        <f t="shared" si="710"/>
        <v>0</v>
      </c>
      <c r="GN281" s="83">
        <f t="shared" si="711"/>
        <v>0</v>
      </c>
      <c r="GO281" s="83">
        <f t="shared" si="712"/>
        <v>-3.3621447930174031E-3</v>
      </c>
      <c r="GP281" s="83">
        <f t="shared" si="641"/>
        <v>-3.3621447930174031E-3</v>
      </c>
      <c r="GQ281" s="83">
        <f t="shared" si="642"/>
        <v>0</v>
      </c>
      <c r="GR281" s="83">
        <f t="shared" si="713"/>
        <v>0</v>
      </c>
      <c r="GS281" s="83">
        <f t="shared" si="714"/>
        <v>0</v>
      </c>
      <c r="GT281" s="83">
        <f t="shared" si="715"/>
        <v>0</v>
      </c>
      <c r="GU281" s="83">
        <f t="shared" si="716"/>
        <v>0</v>
      </c>
      <c r="GV281" s="83">
        <f t="shared" si="717"/>
        <v>0</v>
      </c>
      <c r="GW281" s="83">
        <f t="shared" si="718"/>
        <v>0</v>
      </c>
      <c r="GX281" s="83">
        <f t="shared" si="643"/>
        <v>0</v>
      </c>
      <c r="GY281" s="83">
        <f t="shared" si="644"/>
        <v>0</v>
      </c>
      <c r="GZ281" s="83">
        <f t="shared" si="719"/>
        <v>0</v>
      </c>
      <c r="HA281" s="83">
        <f t="shared" si="720"/>
        <v>0</v>
      </c>
      <c r="HB281" s="83">
        <f t="shared" si="721"/>
        <v>0</v>
      </c>
      <c r="HC281" s="83">
        <f t="shared" si="722"/>
        <v>0</v>
      </c>
      <c r="HD281" s="83">
        <f t="shared" si="723"/>
        <v>0</v>
      </c>
      <c r="HE281" s="83">
        <f t="shared" si="724"/>
        <v>0.69899135656209477</v>
      </c>
      <c r="HF281" s="83">
        <f t="shared" si="645"/>
        <v>-3.2995273578785202E-3</v>
      </c>
      <c r="HG281" s="83">
        <f t="shared" si="646"/>
        <v>0</v>
      </c>
      <c r="HH281" s="83">
        <f t="shared" si="647"/>
        <v>0</v>
      </c>
      <c r="HI281" s="83">
        <f t="shared" si="648"/>
        <v>0</v>
      </c>
      <c r="HJ281" s="83">
        <f t="shared" si="649"/>
        <v>0</v>
      </c>
      <c r="HK281" s="83">
        <f t="shared" si="650"/>
        <v>0</v>
      </c>
      <c r="HL281" s="83">
        <f t="shared" si="651"/>
        <v>0</v>
      </c>
      <c r="HM281" s="83">
        <f t="shared" si="652"/>
        <v>0.7233000053448273</v>
      </c>
      <c r="HN281" s="83">
        <f t="shared" si="653"/>
        <v>-3.3016835510472553E-3</v>
      </c>
      <c r="HO281" s="83">
        <f t="shared" si="654"/>
        <v>0</v>
      </c>
    </row>
    <row r="282" spans="1:223" x14ac:dyDescent="0.2">
      <c r="A282" s="63"/>
      <c r="K282" s="64" t="s">
        <v>587</v>
      </c>
      <c r="L282" s="102" t="e">
        <f>IF(VLOOKUP(K282,'[3]207 ul'!$H:$H,1,0)=K282,1,0)</f>
        <v>#N/A</v>
      </c>
      <c r="M282" s="84">
        <v>1</v>
      </c>
      <c r="N282" s="84">
        <v>3</v>
      </c>
      <c r="O282" s="84"/>
      <c r="P282" s="84"/>
      <c r="Q282" s="84"/>
      <c r="R282" s="84">
        <v>1</v>
      </c>
      <c r="S282" s="83">
        <f t="shared" si="660"/>
        <v>70</v>
      </c>
      <c r="T282" s="87">
        <f t="shared" si="661"/>
        <v>0</v>
      </c>
      <c r="U282" s="84"/>
      <c r="V282" s="84"/>
      <c r="W282" s="85">
        <v>1</v>
      </c>
      <c r="X282" s="85">
        <v>1</v>
      </c>
      <c r="Y282" s="85">
        <v>1</v>
      </c>
      <c r="Z282" s="85">
        <v>1</v>
      </c>
      <c r="AA282" s="85">
        <v>1</v>
      </c>
      <c r="AB282" s="85">
        <v>1</v>
      </c>
      <c r="AC282" s="85">
        <v>1</v>
      </c>
      <c r="AD282" s="85">
        <v>1</v>
      </c>
      <c r="AE282" s="85">
        <v>1</v>
      </c>
      <c r="AF282" s="84">
        <v>129434296.388993</v>
      </c>
      <c r="AG282" s="84">
        <v>124507682.30059899</v>
      </c>
      <c r="AH282" s="84">
        <v>137299594.40546</v>
      </c>
      <c r="AI282" s="84">
        <v>129434296.410309</v>
      </c>
      <c r="AJ282" s="84">
        <v>129434296.388993</v>
      </c>
      <c r="AK282" s="84">
        <v>129434296.388993</v>
      </c>
      <c r="AL282" s="84">
        <v>129434296.388993</v>
      </c>
      <c r="AM282" s="84">
        <v>132504770.179334</v>
      </c>
      <c r="AN282" s="84">
        <v>129330444.48878001</v>
      </c>
      <c r="AO282" s="84">
        <v>-314027.32838764199</v>
      </c>
      <c r="AP282" s="84"/>
      <c r="AQ282" s="84">
        <v>-200175.67824266199</v>
      </c>
      <c r="AR282" s="84"/>
      <c r="AS282" s="83">
        <f t="shared" si="662"/>
        <v>0</v>
      </c>
      <c r="AT282" s="83">
        <f t="shared" si="564"/>
        <v>0</v>
      </c>
      <c r="AU282" s="83">
        <f t="shared" si="663"/>
        <v>0</v>
      </c>
      <c r="AV282" s="84">
        <v>78736748.010000005</v>
      </c>
      <c r="AW282" s="84">
        <v>78736748.010000005</v>
      </c>
      <c r="AX282" s="84">
        <v>-1969592.2596102301</v>
      </c>
      <c r="AY282" s="83">
        <f t="shared" si="565"/>
        <v>78536572.331757337</v>
      </c>
      <c r="AZ282" s="83">
        <f t="shared" si="566"/>
        <v>76767155.75038977</v>
      </c>
      <c r="BA282" s="83">
        <f t="shared" si="567"/>
        <v>129120269.06060535</v>
      </c>
      <c r="BB282" s="83">
        <f t="shared" si="568"/>
        <v>129120269.06060535</v>
      </c>
      <c r="BC282" s="83">
        <f t="shared" si="569"/>
        <v>129120269.06060535</v>
      </c>
      <c r="BD282" s="83">
        <f t="shared" si="570"/>
        <v>129120269.06060535</v>
      </c>
      <c r="BE282" s="83">
        <f t="shared" si="571"/>
        <v>0</v>
      </c>
      <c r="BF282" s="83">
        <f t="shared" si="572"/>
        <v>0</v>
      </c>
      <c r="BG282" s="99">
        <f t="shared" si="573"/>
        <v>129120269.06060535</v>
      </c>
      <c r="BH282" s="99">
        <f t="shared" si="574"/>
        <v>124193654.97221135</v>
      </c>
      <c r="BI282" s="83">
        <f t="shared" si="575"/>
        <v>136985567.07707235</v>
      </c>
      <c r="BJ282" s="83">
        <f t="shared" si="576"/>
        <v>129120269.08192135</v>
      </c>
      <c r="BK282" s="83">
        <f t="shared" si="577"/>
        <v>129120269.06060535</v>
      </c>
      <c r="BL282" s="83">
        <f t="shared" si="578"/>
        <v>129120269.06060535</v>
      </c>
      <c r="BM282" s="83">
        <f t="shared" si="579"/>
        <v>132190742.85094635</v>
      </c>
      <c r="BN282" s="83">
        <f t="shared" si="580"/>
        <v>129016417.16039236</v>
      </c>
      <c r="BO282" s="83">
        <f t="shared" si="664"/>
        <v>0</v>
      </c>
      <c r="BP282" s="83">
        <f t="shared" si="581"/>
        <v>76767155.75038977</v>
      </c>
      <c r="BQ282" s="83">
        <f t="shared" si="582"/>
        <v>129120269.06060535</v>
      </c>
      <c r="BR282" s="83">
        <f t="shared" si="583"/>
        <v>129120269.06060535</v>
      </c>
      <c r="BS282" s="83">
        <f t="shared" si="584"/>
        <v>129120269.06060535</v>
      </c>
      <c r="BT282" s="83">
        <f t="shared" si="585"/>
        <v>129120269.06060535</v>
      </c>
      <c r="BU282" s="83">
        <f t="shared" si="586"/>
        <v>129120269.06060535</v>
      </c>
      <c r="BV282" s="83">
        <f t="shared" si="587"/>
        <v>124193654.97221135</v>
      </c>
      <c r="BW282" s="83">
        <f t="shared" si="588"/>
        <v>136985567.07707235</v>
      </c>
      <c r="BX282" s="83">
        <f t="shared" si="589"/>
        <v>129120269.08192135</v>
      </c>
      <c r="BY282" s="83">
        <f t="shared" si="590"/>
        <v>129120269.06060535</v>
      </c>
      <c r="BZ282" s="83">
        <f t="shared" si="591"/>
        <v>129120269.06060535</v>
      </c>
      <c r="CA282" s="83">
        <f t="shared" si="592"/>
        <v>132190742.85094635</v>
      </c>
      <c r="CB282" s="83">
        <f t="shared" si="593"/>
        <v>129016417.16039236</v>
      </c>
      <c r="CC282" s="84"/>
      <c r="CD282" s="84"/>
      <c r="CE282" s="84"/>
      <c r="CF282" s="84"/>
      <c r="CG282" s="84"/>
      <c r="CH282" s="84"/>
      <c r="CI282" s="84"/>
      <c r="CJ282" s="84"/>
      <c r="CK282" s="84"/>
      <c r="CL282" s="83">
        <f t="shared" si="655"/>
        <v>0</v>
      </c>
      <c r="CM282" s="83">
        <f t="shared" si="656"/>
        <v>7865298.016467005</v>
      </c>
      <c r="CN282" s="83">
        <f t="shared" si="657"/>
        <v>2.1316006779670715E-2</v>
      </c>
      <c r="CO282" s="83">
        <f t="shared" si="594"/>
        <v>0</v>
      </c>
      <c r="CP282" s="83">
        <f t="shared" si="595"/>
        <v>0</v>
      </c>
      <c r="CQ282" s="83">
        <f t="shared" si="596"/>
        <v>0</v>
      </c>
      <c r="CR282" s="83">
        <f t="shared" si="597"/>
        <v>0</v>
      </c>
      <c r="CS282" s="83">
        <f t="shared" si="598"/>
        <v>0</v>
      </c>
      <c r="CT282" s="83">
        <f t="shared" si="599"/>
        <v>0</v>
      </c>
      <c r="CU282" s="83">
        <f t="shared" si="600"/>
        <v>0</v>
      </c>
      <c r="CV282" s="99"/>
      <c r="CW282" s="83">
        <f t="shared" si="665"/>
        <v>0</v>
      </c>
      <c r="CX282" s="83">
        <f t="shared" si="601"/>
        <v>0</v>
      </c>
      <c r="CY282" s="83">
        <f t="shared" si="658"/>
        <v>3070473.7903410047</v>
      </c>
      <c r="CZ282" s="83">
        <f t="shared" si="659"/>
        <v>0</v>
      </c>
      <c r="DA282" s="83">
        <f t="shared" si="666"/>
        <v>0</v>
      </c>
      <c r="DB282" s="83">
        <f t="shared" si="667"/>
        <v>7865298.016467005</v>
      </c>
      <c r="DC282" s="83">
        <f t="shared" si="668"/>
        <v>2.1316006779670715E-2</v>
      </c>
      <c r="DD282" s="83">
        <f t="shared" si="602"/>
        <v>0</v>
      </c>
      <c r="DE282" s="83">
        <f t="shared" si="603"/>
        <v>0</v>
      </c>
      <c r="DF282" s="83">
        <f t="shared" si="604"/>
        <v>0</v>
      </c>
      <c r="DG282" s="83">
        <f t="shared" si="605"/>
        <v>0</v>
      </c>
      <c r="DH282" s="83">
        <f t="shared" si="606"/>
        <v>0</v>
      </c>
      <c r="DI282" s="83">
        <f t="shared" si="607"/>
        <v>0</v>
      </c>
      <c r="DJ282" s="83">
        <f t="shared" si="608"/>
        <v>0</v>
      </c>
      <c r="DK282" s="83">
        <f t="shared" si="669"/>
        <v>0</v>
      </c>
      <c r="DL282" s="83">
        <f t="shared" si="609"/>
        <v>0</v>
      </c>
      <c r="DM282" s="83">
        <f t="shared" si="670"/>
        <v>3070473.7903410047</v>
      </c>
      <c r="DN282" s="83">
        <f t="shared" si="671"/>
        <v>0</v>
      </c>
      <c r="DO282" s="83">
        <f t="shared" si="610"/>
        <v>0</v>
      </c>
      <c r="DP282" s="83">
        <f t="shared" si="611"/>
        <v>447173.3519958395</v>
      </c>
      <c r="DQ282" s="83">
        <f t="shared" si="612"/>
        <v>0</v>
      </c>
      <c r="DR282" s="83">
        <f t="shared" si="613"/>
        <v>0</v>
      </c>
      <c r="DS282" s="83">
        <f t="shared" si="614"/>
        <v>0</v>
      </c>
      <c r="DT282" s="83">
        <f t="shared" si="615"/>
        <v>0</v>
      </c>
      <c r="DU282" s="83">
        <f t="shared" si="616"/>
        <v>0</v>
      </c>
      <c r="DV282" s="83">
        <f t="shared" si="617"/>
        <v>0</v>
      </c>
      <c r="DW282" s="83">
        <f t="shared" si="672"/>
        <v>105729.89131267731</v>
      </c>
      <c r="DX282" s="83">
        <f t="shared" si="673"/>
        <v>0</v>
      </c>
      <c r="DY282" s="83">
        <f t="shared" si="674"/>
        <v>0</v>
      </c>
      <c r="DZ282" s="83">
        <f t="shared" si="675"/>
        <v>447173.3519958395</v>
      </c>
      <c r="EA282" s="83">
        <f t="shared" si="676"/>
        <v>0</v>
      </c>
      <c r="EB282" s="83">
        <f t="shared" si="677"/>
        <v>0</v>
      </c>
      <c r="EC282" s="83">
        <f t="shared" si="678"/>
        <v>0</v>
      </c>
      <c r="ED282" s="83">
        <f t="shared" si="679"/>
        <v>0</v>
      </c>
      <c r="EE282" s="83">
        <f t="shared" si="680"/>
        <v>0</v>
      </c>
      <c r="EF282" s="83">
        <f t="shared" si="681"/>
        <v>0</v>
      </c>
      <c r="EG282" s="83">
        <f t="shared" si="682"/>
        <v>105729.89131267731</v>
      </c>
      <c r="EH282" s="83">
        <f t="shared" si="683"/>
        <v>0</v>
      </c>
      <c r="EI282" s="83">
        <f t="shared" si="618"/>
        <v>0</v>
      </c>
      <c r="EJ282" s="83">
        <f t="shared" si="619"/>
        <v>7418124.6644711653</v>
      </c>
      <c r="EK282" s="83">
        <f t="shared" si="620"/>
        <v>2.1316006779670715E-2</v>
      </c>
      <c r="EL282" s="83">
        <f t="shared" si="621"/>
        <v>0</v>
      </c>
      <c r="EM282" s="83">
        <f t="shared" si="622"/>
        <v>0</v>
      </c>
      <c r="EN282" s="83">
        <f t="shared" si="623"/>
        <v>0</v>
      </c>
      <c r="EO282" s="83">
        <f t="shared" si="624"/>
        <v>0</v>
      </c>
      <c r="EP282" s="83">
        <f t="shared" si="625"/>
        <v>0</v>
      </c>
      <c r="EQ282" s="83">
        <f t="shared" si="626"/>
        <v>0</v>
      </c>
      <c r="ER282" s="83">
        <f t="shared" si="627"/>
        <v>0</v>
      </c>
      <c r="ES282" s="83">
        <f t="shared" si="684"/>
        <v>0</v>
      </c>
      <c r="ET282" s="83">
        <f t="shared" si="628"/>
        <v>0</v>
      </c>
      <c r="EU282" s="83">
        <f t="shared" si="685"/>
        <v>2964743.8990283273</v>
      </c>
      <c r="EV282" s="83">
        <f t="shared" si="686"/>
        <v>0</v>
      </c>
      <c r="EW282" s="83">
        <f t="shared" si="687"/>
        <v>0</v>
      </c>
      <c r="EX282" s="83">
        <f t="shared" si="688"/>
        <v>7418124.6644711653</v>
      </c>
      <c r="EY282" s="83">
        <f t="shared" si="689"/>
        <v>2.1316006779670715E-2</v>
      </c>
      <c r="EZ282" s="83">
        <f t="shared" si="690"/>
        <v>0</v>
      </c>
      <c r="FA282" s="83">
        <f t="shared" si="691"/>
        <v>0</v>
      </c>
      <c r="FB282" s="83">
        <f t="shared" si="692"/>
        <v>0</v>
      </c>
      <c r="FC282" s="83">
        <f t="shared" si="693"/>
        <v>0</v>
      </c>
      <c r="FD282" s="83">
        <f t="shared" si="694"/>
        <v>0</v>
      </c>
      <c r="FE282" s="83">
        <f t="shared" si="629"/>
        <v>0</v>
      </c>
      <c r="FF282" s="83">
        <f t="shared" si="630"/>
        <v>0</v>
      </c>
      <c r="FG282" s="83">
        <f t="shared" si="695"/>
        <v>0</v>
      </c>
      <c r="FH282" s="83">
        <f t="shared" si="631"/>
        <v>0</v>
      </c>
      <c r="FI282" s="83">
        <f t="shared" si="696"/>
        <v>2964743.8990283273</v>
      </c>
      <c r="FJ282" s="83">
        <f t="shared" si="697"/>
        <v>0</v>
      </c>
      <c r="FK282" s="84">
        <v>7339026.3734096196</v>
      </c>
      <c r="FL282" s="84">
        <v>958847.58248231304</v>
      </c>
      <c r="FM282" s="84"/>
      <c r="FN282" s="83">
        <f t="shared" si="632"/>
        <v>0</v>
      </c>
      <c r="FO282" s="83">
        <f t="shared" si="633"/>
        <v>0</v>
      </c>
      <c r="FP282" s="83">
        <f t="shared" si="698"/>
        <v>958847.58248231304</v>
      </c>
      <c r="FQ282" s="84">
        <v>5774325.0025132401</v>
      </c>
      <c r="FR282" s="84">
        <v>126902285.14009599</v>
      </c>
      <c r="FS282" s="83">
        <f t="shared" si="699"/>
        <v>126902285.14009531</v>
      </c>
      <c r="FT282" s="83">
        <f t="shared" si="700"/>
        <v>-6.8545341491699219E-7</v>
      </c>
      <c r="FU282" s="84">
        <v>129425834.093474</v>
      </c>
      <c r="FV282" s="83">
        <f t="shared" si="634"/>
        <v>0</v>
      </c>
      <c r="FW282" s="83">
        <f t="shared" si="635"/>
        <v>0</v>
      </c>
      <c r="FX282" s="83">
        <f t="shared" si="636"/>
        <v>0</v>
      </c>
      <c r="FY282" s="84">
        <v>56952176.909999996</v>
      </c>
      <c r="FZ282" s="83">
        <f t="shared" si="637"/>
        <v>6368480.1811519861</v>
      </c>
      <c r="GA282" s="83">
        <f t="shared" si="638"/>
        <v>8462.2955189943314</v>
      </c>
      <c r="GB282" s="83">
        <f t="shared" si="701"/>
        <v>0</v>
      </c>
      <c r="GC282" s="83">
        <f t="shared" si="702"/>
        <v>0</v>
      </c>
      <c r="GD282" s="83">
        <f t="shared" si="703"/>
        <v>0</v>
      </c>
      <c r="GE282" s="83">
        <f t="shared" si="704"/>
        <v>0</v>
      </c>
      <c r="GF282" s="83">
        <f t="shared" si="705"/>
        <v>0</v>
      </c>
      <c r="GG282" s="83">
        <f t="shared" si="706"/>
        <v>0</v>
      </c>
      <c r="GH282" s="83">
        <f t="shared" si="639"/>
        <v>0</v>
      </c>
      <c r="GI282" s="83">
        <f t="shared" si="640"/>
        <v>0</v>
      </c>
      <c r="GJ282" s="83">
        <f t="shared" si="707"/>
        <v>0</v>
      </c>
      <c r="GK282" s="83">
        <f t="shared" si="708"/>
        <v>129120269.06060535</v>
      </c>
      <c r="GL282" s="83">
        <f t="shared" si="709"/>
        <v>129120269.06060535</v>
      </c>
      <c r="GM282" s="83">
        <f t="shared" si="710"/>
        <v>0</v>
      </c>
      <c r="GN282" s="83">
        <f t="shared" si="711"/>
        <v>0</v>
      </c>
      <c r="GO282" s="83">
        <f t="shared" si="712"/>
        <v>0</v>
      </c>
      <c r="GP282" s="83">
        <f t="shared" si="641"/>
        <v>129120269.06060535</v>
      </c>
      <c r="GQ282" s="83">
        <f t="shared" si="642"/>
        <v>0</v>
      </c>
      <c r="GR282" s="83">
        <f t="shared" si="713"/>
        <v>0</v>
      </c>
      <c r="GS282" s="83">
        <f t="shared" si="714"/>
        <v>0</v>
      </c>
      <c r="GT282" s="83">
        <f t="shared" si="715"/>
        <v>0</v>
      </c>
      <c r="GU282" s="83">
        <f t="shared" si="716"/>
        <v>0</v>
      </c>
      <c r="GV282" s="83">
        <f t="shared" si="717"/>
        <v>0</v>
      </c>
      <c r="GW282" s="83">
        <f t="shared" si="718"/>
        <v>0</v>
      </c>
      <c r="GX282" s="83">
        <f t="shared" si="643"/>
        <v>0</v>
      </c>
      <c r="GY282" s="83">
        <f t="shared" si="644"/>
        <v>0</v>
      </c>
      <c r="GZ282" s="83">
        <f t="shared" si="719"/>
        <v>0</v>
      </c>
      <c r="HA282" s="83">
        <f t="shared" si="720"/>
        <v>136985567.07707235</v>
      </c>
      <c r="HB282" s="83">
        <f t="shared" si="721"/>
        <v>129120269.08192135</v>
      </c>
      <c r="HC282" s="83">
        <f t="shared" si="722"/>
        <v>0</v>
      </c>
      <c r="HD282" s="83">
        <f t="shared" si="723"/>
        <v>0</v>
      </c>
      <c r="HE282" s="83">
        <f t="shared" si="724"/>
        <v>0</v>
      </c>
      <c r="HF282" s="83">
        <f t="shared" si="645"/>
        <v>132190742.85094635</v>
      </c>
      <c r="HG282" s="83">
        <f t="shared" si="646"/>
        <v>0</v>
      </c>
      <c r="HH282" s="83">
        <f t="shared" si="647"/>
        <v>0</v>
      </c>
      <c r="HI282" s="83">
        <f t="shared" si="648"/>
        <v>136538393.72507653</v>
      </c>
      <c r="HJ282" s="83">
        <f t="shared" si="649"/>
        <v>129120269.08192135</v>
      </c>
      <c r="HK282" s="83">
        <f t="shared" si="650"/>
        <v>0</v>
      </c>
      <c r="HL282" s="83">
        <f t="shared" si="651"/>
        <v>0</v>
      </c>
      <c r="HM282" s="83">
        <f t="shared" si="652"/>
        <v>0</v>
      </c>
      <c r="HN282" s="83">
        <f t="shared" si="653"/>
        <v>132085012.95963368</v>
      </c>
      <c r="HO282" s="83">
        <f t="shared" si="654"/>
        <v>0</v>
      </c>
    </row>
    <row r="283" spans="1:223" x14ac:dyDescent="0.2">
      <c r="A283" s="63"/>
      <c r="K283" s="64" t="s">
        <v>588</v>
      </c>
      <c r="L283" s="102" t="e">
        <f>IF(VLOOKUP(K283,'[3]207 ul'!$H:$H,1,0)=K283,1,0)</f>
        <v>#N/A</v>
      </c>
      <c r="M283" s="84">
        <v>1</v>
      </c>
      <c r="N283" s="84">
        <v>3</v>
      </c>
      <c r="O283" s="84"/>
      <c r="P283" s="84"/>
      <c r="Q283" s="84"/>
      <c r="R283" s="84">
        <v>1</v>
      </c>
      <c r="S283" s="83">
        <f t="shared" si="660"/>
        <v>70</v>
      </c>
      <c r="T283" s="87">
        <f t="shared" si="661"/>
        <v>0</v>
      </c>
      <c r="U283" s="84"/>
      <c r="V283" s="84"/>
      <c r="W283" s="85">
        <v>1</v>
      </c>
      <c r="X283" s="85">
        <v>1</v>
      </c>
      <c r="Y283" s="85">
        <v>1</v>
      </c>
      <c r="Z283" s="85">
        <v>1</v>
      </c>
      <c r="AA283" s="85">
        <v>1</v>
      </c>
      <c r="AB283" s="85">
        <v>1</v>
      </c>
      <c r="AC283" s="85">
        <v>1</v>
      </c>
      <c r="AD283" s="85">
        <v>1</v>
      </c>
      <c r="AE283" s="85">
        <v>1</v>
      </c>
      <c r="AF283" s="84">
        <v>32454375.834903099</v>
      </c>
      <c r="AG283" s="84">
        <v>30540514.1110496</v>
      </c>
      <c r="AH283" s="84">
        <v>35634696.567087397</v>
      </c>
      <c r="AI283" s="84">
        <v>32454375.8353207</v>
      </c>
      <c r="AJ283" s="84">
        <v>32454375.834903099</v>
      </c>
      <c r="AK283" s="84">
        <v>32454375.834903099</v>
      </c>
      <c r="AL283" s="84">
        <v>32454375.834903099</v>
      </c>
      <c r="AM283" s="84">
        <v>32668030.7667013</v>
      </c>
      <c r="AN283" s="84">
        <v>32417270.316845998</v>
      </c>
      <c r="AO283" s="84">
        <v>-95882.834069448407</v>
      </c>
      <c r="AP283" s="84"/>
      <c r="AQ283" s="84">
        <v>-61120.1943481419</v>
      </c>
      <c r="AR283" s="84"/>
      <c r="AS283" s="83">
        <f t="shared" si="662"/>
        <v>0</v>
      </c>
      <c r="AT283" s="83">
        <f t="shared" si="564"/>
        <v>0</v>
      </c>
      <c r="AU283" s="83">
        <f t="shared" si="663"/>
        <v>0</v>
      </c>
      <c r="AV283" s="84">
        <v>24040909.379999999</v>
      </c>
      <c r="AW283" s="84">
        <v>24040909.379999999</v>
      </c>
      <c r="AX283" s="84">
        <v>-521326.63188808801</v>
      </c>
      <c r="AY283" s="83">
        <f t="shared" si="565"/>
        <v>23979789.185651857</v>
      </c>
      <c r="AZ283" s="83">
        <f t="shared" si="566"/>
        <v>23519582.748111911</v>
      </c>
      <c r="BA283" s="83">
        <f t="shared" si="567"/>
        <v>32358493.000833649</v>
      </c>
      <c r="BB283" s="83">
        <f t="shared" si="568"/>
        <v>32358493.000833649</v>
      </c>
      <c r="BC283" s="83">
        <f t="shared" si="569"/>
        <v>32358493.000833649</v>
      </c>
      <c r="BD283" s="83">
        <f t="shared" si="570"/>
        <v>32358493.000833649</v>
      </c>
      <c r="BE283" s="83">
        <f t="shared" si="571"/>
        <v>0</v>
      </c>
      <c r="BF283" s="83">
        <f t="shared" si="572"/>
        <v>0</v>
      </c>
      <c r="BG283" s="99">
        <f t="shared" si="573"/>
        <v>32358493.000833649</v>
      </c>
      <c r="BH283" s="99">
        <f t="shared" si="574"/>
        <v>30444631.27698015</v>
      </c>
      <c r="BI283" s="83">
        <f t="shared" si="575"/>
        <v>35538813.733017951</v>
      </c>
      <c r="BJ283" s="83">
        <f t="shared" si="576"/>
        <v>32358493.001251251</v>
      </c>
      <c r="BK283" s="83">
        <f t="shared" si="577"/>
        <v>32358493.000833649</v>
      </c>
      <c r="BL283" s="83">
        <f t="shared" si="578"/>
        <v>32358493.000833649</v>
      </c>
      <c r="BM283" s="83">
        <f t="shared" si="579"/>
        <v>32572147.93263185</v>
      </c>
      <c r="BN283" s="83">
        <f t="shared" si="580"/>
        <v>32321387.482776549</v>
      </c>
      <c r="BO283" s="83">
        <f t="shared" si="664"/>
        <v>0</v>
      </c>
      <c r="BP283" s="83">
        <f t="shared" si="581"/>
        <v>23519582.748111911</v>
      </c>
      <c r="BQ283" s="83">
        <f t="shared" si="582"/>
        <v>32358493.000833649</v>
      </c>
      <c r="BR283" s="83">
        <f t="shared" si="583"/>
        <v>32358493.000833649</v>
      </c>
      <c r="BS283" s="83">
        <f t="shared" si="584"/>
        <v>32358493.000833649</v>
      </c>
      <c r="BT283" s="83">
        <f t="shared" si="585"/>
        <v>32358493.000833649</v>
      </c>
      <c r="BU283" s="83">
        <f t="shared" si="586"/>
        <v>32358493.000833649</v>
      </c>
      <c r="BV283" s="83">
        <f t="shared" si="587"/>
        <v>30444631.27698015</v>
      </c>
      <c r="BW283" s="83">
        <f t="shared" si="588"/>
        <v>35538813.733017951</v>
      </c>
      <c r="BX283" s="83">
        <f t="shared" si="589"/>
        <v>32358493.001251251</v>
      </c>
      <c r="BY283" s="83">
        <f t="shared" si="590"/>
        <v>32358493.000833649</v>
      </c>
      <c r="BZ283" s="83">
        <f t="shared" si="591"/>
        <v>32358493.000833649</v>
      </c>
      <c r="CA283" s="83">
        <f t="shared" si="592"/>
        <v>32572147.93263185</v>
      </c>
      <c r="CB283" s="83">
        <f t="shared" si="593"/>
        <v>32321387.482776549</v>
      </c>
      <c r="CC283" s="84"/>
      <c r="CD283" s="84"/>
      <c r="CE283" s="84"/>
      <c r="CF283" s="84"/>
      <c r="CG283" s="84"/>
      <c r="CH283" s="84"/>
      <c r="CI283" s="84"/>
      <c r="CJ283" s="84"/>
      <c r="CK283" s="84"/>
      <c r="CL283" s="83">
        <f t="shared" si="655"/>
        <v>0</v>
      </c>
      <c r="CM283" s="83">
        <f t="shared" si="656"/>
        <v>3180320.7321843021</v>
      </c>
      <c r="CN283" s="83">
        <f t="shared" si="657"/>
        <v>4.176013171672821E-4</v>
      </c>
      <c r="CO283" s="83">
        <f t="shared" si="594"/>
        <v>0</v>
      </c>
      <c r="CP283" s="83">
        <f t="shared" si="595"/>
        <v>0</v>
      </c>
      <c r="CQ283" s="83">
        <f t="shared" si="596"/>
        <v>0</v>
      </c>
      <c r="CR283" s="83">
        <f t="shared" si="597"/>
        <v>0</v>
      </c>
      <c r="CS283" s="83">
        <f t="shared" si="598"/>
        <v>0</v>
      </c>
      <c r="CT283" s="83">
        <f t="shared" si="599"/>
        <v>0</v>
      </c>
      <c r="CU283" s="83">
        <f t="shared" si="600"/>
        <v>0</v>
      </c>
      <c r="CV283" s="99"/>
      <c r="CW283" s="83">
        <f t="shared" si="665"/>
        <v>0</v>
      </c>
      <c r="CX283" s="83">
        <f t="shared" si="601"/>
        <v>0</v>
      </c>
      <c r="CY283" s="83">
        <f t="shared" si="658"/>
        <v>213654.93179820105</v>
      </c>
      <c r="CZ283" s="83">
        <f t="shared" si="659"/>
        <v>0</v>
      </c>
      <c r="DA283" s="83">
        <f t="shared" si="666"/>
        <v>0</v>
      </c>
      <c r="DB283" s="83">
        <f t="shared" si="667"/>
        <v>3180320.7321843021</v>
      </c>
      <c r="DC283" s="83">
        <f t="shared" si="668"/>
        <v>4.176013171672821E-4</v>
      </c>
      <c r="DD283" s="83">
        <f t="shared" si="602"/>
        <v>0</v>
      </c>
      <c r="DE283" s="83">
        <f t="shared" si="603"/>
        <v>0</v>
      </c>
      <c r="DF283" s="83">
        <f t="shared" si="604"/>
        <v>0</v>
      </c>
      <c r="DG283" s="83">
        <f t="shared" si="605"/>
        <v>0</v>
      </c>
      <c r="DH283" s="83">
        <f t="shared" si="606"/>
        <v>0</v>
      </c>
      <c r="DI283" s="83">
        <f t="shared" si="607"/>
        <v>0</v>
      </c>
      <c r="DJ283" s="83">
        <f t="shared" si="608"/>
        <v>0</v>
      </c>
      <c r="DK283" s="83">
        <f t="shared" si="669"/>
        <v>0</v>
      </c>
      <c r="DL283" s="83">
        <f t="shared" si="609"/>
        <v>0</v>
      </c>
      <c r="DM283" s="83">
        <f t="shared" si="670"/>
        <v>213654.93179820105</v>
      </c>
      <c r="DN283" s="83">
        <f t="shared" si="671"/>
        <v>0</v>
      </c>
      <c r="DO283" s="83">
        <f t="shared" si="610"/>
        <v>0</v>
      </c>
      <c r="DP283" s="83">
        <f t="shared" si="611"/>
        <v>180813.83302390508</v>
      </c>
      <c r="DQ283" s="83">
        <f t="shared" si="612"/>
        <v>0</v>
      </c>
      <c r="DR283" s="83">
        <f t="shared" si="613"/>
        <v>0</v>
      </c>
      <c r="DS283" s="83">
        <f t="shared" si="614"/>
        <v>0</v>
      </c>
      <c r="DT283" s="83">
        <f t="shared" si="615"/>
        <v>0</v>
      </c>
      <c r="DU283" s="83">
        <f t="shared" si="616"/>
        <v>0</v>
      </c>
      <c r="DV283" s="83">
        <f t="shared" si="617"/>
        <v>0</v>
      </c>
      <c r="DW283" s="83">
        <f t="shared" si="672"/>
        <v>7357.0772004318205</v>
      </c>
      <c r="DX283" s="83">
        <f t="shared" si="673"/>
        <v>0</v>
      </c>
      <c r="DY283" s="83">
        <f t="shared" si="674"/>
        <v>0</v>
      </c>
      <c r="DZ283" s="83">
        <f t="shared" si="675"/>
        <v>180813.83302390508</v>
      </c>
      <c r="EA283" s="83">
        <f t="shared" si="676"/>
        <v>0</v>
      </c>
      <c r="EB283" s="83">
        <f t="shared" si="677"/>
        <v>0</v>
      </c>
      <c r="EC283" s="83">
        <f t="shared" si="678"/>
        <v>0</v>
      </c>
      <c r="ED283" s="83">
        <f t="shared" si="679"/>
        <v>0</v>
      </c>
      <c r="EE283" s="83">
        <f t="shared" si="680"/>
        <v>0</v>
      </c>
      <c r="EF283" s="83">
        <f t="shared" si="681"/>
        <v>0</v>
      </c>
      <c r="EG283" s="83">
        <f t="shared" si="682"/>
        <v>7357.0772004318205</v>
      </c>
      <c r="EH283" s="83">
        <f t="shared" si="683"/>
        <v>0</v>
      </c>
      <c r="EI283" s="83">
        <f t="shared" si="618"/>
        <v>0</v>
      </c>
      <c r="EJ283" s="83">
        <f t="shared" si="619"/>
        <v>2999506.8991603968</v>
      </c>
      <c r="EK283" s="83">
        <f t="shared" si="620"/>
        <v>4.176013171672821E-4</v>
      </c>
      <c r="EL283" s="83">
        <f t="shared" si="621"/>
        <v>0</v>
      </c>
      <c r="EM283" s="83">
        <f t="shared" si="622"/>
        <v>0</v>
      </c>
      <c r="EN283" s="83">
        <f t="shared" si="623"/>
        <v>0</v>
      </c>
      <c r="EO283" s="83">
        <f t="shared" si="624"/>
        <v>0</v>
      </c>
      <c r="EP283" s="83">
        <f t="shared" si="625"/>
        <v>0</v>
      </c>
      <c r="EQ283" s="83">
        <f t="shared" si="626"/>
        <v>0</v>
      </c>
      <c r="ER283" s="83">
        <f t="shared" si="627"/>
        <v>0</v>
      </c>
      <c r="ES283" s="83">
        <f t="shared" si="684"/>
        <v>0</v>
      </c>
      <c r="ET283" s="83">
        <f t="shared" si="628"/>
        <v>0</v>
      </c>
      <c r="EU283" s="83">
        <f t="shared" si="685"/>
        <v>206297.85459776924</v>
      </c>
      <c r="EV283" s="83">
        <f t="shared" si="686"/>
        <v>0</v>
      </c>
      <c r="EW283" s="83">
        <f t="shared" si="687"/>
        <v>0</v>
      </c>
      <c r="EX283" s="83">
        <f t="shared" si="688"/>
        <v>2999506.8991603968</v>
      </c>
      <c r="EY283" s="83">
        <f t="shared" si="689"/>
        <v>4.176013171672821E-4</v>
      </c>
      <c r="EZ283" s="83">
        <f t="shared" si="690"/>
        <v>0</v>
      </c>
      <c r="FA283" s="83">
        <f t="shared" si="691"/>
        <v>0</v>
      </c>
      <c r="FB283" s="83">
        <f t="shared" si="692"/>
        <v>0</v>
      </c>
      <c r="FC283" s="83">
        <f t="shared" si="693"/>
        <v>0</v>
      </c>
      <c r="FD283" s="83">
        <f t="shared" si="694"/>
        <v>0</v>
      </c>
      <c r="FE283" s="83">
        <f t="shared" si="629"/>
        <v>0</v>
      </c>
      <c r="FF283" s="83">
        <f t="shared" si="630"/>
        <v>0</v>
      </c>
      <c r="FG283" s="83">
        <f t="shared" si="695"/>
        <v>0</v>
      </c>
      <c r="FH283" s="83">
        <f t="shared" si="631"/>
        <v>0</v>
      </c>
      <c r="FI283" s="83">
        <f t="shared" si="696"/>
        <v>206297.85459776924</v>
      </c>
      <c r="FJ283" s="83">
        <f t="shared" si="697"/>
        <v>0</v>
      </c>
      <c r="FK283" s="84">
        <v>719566.83891463897</v>
      </c>
      <c r="FL283" s="84">
        <v>143502.35015063701</v>
      </c>
      <c r="FM283" s="84"/>
      <c r="FN283" s="83">
        <f t="shared" si="632"/>
        <v>0</v>
      </c>
      <c r="FO283" s="83">
        <f t="shared" si="633"/>
        <v>0</v>
      </c>
      <c r="FP283" s="83">
        <f t="shared" si="698"/>
        <v>143502.35015063701</v>
      </c>
      <c r="FQ283" s="84">
        <v>821510.15344790404</v>
      </c>
      <c r="FR283" s="84">
        <v>32413616.4172724</v>
      </c>
      <c r="FS283" s="83">
        <f t="shared" si="699"/>
        <v>32413616.41727243</v>
      </c>
      <c r="FT283" s="83">
        <f t="shared" si="700"/>
        <v>2.9802322387695313E-8</v>
      </c>
      <c r="FU283" s="84">
        <v>32455175.4528898</v>
      </c>
      <c r="FV283" s="83">
        <f t="shared" si="634"/>
        <v>0</v>
      </c>
      <c r="FW283" s="83">
        <f t="shared" si="635"/>
        <v>0</v>
      </c>
      <c r="FX283" s="83">
        <f t="shared" si="636"/>
        <v>0</v>
      </c>
      <c r="FY283" s="84">
        <v>5354715.3899999997</v>
      </c>
      <c r="FZ283" s="83">
        <f t="shared" si="637"/>
        <v>0</v>
      </c>
      <c r="GA283" s="83">
        <f t="shared" si="638"/>
        <v>-799.61798670142889</v>
      </c>
      <c r="GB283" s="83">
        <f t="shared" si="701"/>
        <v>0</v>
      </c>
      <c r="GC283" s="83">
        <f t="shared" si="702"/>
        <v>0</v>
      </c>
      <c r="GD283" s="83">
        <f t="shared" si="703"/>
        <v>0</v>
      </c>
      <c r="GE283" s="83">
        <f t="shared" si="704"/>
        <v>0</v>
      </c>
      <c r="GF283" s="83">
        <f t="shared" si="705"/>
        <v>0</v>
      </c>
      <c r="GG283" s="83">
        <f t="shared" si="706"/>
        <v>0</v>
      </c>
      <c r="GH283" s="83">
        <f t="shared" si="639"/>
        <v>0</v>
      </c>
      <c r="GI283" s="83">
        <f t="shared" si="640"/>
        <v>0</v>
      </c>
      <c r="GJ283" s="83">
        <f t="shared" si="707"/>
        <v>0</v>
      </c>
      <c r="GK283" s="83">
        <f t="shared" si="708"/>
        <v>32358493.000833649</v>
      </c>
      <c r="GL283" s="83">
        <f t="shared" si="709"/>
        <v>32358493.000833649</v>
      </c>
      <c r="GM283" s="83">
        <f t="shared" si="710"/>
        <v>0</v>
      </c>
      <c r="GN283" s="83">
        <f t="shared" si="711"/>
        <v>0</v>
      </c>
      <c r="GO283" s="83">
        <f t="shared" si="712"/>
        <v>0</v>
      </c>
      <c r="GP283" s="83">
        <f t="shared" si="641"/>
        <v>32358493.000833649</v>
      </c>
      <c r="GQ283" s="83">
        <f t="shared" si="642"/>
        <v>0</v>
      </c>
      <c r="GR283" s="83">
        <f t="shared" si="713"/>
        <v>0</v>
      </c>
      <c r="GS283" s="83">
        <f t="shared" si="714"/>
        <v>0</v>
      </c>
      <c r="GT283" s="83">
        <f t="shared" si="715"/>
        <v>0</v>
      </c>
      <c r="GU283" s="83">
        <f t="shared" si="716"/>
        <v>0</v>
      </c>
      <c r="GV283" s="83">
        <f t="shared" si="717"/>
        <v>0</v>
      </c>
      <c r="GW283" s="83">
        <f t="shared" si="718"/>
        <v>0</v>
      </c>
      <c r="GX283" s="83">
        <f t="shared" si="643"/>
        <v>0</v>
      </c>
      <c r="GY283" s="83">
        <f t="shared" si="644"/>
        <v>0</v>
      </c>
      <c r="GZ283" s="83">
        <f t="shared" si="719"/>
        <v>0</v>
      </c>
      <c r="HA283" s="83">
        <f t="shared" si="720"/>
        <v>35538813.733017951</v>
      </c>
      <c r="HB283" s="83">
        <f t="shared" si="721"/>
        <v>32358493.001251251</v>
      </c>
      <c r="HC283" s="83">
        <f t="shared" si="722"/>
        <v>0</v>
      </c>
      <c r="HD283" s="83">
        <f t="shared" si="723"/>
        <v>0</v>
      </c>
      <c r="HE283" s="83">
        <f t="shared" si="724"/>
        <v>0</v>
      </c>
      <c r="HF283" s="83">
        <f t="shared" si="645"/>
        <v>32572147.93263185</v>
      </c>
      <c r="HG283" s="83">
        <f t="shared" si="646"/>
        <v>0</v>
      </c>
      <c r="HH283" s="83">
        <f t="shared" si="647"/>
        <v>0</v>
      </c>
      <c r="HI283" s="83">
        <f t="shared" si="648"/>
        <v>35357999.899994045</v>
      </c>
      <c r="HJ283" s="83">
        <f t="shared" si="649"/>
        <v>32358493.001251251</v>
      </c>
      <c r="HK283" s="83">
        <f t="shared" si="650"/>
        <v>0</v>
      </c>
      <c r="HL283" s="83">
        <f t="shared" si="651"/>
        <v>0</v>
      </c>
      <c r="HM283" s="83">
        <f t="shared" si="652"/>
        <v>0</v>
      </c>
      <c r="HN283" s="83">
        <f t="shared" si="653"/>
        <v>32564790.855431419</v>
      </c>
      <c r="HO283" s="83">
        <f t="shared" si="654"/>
        <v>0</v>
      </c>
    </row>
    <row r="284" spans="1:223" x14ac:dyDescent="0.2">
      <c r="A284" s="63"/>
      <c r="K284" s="64" t="s">
        <v>589</v>
      </c>
      <c r="L284" s="102" t="e">
        <f>IF(VLOOKUP(K284,'[3]207 ul'!$H:$H,1,0)=K284,1,0)</f>
        <v>#N/A</v>
      </c>
      <c r="M284" s="84">
        <v>1</v>
      </c>
      <c r="N284" s="84">
        <v>3</v>
      </c>
      <c r="O284" s="84"/>
      <c r="P284" s="84"/>
      <c r="Q284" s="84"/>
      <c r="R284" s="84">
        <v>1</v>
      </c>
      <c r="S284" s="83">
        <f t="shared" si="660"/>
        <v>70</v>
      </c>
      <c r="T284" s="87">
        <f t="shared" si="661"/>
        <v>0</v>
      </c>
      <c r="U284" s="84"/>
      <c r="V284" s="84"/>
      <c r="W284" s="85">
        <v>1</v>
      </c>
      <c r="X284" s="85">
        <v>1</v>
      </c>
      <c r="Y284" s="85">
        <v>1</v>
      </c>
      <c r="Z284" s="85">
        <v>1</v>
      </c>
      <c r="AA284" s="85">
        <v>1</v>
      </c>
      <c r="AB284" s="85">
        <v>1</v>
      </c>
      <c r="AC284" s="85">
        <v>1</v>
      </c>
      <c r="AD284" s="85">
        <v>1</v>
      </c>
      <c r="AE284" s="85">
        <v>1</v>
      </c>
      <c r="AF284" s="84">
        <v>186471695.970626</v>
      </c>
      <c r="AG284" s="84">
        <v>179634065.118662</v>
      </c>
      <c r="AH284" s="84">
        <v>197374840.325138</v>
      </c>
      <c r="AI284" s="84">
        <v>186471695.981567</v>
      </c>
      <c r="AJ284" s="84">
        <v>186471695.970626</v>
      </c>
      <c r="AK284" s="84">
        <v>186471695.970626</v>
      </c>
      <c r="AL284" s="84">
        <v>186471695.970626</v>
      </c>
      <c r="AM284" s="84">
        <v>189854480.48221999</v>
      </c>
      <c r="AN284" s="84">
        <v>186336433.57929099</v>
      </c>
      <c r="AO284" s="84">
        <v>-436195.555505611</v>
      </c>
      <c r="AP284" s="84"/>
      <c r="AQ284" s="84">
        <v>-278051.40914992598</v>
      </c>
      <c r="AR284" s="84"/>
      <c r="AS284" s="83">
        <f t="shared" si="662"/>
        <v>0</v>
      </c>
      <c r="AT284" s="83">
        <f t="shared" si="564"/>
        <v>0</v>
      </c>
      <c r="AU284" s="83">
        <f t="shared" si="663"/>
        <v>0</v>
      </c>
      <c r="AV284" s="84">
        <v>109368250.56999999</v>
      </c>
      <c r="AW284" s="84">
        <v>109368250.56999999</v>
      </c>
      <c r="AX284" s="84">
        <v>-2676643.4722411199</v>
      </c>
      <c r="AY284" s="83">
        <f t="shared" si="565"/>
        <v>109090199.16085006</v>
      </c>
      <c r="AZ284" s="83">
        <f t="shared" si="566"/>
        <v>106691607.09775887</v>
      </c>
      <c r="BA284" s="83">
        <f t="shared" si="567"/>
        <v>186035500.41512039</v>
      </c>
      <c r="BB284" s="83">
        <f t="shared" si="568"/>
        <v>186035500.41512039</v>
      </c>
      <c r="BC284" s="83">
        <f t="shared" si="569"/>
        <v>186035500.41512039</v>
      </c>
      <c r="BD284" s="83">
        <f t="shared" si="570"/>
        <v>186035500.41512039</v>
      </c>
      <c r="BE284" s="83">
        <f t="shared" si="571"/>
        <v>0</v>
      </c>
      <c r="BF284" s="83">
        <f t="shared" si="572"/>
        <v>0</v>
      </c>
      <c r="BG284" s="99">
        <f t="shared" si="573"/>
        <v>186035500.41512039</v>
      </c>
      <c r="BH284" s="99">
        <f t="shared" si="574"/>
        <v>179197869.5631564</v>
      </c>
      <c r="BI284" s="83">
        <f t="shared" si="575"/>
        <v>196938644.7696324</v>
      </c>
      <c r="BJ284" s="83">
        <f t="shared" si="576"/>
        <v>186035500.42606139</v>
      </c>
      <c r="BK284" s="83">
        <f t="shared" si="577"/>
        <v>186035500.41512039</v>
      </c>
      <c r="BL284" s="83">
        <f t="shared" si="578"/>
        <v>186035500.41512039</v>
      </c>
      <c r="BM284" s="83">
        <f t="shared" si="579"/>
        <v>189418284.92671439</v>
      </c>
      <c r="BN284" s="83">
        <f t="shared" si="580"/>
        <v>185900238.02378538</v>
      </c>
      <c r="BO284" s="83">
        <f t="shared" si="664"/>
        <v>0</v>
      </c>
      <c r="BP284" s="83">
        <f t="shared" si="581"/>
        <v>106691607.09775887</v>
      </c>
      <c r="BQ284" s="83">
        <f t="shared" si="582"/>
        <v>186035500.41512039</v>
      </c>
      <c r="BR284" s="83">
        <f t="shared" si="583"/>
        <v>186035500.41512039</v>
      </c>
      <c r="BS284" s="83">
        <f t="shared" si="584"/>
        <v>186035500.41512039</v>
      </c>
      <c r="BT284" s="83">
        <f t="shared" si="585"/>
        <v>186035500.41512039</v>
      </c>
      <c r="BU284" s="83">
        <f t="shared" si="586"/>
        <v>186035500.41512039</v>
      </c>
      <c r="BV284" s="83">
        <f t="shared" si="587"/>
        <v>179197869.5631564</v>
      </c>
      <c r="BW284" s="83">
        <f t="shared" si="588"/>
        <v>196938644.7696324</v>
      </c>
      <c r="BX284" s="83">
        <f t="shared" si="589"/>
        <v>186035500.42606139</v>
      </c>
      <c r="BY284" s="83">
        <f t="shared" si="590"/>
        <v>186035500.41512039</v>
      </c>
      <c r="BZ284" s="83">
        <f t="shared" si="591"/>
        <v>186035500.41512039</v>
      </c>
      <c r="CA284" s="83">
        <f t="shared" si="592"/>
        <v>189418284.92671439</v>
      </c>
      <c r="CB284" s="83">
        <f t="shared" si="593"/>
        <v>185900238.02378538</v>
      </c>
      <c r="CC284" s="84"/>
      <c r="CD284" s="84"/>
      <c r="CE284" s="84"/>
      <c r="CF284" s="84"/>
      <c r="CG284" s="84"/>
      <c r="CH284" s="84"/>
      <c r="CI284" s="84"/>
      <c r="CJ284" s="84"/>
      <c r="CK284" s="84"/>
      <c r="CL284" s="83">
        <f t="shared" si="655"/>
        <v>0</v>
      </c>
      <c r="CM284" s="83">
        <f t="shared" si="656"/>
        <v>10903144.354512006</v>
      </c>
      <c r="CN284" s="83">
        <f t="shared" si="657"/>
        <v>1.0940998792648315E-2</v>
      </c>
      <c r="CO284" s="83">
        <f t="shared" si="594"/>
        <v>0</v>
      </c>
      <c r="CP284" s="83">
        <f t="shared" si="595"/>
        <v>0</v>
      </c>
      <c r="CQ284" s="83">
        <f t="shared" si="596"/>
        <v>0</v>
      </c>
      <c r="CR284" s="83">
        <f t="shared" si="597"/>
        <v>0</v>
      </c>
      <c r="CS284" s="83">
        <f t="shared" si="598"/>
        <v>0</v>
      </c>
      <c r="CT284" s="83">
        <f t="shared" si="599"/>
        <v>0</v>
      </c>
      <c r="CU284" s="83">
        <f t="shared" si="600"/>
        <v>0</v>
      </c>
      <c r="CV284" s="99"/>
      <c r="CW284" s="83">
        <f t="shared" si="665"/>
        <v>0</v>
      </c>
      <c r="CX284" s="83">
        <f t="shared" si="601"/>
        <v>0</v>
      </c>
      <c r="CY284" s="83">
        <f t="shared" si="658"/>
        <v>3382784.5115939975</v>
      </c>
      <c r="CZ284" s="83">
        <f t="shared" si="659"/>
        <v>0</v>
      </c>
      <c r="DA284" s="83">
        <f t="shared" si="666"/>
        <v>0</v>
      </c>
      <c r="DB284" s="83">
        <f t="shared" si="667"/>
        <v>10903144.354512006</v>
      </c>
      <c r="DC284" s="83">
        <f t="shared" si="668"/>
        <v>1.0940998792648315E-2</v>
      </c>
      <c r="DD284" s="83">
        <f t="shared" si="602"/>
        <v>0</v>
      </c>
      <c r="DE284" s="83">
        <f t="shared" si="603"/>
        <v>0</v>
      </c>
      <c r="DF284" s="83">
        <f t="shared" si="604"/>
        <v>0</v>
      </c>
      <c r="DG284" s="83">
        <f t="shared" si="605"/>
        <v>0</v>
      </c>
      <c r="DH284" s="83">
        <f t="shared" si="606"/>
        <v>0</v>
      </c>
      <c r="DI284" s="83">
        <f t="shared" si="607"/>
        <v>0</v>
      </c>
      <c r="DJ284" s="83">
        <f t="shared" si="608"/>
        <v>0</v>
      </c>
      <c r="DK284" s="83">
        <f t="shared" si="669"/>
        <v>0</v>
      </c>
      <c r="DL284" s="83">
        <f t="shared" si="609"/>
        <v>0</v>
      </c>
      <c r="DM284" s="83">
        <f t="shared" si="670"/>
        <v>3382784.5115939975</v>
      </c>
      <c r="DN284" s="83">
        <f t="shared" si="671"/>
        <v>0</v>
      </c>
      <c r="DO284" s="83">
        <f t="shared" si="610"/>
        <v>0</v>
      </c>
      <c r="DP284" s="83">
        <f t="shared" si="611"/>
        <v>619886.95127558627</v>
      </c>
      <c r="DQ284" s="83">
        <f t="shared" si="612"/>
        <v>0</v>
      </c>
      <c r="DR284" s="83">
        <f t="shared" si="613"/>
        <v>0</v>
      </c>
      <c r="DS284" s="83">
        <f t="shared" si="614"/>
        <v>0</v>
      </c>
      <c r="DT284" s="83">
        <f t="shared" si="615"/>
        <v>0</v>
      </c>
      <c r="DU284" s="83">
        <f t="shared" si="616"/>
        <v>0</v>
      </c>
      <c r="DV284" s="83">
        <f t="shared" si="617"/>
        <v>0</v>
      </c>
      <c r="DW284" s="83">
        <f t="shared" si="672"/>
        <v>116484.12042146757</v>
      </c>
      <c r="DX284" s="83">
        <f t="shared" si="673"/>
        <v>0</v>
      </c>
      <c r="DY284" s="83">
        <f t="shared" si="674"/>
        <v>0</v>
      </c>
      <c r="DZ284" s="83">
        <f t="shared" si="675"/>
        <v>619886.95127558627</v>
      </c>
      <c r="EA284" s="83">
        <f t="shared" si="676"/>
        <v>0</v>
      </c>
      <c r="EB284" s="83">
        <f t="shared" si="677"/>
        <v>0</v>
      </c>
      <c r="EC284" s="83">
        <f t="shared" si="678"/>
        <v>0</v>
      </c>
      <c r="ED284" s="83">
        <f t="shared" si="679"/>
        <v>0</v>
      </c>
      <c r="EE284" s="83">
        <f t="shared" si="680"/>
        <v>0</v>
      </c>
      <c r="EF284" s="83">
        <f t="shared" si="681"/>
        <v>0</v>
      </c>
      <c r="EG284" s="83">
        <f t="shared" si="682"/>
        <v>116484.12042146757</v>
      </c>
      <c r="EH284" s="83">
        <f t="shared" si="683"/>
        <v>0</v>
      </c>
      <c r="EI284" s="83">
        <f t="shared" si="618"/>
        <v>0</v>
      </c>
      <c r="EJ284" s="83">
        <f t="shared" si="619"/>
        <v>10283257.403236419</v>
      </c>
      <c r="EK284" s="83">
        <f t="shared" si="620"/>
        <v>1.0940998792648315E-2</v>
      </c>
      <c r="EL284" s="83">
        <f t="shared" si="621"/>
        <v>0</v>
      </c>
      <c r="EM284" s="83">
        <f t="shared" si="622"/>
        <v>0</v>
      </c>
      <c r="EN284" s="83">
        <f t="shared" si="623"/>
        <v>0</v>
      </c>
      <c r="EO284" s="83">
        <f t="shared" si="624"/>
        <v>0</v>
      </c>
      <c r="EP284" s="83">
        <f t="shared" si="625"/>
        <v>0</v>
      </c>
      <c r="EQ284" s="83">
        <f t="shared" si="626"/>
        <v>0</v>
      </c>
      <c r="ER284" s="83">
        <f t="shared" si="627"/>
        <v>0</v>
      </c>
      <c r="ES284" s="83">
        <f t="shared" si="684"/>
        <v>0</v>
      </c>
      <c r="ET284" s="83">
        <f t="shared" si="628"/>
        <v>0</v>
      </c>
      <c r="EU284" s="83">
        <f t="shared" si="685"/>
        <v>3266300.3911725301</v>
      </c>
      <c r="EV284" s="83">
        <f t="shared" si="686"/>
        <v>0</v>
      </c>
      <c r="EW284" s="83">
        <f t="shared" si="687"/>
        <v>0</v>
      </c>
      <c r="EX284" s="83">
        <f t="shared" si="688"/>
        <v>10283257.403236419</v>
      </c>
      <c r="EY284" s="83">
        <f t="shared" si="689"/>
        <v>1.0940998792648315E-2</v>
      </c>
      <c r="EZ284" s="83">
        <f t="shared" si="690"/>
        <v>0</v>
      </c>
      <c r="FA284" s="83">
        <f t="shared" si="691"/>
        <v>0</v>
      </c>
      <c r="FB284" s="83">
        <f t="shared" si="692"/>
        <v>0</v>
      </c>
      <c r="FC284" s="83">
        <f t="shared" si="693"/>
        <v>0</v>
      </c>
      <c r="FD284" s="83">
        <f t="shared" si="694"/>
        <v>0</v>
      </c>
      <c r="FE284" s="83">
        <f t="shared" si="629"/>
        <v>0</v>
      </c>
      <c r="FF284" s="83">
        <f t="shared" si="630"/>
        <v>0</v>
      </c>
      <c r="FG284" s="83">
        <f t="shared" si="695"/>
        <v>0</v>
      </c>
      <c r="FH284" s="83">
        <f t="shared" si="631"/>
        <v>0</v>
      </c>
      <c r="FI284" s="83">
        <f t="shared" si="696"/>
        <v>3266300.3911725301</v>
      </c>
      <c r="FJ284" s="83">
        <f t="shared" si="697"/>
        <v>0</v>
      </c>
      <c r="FK284" s="84">
        <v>8313634.49334078</v>
      </c>
      <c r="FL284" s="84">
        <v>1325070.0567274899</v>
      </c>
      <c r="FM284" s="84"/>
      <c r="FN284" s="83">
        <f t="shared" si="632"/>
        <v>0</v>
      </c>
      <c r="FO284" s="83">
        <f t="shared" si="633"/>
        <v>0</v>
      </c>
      <c r="FP284" s="83">
        <f t="shared" si="698"/>
        <v>1325070.0567274899</v>
      </c>
      <c r="FQ284" s="84">
        <v>1083185.41325757</v>
      </c>
      <c r="FR284" s="84">
        <v>177924668.32092699</v>
      </c>
      <c r="FS284" s="83">
        <f t="shared" si="699"/>
        <v>177924668.32092732</v>
      </c>
      <c r="FT284" s="83">
        <f t="shared" si="700"/>
        <v>3.2782554626464844E-7</v>
      </c>
      <c r="FU284" s="84">
        <v>186480187.45773801</v>
      </c>
      <c r="FV284" s="83">
        <f t="shared" si="634"/>
        <v>0</v>
      </c>
      <c r="FW284" s="83">
        <f t="shared" si="635"/>
        <v>0</v>
      </c>
      <c r="FX284" s="83">
        <f t="shared" si="636"/>
        <v>0</v>
      </c>
      <c r="FY284" s="84">
        <v>78328566.420000002</v>
      </c>
      <c r="FZ284" s="83">
        <f t="shared" si="637"/>
        <v>1383265.1657296717</v>
      </c>
      <c r="GA284" s="83">
        <f t="shared" si="638"/>
        <v>-8491.4871120154858</v>
      </c>
      <c r="GB284" s="83">
        <f t="shared" si="701"/>
        <v>0</v>
      </c>
      <c r="GC284" s="83">
        <f t="shared" si="702"/>
        <v>0</v>
      </c>
      <c r="GD284" s="83">
        <f t="shared" si="703"/>
        <v>0</v>
      </c>
      <c r="GE284" s="83">
        <f t="shared" si="704"/>
        <v>0</v>
      </c>
      <c r="GF284" s="83">
        <f t="shared" si="705"/>
        <v>0</v>
      </c>
      <c r="GG284" s="83">
        <f t="shared" si="706"/>
        <v>0</v>
      </c>
      <c r="GH284" s="83">
        <f t="shared" si="639"/>
        <v>0</v>
      </c>
      <c r="GI284" s="83">
        <f t="shared" si="640"/>
        <v>0</v>
      </c>
      <c r="GJ284" s="83">
        <f t="shared" si="707"/>
        <v>0</v>
      </c>
      <c r="GK284" s="83">
        <f t="shared" si="708"/>
        <v>186035500.41512039</v>
      </c>
      <c r="GL284" s="83">
        <f t="shared" si="709"/>
        <v>186035500.41512039</v>
      </c>
      <c r="GM284" s="83">
        <f t="shared" si="710"/>
        <v>0</v>
      </c>
      <c r="GN284" s="83">
        <f t="shared" si="711"/>
        <v>0</v>
      </c>
      <c r="GO284" s="83">
        <f t="shared" si="712"/>
        <v>0</v>
      </c>
      <c r="GP284" s="83">
        <f t="shared" si="641"/>
        <v>186035500.41512039</v>
      </c>
      <c r="GQ284" s="83">
        <f t="shared" si="642"/>
        <v>0</v>
      </c>
      <c r="GR284" s="83">
        <f t="shared" si="713"/>
        <v>0</v>
      </c>
      <c r="GS284" s="83">
        <f t="shared" si="714"/>
        <v>0</v>
      </c>
      <c r="GT284" s="83">
        <f t="shared" si="715"/>
        <v>0</v>
      </c>
      <c r="GU284" s="83">
        <f t="shared" si="716"/>
        <v>0</v>
      </c>
      <c r="GV284" s="83">
        <f t="shared" si="717"/>
        <v>0</v>
      </c>
      <c r="GW284" s="83">
        <f t="shared" si="718"/>
        <v>0</v>
      </c>
      <c r="GX284" s="83">
        <f t="shared" si="643"/>
        <v>0</v>
      </c>
      <c r="GY284" s="83">
        <f t="shared" si="644"/>
        <v>0</v>
      </c>
      <c r="GZ284" s="83">
        <f t="shared" si="719"/>
        <v>0</v>
      </c>
      <c r="HA284" s="83">
        <f t="shared" si="720"/>
        <v>196938644.7696324</v>
      </c>
      <c r="HB284" s="83">
        <f t="shared" si="721"/>
        <v>186035500.42606139</v>
      </c>
      <c r="HC284" s="83">
        <f t="shared" si="722"/>
        <v>0</v>
      </c>
      <c r="HD284" s="83">
        <f t="shared" si="723"/>
        <v>0</v>
      </c>
      <c r="HE284" s="83">
        <f t="shared" si="724"/>
        <v>0</v>
      </c>
      <c r="HF284" s="83">
        <f t="shared" si="645"/>
        <v>189418284.92671439</v>
      </c>
      <c r="HG284" s="83">
        <f t="shared" si="646"/>
        <v>0</v>
      </c>
      <c r="HH284" s="83">
        <f t="shared" si="647"/>
        <v>0</v>
      </c>
      <c r="HI284" s="83">
        <f t="shared" si="648"/>
        <v>196318757.81835681</v>
      </c>
      <c r="HJ284" s="83">
        <f t="shared" si="649"/>
        <v>186035500.42606139</v>
      </c>
      <c r="HK284" s="83">
        <f t="shared" si="650"/>
        <v>0</v>
      </c>
      <c r="HL284" s="83">
        <f t="shared" si="651"/>
        <v>0</v>
      </c>
      <c r="HM284" s="83">
        <f t="shared" si="652"/>
        <v>0</v>
      </c>
      <c r="HN284" s="83">
        <f t="shared" si="653"/>
        <v>189301800.80629292</v>
      </c>
      <c r="HO284" s="83">
        <f t="shared" si="654"/>
        <v>0</v>
      </c>
    </row>
    <row r="285" spans="1:223" x14ac:dyDescent="0.2">
      <c r="A285" s="63"/>
      <c r="K285" s="64" t="s">
        <v>590</v>
      </c>
      <c r="L285" s="102" t="e">
        <f>IF(VLOOKUP(K285,'[3]207 ul'!$H:$H,1,0)=K285,1,0)</f>
        <v>#N/A</v>
      </c>
      <c r="M285" s="84">
        <v>1</v>
      </c>
      <c r="N285" s="84">
        <v>3</v>
      </c>
      <c r="O285" s="84"/>
      <c r="P285" s="84"/>
      <c r="Q285" s="84"/>
      <c r="R285" s="84">
        <v>1</v>
      </c>
      <c r="S285" s="83">
        <f t="shared" si="660"/>
        <v>70</v>
      </c>
      <c r="T285" s="87">
        <f t="shared" si="661"/>
        <v>0</v>
      </c>
      <c r="U285" s="84"/>
      <c r="V285" s="84"/>
      <c r="W285" s="85">
        <v>1</v>
      </c>
      <c r="X285" s="85">
        <v>1</v>
      </c>
      <c r="Y285" s="85">
        <v>1</v>
      </c>
      <c r="Z285" s="85">
        <v>1</v>
      </c>
      <c r="AA285" s="85">
        <v>1</v>
      </c>
      <c r="AB285" s="85">
        <v>1</v>
      </c>
      <c r="AC285" s="85">
        <v>1</v>
      </c>
      <c r="AD285" s="85">
        <v>1</v>
      </c>
      <c r="AE285" s="85">
        <v>1</v>
      </c>
      <c r="AF285" s="84">
        <v>16291073.468724299</v>
      </c>
      <c r="AG285" s="84">
        <v>16232045.3381403</v>
      </c>
      <c r="AH285" s="84">
        <v>16370199.908433801</v>
      </c>
      <c r="AI285" s="84">
        <v>16291073.468892001</v>
      </c>
      <c r="AJ285" s="84">
        <v>16291073.468724299</v>
      </c>
      <c r="AK285" s="84">
        <v>16291073.468724299</v>
      </c>
      <c r="AL285" s="84">
        <v>16291073.468724299</v>
      </c>
      <c r="AM285" s="84">
        <v>16606875.487383701</v>
      </c>
      <c r="AN285" s="84">
        <v>16261899.1379332</v>
      </c>
      <c r="AO285" s="84">
        <v>-48513.320432571898</v>
      </c>
      <c r="AP285" s="84"/>
      <c r="AQ285" s="84">
        <v>-30924.655096915601</v>
      </c>
      <c r="AR285" s="84"/>
      <c r="AS285" s="83">
        <f t="shared" si="662"/>
        <v>0</v>
      </c>
      <c r="AT285" s="83">
        <f t="shared" si="564"/>
        <v>0</v>
      </c>
      <c r="AU285" s="83">
        <f t="shared" si="663"/>
        <v>0</v>
      </c>
      <c r="AV285" s="84">
        <v>12163849.26</v>
      </c>
      <c r="AW285" s="84">
        <v>12163849.26</v>
      </c>
      <c r="AX285" s="84">
        <v>-274542.28679793997</v>
      </c>
      <c r="AY285" s="83">
        <f t="shared" si="565"/>
        <v>12132924.604903083</v>
      </c>
      <c r="AZ285" s="83">
        <f t="shared" si="566"/>
        <v>11889306.973202059</v>
      </c>
      <c r="BA285" s="83">
        <f t="shared" si="567"/>
        <v>16242560.148291728</v>
      </c>
      <c r="BB285" s="83">
        <f t="shared" si="568"/>
        <v>16242560.148291728</v>
      </c>
      <c r="BC285" s="83">
        <f t="shared" si="569"/>
        <v>16242560.148291728</v>
      </c>
      <c r="BD285" s="83">
        <f t="shared" si="570"/>
        <v>16242560.148291728</v>
      </c>
      <c r="BE285" s="83">
        <f t="shared" si="571"/>
        <v>0</v>
      </c>
      <c r="BF285" s="83">
        <f t="shared" si="572"/>
        <v>0</v>
      </c>
      <c r="BG285" s="99">
        <f t="shared" si="573"/>
        <v>16242560.148291728</v>
      </c>
      <c r="BH285" s="99">
        <f t="shared" si="574"/>
        <v>16183532.017707728</v>
      </c>
      <c r="BI285" s="83">
        <f t="shared" si="575"/>
        <v>16321686.588001229</v>
      </c>
      <c r="BJ285" s="83">
        <f t="shared" si="576"/>
        <v>16242560.148459429</v>
      </c>
      <c r="BK285" s="83">
        <f t="shared" si="577"/>
        <v>16242560.148291728</v>
      </c>
      <c r="BL285" s="83">
        <f t="shared" si="578"/>
        <v>16242560.148291728</v>
      </c>
      <c r="BM285" s="83">
        <f t="shared" si="579"/>
        <v>16558362.166951129</v>
      </c>
      <c r="BN285" s="83">
        <f t="shared" si="580"/>
        <v>16213385.817500629</v>
      </c>
      <c r="BO285" s="83">
        <f t="shared" si="664"/>
        <v>0</v>
      </c>
      <c r="BP285" s="83">
        <f t="shared" si="581"/>
        <v>11889306.973202059</v>
      </c>
      <c r="BQ285" s="83">
        <f t="shared" si="582"/>
        <v>16242560.148291728</v>
      </c>
      <c r="BR285" s="83">
        <f t="shared" si="583"/>
        <v>16242560.148291728</v>
      </c>
      <c r="BS285" s="83">
        <f t="shared" si="584"/>
        <v>16242560.148291728</v>
      </c>
      <c r="BT285" s="83">
        <f t="shared" si="585"/>
        <v>16242560.148291728</v>
      </c>
      <c r="BU285" s="83">
        <f t="shared" si="586"/>
        <v>16242560.148291728</v>
      </c>
      <c r="BV285" s="83">
        <f t="shared" si="587"/>
        <v>16183532.017707728</v>
      </c>
      <c r="BW285" s="83">
        <f t="shared" si="588"/>
        <v>16321686.588001229</v>
      </c>
      <c r="BX285" s="83">
        <f t="shared" si="589"/>
        <v>16242560.148459429</v>
      </c>
      <c r="BY285" s="83">
        <f t="shared" si="590"/>
        <v>16242560.148291728</v>
      </c>
      <c r="BZ285" s="83">
        <f t="shared" si="591"/>
        <v>16242560.148291728</v>
      </c>
      <c r="CA285" s="83">
        <f t="shared" si="592"/>
        <v>16558362.166951129</v>
      </c>
      <c r="CB285" s="83">
        <f t="shared" si="593"/>
        <v>16213385.817500629</v>
      </c>
      <c r="CC285" s="84"/>
      <c r="CD285" s="84"/>
      <c r="CE285" s="84"/>
      <c r="CF285" s="84"/>
      <c r="CG285" s="84"/>
      <c r="CH285" s="84"/>
      <c r="CI285" s="84"/>
      <c r="CJ285" s="84"/>
      <c r="CK285" s="84"/>
      <c r="CL285" s="83">
        <f t="shared" si="655"/>
        <v>0</v>
      </c>
      <c r="CM285" s="83">
        <f t="shared" si="656"/>
        <v>79126.439709501341</v>
      </c>
      <c r="CN285" s="83">
        <f t="shared" si="657"/>
        <v>1.6770139336585999E-4</v>
      </c>
      <c r="CO285" s="83">
        <f t="shared" si="594"/>
        <v>0</v>
      </c>
      <c r="CP285" s="83">
        <f t="shared" si="595"/>
        <v>0</v>
      </c>
      <c r="CQ285" s="83">
        <f t="shared" si="596"/>
        <v>0</v>
      </c>
      <c r="CR285" s="83">
        <f t="shared" si="597"/>
        <v>0</v>
      </c>
      <c r="CS285" s="83">
        <f t="shared" si="598"/>
        <v>0</v>
      </c>
      <c r="CT285" s="83">
        <f t="shared" si="599"/>
        <v>0</v>
      </c>
      <c r="CU285" s="83">
        <f t="shared" si="600"/>
        <v>0</v>
      </c>
      <c r="CV285" s="99"/>
      <c r="CW285" s="83">
        <f t="shared" si="665"/>
        <v>0</v>
      </c>
      <c r="CX285" s="83">
        <f t="shared" si="601"/>
        <v>0</v>
      </c>
      <c r="CY285" s="83">
        <f t="shared" si="658"/>
        <v>315802.01865940168</v>
      </c>
      <c r="CZ285" s="83">
        <f t="shared" si="659"/>
        <v>0</v>
      </c>
      <c r="DA285" s="83">
        <f t="shared" si="666"/>
        <v>0</v>
      </c>
      <c r="DB285" s="83">
        <f t="shared" si="667"/>
        <v>79126.439709501341</v>
      </c>
      <c r="DC285" s="83">
        <f t="shared" si="668"/>
        <v>1.6770139336585999E-4</v>
      </c>
      <c r="DD285" s="83">
        <f t="shared" si="602"/>
        <v>0</v>
      </c>
      <c r="DE285" s="83">
        <f t="shared" si="603"/>
        <v>0</v>
      </c>
      <c r="DF285" s="83">
        <f t="shared" si="604"/>
        <v>0</v>
      </c>
      <c r="DG285" s="83">
        <f t="shared" si="605"/>
        <v>0</v>
      </c>
      <c r="DH285" s="83">
        <f t="shared" si="606"/>
        <v>0</v>
      </c>
      <c r="DI285" s="83">
        <f t="shared" si="607"/>
        <v>0</v>
      </c>
      <c r="DJ285" s="83">
        <f t="shared" si="608"/>
        <v>0</v>
      </c>
      <c r="DK285" s="83">
        <f t="shared" si="669"/>
        <v>0</v>
      </c>
      <c r="DL285" s="83">
        <f t="shared" si="609"/>
        <v>0</v>
      </c>
      <c r="DM285" s="83">
        <f t="shared" si="670"/>
        <v>315802.01865940168</v>
      </c>
      <c r="DN285" s="83">
        <f t="shared" si="671"/>
        <v>0</v>
      </c>
      <c r="DO285" s="83">
        <f t="shared" si="610"/>
        <v>0</v>
      </c>
      <c r="DP285" s="83">
        <f t="shared" si="611"/>
        <v>4498.6515707752069</v>
      </c>
      <c r="DQ285" s="83">
        <f t="shared" si="612"/>
        <v>0</v>
      </c>
      <c r="DR285" s="83">
        <f t="shared" si="613"/>
        <v>0</v>
      </c>
      <c r="DS285" s="83">
        <f t="shared" si="614"/>
        <v>0</v>
      </c>
      <c r="DT285" s="83">
        <f t="shared" si="615"/>
        <v>0</v>
      </c>
      <c r="DU285" s="83">
        <f t="shared" si="616"/>
        <v>0</v>
      </c>
      <c r="DV285" s="83">
        <f t="shared" si="617"/>
        <v>0</v>
      </c>
      <c r="DW285" s="83">
        <f t="shared" si="672"/>
        <v>10874.449804528178</v>
      </c>
      <c r="DX285" s="83">
        <f t="shared" si="673"/>
        <v>0</v>
      </c>
      <c r="DY285" s="83">
        <f t="shared" si="674"/>
        <v>0</v>
      </c>
      <c r="DZ285" s="83">
        <f t="shared" si="675"/>
        <v>4498.6515707752069</v>
      </c>
      <c r="EA285" s="83">
        <f t="shared" si="676"/>
        <v>0</v>
      </c>
      <c r="EB285" s="83">
        <f t="shared" si="677"/>
        <v>0</v>
      </c>
      <c r="EC285" s="83">
        <f t="shared" si="678"/>
        <v>0</v>
      </c>
      <c r="ED285" s="83">
        <f t="shared" si="679"/>
        <v>0</v>
      </c>
      <c r="EE285" s="83">
        <f t="shared" si="680"/>
        <v>0</v>
      </c>
      <c r="EF285" s="83">
        <f t="shared" si="681"/>
        <v>0</v>
      </c>
      <c r="EG285" s="83">
        <f t="shared" si="682"/>
        <v>10874.449804528178</v>
      </c>
      <c r="EH285" s="83">
        <f t="shared" si="683"/>
        <v>0</v>
      </c>
      <c r="EI285" s="83">
        <f t="shared" si="618"/>
        <v>0</v>
      </c>
      <c r="EJ285" s="83">
        <f t="shared" si="619"/>
        <v>74627.78813872613</v>
      </c>
      <c r="EK285" s="83">
        <f t="shared" si="620"/>
        <v>1.6770139336585999E-4</v>
      </c>
      <c r="EL285" s="83">
        <f t="shared" si="621"/>
        <v>0</v>
      </c>
      <c r="EM285" s="83">
        <f t="shared" si="622"/>
        <v>0</v>
      </c>
      <c r="EN285" s="83">
        <f t="shared" si="623"/>
        <v>0</v>
      </c>
      <c r="EO285" s="83">
        <f t="shared" si="624"/>
        <v>0</v>
      </c>
      <c r="EP285" s="83">
        <f t="shared" si="625"/>
        <v>0</v>
      </c>
      <c r="EQ285" s="83">
        <f t="shared" si="626"/>
        <v>0</v>
      </c>
      <c r="ER285" s="83">
        <f t="shared" si="627"/>
        <v>0</v>
      </c>
      <c r="ES285" s="83">
        <f t="shared" si="684"/>
        <v>0</v>
      </c>
      <c r="ET285" s="83">
        <f t="shared" si="628"/>
        <v>0</v>
      </c>
      <c r="EU285" s="83">
        <f t="shared" si="685"/>
        <v>304927.56885487353</v>
      </c>
      <c r="EV285" s="83">
        <f t="shared" si="686"/>
        <v>0</v>
      </c>
      <c r="EW285" s="83">
        <f t="shared" si="687"/>
        <v>0</v>
      </c>
      <c r="EX285" s="83">
        <f t="shared" si="688"/>
        <v>74627.78813872613</v>
      </c>
      <c r="EY285" s="83">
        <f t="shared" si="689"/>
        <v>1.6770139336585999E-4</v>
      </c>
      <c r="EZ285" s="83">
        <f t="shared" si="690"/>
        <v>0</v>
      </c>
      <c r="FA285" s="83">
        <f t="shared" si="691"/>
        <v>0</v>
      </c>
      <c r="FB285" s="83">
        <f t="shared" si="692"/>
        <v>0</v>
      </c>
      <c r="FC285" s="83">
        <f t="shared" si="693"/>
        <v>0</v>
      </c>
      <c r="FD285" s="83">
        <f t="shared" si="694"/>
        <v>0</v>
      </c>
      <c r="FE285" s="83">
        <f t="shared" si="629"/>
        <v>0</v>
      </c>
      <c r="FF285" s="83">
        <f t="shared" si="630"/>
        <v>0</v>
      </c>
      <c r="FG285" s="83">
        <f t="shared" si="695"/>
        <v>0</v>
      </c>
      <c r="FH285" s="83">
        <f t="shared" si="631"/>
        <v>0</v>
      </c>
      <c r="FI285" s="83">
        <f t="shared" si="696"/>
        <v>304927.56885487353</v>
      </c>
      <c r="FJ285" s="83">
        <f t="shared" si="697"/>
        <v>0</v>
      </c>
      <c r="FK285" s="84">
        <v>1397415.3063737899</v>
      </c>
      <c r="FL285" s="84">
        <v>59565.316295218203</v>
      </c>
      <c r="FM285" s="84"/>
      <c r="FN285" s="83">
        <f t="shared" si="632"/>
        <v>0</v>
      </c>
      <c r="FO285" s="83">
        <f t="shared" si="633"/>
        <v>0</v>
      </c>
      <c r="FP285" s="83">
        <f t="shared" si="698"/>
        <v>59565.316295218203</v>
      </c>
      <c r="FQ285" s="84">
        <v>97821.266191146002</v>
      </c>
      <c r="FR285" s="84">
        <v>14923064.446550401</v>
      </c>
      <c r="FS285" s="83">
        <f t="shared" si="699"/>
        <v>14923064.446550438</v>
      </c>
      <c r="FT285" s="83">
        <f t="shared" si="700"/>
        <v>3.7252902984619141E-8</v>
      </c>
      <c r="FU285" s="84">
        <v>16282223.8030283</v>
      </c>
      <c r="FV285" s="83">
        <f t="shared" si="634"/>
        <v>0</v>
      </c>
      <c r="FW285" s="83">
        <f t="shared" si="635"/>
        <v>0</v>
      </c>
      <c r="FX285" s="83">
        <f t="shared" si="636"/>
        <v>0</v>
      </c>
      <c r="FY285" s="84">
        <v>1346152.52</v>
      </c>
      <c r="FZ285" s="83">
        <f t="shared" si="637"/>
        <v>0</v>
      </c>
      <c r="GA285" s="83">
        <f t="shared" si="638"/>
        <v>8849.6656959988177</v>
      </c>
      <c r="GB285" s="83">
        <f t="shared" si="701"/>
        <v>0</v>
      </c>
      <c r="GC285" s="83">
        <f t="shared" si="702"/>
        <v>0</v>
      </c>
      <c r="GD285" s="83">
        <f t="shared" si="703"/>
        <v>0</v>
      </c>
      <c r="GE285" s="83">
        <f t="shared" si="704"/>
        <v>0</v>
      </c>
      <c r="GF285" s="83">
        <f t="shared" si="705"/>
        <v>0</v>
      </c>
      <c r="GG285" s="83">
        <f t="shared" si="706"/>
        <v>0</v>
      </c>
      <c r="GH285" s="83">
        <f t="shared" si="639"/>
        <v>0</v>
      </c>
      <c r="GI285" s="83">
        <f t="shared" si="640"/>
        <v>0</v>
      </c>
      <c r="GJ285" s="83">
        <f t="shared" si="707"/>
        <v>0</v>
      </c>
      <c r="GK285" s="83">
        <f t="shared" si="708"/>
        <v>16242560.148291728</v>
      </c>
      <c r="GL285" s="83">
        <f t="shared" si="709"/>
        <v>16242560.148291728</v>
      </c>
      <c r="GM285" s="83">
        <f t="shared" si="710"/>
        <v>0</v>
      </c>
      <c r="GN285" s="83">
        <f t="shared" si="711"/>
        <v>0</v>
      </c>
      <c r="GO285" s="83">
        <f t="shared" si="712"/>
        <v>0</v>
      </c>
      <c r="GP285" s="83">
        <f t="shared" si="641"/>
        <v>16242560.148291728</v>
      </c>
      <c r="GQ285" s="83">
        <f t="shared" si="642"/>
        <v>0</v>
      </c>
      <c r="GR285" s="83">
        <f t="shared" si="713"/>
        <v>0</v>
      </c>
      <c r="GS285" s="83">
        <f t="shared" si="714"/>
        <v>0</v>
      </c>
      <c r="GT285" s="83">
        <f t="shared" si="715"/>
        <v>0</v>
      </c>
      <c r="GU285" s="83">
        <f t="shared" si="716"/>
        <v>0</v>
      </c>
      <c r="GV285" s="83">
        <f t="shared" si="717"/>
        <v>0</v>
      </c>
      <c r="GW285" s="83">
        <f t="shared" si="718"/>
        <v>0</v>
      </c>
      <c r="GX285" s="83">
        <f t="shared" si="643"/>
        <v>0</v>
      </c>
      <c r="GY285" s="83">
        <f t="shared" si="644"/>
        <v>0</v>
      </c>
      <c r="GZ285" s="83">
        <f t="shared" si="719"/>
        <v>0</v>
      </c>
      <c r="HA285" s="83">
        <f t="shared" si="720"/>
        <v>16321686.588001229</v>
      </c>
      <c r="HB285" s="83">
        <f t="shared" si="721"/>
        <v>16242560.148459429</v>
      </c>
      <c r="HC285" s="83">
        <f t="shared" si="722"/>
        <v>0</v>
      </c>
      <c r="HD285" s="83">
        <f t="shared" si="723"/>
        <v>0</v>
      </c>
      <c r="HE285" s="83">
        <f t="shared" si="724"/>
        <v>0</v>
      </c>
      <c r="HF285" s="83">
        <f t="shared" si="645"/>
        <v>16558362.166951129</v>
      </c>
      <c r="HG285" s="83">
        <f t="shared" si="646"/>
        <v>0</v>
      </c>
      <c r="HH285" s="83">
        <f t="shared" si="647"/>
        <v>0</v>
      </c>
      <c r="HI285" s="83">
        <f t="shared" si="648"/>
        <v>16317187.936430454</v>
      </c>
      <c r="HJ285" s="83">
        <f t="shared" si="649"/>
        <v>16242560.148459429</v>
      </c>
      <c r="HK285" s="83">
        <f t="shared" si="650"/>
        <v>0</v>
      </c>
      <c r="HL285" s="83">
        <f t="shared" si="651"/>
        <v>0</v>
      </c>
      <c r="HM285" s="83">
        <f t="shared" si="652"/>
        <v>0</v>
      </c>
      <c r="HN285" s="83">
        <f t="shared" si="653"/>
        <v>16547487.717146602</v>
      </c>
      <c r="HO285" s="83">
        <f t="shared" si="654"/>
        <v>0</v>
      </c>
    </row>
    <row r="286" spans="1:223" x14ac:dyDescent="0.2">
      <c r="A286" s="63"/>
      <c r="K286" s="64" t="s">
        <v>591</v>
      </c>
      <c r="L286" s="102" t="e">
        <f>IF(VLOOKUP(K286,'[3]207 ul'!$H:$H,1,0)=K286,1,0)</f>
        <v>#N/A</v>
      </c>
      <c r="M286" s="84">
        <v>1</v>
      </c>
      <c r="N286" s="84">
        <v>3</v>
      </c>
      <c r="O286" s="84"/>
      <c r="P286" s="84"/>
      <c r="Q286" s="84"/>
      <c r="R286" s="84">
        <v>1</v>
      </c>
      <c r="S286" s="83">
        <f t="shared" si="660"/>
        <v>70</v>
      </c>
      <c r="T286" s="87">
        <f t="shared" si="661"/>
        <v>0</v>
      </c>
      <c r="U286" s="84"/>
      <c r="V286" s="84"/>
      <c r="W286" s="85">
        <v>1</v>
      </c>
      <c r="X286" s="85">
        <v>1</v>
      </c>
      <c r="Y286" s="85">
        <v>1</v>
      </c>
      <c r="Z286" s="85">
        <v>1</v>
      </c>
      <c r="AA286" s="85">
        <v>1</v>
      </c>
      <c r="AB286" s="85">
        <v>1</v>
      </c>
      <c r="AC286" s="85">
        <v>1</v>
      </c>
      <c r="AD286" s="85">
        <v>1</v>
      </c>
      <c r="AE286" s="85">
        <v>1</v>
      </c>
      <c r="AF286" s="84">
        <v>114929778.42172401</v>
      </c>
      <c r="AG286" s="84">
        <v>111086449.73245899</v>
      </c>
      <c r="AH286" s="84">
        <v>120978756.38165</v>
      </c>
      <c r="AI286" s="84">
        <v>114929778.484698</v>
      </c>
      <c r="AJ286" s="84">
        <v>114929778.42172401</v>
      </c>
      <c r="AK286" s="84">
        <v>114929778.42172401</v>
      </c>
      <c r="AL286" s="84">
        <v>114929778.42172401</v>
      </c>
      <c r="AM286" s="84">
        <v>116750509.916192</v>
      </c>
      <c r="AN286" s="84">
        <v>114846903.86302</v>
      </c>
      <c r="AO286" s="84">
        <v>-291974.05997553602</v>
      </c>
      <c r="AP286" s="84"/>
      <c r="AQ286" s="84">
        <v>-186117.89548685201</v>
      </c>
      <c r="AR286" s="84"/>
      <c r="AS286" s="83">
        <f t="shared" si="662"/>
        <v>0</v>
      </c>
      <c r="AT286" s="83">
        <f t="shared" si="564"/>
        <v>0</v>
      </c>
      <c r="AU286" s="83">
        <f t="shared" si="663"/>
        <v>0</v>
      </c>
      <c r="AV286" s="84">
        <v>73207284.549999997</v>
      </c>
      <c r="AW286" s="84">
        <v>73207284.549999997</v>
      </c>
      <c r="AX286" s="84">
        <v>-1595531.9977047199</v>
      </c>
      <c r="AY286" s="83">
        <f t="shared" si="565"/>
        <v>73021166.65451315</v>
      </c>
      <c r="AZ286" s="83">
        <f t="shared" si="566"/>
        <v>71611752.552295282</v>
      </c>
      <c r="BA286" s="83">
        <f t="shared" si="567"/>
        <v>114637804.36174847</v>
      </c>
      <c r="BB286" s="83">
        <f t="shared" si="568"/>
        <v>114637804.36174847</v>
      </c>
      <c r="BC286" s="83">
        <f t="shared" si="569"/>
        <v>114637804.36174847</v>
      </c>
      <c r="BD286" s="83">
        <f t="shared" si="570"/>
        <v>114637804.36174847</v>
      </c>
      <c r="BE286" s="83">
        <f t="shared" si="571"/>
        <v>0</v>
      </c>
      <c r="BF286" s="83">
        <f t="shared" si="572"/>
        <v>0</v>
      </c>
      <c r="BG286" s="99">
        <f t="shared" si="573"/>
        <v>114637804.36174847</v>
      </c>
      <c r="BH286" s="99">
        <f t="shared" si="574"/>
        <v>110794475.67248346</v>
      </c>
      <c r="BI286" s="83">
        <f t="shared" si="575"/>
        <v>120686782.32167447</v>
      </c>
      <c r="BJ286" s="83">
        <f t="shared" si="576"/>
        <v>114637804.42472246</v>
      </c>
      <c r="BK286" s="83">
        <f t="shared" si="577"/>
        <v>114637804.36174847</v>
      </c>
      <c r="BL286" s="83">
        <f t="shared" si="578"/>
        <v>114637804.36174847</v>
      </c>
      <c r="BM286" s="83">
        <f t="shared" si="579"/>
        <v>116458535.85621646</v>
      </c>
      <c r="BN286" s="83">
        <f t="shared" si="580"/>
        <v>114554929.80304447</v>
      </c>
      <c r="BO286" s="83">
        <f t="shared" si="664"/>
        <v>0</v>
      </c>
      <c r="BP286" s="83">
        <f t="shared" si="581"/>
        <v>71611752.552295282</v>
      </c>
      <c r="BQ286" s="83">
        <f t="shared" si="582"/>
        <v>114637804.36174847</v>
      </c>
      <c r="BR286" s="83">
        <f t="shared" si="583"/>
        <v>114637804.36174847</v>
      </c>
      <c r="BS286" s="83">
        <f t="shared" si="584"/>
        <v>114637804.36174847</v>
      </c>
      <c r="BT286" s="83">
        <f t="shared" si="585"/>
        <v>114637804.36174847</v>
      </c>
      <c r="BU286" s="83">
        <f t="shared" si="586"/>
        <v>114637804.36174847</v>
      </c>
      <c r="BV286" s="83">
        <f t="shared" si="587"/>
        <v>110794475.67248346</v>
      </c>
      <c r="BW286" s="83">
        <f t="shared" si="588"/>
        <v>120686782.32167447</v>
      </c>
      <c r="BX286" s="83">
        <f t="shared" si="589"/>
        <v>114637804.42472246</v>
      </c>
      <c r="BY286" s="83">
        <f t="shared" si="590"/>
        <v>114637804.36174847</v>
      </c>
      <c r="BZ286" s="83">
        <f t="shared" si="591"/>
        <v>114637804.36174847</v>
      </c>
      <c r="CA286" s="83">
        <f t="shared" si="592"/>
        <v>116458535.85621646</v>
      </c>
      <c r="CB286" s="83">
        <f t="shared" si="593"/>
        <v>114554929.80304447</v>
      </c>
      <c r="CC286" s="84"/>
      <c r="CD286" s="84"/>
      <c r="CE286" s="84"/>
      <c r="CF286" s="84"/>
      <c r="CG286" s="84"/>
      <c r="CH286" s="84"/>
      <c r="CI286" s="84"/>
      <c r="CJ286" s="84"/>
      <c r="CK286" s="84"/>
      <c r="CL286" s="83">
        <f t="shared" si="655"/>
        <v>0</v>
      </c>
      <c r="CM286" s="83">
        <f t="shared" si="656"/>
        <v>6048977.9599259943</v>
      </c>
      <c r="CN286" s="83">
        <f t="shared" si="657"/>
        <v>6.29739910364151E-2</v>
      </c>
      <c r="CO286" s="83">
        <f t="shared" si="594"/>
        <v>0</v>
      </c>
      <c r="CP286" s="83">
        <f t="shared" si="595"/>
        <v>0</v>
      </c>
      <c r="CQ286" s="83">
        <f t="shared" si="596"/>
        <v>0</v>
      </c>
      <c r="CR286" s="83">
        <f t="shared" si="597"/>
        <v>0</v>
      </c>
      <c r="CS286" s="83">
        <f t="shared" si="598"/>
        <v>0</v>
      </c>
      <c r="CT286" s="83">
        <f t="shared" si="599"/>
        <v>0</v>
      </c>
      <c r="CU286" s="83">
        <f t="shared" si="600"/>
        <v>0</v>
      </c>
      <c r="CV286" s="99"/>
      <c r="CW286" s="83">
        <f t="shared" si="665"/>
        <v>0</v>
      </c>
      <c r="CX286" s="83">
        <f t="shared" si="601"/>
        <v>0</v>
      </c>
      <c r="CY286" s="83">
        <f t="shared" si="658"/>
        <v>1820731.4944679886</v>
      </c>
      <c r="CZ286" s="83">
        <f t="shared" si="659"/>
        <v>0</v>
      </c>
      <c r="DA286" s="83">
        <f t="shared" si="666"/>
        <v>0</v>
      </c>
      <c r="DB286" s="83">
        <f t="shared" si="667"/>
        <v>6048977.9599259943</v>
      </c>
      <c r="DC286" s="83">
        <f t="shared" si="668"/>
        <v>6.29739910364151E-2</v>
      </c>
      <c r="DD286" s="83">
        <f t="shared" si="602"/>
        <v>0</v>
      </c>
      <c r="DE286" s="83">
        <f t="shared" si="603"/>
        <v>0</v>
      </c>
      <c r="DF286" s="83">
        <f t="shared" si="604"/>
        <v>0</v>
      </c>
      <c r="DG286" s="83">
        <f t="shared" si="605"/>
        <v>0</v>
      </c>
      <c r="DH286" s="83">
        <f t="shared" si="606"/>
        <v>0</v>
      </c>
      <c r="DI286" s="83">
        <f t="shared" si="607"/>
        <v>0</v>
      </c>
      <c r="DJ286" s="83">
        <f t="shared" si="608"/>
        <v>0</v>
      </c>
      <c r="DK286" s="83">
        <f t="shared" si="669"/>
        <v>0</v>
      </c>
      <c r="DL286" s="83">
        <f t="shared" si="609"/>
        <v>0</v>
      </c>
      <c r="DM286" s="83">
        <f t="shared" si="670"/>
        <v>1820731.4944679886</v>
      </c>
      <c r="DN286" s="83">
        <f t="shared" si="671"/>
        <v>0</v>
      </c>
      <c r="DO286" s="83">
        <f t="shared" si="610"/>
        <v>0</v>
      </c>
      <c r="DP286" s="83">
        <f t="shared" si="611"/>
        <v>343908.36111052893</v>
      </c>
      <c r="DQ286" s="83">
        <f t="shared" si="612"/>
        <v>0</v>
      </c>
      <c r="DR286" s="83">
        <f t="shared" si="613"/>
        <v>0</v>
      </c>
      <c r="DS286" s="83">
        <f t="shared" si="614"/>
        <v>0</v>
      </c>
      <c r="DT286" s="83">
        <f t="shared" si="615"/>
        <v>0</v>
      </c>
      <c r="DU286" s="83">
        <f t="shared" si="616"/>
        <v>0</v>
      </c>
      <c r="DV286" s="83">
        <f t="shared" si="617"/>
        <v>0</v>
      </c>
      <c r="DW286" s="83">
        <f t="shared" si="672"/>
        <v>62695.777969265589</v>
      </c>
      <c r="DX286" s="83">
        <f t="shared" si="673"/>
        <v>0</v>
      </c>
      <c r="DY286" s="83">
        <f t="shared" si="674"/>
        <v>0</v>
      </c>
      <c r="DZ286" s="83">
        <f t="shared" si="675"/>
        <v>343908.36111052893</v>
      </c>
      <c r="EA286" s="83">
        <f t="shared" si="676"/>
        <v>0</v>
      </c>
      <c r="EB286" s="83">
        <f t="shared" si="677"/>
        <v>0</v>
      </c>
      <c r="EC286" s="83">
        <f t="shared" si="678"/>
        <v>0</v>
      </c>
      <c r="ED286" s="83">
        <f t="shared" si="679"/>
        <v>0</v>
      </c>
      <c r="EE286" s="83">
        <f t="shared" si="680"/>
        <v>0</v>
      </c>
      <c r="EF286" s="83">
        <f t="shared" si="681"/>
        <v>0</v>
      </c>
      <c r="EG286" s="83">
        <f t="shared" si="682"/>
        <v>62695.777969265589</v>
      </c>
      <c r="EH286" s="83">
        <f t="shared" si="683"/>
        <v>0</v>
      </c>
      <c r="EI286" s="83">
        <f t="shared" si="618"/>
        <v>0</v>
      </c>
      <c r="EJ286" s="83">
        <f t="shared" si="619"/>
        <v>5705069.5988154653</v>
      </c>
      <c r="EK286" s="83">
        <f t="shared" si="620"/>
        <v>6.29739910364151E-2</v>
      </c>
      <c r="EL286" s="83">
        <f t="shared" si="621"/>
        <v>0</v>
      </c>
      <c r="EM286" s="83">
        <f t="shared" si="622"/>
        <v>0</v>
      </c>
      <c r="EN286" s="83">
        <f t="shared" si="623"/>
        <v>0</v>
      </c>
      <c r="EO286" s="83">
        <f t="shared" si="624"/>
        <v>0</v>
      </c>
      <c r="EP286" s="83">
        <f t="shared" si="625"/>
        <v>0</v>
      </c>
      <c r="EQ286" s="83">
        <f t="shared" si="626"/>
        <v>0</v>
      </c>
      <c r="ER286" s="83">
        <f t="shared" si="627"/>
        <v>0</v>
      </c>
      <c r="ES286" s="83">
        <f t="shared" si="684"/>
        <v>0</v>
      </c>
      <c r="ET286" s="83">
        <f t="shared" si="628"/>
        <v>0</v>
      </c>
      <c r="EU286" s="83">
        <f t="shared" si="685"/>
        <v>1758035.716498723</v>
      </c>
      <c r="EV286" s="83">
        <f t="shared" si="686"/>
        <v>0</v>
      </c>
      <c r="EW286" s="83">
        <f t="shared" si="687"/>
        <v>0</v>
      </c>
      <c r="EX286" s="83">
        <f t="shared" si="688"/>
        <v>5705069.5988154653</v>
      </c>
      <c r="EY286" s="83">
        <f t="shared" si="689"/>
        <v>6.29739910364151E-2</v>
      </c>
      <c r="EZ286" s="83">
        <f t="shared" si="690"/>
        <v>0</v>
      </c>
      <c r="FA286" s="83">
        <f t="shared" si="691"/>
        <v>0</v>
      </c>
      <c r="FB286" s="83">
        <f t="shared" si="692"/>
        <v>0</v>
      </c>
      <c r="FC286" s="83">
        <f t="shared" si="693"/>
        <v>0</v>
      </c>
      <c r="FD286" s="83">
        <f t="shared" si="694"/>
        <v>0</v>
      </c>
      <c r="FE286" s="83">
        <f t="shared" si="629"/>
        <v>0</v>
      </c>
      <c r="FF286" s="83">
        <f t="shared" si="630"/>
        <v>0</v>
      </c>
      <c r="FG286" s="83">
        <f t="shared" si="695"/>
        <v>0</v>
      </c>
      <c r="FH286" s="83">
        <f t="shared" si="631"/>
        <v>0</v>
      </c>
      <c r="FI286" s="83">
        <f t="shared" si="696"/>
        <v>1758035.716498723</v>
      </c>
      <c r="FJ286" s="83">
        <f t="shared" si="697"/>
        <v>0</v>
      </c>
      <c r="FK286" s="84">
        <v>4111144.7669331399</v>
      </c>
      <c r="FL286" s="84">
        <v>1079346.3916850099</v>
      </c>
      <c r="FM286" s="84"/>
      <c r="FN286" s="83">
        <f t="shared" si="632"/>
        <v>0</v>
      </c>
      <c r="FO286" s="83">
        <f t="shared" si="633"/>
        <v>0</v>
      </c>
      <c r="FP286" s="83">
        <f t="shared" si="698"/>
        <v>1079346.3916850099</v>
      </c>
      <c r="FQ286" s="84">
        <v>8074714.1492987396</v>
      </c>
      <c r="FR286" s="84">
        <v>117702219.358731</v>
      </c>
      <c r="FS286" s="83">
        <f t="shared" si="699"/>
        <v>117702219.35873058</v>
      </c>
      <c r="FT286" s="83">
        <f t="shared" si="700"/>
        <v>-4.1723251342773438E-7</v>
      </c>
      <c r="FU286" s="84">
        <v>114817996.36804999</v>
      </c>
      <c r="FV286" s="83">
        <f t="shared" si="634"/>
        <v>0</v>
      </c>
      <c r="FW286" s="83">
        <f t="shared" si="635"/>
        <v>0</v>
      </c>
      <c r="FX286" s="83">
        <f t="shared" si="636"/>
        <v>0</v>
      </c>
      <c r="FY286" s="84">
        <v>56133203.859999999</v>
      </c>
      <c r="FZ286" s="83">
        <f t="shared" si="637"/>
        <v>14516566.152764678</v>
      </c>
      <c r="GA286" s="83">
        <f t="shared" si="638"/>
        <v>111782.05367401242</v>
      </c>
      <c r="GB286" s="83">
        <f t="shared" si="701"/>
        <v>0</v>
      </c>
      <c r="GC286" s="83">
        <f t="shared" si="702"/>
        <v>0</v>
      </c>
      <c r="GD286" s="83">
        <f t="shared" si="703"/>
        <v>0</v>
      </c>
      <c r="GE286" s="83">
        <f t="shared" si="704"/>
        <v>0</v>
      </c>
      <c r="GF286" s="83">
        <f t="shared" si="705"/>
        <v>0</v>
      </c>
      <c r="GG286" s="83">
        <f t="shared" si="706"/>
        <v>0</v>
      </c>
      <c r="GH286" s="83">
        <f t="shared" si="639"/>
        <v>0</v>
      </c>
      <c r="GI286" s="83">
        <f t="shared" si="640"/>
        <v>0</v>
      </c>
      <c r="GJ286" s="83">
        <f t="shared" si="707"/>
        <v>0</v>
      </c>
      <c r="GK286" s="83">
        <f t="shared" si="708"/>
        <v>114637804.36174847</v>
      </c>
      <c r="GL286" s="83">
        <f t="shared" si="709"/>
        <v>114637804.36174847</v>
      </c>
      <c r="GM286" s="83">
        <f t="shared" si="710"/>
        <v>0</v>
      </c>
      <c r="GN286" s="83">
        <f t="shared" si="711"/>
        <v>0</v>
      </c>
      <c r="GO286" s="83">
        <f t="shared" si="712"/>
        <v>0</v>
      </c>
      <c r="GP286" s="83">
        <f t="shared" si="641"/>
        <v>114637804.36174847</v>
      </c>
      <c r="GQ286" s="83">
        <f t="shared" si="642"/>
        <v>0</v>
      </c>
      <c r="GR286" s="83">
        <f t="shared" si="713"/>
        <v>0</v>
      </c>
      <c r="GS286" s="83">
        <f t="shared" si="714"/>
        <v>0</v>
      </c>
      <c r="GT286" s="83">
        <f t="shared" si="715"/>
        <v>0</v>
      </c>
      <c r="GU286" s="83">
        <f t="shared" si="716"/>
        <v>0</v>
      </c>
      <c r="GV286" s="83">
        <f t="shared" si="717"/>
        <v>0</v>
      </c>
      <c r="GW286" s="83">
        <f t="shared" si="718"/>
        <v>0</v>
      </c>
      <c r="GX286" s="83">
        <f t="shared" si="643"/>
        <v>0</v>
      </c>
      <c r="GY286" s="83">
        <f t="shared" si="644"/>
        <v>0</v>
      </c>
      <c r="GZ286" s="83">
        <f t="shared" si="719"/>
        <v>0</v>
      </c>
      <c r="HA286" s="83">
        <f t="shared" si="720"/>
        <v>120686782.32167447</v>
      </c>
      <c r="HB286" s="83">
        <f t="shared" si="721"/>
        <v>114637804.42472246</v>
      </c>
      <c r="HC286" s="83">
        <f t="shared" si="722"/>
        <v>0</v>
      </c>
      <c r="HD286" s="83">
        <f t="shared" si="723"/>
        <v>0</v>
      </c>
      <c r="HE286" s="83">
        <f t="shared" si="724"/>
        <v>0</v>
      </c>
      <c r="HF286" s="83">
        <f t="shared" si="645"/>
        <v>116458535.85621646</v>
      </c>
      <c r="HG286" s="83">
        <f t="shared" si="646"/>
        <v>0</v>
      </c>
      <c r="HH286" s="83">
        <f t="shared" si="647"/>
        <v>0</v>
      </c>
      <c r="HI286" s="83">
        <f t="shared" si="648"/>
        <v>120342873.96056394</v>
      </c>
      <c r="HJ286" s="83">
        <f t="shared" si="649"/>
        <v>114637804.42472246</v>
      </c>
      <c r="HK286" s="83">
        <f t="shared" si="650"/>
        <v>0</v>
      </c>
      <c r="HL286" s="83">
        <f t="shared" si="651"/>
        <v>0</v>
      </c>
      <c r="HM286" s="83">
        <f t="shared" si="652"/>
        <v>0</v>
      </c>
      <c r="HN286" s="83">
        <f t="shared" si="653"/>
        <v>116395840.07824719</v>
      </c>
      <c r="HO286" s="83">
        <f t="shared" si="654"/>
        <v>0</v>
      </c>
    </row>
    <row r="287" spans="1:223" x14ac:dyDescent="0.2">
      <c r="A287" s="63"/>
      <c r="K287" s="64" t="s">
        <v>592</v>
      </c>
      <c r="L287" s="102" t="e">
        <f>IF(VLOOKUP(K287,'[3]207 ul'!$H:$H,1,0)=K287,1,0)</f>
        <v>#N/A</v>
      </c>
      <c r="M287" s="84">
        <v>1</v>
      </c>
      <c r="N287" s="84">
        <v>3</v>
      </c>
      <c r="O287" s="84"/>
      <c r="P287" s="84"/>
      <c r="Q287" s="84"/>
      <c r="R287" s="84">
        <v>1</v>
      </c>
      <c r="S287" s="83">
        <f t="shared" si="660"/>
        <v>70</v>
      </c>
      <c r="T287" s="87">
        <f t="shared" si="661"/>
        <v>0</v>
      </c>
      <c r="U287" s="84"/>
      <c r="V287" s="84"/>
      <c r="W287" s="85">
        <v>1</v>
      </c>
      <c r="X287" s="85">
        <v>1</v>
      </c>
      <c r="Y287" s="85">
        <v>1</v>
      </c>
      <c r="Z287" s="85">
        <v>1</v>
      </c>
      <c r="AA287" s="85">
        <v>1</v>
      </c>
      <c r="AB287" s="85">
        <v>1</v>
      </c>
      <c r="AC287" s="85">
        <v>1</v>
      </c>
      <c r="AD287" s="85">
        <v>1</v>
      </c>
      <c r="AE287" s="85">
        <v>1</v>
      </c>
      <c r="AF287" s="84">
        <v>3057376590.4759498</v>
      </c>
      <c r="AG287" s="84">
        <v>2936453468.1943002</v>
      </c>
      <c r="AH287" s="84">
        <v>3251272793.7859402</v>
      </c>
      <c r="AI287" s="84">
        <v>3057376758.7499099</v>
      </c>
      <c r="AJ287" s="84">
        <v>3057376590.4759498</v>
      </c>
      <c r="AK287" s="84">
        <v>3057376590.4759498</v>
      </c>
      <c r="AL287" s="84">
        <v>3057376590.4759498</v>
      </c>
      <c r="AM287" s="84">
        <v>3081315930.2206402</v>
      </c>
      <c r="AN287" s="84">
        <v>3054954606.5215001</v>
      </c>
      <c r="AO287" s="84">
        <v>24882536.603799801</v>
      </c>
      <c r="AP287" s="84"/>
      <c r="AQ287" s="84">
        <v>-13906301.6291325</v>
      </c>
      <c r="AR287" s="84"/>
      <c r="AS287" s="83">
        <f t="shared" si="662"/>
        <v>0</v>
      </c>
      <c r="AT287" s="83">
        <f t="shared" si="564"/>
        <v>0</v>
      </c>
      <c r="AU287" s="83">
        <f t="shared" si="663"/>
        <v>0</v>
      </c>
      <c r="AV287" s="84">
        <v>2359306994.0700002</v>
      </c>
      <c r="AW287" s="84">
        <v>2359306994.0700002</v>
      </c>
      <c r="AX287" s="84">
        <v>-193274742.18381599</v>
      </c>
      <c r="AY287" s="83">
        <f t="shared" si="565"/>
        <v>2345400692.4408679</v>
      </c>
      <c r="AZ287" s="83">
        <f t="shared" si="566"/>
        <v>2166032251.8861842</v>
      </c>
      <c r="BA287" s="83">
        <f t="shared" si="567"/>
        <v>3082259127.0797496</v>
      </c>
      <c r="BB287" s="83">
        <f t="shared" si="568"/>
        <v>3082259127.0797496</v>
      </c>
      <c r="BC287" s="83">
        <f t="shared" si="569"/>
        <v>3082259127.0797496</v>
      </c>
      <c r="BD287" s="83">
        <f t="shared" si="570"/>
        <v>3082259127.0797496</v>
      </c>
      <c r="BE287" s="83">
        <f t="shared" si="571"/>
        <v>0</v>
      </c>
      <c r="BF287" s="83">
        <f t="shared" si="572"/>
        <v>0</v>
      </c>
      <c r="BG287" s="99">
        <f t="shared" si="573"/>
        <v>3082259127.0797496</v>
      </c>
      <c r="BH287" s="99">
        <f t="shared" si="574"/>
        <v>2961336004.7981</v>
      </c>
      <c r="BI287" s="83">
        <f t="shared" si="575"/>
        <v>3276155330.38974</v>
      </c>
      <c r="BJ287" s="83">
        <f t="shared" si="576"/>
        <v>3082259295.3537097</v>
      </c>
      <c r="BK287" s="83">
        <f t="shared" si="577"/>
        <v>3082259127.0797496</v>
      </c>
      <c r="BL287" s="83">
        <f t="shared" si="578"/>
        <v>3082259127.0797496</v>
      </c>
      <c r="BM287" s="83">
        <f t="shared" si="579"/>
        <v>3106198466.82444</v>
      </c>
      <c r="BN287" s="83">
        <f t="shared" si="580"/>
        <v>3079837143.1252999</v>
      </c>
      <c r="BO287" s="83">
        <f t="shared" si="664"/>
        <v>0</v>
      </c>
      <c r="BP287" s="83">
        <f t="shared" si="581"/>
        <v>2166032251.8861842</v>
      </c>
      <c r="BQ287" s="83">
        <f t="shared" si="582"/>
        <v>3082259127.0797496</v>
      </c>
      <c r="BR287" s="83">
        <f t="shared" si="583"/>
        <v>3082259127.0797496</v>
      </c>
      <c r="BS287" s="83">
        <f t="shared" si="584"/>
        <v>3082259127.0797496</v>
      </c>
      <c r="BT287" s="83">
        <f t="shared" si="585"/>
        <v>3082259127.0797496</v>
      </c>
      <c r="BU287" s="83">
        <f t="shared" si="586"/>
        <v>3082259127.0797496</v>
      </c>
      <c r="BV287" s="83">
        <f t="shared" si="587"/>
        <v>2961336004.7981</v>
      </c>
      <c r="BW287" s="83">
        <f t="shared" si="588"/>
        <v>3276155330.38974</v>
      </c>
      <c r="BX287" s="83">
        <f t="shared" si="589"/>
        <v>3082259295.3537097</v>
      </c>
      <c r="BY287" s="83">
        <f t="shared" si="590"/>
        <v>3082259127.0797496</v>
      </c>
      <c r="BZ287" s="83">
        <f t="shared" si="591"/>
        <v>3082259127.0797496</v>
      </c>
      <c r="CA287" s="83">
        <f t="shared" si="592"/>
        <v>3106198466.82444</v>
      </c>
      <c r="CB287" s="83">
        <f t="shared" si="593"/>
        <v>3079837143.1252999</v>
      </c>
      <c r="CC287" s="84"/>
      <c r="CD287" s="84"/>
      <c r="CE287" s="84"/>
      <c r="CF287" s="84"/>
      <c r="CG287" s="84"/>
      <c r="CH287" s="84"/>
      <c r="CI287" s="84"/>
      <c r="CJ287" s="84"/>
      <c r="CK287" s="84"/>
      <c r="CL287" s="83">
        <f t="shared" si="655"/>
        <v>0</v>
      </c>
      <c r="CM287" s="83">
        <f t="shared" si="656"/>
        <v>193896203.30999041</v>
      </c>
      <c r="CN287" s="83">
        <f t="shared" si="657"/>
        <v>168.27396011352539</v>
      </c>
      <c r="CO287" s="83">
        <f t="shared" si="594"/>
        <v>0</v>
      </c>
      <c r="CP287" s="83">
        <f t="shared" si="595"/>
        <v>0</v>
      </c>
      <c r="CQ287" s="83">
        <f t="shared" si="596"/>
        <v>0</v>
      </c>
      <c r="CR287" s="83">
        <f t="shared" si="597"/>
        <v>0</v>
      </c>
      <c r="CS287" s="83">
        <f t="shared" si="598"/>
        <v>0</v>
      </c>
      <c r="CT287" s="83">
        <f t="shared" si="599"/>
        <v>0</v>
      </c>
      <c r="CU287" s="83">
        <f t="shared" si="600"/>
        <v>0</v>
      </c>
      <c r="CV287" s="99"/>
      <c r="CW287" s="83">
        <f t="shared" si="665"/>
        <v>0</v>
      </c>
      <c r="CX287" s="83">
        <f t="shared" si="601"/>
        <v>0</v>
      </c>
      <c r="CY287" s="83">
        <f t="shared" si="658"/>
        <v>23939339.744690418</v>
      </c>
      <c r="CZ287" s="83">
        <f t="shared" si="659"/>
        <v>0</v>
      </c>
      <c r="DA287" s="83">
        <f t="shared" si="666"/>
        <v>0</v>
      </c>
      <c r="DB287" s="83">
        <f t="shared" si="667"/>
        <v>193896203.30999041</v>
      </c>
      <c r="DC287" s="83">
        <f t="shared" si="668"/>
        <v>168.27396011352539</v>
      </c>
      <c r="DD287" s="83">
        <f t="shared" si="602"/>
        <v>0</v>
      </c>
      <c r="DE287" s="83">
        <f t="shared" si="603"/>
        <v>0</v>
      </c>
      <c r="DF287" s="83">
        <f t="shared" si="604"/>
        <v>0</v>
      </c>
      <c r="DG287" s="83">
        <f t="shared" si="605"/>
        <v>0</v>
      </c>
      <c r="DH287" s="83">
        <f t="shared" si="606"/>
        <v>0</v>
      </c>
      <c r="DI287" s="83">
        <f t="shared" si="607"/>
        <v>0</v>
      </c>
      <c r="DJ287" s="83">
        <f t="shared" si="608"/>
        <v>0</v>
      </c>
      <c r="DK287" s="83">
        <f t="shared" si="669"/>
        <v>0</v>
      </c>
      <c r="DL287" s="83">
        <f t="shared" si="609"/>
        <v>0</v>
      </c>
      <c r="DM287" s="83">
        <f t="shared" si="670"/>
        <v>23939339.744690418</v>
      </c>
      <c r="DN287" s="83">
        <f t="shared" si="671"/>
        <v>0</v>
      </c>
      <c r="DO287" s="83">
        <f t="shared" si="610"/>
        <v>0</v>
      </c>
      <c r="DP287" s="83">
        <f t="shared" si="611"/>
        <v>11023767.312041676</v>
      </c>
      <c r="DQ287" s="83">
        <f t="shared" si="612"/>
        <v>0</v>
      </c>
      <c r="DR287" s="83">
        <f t="shared" si="613"/>
        <v>0</v>
      </c>
      <c r="DS287" s="83">
        <f t="shared" si="614"/>
        <v>0</v>
      </c>
      <c r="DT287" s="83">
        <f t="shared" si="615"/>
        <v>0</v>
      </c>
      <c r="DU287" s="83">
        <f t="shared" si="616"/>
        <v>0</v>
      </c>
      <c r="DV287" s="83">
        <f t="shared" si="617"/>
        <v>0</v>
      </c>
      <c r="DW287" s="83">
        <f t="shared" si="672"/>
        <v>824336.55589754158</v>
      </c>
      <c r="DX287" s="83">
        <f t="shared" si="673"/>
        <v>0</v>
      </c>
      <c r="DY287" s="83">
        <f t="shared" si="674"/>
        <v>0</v>
      </c>
      <c r="DZ287" s="83">
        <f t="shared" si="675"/>
        <v>11023767.312041676</v>
      </c>
      <c r="EA287" s="83">
        <f t="shared" si="676"/>
        <v>0</v>
      </c>
      <c r="EB287" s="83">
        <f t="shared" si="677"/>
        <v>0</v>
      </c>
      <c r="EC287" s="83">
        <f t="shared" si="678"/>
        <v>0</v>
      </c>
      <c r="ED287" s="83">
        <f t="shared" si="679"/>
        <v>0</v>
      </c>
      <c r="EE287" s="83">
        <f t="shared" si="680"/>
        <v>0</v>
      </c>
      <c r="EF287" s="83">
        <f t="shared" si="681"/>
        <v>0</v>
      </c>
      <c r="EG287" s="83">
        <f t="shared" si="682"/>
        <v>824336.55589754158</v>
      </c>
      <c r="EH287" s="83">
        <f t="shared" si="683"/>
        <v>0</v>
      </c>
      <c r="EI287" s="83">
        <f t="shared" si="618"/>
        <v>0</v>
      </c>
      <c r="EJ287" s="83">
        <f t="shared" si="619"/>
        <v>182872435.99794874</v>
      </c>
      <c r="EK287" s="83">
        <f t="shared" si="620"/>
        <v>168.27396011352539</v>
      </c>
      <c r="EL287" s="83">
        <f t="shared" si="621"/>
        <v>0</v>
      </c>
      <c r="EM287" s="83">
        <f t="shared" si="622"/>
        <v>0</v>
      </c>
      <c r="EN287" s="83">
        <f t="shared" si="623"/>
        <v>0</v>
      </c>
      <c r="EO287" s="83">
        <f t="shared" si="624"/>
        <v>0</v>
      </c>
      <c r="EP287" s="83">
        <f t="shared" si="625"/>
        <v>0</v>
      </c>
      <c r="EQ287" s="83">
        <f t="shared" si="626"/>
        <v>0</v>
      </c>
      <c r="ER287" s="83">
        <f t="shared" si="627"/>
        <v>0</v>
      </c>
      <c r="ES287" s="83">
        <f t="shared" si="684"/>
        <v>0</v>
      </c>
      <c r="ET287" s="83">
        <f t="shared" si="628"/>
        <v>0</v>
      </c>
      <c r="EU287" s="83">
        <f t="shared" si="685"/>
        <v>23115003.188792877</v>
      </c>
      <c r="EV287" s="83">
        <f t="shared" si="686"/>
        <v>0</v>
      </c>
      <c r="EW287" s="83">
        <f t="shared" si="687"/>
        <v>0</v>
      </c>
      <c r="EX287" s="83">
        <f t="shared" si="688"/>
        <v>182872435.99794874</v>
      </c>
      <c r="EY287" s="83">
        <f t="shared" si="689"/>
        <v>168.27396011352539</v>
      </c>
      <c r="EZ287" s="83">
        <f t="shared" si="690"/>
        <v>0</v>
      </c>
      <c r="FA287" s="83">
        <f t="shared" si="691"/>
        <v>0</v>
      </c>
      <c r="FB287" s="83">
        <f t="shared" si="692"/>
        <v>0</v>
      </c>
      <c r="FC287" s="83">
        <f t="shared" si="693"/>
        <v>0</v>
      </c>
      <c r="FD287" s="83">
        <f t="shared" si="694"/>
        <v>0</v>
      </c>
      <c r="FE287" s="83">
        <f t="shared" si="629"/>
        <v>0</v>
      </c>
      <c r="FF287" s="83">
        <f t="shared" si="630"/>
        <v>0</v>
      </c>
      <c r="FG287" s="83">
        <f t="shared" si="695"/>
        <v>0</v>
      </c>
      <c r="FH287" s="83">
        <f t="shared" si="631"/>
        <v>0</v>
      </c>
      <c r="FI287" s="83">
        <f t="shared" si="696"/>
        <v>23115003.188792877</v>
      </c>
      <c r="FJ287" s="83">
        <f t="shared" si="697"/>
        <v>0</v>
      </c>
      <c r="FK287" s="84">
        <v>56099745.027354501</v>
      </c>
      <c r="FL287" s="84">
        <v>24655776.179172199</v>
      </c>
      <c r="FM287" s="84"/>
      <c r="FN287" s="83">
        <f t="shared" si="632"/>
        <v>0</v>
      </c>
      <c r="FO287" s="83">
        <f t="shared" si="633"/>
        <v>0</v>
      </c>
      <c r="FP287" s="83">
        <f t="shared" si="698"/>
        <v>24655776.179172199</v>
      </c>
      <c r="FQ287" s="84">
        <v>264227480.513275</v>
      </c>
      <c r="FR287" s="84">
        <v>3235606344.1805902</v>
      </c>
      <c r="FS287" s="83">
        <f t="shared" si="699"/>
        <v>3235606344.1805983</v>
      </c>
      <c r="FT287" s="83">
        <f t="shared" si="700"/>
        <v>8.106231689453125E-6</v>
      </c>
      <c r="FU287" s="84">
        <v>3052134384.8738499</v>
      </c>
      <c r="FV287" s="83">
        <f t="shared" si="634"/>
        <v>0</v>
      </c>
      <c r="FW287" s="83">
        <f t="shared" si="635"/>
        <v>0</v>
      </c>
      <c r="FX287" s="83">
        <f t="shared" si="636"/>
        <v>0</v>
      </c>
      <c r="FY287" s="84">
        <v>1383532033.5</v>
      </c>
      <c r="FZ287" s="83">
        <f t="shared" si="637"/>
        <v>646673598.86111832</v>
      </c>
      <c r="GA287" s="83">
        <f t="shared" si="638"/>
        <v>5242205.6020998955</v>
      </c>
      <c r="GB287" s="83">
        <f t="shared" si="701"/>
        <v>0</v>
      </c>
      <c r="GC287" s="83">
        <f t="shared" si="702"/>
        <v>0</v>
      </c>
      <c r="GD287" s="83">
        <f t="shared" si="703"/>
        <v>0</v>
      </c>
      <c r="GE287" s="83">
        <f t="shared" si="704"/>
        <v>0</v>
      </c>
      <c r="GF287" s="83">
        <f t="shared" si="705"/>
        <v>0</v>
      </c>
      <c r="GG287" s="83">
        <f t="shared" si="706"/>
        <v>0</v>
      </c>
      <c r="GH287" s="83">
        <f t="shared" si="639"/>
        <v>0</v>
      </c>
      <c r="GI287" s="83">
        <f t="shared" si="640"/>
        <v>0</v>
      </c>
      <c r="GJ287" s="83">
        <f t="shared" si="707"/>
        <v>0</v>
      </c>
      <c r="GK287" s="83">
        <f t="shared" si="708"/>
        <v>3082259127.0797496</v>
      </c>
      <c r="GL287" s="83">
        <f t="shared" si="709"/>
        <v>3082259127.0797496</v>
      </c>
      <c r="GM287" s="83">
        <f t="shared" si="710"/>
        <v>0</v>
      </c>
      <c r="GN287" s="83">
        <f t="shared" si="711"/>
        <v>0</v>
      </c>
      <c r="GO287" s="83">
        <f t="shared" si="712"/>
        <v>0</v>
      </c>
      <c r="GP287" s="83">
        <f t="shared" si="641"/>
        <v>3082259127.0797496</v>
      </c>
      <c r="GQ287" s="83">
        <f t="shared" si="642"/>
        <v>0</v>
      </c>
      <c r="GR287" s="83">
        <f t="shared" si="713"/>
        <v>0</v>
      </c>
      <c r="GS287" s="83">
        <f t="shared" si="714"/>
        <v>0</v>
      </c>
      <c r="GT287" s="83">
        <f t="shared" si="715"/>
        <v>0</v>
      </c>
      <c r="GU287" s="83">
        <f t="shared" si="716"/>
        <v>0</v>
      </c>
      <c r="GV287" s="83">
        <f t="shared" si="717"/>
        <v>0</v>
      </c>
      <c r="GW287" s="83">
        <f t="shared" si="718"/>
        <v>0</v>
      </c>
      <c r="GX287" s="83">
        <f t="shared" si="643"/>
        <v>0</v>
      </c>
      <c r="GY287" s="83">
        <f t="shared" si="644"/>
        <v>0</v>
      </c>
      <c r="GZ287" s="83">
        <f t="shared" si="719"/>
        <v>0</v>
      </c>
      <c r="HA287" s="83">
        <f t="shared" si="720"/>
        <v>3276155330.38974</v>
      </c>
      <c r="HB287" s="83">
        <f t="shared" si="721"/>
        <v>3082259295.3537097</v>
      </c>
      <c r="HC287" s="83">
        <f t="shared" si="722"/>
        <v>0</v>
      </c>
      <c r="HD287" s="83">
        <f t="shared" si="723"/>
        <v>0</v>
      </c>
      <c r="HE287" s="83">
        <f t="shared" si="724"/>
        <v>0</v>
      </c>
      <c r="HF287" s="83">
        <f t="shared" si="645"/>
        <v>3106198466.82444</v>
      </c>
      <c r="HG287" s="83">
        <f t="shared" si="646"/>
        <v>0</v>
      </c>
      <c r="HH287" s="83">
        <f t="shared" si="647"/>
        <v>0</v>
      </c>
      <c r="HI287" s="83">
        <f t="shared" si="648"/>
        <v>3265131563.0776982</v>
      </c>
      <c r="HJ287" s="83">
        <f t="shared" si="649"/>
        <v>3082259295.3537097</v>
      </c>
      <c r="HK287" s="83">
        <f t="shared" si="650"/>
        <v>0</v>
      </c>
      <c r="HL287" s="83">
        <f t="shared" si="651"/>
        <v>0</v>
      </c>
      <c r="HM287" s="83">
        <f t="shared" si="652"/>
        <v>0</v>
      </c>
      <c r="HN287" s="83">
        <f t="shared" si="653"/>
        <v>3105374130.2685423</v>
      </c>
      <c r="HO287" s="83">
        <f t="shared" si="654"/>
        <v>0</v>
      </c>
    </row>
    <row r="288" spans="1:223" x14ac:dyDescent="0.2">
      <c r="A288" s="63"/>
      <c r="K288" s="64" t="s">
        <v>593</v>
      </c>
      <c r="L288" s="102" t="e">
        <f>IF(VLOOKUP(K288,'[3]207 ul'!$H:$H,1,0)=K288,1,0)</f>
        <v>#N/A</v>
      </c>
      <c r="M288" s="84">
        <v>1</v>
      </c>
      <c r="N288" s="84">
        <v>3</v>
      </c>
      <c r="O288" s="84"/>
      <c r="P288" s="84"/>
      <c r="Q288" s="84"/>
      <c r="R288" s="84">
        <v>1</v>
      </c>
      <c r="S288" s="83">
        <f t="shared" si="660"/>
        <v>70</v>
      </c>
      <c r="T288" s="87">
        <f t="shared" si="661"/>
        <v>0</v>
      </c>
      <c r="U288" s="84"/>
      <c r="V288" s="84"/>
      <c r="W288" s="85">
        <v>1</v>
      </c>
      <c r="X288" s="85">
        <v>1</v>
      </c>
      <c r="Y288" s="85">
        <v>1</v>
      </c>
      <c r="Z288" s="85">
        <v>1</v>
      </c>
      <c r="AA288" s="85">
        <v>1</v>
      </c>
      <c r="AB288" s="85">
        <v>1</v>
      </c>
      <c r="AC288" s="85">
        <v>1</v>
      </c>
      <c r="AD288" s="85">
        <v>1</v>
      </c>
      <c r="AE288" s="85">
        <v>1</v>
      </c>
      <c r="AF288" s="84">
        <v>6.2617497284032703E-4</v>
      </c>
      <c r="AG288" s="84">
        <v>6.2617497284032703E-4</v>
      </c>
      <c r="AH288" s="84">
        <v>6.2617497284032703E-4</v>
      </c>
      <c r="AI288" s="84">
        <v>6.2617497284032703E-4</v>
      </c>
      <c r="AJ288" s="84">
        <v>6.2617497284032703E-4</v>
      </c>
      <c r="AK288" s="84">
        <v>6.2617497284032703E-4</v>
      </c>
      <c r="AL288" s="84">
        <v>6.2617497284032703E-4</v>
      </c>
      <c r="AM288" s="84">
        <v>6.8879240797921001E-4</v>
      </c>
      <c r="AN288" s="84">
        <v>6.2617497284032703E-4</v>
      </c>
      <c r="AO288" s="84">
        <v>-3.9883197658577303E-3</v>
      </c>
      <c r="AP288" s="84"/>
      <c r="AQ288" s="84">
        <v>-2.5423411977497298E-3</v>
      </c>
      <c r="AR288" s="84"/>
      <c r="AS288" s="83">
        <f t="shared" si="662"/>
        <v>0</v>
      </c>
      <c r="AT288" s="83">
        <f t="shared" si="564"/>
        <v>0</v>
      </c>
      <c r="AU288" s="83">
        <f t="shared" si="663"/>
        <v>0</v>
      </c>
      <c r="AV288" s="84">
        <v>1</v>
      </c>
      <c r="AW288" s="84">
        <v>1</v>
      </c>
      <c r="AX288" s="84"/>
      <c r="AY288" s="83">
        <f t="shared" si="565"/>
        <v>0.99745765880225024</v>
      </c>
      <c r="AZ288" s="83">
        <f t="shared" si="566"/>
        <v>1</v>
      </c>
      <c r="BA288" s="83">
        <f t="shared" si="567"/>
        <v>0.69899135656209477</v>
      </c>
      <c r="BB288" s="83">
        <f t="shared" si="568"/>
        <v>-3.3621447930174031E-3</v>
      </c>
      <c r="BC288" s="83">
        <f t="shared" si="569"/>
        <v>-3.3621447930174031E-3</v>
      </c>
      <c r="BD288" s="83">
        <f t="shared" si="570"/>
        <v>-3.3621447930174031E-3</v>
      </c>
      <c r="BE288" s="83">
        <f t="shared" si="571"/>
        <v>0</v>
      </c>
      <c r="BF288" s="83">
        <f t="shared" si="572"/>
        <v>0</v>
      </c>
      <c r="BG288" s="99">
        <f t="shared" si="573"/>
        <v>-3.3621447930174031E-3</v>
      </c>
      <c r="BH288" s="99">
        <f t="shared" si="574"/>
        <v>-3.3621447930174031E-3</v>
      </c>
      <c r="BI288" s="83">
        <f t="shared" si="575"/>
        <v>-3.3621447930174031E-3</v>
      </c>
      <c r="BJ288" s="83">
        <f t="shared" si="576"/>
        <v>-3.3621447930174031E-3</v>
      </c>
      <c r="BK288" s="83">
        <f t="shared" si="577"/>
        <v>-3.3621447930174031E-3</v>
      </c>
      <c r="BL288" s="83">
        <f t="shared" si="578"/>
        <v>-3.3621447930174031E-3</v>
      </c>
      <c r="BM288" s="83">
        <f t="shared" si="579"/>
        <v>-3.2995273578785202E-3</v>
      </c>
      <c r="BN288" s="83">
        <f t="shared" si="580"/>
        <v>-3.3621447930174031E-3</v>
      </c>
      <c r="BO288" s="83">
        <f t="shared" si="664"/>
        <v>0</v>
      </c>
      <c r="BP288" s="83">
        <f t="shared" si="581"/>
        <v>1</v>
      </c>
      <c r="BQ288" s="83">
        <f t="shared" si="582"/>
        <v>0.69899135656209477</v>
      </c>
      <c r="BR288" s="83">
        <f t="shared" si="583"/>
        <v>-3.3621447930174031E-3</v>
      </c>
      <c r="BS288" s="83">
        <f t="shared" si="584"/>
        <v>-3.3621447930174031E-3</v>
      </c>
      <c r="BT288" s="83">
        <f t="shared" si="585"/>
        <v>-3.3621447930174031E-3</v>
      </c>
      <c r="BU288" s="83">
        <f t="shared" si="586"/>
        <v>-3.3621447930174031E-3</v>
      </c>
      <c r="BV288" s="83">
        <f t="shared" si="587"/>
        <v>-3.3621447930174031E-3</v>
      </c>
      <c r="BW288" s="83">
        <f t="shared" si="588"/>
        <v>-3.3621447930174031E-3</v>
      </c>
      <c r="BX288" s="83">
        <f t="shared" si="589"/>
        <v>-3.3621447930174031E-3</v>
      </c>
      <c r="BY288" s="83">
        <f t="shared" si="590"/>
        <v>-3.3621447930174031E-3</v>
      </c>
      <c r="BZ288" s="83">
        <f t="shared" si="591"/>
        <v>-3.3621447930174031E-3</v>
      </c>
      <c r="CA288" s="83">
        <f t="shared" si="592"/>
        <v>-3.2995273578785202E-3</v>
      </c>
      <c r="CB288" s="83">
        <f t="shared" si="593"/>
        <v>-3.3621447930174031E-3</v>
      </c>
      <c r="CC288" s="84"/>
      <c r="CD288" s="84"/>
      <c r="CE288" s="84"/>
      <c r="CF288" s="84"/>
      <c r="CG288" s="84"/>
      <c r="CH288" s="84"/>
      <c r="CI288" s="84"/>
      <c r="CJ288" s="84"/>
      <c r="CK288" s="84"/>
      <c r="CL288" s="83">
        <f t="shared" si="655"/>
        <v>0</v>
      </c>
      <c r="CM288" s="83">
        <f t="shared" si="656"/>
        <v>0</v>
      </c>
      <c r="CN288" s="83">
        <f t="shared" si="657"/>
        <v>0</v>
      </c>
      <c r="CO288" s="83">
        <f t="shared" si="594"/>
        <v>0</v>
      </c>
      <c r="CP288" s="83">
        <f t="shared" si="595"/>
        <v>0</v>
      </c>
      <c r="CQ288" s="83">
        <f t="shared" si="596"/>
        <v>0.70235350135511221</v>
      </c>
      <c r="CR288" s="83">
        <f t="shared" si="597"/>
        <v>0</v>
      </c>
      <c r="CS288" s="83">
        <f t="shared" si="598"/>
        <v>0</v>
      </c>
      <c r="CT288" s="83">
        <f t="shared" si="599"/>
        <v>0.70235350135511221</v>
      </c>
      <c r="CU288" s="83">
        <f t="shared" si="600"/>
        <v>0.70235350135511221</v>
      </c>
      <c r="CV288" s="99"/>
      <c r="CW288" s="83">
        <f t="shared" si="665"/>
        <v>0.70235350135511221</v>
      </c>
      <c r="CX288" s="83">
        <f t="shared" si="601"/>
        <v>0.70235350135511221</v>
      </c>
      <c r="CY288" s="83">
        <f t="shared" si="658"/>
        <v>6.261743513888288E-5</v>
      </c>
      <c r="CZ288" s="83">
        <f t="shared" si="659"/>
        <v>0</v>
      </c>
      <c r="DA288" s="83">
        <f t="shared" si="666"/>
        <v>0</v>
      </c>
      <c r="DB288" s="83">
        <f t="shared" si="667"/>
        <v>0</v>
      </c>
      <c r="DC288" s="83">
        <f t="shared" si="668"/>
        <v>0</v>
      </c>
      <c r="DD288" s="83">
        <f t="shared" si="602"/>
        <v>0</v>
      </c>
      <c r="DE288" s="83">
        <f t="shared" si="603"/>
        <v>0</v>
      </c>
      <c r="DF288" s="83">
        <f t="shared" si="604"/>
        <v>0.70235350135511221</v>
      </c>
      <c r="DG288" s="83">
        <f t="shared" si="605"/>
        <v>0</v>
      </c>
      <c r="DH288" s="83">
        <f t="shared" si="606"/>
        <v>0</v>
      </c>
      <c r="DI288" s="83">
        <f t="shared" si="607"/>
        <v>0.70235350135511221</v>
      </c>
      <c r="DJ288" s="83">
        <f t="shared" si="608"/>
        <v>0.70235350135511221</v>
      </c>
      <c r="DK288" s="83">
        <f t="shared" si="669"/>
        <v>0.70235350135511221</v>
      </c>
      <c r="DL288" s="83">
        <f t="shared" si="609"/>
        <v>0.70235350135511221</v>
      </c>
      <c r="DM288" s="83">
        <f t="shared" si="670"/>
        <v>6.261743513888288E-5</v>
      </c>
      <c r="DN288" s="83">
        <f t="shared" si="671"/>
        <v>0</v>
      </c>
      <c r="DO288" s="83">
        <f t="shared" si="610"/>
        <v>0</v>
      </c>
      <c r="DP288" s="83">
        <f t="shared" si="611"/>
        <v>0</v>
      </c>
      <c r="DQ288" s="83">
        <f t="shared" si="612"/>
        <v>0</v>
      </c>
      <c r="DR288" s="83">
        <f t="shared" si="613"/>
        <v>0</v>
      </c>
      <c r="DS288" s="83">
        <f t="shared" si="614"/>
        <v>0</v>
      </c>
      <c r="DT288" s="83">
        <f t="shared" si="615"/>
        <v>-2.4308648782732534E-2</v>
      </c>
      <c r="DU288" s="83">
        <f t="shared" si="616"/>
        <v>0</v>
      </c>
      <c r="DV288" s="83">
        <f t="shared" si="617"/>
        <v>0</v>
      </c>
      <c r="DW288" s="83">
        <f t="shared" si="672"/>
        <v>2.1561931687348604E-6</v>
      </c>
      <c r="DX288" s="83">
        <f t="shared" si="673"/>
        <v>0</v>
      </c>
      <c r="DY288" s="83">
        <f t="shared" si="674"/>
        <v>0</v>
      </c>
      <c r="DZ288" s="83">
        <f t="shared" si="675"/>
        <v>0</v>
      </c>
      <c r="EA288" s="83">
        <f t="shared" si="676"/>
        <v>0</v>
      </c>
      <c r="EB288" s="83">
        <f t="shared" si="677"/>
        <v>0</v>
      </c>
      <c r="EC288" s="83">
        <f t="shared" si="678"/>
        <v>0</v>
      </c>
      <c r="ED288" s="83">
        <f t="shared" si="679"/>
        <v>-2.4308648782732534E-2</v>
      </c>
      <c r="EE288" s="83">
        <f t="shared" si="680"/>
        <v>0</v>
      </c>
      <c r="EF288" s="83">
        <f t="shared" si="681"/>
        <v>0</v>
      </c>
      <c r="EG288" s="83">
        <f t="shared" si="682"/>
        <v>2.1561931687348604E-6</v>
      </c>
      <c r="EH288" s="83">
        <f t="shared" si="683"/>
        <v>0</v>
      </c>
      <c r="EI288" s="83">
        <f t="shared" si="618"/>
        <v>0</v>
      </c>
      <c r="EJ288" s="83">
        <f t="shared" si="619"/>
        <v>0</v>
      </c>
      <c r="EK288" s="83">
        <f t="shared" si="620"/>
        <v>0</v>
      </c>
      <c r="EL288" s="83">
        <f t="shared" si="621"/>
        <v>0</v>
      </c>
      <c r="EM288" s="83">
        <f t="shared" si="622"/>
        <v>0</v>
      </c>
      <c r="EN288" s="83">
        <f t="shared" si="623"/>
        <v>0.72666215013784474</v>
      </c>
      <c r="EO288" s="83">
        <f t="shared" si="624"/>
        <v>0</v>
      </c>
      <c r="EP288" s="83">
        <f t="shared" si="625"/>
        <v>0</v>
      </c>
      <c r="EQ288" s="83">
        <f t="shared" si="626"/>
        <v>0.72666215013784474</v>
      </c>
      <c r="ER288" s="83">
        <f t="shared" si="627"/>
        <v>0.72666215013784474</v>
      </c>
      <c r="ES288" s="83">
        <f t="shared" si="684"/>
        <v>0.72666215013784474</v>
      </c>
      <c r="ET288" s="83">
        <f t="shared" si="628"/>
        <v>0.72666215013784474</v>
      </c>
      <c r="EU288" s="83">
        <f t="shared" si="685"/>
        <v>6.0461241970148023E-5</v>
      </c>
      <c r="EV288" s="83">
        <f t="shared" si="686"/>
        <v>0</v>
      </c>
      <c r="EW288" s="83">
        <f t="shared" si="687"/>
        <v>0</v>
      </c>
      <c r="EX288" s="83">
        <f t="shared" si="688"/>
        <v>0</v>
      </c>
      <c r="EY288" s="83">
        <f t="shared" si="689"/>
        <v>0</v>
      </c>
      <c r="EZ288" s="83">
        <f t="shared" si="690"/>
        <v>0</v>
      </c>
      <c r="FA288" s="83">
        <f t="shared" si="691"/>
        <v>0</v>
      </c>
      <c r="FB288" s="83">
        <f t="shared" si="692"/>
        <v>0.72666215013784474</v>
      </c>
      <c r="FC288" s="83">
        <f t="shared" si="693"/>
        <v>0</v>
      </c>
      <c r="FD288" s="83">
        <f t="shared" si="694"/>
        <v>0</v>
      </c>
      <c r="FE288" s="83">
        <f t="shared" si="629"/>
        <v>0.72666215013784474</v>
      </c>
      <c r="FF288" s="83">
        <f t="shared" si="630"/>
        <v>0.72666215013784474</v>
      </c>
      <c r="FG288" s="83">
        <f t="shared" si="695"/>
        <v>0.72666215013784474</v>
      </c>
      <c r="FH288" s="83">
        <f t="shared" si="631"/>
        <v>0.72666215013784474</v>
      </c>
      <c r="FI288" s="83">
        <f t="shared" si="696"/>
        <v>6.0461241970148023E-5</v>
      </c>
      <c r="FJ288" s="83">
        <f t="shared" si="697"/>
        <v>0</v>
      </c>
      <c r="FK288" s="84"/>
      <c r="FL288" s="84">
        <v>6.2617435138882598E-4</v>
      </c>
      <c r="FM288" s="84"/>
      <c r="FN288" s="83">
        <f t="shared" si="632"/>
        <v>0</v>
      </c>
      <c r="FO288" s="83">
        <f t="shared" si="633"/>
        <v>0</v>
      </c>
      <c r="FP288" s="83">
        <f t="shared" si="698"/>
        <v>6.2617435138882598E-4</v>
      </c>
      <c r="FQ288" s="84"/>
      <c r="FR288" s="84"/>
      <c r="FS288" s="83">
        <f t="shared" si="699"/>
        <v>0</v>
      </c>
      <c r="FT288" s="83">
        <f t="shared" si="700"/>
        <v>0</v>
      </c>
      <c r="FU288" s="84">
        <v>6.2617435138882598E-4</v>
      </c>
      <c r="FV288" s="83">
        <f t="shared" si="634"/>
        <v>0</v>
      </c>
      <c r="FW288" s="83">
        <f t="shared" si="635"/>
        <v>0</v>
      </c>
      <c r="FX288" s="83">
        <f t="shared" si="636"/>
        <v>0</v>
      </c>
      <c r="FY288" s="84"/>
      <c r="FZ288" s="83">
        <f t="shared" si="637"/>
        <v>1.0008198035952676</v>
      </c>
      <c r="GA288" s="83">
        <f t="shared" si="638"/>
        <v>6.2145150104501307E-10</v>
      </c>
      <c r="GB288" s="83">
        <f t="shared" si="701"/>
        <v>0</v>
      </c>
      <c r="GC288" s="83">
        <f t="shared" si="702"/>
        <v>0</v>
      </c>
      <c r="GD288" s="83">
        <f t="shared" si="703"/>
        <v>0</v>
      </c>
      <c r="GE288" s="83">
        <f t="shared" si="704"/>
        <v>0</v>
      </c>
      <c r="GF288" s="83">
        <f t="shared" si="705"/>
        <v>0</v>
      </c>
      <c r="GG288" s="83">
        <f t="shared" si="706"/>
        <v>0</v>
      </c>
      <c r="GH288" s="83">
        <f t="shared" si="639"/>
        <v>0</v>
      </c>
      <c r="GI288" s="83">
        <f t="shared" si="640"/>
        <v>0</v>
      </c>
      <c r="GJ288" s="83">
        <f t="shared" si="707"/>
        <v>0</v>
      </c>
      <c r="GK288" s="83">
        <f t="shared" si="708"/>
        <v>0</v>
      </c>
      <c r="GL288" s="83">
        <f t="shared" si="709"/>
        <v>0</v>
      </c>
      <c r="GM288" s="83">
        <f t="shared" si="710"/>
        <v>0</v>
      </c>
      <c r="GN288" s="83">
        <f t="shared" si="711"/>
        <v>0</v>
      </c>
      <c r="GO288" s="83">
        <f t="shared" si="712"/>
        <v>-3.3621447930174031E-3</v>
      </c>
      <c r="GP288" s="83">
        <f t="shared" si="641"/>
        <v>-3.3621447930174031E-3</v>
      </c>
      <c r="GQ288" s="83">
        <f t="shared" si="642"/>
        <v>0</v>
      </c>
      <c r="GR288" s="83">
        <f t="shared" si="713"/>
        <v>0</v>
      </c>
      <c r="GS288" s="83">
        <f t="shared" si="714"/>
        <v>0</v>
      </c>
      <c r="GT288" s="83">
        <f t="shared" si="715"/>
        <v>0</v>
      </c>
      <c r="GU288" s="83">
        <f t="shared" si="716"/>
        <v>0</v>
      </c>
      <c r="GV288" s="83">
        <f t="shared" si="717"/>
        <v>0</v>
      </c>
      <c r="GW288" s="83">
        <f t="shared" si="718"/>
        <v>0</v>
      </c>
      <c r="GX288" s="83">
        <f t="shared" si="643"/>
        <v>0</v>
      </c>
      <c r="GY288" s="83">
        <f t="shared" si="644"/>
        <v>0</v>
      </c>
      <c r="GZ288" s="83">
        <f t="shared" si="719"/>
        <v>0</v>
      </c>
      <c r="HA288" s="83">
        <f t="shared" si="720"/>
        <v>0</v>
      </c>
      <c r="HB288" s="83">
        <f t="shared" si="721"/>
        <v>0</v>
      </c>
      <c r="HC288" s="83">
        <f t="shared" si="722"/>
        <v>0</v>
      </c>
      <c r="HD288" s="83">
        <f t="shared" si="723"/>
        <v>0</v>
      </c>
      <c r="HE288" s="83">
        <f t="shared" si="724"/>
        <v>0.69899135656209477</v>
      </c>
      <c r="HF288" s="83">
        <f t="shared" si="645"/>
        <v>-3.2995273578785202E-3</v>
      </c>
      <c r="HG288" s="83">
        <f t="shared" si="646"/>
        <v>0</v>
      </c>
      <c r="HH288" s="83">
        <f t="shared" si="647"/>
        <v>0</v>
      </c>
      <c r="HI288" s="83">
        <f t="shared" si="648"/>
        <v>0</v>
      </c>
      <c r="HJ288" s="83">
        <f t="shared" si="649"/>
        <v>0</v>
      </c>
      <c r="HK288" s="83">
        <f t="shared" si="650"/>
        <v>0</v>
      </c>
      <c r="HL288" s="83">
        <f t="shared" si="651"/>
        <v>0</v>
      </c>
      <c r="HM288" s="83">
        <f t="shared" si="652"/>
        <v>0.7233000053448273</v>
      </c>
      <c r="HN288" s="83">
        <f t="shared" si="653"/>
        <v>-3.3016835510472553E-3</v>
      </c>
      <c r="HO288" s="83">
        <f t="shared" si="654"/>
        <v>0</v>
      </c>
    </row>
    <row r="289" spans="1:223" x14ac:dyDescent="0.2">
      <c r="A289" s="63"/>
      <c r="K289" s="64" t="s">
        <v>594</v>
      </c>
      <c r="L289" s="102" t="e">
        <f>IF(VLOOKUP(K289,'[3]207 ul'!$H:$H,1,0)=K289,1,0)</f>
        <v>#N/A</v>
      </c>
      <c r="M289" s="84">
        <v>1</v>
      </c>
      <c r="N289" s="84">
        <v>3</v>
      </c>
      <c r="O289" s="84"/>
      <c r="P289" s="84"/>
      <c r="Q289" s="84"/>
      <c r="R289" s="84">
        <v>1</v>
      </c>
      <c r="S289" s="83">
        <f t="shared" si="660"/>
        <v>70</v>
      </c>
      <c r="T289" s="87">
        <f t="shared" si="661"/>
        <v>0</v>
      </c>
      <c r="U289" s="84"/>
      <c r="V289" s="84"/>
      <c r="W289" s="85">
        <v>1</v>
      </c>
      <c r="X289" s="85">
        <v>1</v>
      </c>
      <c r="Y289" s="85">
        <v>1</v>
      </c>
      <c r="Z289" s="85">
        <v>1</v>
      </c>
      <c r="AA289" s="85">
        <v>1</v>
      </c>
      <c r="AB289" s="85">
        <v>1</v>
      </c>
      <c r="AC289" s="85">
        <v>1</v>
      </c>
      <c r="AD289" s="85">
        <v>1</v>
      </c>
      <c r="AE289" s="85">
        <v>1</v>
      </c>
      <c r="AF289" s="84">
        <v>26031496.4982921</v>
      </c>
      <c r="AG289" s="84">
        <v>25226398.887686901</v>
      </c>
      <c r="AH289" s="84">
        <v>27287066.883843001</v>
      </c>
      <c r="AI289" s="84">
        <v>26089941.099925101</v>
      </c>
      <c r="AJ289" s="84">
        <v>26031496.4982921</v>
      </c>
      <c r="AK289" s="84">
        <v>26031496.4982921</v>
      </c>
      <c r="AL289" s="84">
        <v>26031496.4982921</v>
      </c>
      <c r="AM289" s="84">
        <v>27018696.618719898</v>
      </c>
      <c r="AN289" s="84">
        <v>26122627.614693701</v>
      </c>
      <c r="AO289" s="84">
        <v>-61562.819495871801</v>
      </c>
      <c r="AP289" s="84"/>
      <c r="AQ289" s="84">
        <v>-39243.014964304202</v>
      </c>
      <c r="AR289" s="84"/>
      <c r="AS289" s="83">
        <f t="shared" si="662"/>
        <v>0</v>
      </c>
      <c r="AT289" s="83">
        <f t="shared" si="564"/>
        <v>0</v>
      </c>
      <c r="AU289" s="83">
        <f t="shared" si="663"/>
        <v>0</v>
      </c>
      <c r="AV289" s="84">
        <v>15435778.25</v>
      </c>
      <c r="AW289" s="84">
        <v>15435778.25</v>
      </c>
      <c r="AX289" s="84">
        <v>-448219.82093689899</v>
      </c>
      <c r="AY289" s="83">
        <f t="shared" si="565"/>
        <v>15396535.235035695</v>
      </c>
      <c r="AZ289" s="83">
        <f t="shared" si="566"/>
        <v>14987558.4290631</v>
      </c>
      <c r="BA289" s="83">
        <f t="shared" si="567"/>
        <v>25969933.678796228</v>
      </c>
      <c r="BB289" s="83">
        <f t="shared" si="568"/>
        <v>25969933.678796228</v>
      </c>
      <c r="BC289" s="83">
        <f t="shared" si="569"/>
        <v>25969933.678796228</v>
      </c>
      <c r="BD289" s="83">
        <f t="shared" si="570"/>
        <v>25969933.678796228</v>
      </c>
      <c r="BE289" s="83">
        <f t="shared" si="571"/>
        <v>0</v>
      </c>
      <c r="BF289" s="83">
        <f t="shared" si="572"/>
        <v>0</v>
      </c>
      <c r="BG289" s="99">
        <f t="shared" si="573"/>
        <v>25969933.678796228</v>
      </c>
      <c r="BH289" s="99">
        <f t="shared" si="574"/>
        <v>25164836.068191029</v>
      </c>
      <c r="BI289" s="83">
        <f t="shared" si="575"/>
        <v>27225504.064347129</v>
      </c>
      <c r="BJ289" s="83">
        <f t="shared" si="576"/>
        <v>26028378.280429229</v>
      </c>
      <c r="BK289" s="83">
        <f t="shared" si="577"/>
        <v>25969933.678796228</v>
      </c>
      <c r="BL289" s="83">
        <f t="shared" si="578"/>
        <v>25969933.678796228</v>
      </c>
      <c r="BM289" s="83">
        <f t="shared" si="579"/>
        <v>26957133.799224027</v>
      </c>
      <c r="BN289" s="83">
        <f t="shared" si="580"/>
        <v>26061064.79519783</v>
      </c>
      <c r="BO289" s="83">
        <f t="shared" si="664"/>
        <v>0</v>
      </c>
      <c r="BP289" s="83">
        <f t="shared" si="581"/>
        <v>14987558.4290631</v>
      </c>
      <c r="BQ289" s="83">
        <f t="shared" si="582"/>
        <v>25969933.678796228</v>
      </c>
      <c r="BR289" s="83">
        <f t="shared" si="583"/>
        <v>25969933.678796228</v>
      </c>
      <c r="BS289" s="83">
        <f t="shared" si="584"/>
        <v>25969933.678796228</v>
      </c>
      <c r="BT289" s="83">
        <f t="shared" si="585"/>
        <v>25969933.678796228</v>
      </c>
      <c r="BU289" s="83">
        <f t="shared" si="586"/>
        <v>25969933.678796228</v>
      </c>
      <c r="BV289" s="83">
        <f t="shared" si="587"/>
        <v>25164836.068191029</v>
      </c>
      <c r="BW289" s="83">
        <f t="shared" si="588"/>
        <v>27225504.064347129</v>
      </c>
      <c r="BX289" s="83">
        <f t="shared" si="589"/>
        <v>26028378.280429229</v>
      </c>
      <c r="BY289" s="83">
        <f t="shared" si="590"/>
        <v>25969933.678796228</v>
      </c>
      <c r="BZ289" s="83">
        <f t="shared" si="591"/>
        <v>25969933.678796228</v>
      </c>
      <c r="CA289" s="83">
        <f t="shared" si="592"/>
        <v>26957133.799224027</v>
      </c>
      <c r="CB289" s="83">
        <f t="shared" si="593"/>
        <v>26061064.79519783</v>
      </c>
      <c r="CC289" s="84"/>
      <c r="CD289" s="84"/>
      <c r="CE289" s="84"/>
      <c r="CF289" s="84"/>
      <c r="CG289" s="84"/>
      <c r="CH289" s="84"/>
      <c r="CI289" s="84"/>
      <c r="CJ289" s="84"/>
      <c r="CK289" s="84"/>
      <c r="CL289" s="83">
        <f t="shared" si="655"/>
        <v>0</v>
      </c>
      <c r="CM289" s="83">
        <f t="shared" si="656"/>
        <v>1255570.3855509013</v>
      </c>
      <c r="CN289" s="83">
        <f t="shared" si="657"/>
        <v>58444.601633001119</v>
      </c>
      <c r="CO289" s="83">
        <f t="shared" si="594"/>
        <v>0</v>
      </c>
      <c r="CP289" s="83">
        <f t="shared" si="595"/>
        <v>0</v>
      </c>
      <c r="CQ289" s="83">
        <f t="shared" si="596"/>
        <v>0</v>
      </c>
      <c r="CR289" s="83">
        <f t="shared" si="597"/>
        <v>0</v>
      </c>
      <c r="CS289" s="83">
        <f t="shared" si="598"/>
        <v>0</v>
      </c>
      <c r="CT289" s="83">
        <f t="shared" si="599"/>
        <v>0</v>
      </c>
      <c r="CU289" s="83">
        <f t="shared" si="600"/>
        <v>0</v>
      </c>
      <c r="CV289" s="99"/>
      <c r="CW289" s="83">
        <f t="shared" si="665"/>
        <v>0</v>
      </c>
      <c r="CX289" s="83">
        <f t="shared" si="601"/>
        <v>0</v>
      </c>
      <c r="CY289" s="83">
        <f t="shared" si="658"/>
        <v>987200.12042779848</v>
      </c>
      <c r="CZ289" s="83">
        <f t="shared" si="659"/>
        <v>91131.116401601583</v>
      </c>
      <c r="DA289" s="83">
        <f t="shared" si="666"/>
        <v>0</v>
      </c>
      <c r="DB289" s="83">
        <f t="shared" si="667"/>
        <v>1255570.3855509013</v>
      </c>
      <c r="DC289" s="83">
        <f t="shared" si="668"/>
        <v>58444.601633001119</v>
      </c>
      <c r="DD289" s="83">
        <f t="shared" si="602"/>
        <v>0</v>
      </c>
      <c r="DE289" s="83">
        <f t="shared" si="603"/>
        <v>0</v>
      </c>
      <c r="DF289" s="83">
        <f t="shared" si="604"/>
        <v>0</v>
      </c>
      <c r="DG289" s="83">
        <f t="shared" si="605"/>
        <v>0</v>
      </c>
      <c r="DH289" s="83">
        <f t="shared" si="606"/>
        <v>0</v>
      </c>
      <c r="DI289" s="83">
        <f t="shared" si="607"/>
        <v>0</v>
      </c>
      <c r="DJ289" s="83">
        <f t="shared" si="608"/>
        <v>0</v>
      </c>
      <c r="DK289" s="83">
        <f t="shared" si="669"/>
        <v>0</v>
      </c>
      <c r="DL289" s="83">
        <f t="shared" si="609"/>
        <v>0</v>
      </c>
      <c r="DM289" s="83">
        <f t="shared" si="670"/>
        <v>987200.12042779848</v>
      </c>
      <c r="DN289" s="83">
        <f t="shared" si="671"/>
        <v>91131.116401601583</v>
      </c>
      <c r="DO289" s="83">
        <f t="shared" si="610"/>
        <v>0</v>
      </c>
      <c r="DP289" s="83">
        <f t="shared" si="611"/>
        <v>71384.150581201364</v>
      </c>
      <c r="DQ289" s="83">
        <f t="shared" si="612"/>
        <v>0</v>
      </c>
      <c r="DR289" s="83">
        <f t="shared" si="613"/>
        <v>0</v>
      </c>
      <c r="DS289" s="83">
        <f t="shared" si="614"/>
        <v>0</v>
      </c>
      <c r="DT289" s="83">
        <f t="shared" si="615"/>
        <v>0</v>
      </c>
      <c r="DU289" s="83">
        <f t="shared" si="616"/>
        <v>0</v>
      </c>
      <c r="DV289" s="83">
        <f t="shared" si="617"/>
        <v>0</v>
      </c>
      <c r="DW289" s="83">
        <f t="shared" si="672"/>
        <v>33993.633739860416</v>
      </c>
      <c r="DX289" s="83">
        <f t="shared" si="673"/>
        <v>0</v>
      </c>
      <c r="DY289" s="83">
        <f t="shared" si="674"/>
        <v>0</v>
      </c>
      <c r="DZ289" s="83">
        <f t="shared" si="675"/>
        <v>71384.150581201364</v>
      </c>
      <c r="EA289" s="83">
        <f t="shared" si="676"/>
        <v>0</v>
      </c>
      <c r="EB289" s="83">
        <f t="shared" si="677"/>
        <v>0</v>
      </c>
      <c r="EC289" s="83">
        <f t="shared" si="678"/>
        <v>0</v>
      </c>
      <c r="ED289" s="83">
        <f t="shared" si="679"/>
        <v>0</v>
      </c>
      <c r="EE289" s="83">
        <f t="shared" si="680"/>
        <v>0</v>
      </c>
      <c r="EF289" s="83">
        <f t="shared" si="681"/>
        <v>0</v>
      </c>
      <c r="EG289" s="83">
        <f t="shared" si="682"/>
        <v>33993.633739860416</v>
      </c>
      <c r="EH289" s="83">
        <f t="shared" si="683"/>
        <v>0</v>
      </c>
      <c r="EI289" s="83">
        <f t="shared" si="618"/>
        <v>0</v>
      </c>
      <c r="EJ289" s="83">
        <f t="shared" si="619"/>
        <v>1184186.2349697</v>
      </c>
      <c r="EK289" s="83">
        <f t="shared" si="620"/>
        <v>58444.601633001119</v>
      </c>
      <c r="EL289" s="83">
        <f t="shared" si="621"/>
        <v>0</v>
      </c>
      <c r="EM289" s="83">
        <f t="shared" si="622"/>
        <v>0</v>
      </c>
      <c r="EN289" s="83">
        <f t="shared" si="623"/>
        <v>0</v>
      </c>
      <c r="EO289" s="83">
        <f t="shared" si="624"/>
        <v>0</v>
      </c>
      <c r="EP289" s="83">
        <f t="shared" si="625"/>
        <v>0</v>
      </c>
      <c r="EQ289" s="83">
        <f t="shared" si="626"/>
        <v>0</v>
      </c>
      <c r="ER289" s="83">
        <f t="shared" si="627"/>
        <v>0</v>
      </c>
      <c r="ES289" s="83">
        <f t="shared" si="684"/>
        <v>0</v>
      </c>
      <c r="ET289" s="83">
        <f t="shared" si="628"/>
        <v>0</v>
      </c>
      <c r="EU289" s="83">
        <f t="shared" si="685"/>
        <v>953206.4866879381</v>
      </c>
      <c r="EV289" s="83">
        <f t="shared" si="686"/>
        <v>91131.116401601583</v>
      </c>
      <c r="EW289" s="83">
        <f t="shared" si="687"/>
        <v>0</v>
      </c>
      <c r="EX289" s="83">
        <f t="shared" si="688"/>
        <v>1184186.2349697</v>
      </c>
      <c r="EY289" s="83">
        <f t="shared" si="689"/>
        <v>58444.601633001119</v>
      </c>
      <c r="EZ289" s="83">
        <f t="shared" si="690"/>
        <v>0</v>
      </c>
      <c r="FA289" s="83">
        <f t="shared" si="691"/>
        <v>0</v>
      </c>
      <c r="FB289" s="83">
        <f t="shared" si="692"/>
        <v>0</v>
      </c>
      <c r="FC289" s="83">
        <f t="shared" si="693"/>
        <v>0</v>
      </c>
      <c r="FD289" s="83">
        <f t="shared" si="694"/>
        <v>0</v>
      </c>
      <c r="FE289" s="83">
        <f t="shared" si="629"/>
        <v>0</v>
      </c>
      <c r="FF289" s="83">
        <f t="shared" si="630"/>
        <v>0</v>
      </c>
      <c r="FG289" s="83">
        <f t="shared" si="695"/>
        <v>0</v>
      </c>
      <c r="FH289" s="83">
        <f t="shared" si="631"/>
        <v>0</v>
      </c>
      <c r="FI289" s="83">
        <f t="shared" si="696"/>
        <v>953206.4866879381</v>
      </c>
      <c r="FJ289" s="83">
        <f t="shared" si="697"/>
        <v>91131.116401601583</v>
      </c>
      <c r="FK289" s="84">
        <v>2320178.4826830202</v>
      </c>
      <c r="FL289" s="84">
        <v>377522.10047512298</v>
      </c>
      <c r="FM289" s="84"/>
      <c r="FN289" s="83">
        <f t="shared" si="632"/>
        <v>0</v>
      </c>
      <c r="FO289" s="83">
        <f t="shared" si="633"/>
        <v>0</v>
      </c>
      <c r="FP289" s="83">
        <f t="shared" si="698"/>
        <v>377522.10047512298</v>
      </c>
      <c r="FQ289" s="84">
        <v>3626265.5113478499</v>
      </c>
      <c r="FR289" s="84">
        <v>26338199.4523861</v>
      </c>
      <c r="FS289" s="83">
        <f t="shared" si="699"/>
        <v>26338199.452386107</v>
      </c>
      <c r="FT289" s="83">
        <f t="shared" si="700"/>
        <v>0</v>
      </c>
      <c r="FU289" s="84">
        <v>25409634.524196401</v>
      </c>
      <c r="FV289" s="83">
        <f t="shared" si="634"/>
        <v>0</v>
      </c>
      <c r="FW289" s="83">
        <f t="shared" si="635"/>
        <v>0</v>
      </c>
      <c r="FX289" s="83">
        <f t="shared" si="636"/>
        <v>0</v>
      </c>
      <c r="FY289" s="84">
        <v>76804870.879999995</v>
      </c>
      <c r="FZ289" s="83">
        <f t="shared" si="637"/>
        <v>66231472.436239451</v>
      </c>
      <c r="GA289" s="83">
        <f t="shared" si="638"/>
        <v>621861.97409569845</v>
      </c>
      <c r="GB289" s="83">
        <f t="shared" si="701"/>
        <v>0</v>
      </c>
      <c r="GC289" s="83">
        <f t="shared" si="702"/>
        <v>0</v>
      </c>
      <c r="GD289" s="83">
        <f t="shared" si="703"/>
        <v>0</v>
      </c>
      <c r="GE289" s="83">
        <f t="shared" si="704"/>
        <v>0</v>
      </c>
      <c r="GF289" s="83">
        <f t="shared" si="705"/>
        <v>0</v>
      </c>
      <c r="GG289" s="83">
        <f t="shared" si="706"/>
        <v>0</v>
      </c>
      <c r="GH289" s="83">
        <f t="shared" si="639"/>
        <v>0</v>
      </c>
      <c r="GI289" s="83">
        <f t="shared" si="640"/>
        <v>0</v>
      </c>
      <c r="GJ289" s="83">
        <f t="shared" si="707"/>
        <v>0</v>
      </c>
      <c r="GK289" s="83">
        <f t="shared" si="708"/>
        <v>25969933.678796228</v>
      </c>
      <c r="GL289" s="83">
        <f t="shared" si="709"/>
        <v>25969933.678796228</v>
      </c>
      <c r="GM289" s="83">
        <f t="shared" si="710"/>
        <v>0</v>
      </c>
      <c r="GN289" s="83">
        <f t="shared" si="711"/>
        <v>0</v>
      </c>
      <c r="GO289" s="83">
        <f t="shared" si="712"/>
        <v>0</v>
      </c>
      <c r="GP289" s="83">
        <f t="shared" si="641"/>
        <v>25969933.678796228</v>
      </c>
      <c r="GQ289" s="83">
        <f t="shared" si="642"/>
        <v>25969933.678796228</v>
      </c>
      <c r="GR289" s="83">
        <f t="shared" si="713"/>
        <v>0</v>
      </c>
      <c r="GS289" s="83">
        <f t="shared" si="714"/>
        <v>0</v>
      </c>
      <c r="GT289" s="83">
        <f t="shared" si="715"/>
        <v>0</v>
      </c>
      <c r="GU289" s="83">
        <f t="shared" si="716"/>
        <v>0</v>
      </c>
      <c r="GV289" s="83">
        <f t="shared" si="717"/>
        <v>0</v>
      </c>
      <c r="GW289" s="83">
        <f t="shared" si="718"/>
        <v>0</v>
      </c>
      <c r="GX289" s="83">
        <f t="shared" si="643"/>
        <v>0</v>
      </c>
      <c r="GY289" s="83">
        <f t="shared" si="644"/>
        <v>0</v>
      </c>
      <c r="GZ289" s="83">
        <f t="shared" si="719"/>
        <v>0</v>
      </c>
      <c r="HA289" s="83">
        <f t="shared" si="720"/>
        <v>27225504.064347129</v>
      </c>
      <c r="HB289" s="83">
        <f t="shared" si="721"/>
        <v>26028378.280429229</v>
      </c>
      <c r="HC289" s="83">
        <f t="shared" si="722"/>
        <v>0</v>
      </c>
      <c r="HD289" s="83">
        <f t="shared" si="723"/>
        <v>0</v>
      </c>
      <c r="HE289" s="83">
        <f t="shared" si="724"/>
        <v>0</v>
      </c>
      <c r="HF289" s="83">
        <f t="shared" si="645"/>
        <v>26957133.799224027</v>
      </c>
      <c r="HG289" s="83">
        <f t="shared" si="646"/>
        <v>26061064.79519783</v>
      </c>
      <c r="HH289" s="83">
        <f t="shared" si="647"/>
        <v>0</v>
      </c>
      <c r="HI289" s="83">
        <f t="shared" si="648"/>
        <v>27154119.91376593</v>
      </c>
      <c r="HJ289" s="83">
        <f t="shared" si="649"/>
        <v>26028378.280429229</v>
      </c>
      <c r="HK289" s="83">
        <f t="shared" si="650"/>
        <v>0</v>
      </c>
      <c r="HL289" s="83">
        <f t="shared" si="651"/>
        <v>0</v>
      </c>
      <c r="HM289" s="83">
        <f t="shared" si="652"/>
        <v>0</v>
      </c>
      <c r="HN289" s="83">
        <f t="shared" si="653"/>
        <v>26923140.165484168</v>
      </c>
      <c r="HO289" s="83">
        <f t="shared" si="654"/>
        <v>26061064.79519783</v>
      </c>
    </row>
    <row r="290" spans="1:223" x14ac:dyDescent="0.2">
      <c r="A290" s="63"/>
      <c r="K290" s="64" t="s">
        <v>595</v>
      </c>
      <c r="L290" s="102" t="e">
        <f>IF(VLOOKUP(K290,'[3]207 ul'!$H:$H,1,0)=K290,1,0)</f>
        <v>#N/A</v>
      </c>
      <c r="M290" s="84">
        <v>1</v>
      </c>
      <c r="N290" s="84">
        <v>3</v>
      </c>
      <c r="O290" s="84"/>
      <c r="P290" s="84"/>
      <c r="Q290" s="84"/>
      <c r="R290" s="84">
        <v>1</v>
      </c>
      <c r="S290" s="83">
        <f t="shared" si="660"/>
        <v>70</v>
      </c>
      <c r="T290" s="87">
        <f t="shared" si="661"/>
        <v>0</v>
      </c>
      <c r="U290" s="84"/>
      <c r="V290" s="84"/>
      <c r="W290" s="85">
        <v>1</v>
      </c>
      <c r="X290" s="85">
        <v>1</v>
      </c>
      <c r="Y290" s="85">
        <v>1</v>
      </c>
      <c r="Z290" s="85">
        <v>1</v>
      </c>
      <c r="AA290" s="85">
        <v>1</v>
      </c>
      <c r="AB290" s="85">
        <v>1</v>
      </c>
      <c r="AC290" s="85">
        <v>1</v>
      </c>
      <c r="AD290" s="85">
        <v>1</v>
      </c>
      <c r="AE290" s="85">
        <v>1</v>
      </c>
      <c r="AF290" s="84">
        <v>72312551.719103098</v>
      </c>
      <c r="AG290" s="84">
        <v>71958578.745422199</v>
      </c>
      <c r="AH290" s="84">
        <v>72795569.127707899</v>
      </c>
      <c r="AI290" s="84">
        <v>72312551.720102102</v>
      </c>
      <c r="AJ290" s="84">
        <v>72312551.719103098</v>
      </c>
      <c r="AK290" s="84">
        <v>72312551.719103098</v>
      </c>
      <c r="AL290" s="84">
        <v>72312551.719103098</v>
      </c>
      <c r="AM290" s="84">
        <v>72872510.050573602</v>
      </c>
      <c r="AN290" s="84">
        <v>72178786.371512502</v>
      </c>
      <c r="AO290" s="84">
        <v>-215358.869567388</v>
      </c>
      <c r="AP290" s="84"/>
      <c r="AQ290" s="84">
        <v>-137279.796642442</v>
      </c>
      <c r="AR290" s="84"/>
      <c r="AS290" s="83">
        <f t="shared" si="662"/>
        <v>0</v>
      </c>
      <c r="AT290" s="83">
        <f t="shared" si="564"/>
        <v>0</v>
      </c>
      <c r="AU290" s="83">
        <f t="shared" si="663"/>
        <v>0</v>
      </c>
      <c r="AV290" s="84">
        <v>53997392.939999998</v>
      </c>
      <c r="AW290" s="84">
        <v>53997392.939999998</v>
      </c>
      <c r="AX290" s="84">
        <v>-1271680.6138704999</v>
      </c>
      <c r="AY290" s="83">
        <f t="shared" si="565"/>
        <v>53860113.143357553</v>
      </c>
      <c r="AZ290" s="83">
        <f t="shared" si="566"/>
        <v>52725712.326129496</v>
      </c>
      <c r="BA290" s="83">
        <f t="shared" si="567"/>
        <v>72097192.849535704</v>
      </c>
      <c r="BB290" s="83">
        <f t="shared" si="568"/>
        <v>72097192.849535704</v>
      </c>
      <c r="BC290" s="83">
        <f t="shared" si="569"/>
        <v>72097192.849535704</v>
      </c>
      <c r="BD290" s="83">
        <f t="shared" si="570"/>
        <v>72097192.849535704</v>
      </c>
      <c r="BE290" s="83">
        <f t="shared" si="571"/>
        <v>0</v>
      </c>
      <c r="BF290" s="83">
        <f t="shared" si="572"/>
        <v>0</v>
      </c>
      <c r="BG290" s="99">
        <f t="shared" si="573"/>
        <v>72097192.849535704</v>
      </c>
      <c r="BH290" s="99">
        <f t="shared" si="574"/>
        <v>71743219.875854805</v>
      </c>
      <c r="BI290" s="83">
        <f t="shared" si="575"/>
        <v>72580210.258140504</v>
      </c>
      <c r="BJ290" s="83">
        <f t="shared" si="576"/>
        <v>72097192.850534707</v>
      </c>
      <c r="BK290" s="83">
        <f t="shared" si="577"/>
        <v>72097192.849535704</v>
      </c>
      <c r="BL290" s="83">
        <f t="shared" si="578"/>
        <v>72097192.849535704</v>
      </c>
      <c r="BM290" s="83">
        <f t="shared" si="579"/>
        <v>72657151.181006208</v>
      </c>
      <c r="BN290" s="83">
        <f t="shared" si="580"/>
        <v>71963427.501945108</v>
      </c>
      <c r="BO290" s="83">
        <f t="shared" si="664"/>
        <v>0</v>
      </c>
      <c r="BP290" s="83">
        <f t="shared" si="581"/>
        <v>52725712.326129496</v>
      </c>
      <c r="BQ290" s="83">
        <f t="shared" si="582"/>
        <v>72097192.849535704</v>
      </c>
      <c r="BR290" s="83">
        <f t="shared" si="583"/>
        <v>72097192.849535704</v>
      </c>
      <c r="BS290" s="83">
        <f t="shared" si="584"/>
        <v>72097192.849535704</v>
      </c>
      <c r="BT290" s="83">
        <f t="shared" si="585"/>
        <v>72097192.849535704</v>
      </c>
      <c r="BU290" s="83">
        <f t="shared" si="586"/>
        <v>72097192.849535704</v>
      </c>
      <c r="BV290" s="83">
        <f t="shared" si="587"/>
        <v>71743219.875854805</v>
      </c>
      <c r="BW290" s="83">
        <f t="shared" si="588"/>
        <v>72580210.258140504</v>
      </c>
      <c r="BX290" s="83">
        <f t="shared" si="589"/>
        <v>72097192.850534707</v>
      </c>
      <c r="BY290" s="83">
        <f t="shared" si="590"/>
        <v>72097192.849535704</v>
      </c>
      <c r="BZ290" s="83">
        <f t="shared" si="591"/>
        <v>72097192.849535704</v>
      </c>
      <c r="CA290" s="83">
        <f t="shared" si="592"/>
        <v>72657151.181006208</v>
      </c>
      <c r="CB290" s="83">
        <f t="shared" si="593"/>
        <v>71963427.501945108</v>
      </c>
      <c r="CC290" s="84"/>
      <c r="CD290" s="84"/>
      <c r="CE290" s="84"/>
      <c r="CF290" s="84"/>
      <c r="CG290" s="84"/>
      <c r="CH290" s="84"/>
      <c r="CI290" s="84"/>
      <c r="CJ290" s="84"/>
      <c r="CK290" s="84"/>
      <c r="CL290" s="83">
        <f t="shared" si="655"/>
        <v>0</v>
      </c>
      <c r="CM290" s="83">
        <f t="shared" si="656"/>
        <v>483017.4086048007</v>
      </c>
      <c r="CN290" s="83">
        <f t="shared" si="657"/>
        <v>9.9900364875793457E-4</v>
      </c>
      <c r="CO290" s="83">
        <f t="shared" si="594"/>
        <v>0</v>
      </c>
      <c r="CP290" s="83">
        <f t="shared" si="595"/>
        <v>0</v>
      </c>
      <c r="CQ290" s="83">
        <f t="shared" si="596"/>
        <v>0</v>
      </c>
      <c r="CR290" s="83">
        <f t="shared" si="597"/>
        <v>0</v>
      </c>
      <c r="CS290" s="83">
        <f t="shared" si="598"/>
        <v>0</v>
      </c>
      <c r="CT290" s="83">
        <f t="shared" si="599"/>
        <v>0</v>
      </c>
      <c r="CU290" s="83">
        <f t="shared" si="600"/>
        <v>0</v>
      </c>
      <c r="CV290" s="99"/>
      <c r="CW290" s="83">
        <f t="shared" si="665"/>
        <v>0</v>
      </c>
      <c r="CX290" s="83">
        <f t="shared" si="601"/>
        <v>0</v>
      </c>
      <c r="CY290" s="83">
        <f t="shared" si="658"/>
        <v>559958.3314705044</v>
      </c>
      <c r="CZ290" s="83">
        <f t="shared" si="659"/>
        <v>0</v>
      </c>
      <c r="DA290" s="83">
        <f t="shared" si="666"/>
        <v>0</v>
      </c>
      <c r="DB290" s="83">
        <f t="shared" si="667"/>
        <v>483017.4086048007</v>
      </c>
      <c r="DC290" s="83">
        <f t="shared" si="668"/>
        <v>9.9900364875793457E-4</v>
      </c>
      <c r="DD290" s="83">
        <f t="shared" si="602"/>
        <v>0</v>
      </c>
      <c r="DE290" s="83">
        <f t="shared" si="603"/>
        <v>0</v>
      </c>
      <c r="DF290" s="83">
        <f t="shared" si="604"/>
        <v>0</v>
      </c>
      <c r="DG290" s="83">
        <f t="shared" si="605"/>
        <v>0</v>
      </c>
      <c r="DH290" s="83">
        <f t="shared" si="606"/>
        <v>0</v>
      </c>
      <c r="DI290" s="83">
        <f t="shared" si="607"/>
        <v>0</v>
      </c>
      <c r="DJ290" s="83">
        <f t="shared" si="608"/>
        <v>0</v>
      </c>
      <c r="DK290" s="83">
        <f t="shared" si="669"/>
        <v>0</v>
      </c>
      <c r="DL290" s="83">
        <f t="shared" si="609"/>
        <v>0</v>
      </c>
      <c r="DM290" s="83">
        <f t="shared" si="670"/>
        <v>559958.3314705044</v>
      </c>
      <c r="DN290" s="83">
        <f t="shared" si="671"/>
        <v>0</v>
      </c>
      <c r="DO290" s="83">
        <f t="shared" si="610"/>
        <v>0</v>
      </c>
      <c r="DP290" s="83">
        <f t="shared" si="611"/>
        <v>27461.453237492704</v>
      </c>
      <c r="DQ290" s="83">
        <f t="shared" si="612"/>
        <v>0</v>
      </c>
      <c r="DR290" s="83">
        <f t="shared" si="613"/>
        <v>0</v>
      </c>
      <c r="DS290" s="83">
        <f t="shared" si="614"/>
        <v>0</v>
      </c>
      <c r="DT290" s="83">
        <f t="shared" si="615"/>
        <v>0</v>
      </c>
      <c r="DU290" s="83">
        <f t="shared" si="616"/>
        <v>0</v>
      </c>
      <c r="DV290" s="83">
        <f t="shared" si="617"/>
        <v>0</v>
      </c>
      <c r="DW290" s="83">
        <f t="shared" si="672"/>
        <v>19281.823447654107</v>
      </c>
      <c r="DX290" s="83">
        <f t="shared" si="673"/>
        <v>0</v>
      </c>
      <c r="DY290" s="83">
        <f t="shared" si="674"/>
        <v>0</v>
      </c>
      <c r="DZ290" s="83">
        <f t="shared" si="675"/>
        <v>27461.453237492704</v>
      </c>
      <c r="EA290" s="83">
        <f t="shared" si="676"/>
        <v>0</v>
      </c>
      <c r="EB290" s="83">
        <f t="shared" si="677"/>
        <v>0</v>
      </c>
      <c r="EC290" s="83">
        <f t="shared" si="678"/>
        <v>0</v>
      </c>
      <c r="ED290" s="83">
        <f t="shared" si="679"/>
        <v>0</v>
      </c>
      <c r="EE290" s="83">
        <f t="shared" si="680"/>
        <v>0</v>
      </c>
      <c r="EF290" s="83">
        <f t="shared" si="681"/>
        <v>0</v>
      </c>
      <c r="EG290" s="83">
        <f t="shared" si="682"/>
        <v>19281.823447654107</v>
      </c>
      <c r="EH290" s="83">
        <f t="shared" si="683"/>
        <v>0</v>
      </c>
      <c r="EI290" s="83">
        <f t="shared" si="618"/>
        <v>0</v>
      </c>
      <c r="EJ290" s="83">
        <f t="shared" si="619"/>
        <v>455555.95536730799</v>
      </c>
      <c r="EK290" s="83">
        <f t="shared" si="620"/>
        <v>9.9900364875793457E-4</v>
      </c>
      <c r="EL290" s="83">
        <f t="shared" si="621"/>
        <v>0</v>
      </c>
      <c r="EM290" s="83">
        <f t="shared" si="622"/>
        <v>0</v>
      </c>
      <c r="EN290" s="83">
        <f t="shared" si="623"/>
        <v>0</v>
      </c>
      <c r="EO290" s="83">
        <f t="shared" si="624"/>
        <v>0</v>
      </c>
      <c r="EP290" s="83">
        <f t="shared" si="625"/>
        <v>0</v>
      </c>
      <c r="EQ290" s="83">
        <f t="shared" si="626"/>
        <v>0</v>
      </c>
      <c r="ER290" s="83">
        <f t="shared" si="627"/>
        <v>0</v>
      </c>
      <c r="ES290" s="83">
        <f t="shared" si="684"/>
        <v>0</v>
      </c>
      <c r="ET290" s="83">
        <f t="shared" si="628"/>
        <v>0</v>
      </c>
      <c r="EU290" s="83">
        <f t="shared" si="685"/>
        <v>540676.50802285026</v>
      </c>
      <c r="EV290" s="83">
        <f t="shared" si="686"/>
        <v>0</v>
      </c>
      <c r="EW290" s="83">
        <f t="shared" si="687"/>
        <v>0</v>
      </c>
      <c r="EX290" s="83">
        <f t="shared" si="688"/>
        <v>455555.95536730799</v>
      </c>
      <c r="EY290" s="83">
        <f t="shared" si="689"/>
        <v>9.9900364875793457E-4</v>
      </c>
      <c r="EZ290" s="83">
        <f t="shared" si="690"/>
        <v>0</v>
      </c>
      <c r="FA290" s="83">
        <f t="shared" si="691"/>
        <v>0</v>
      </c>
      <c r="FB290" s="83">
        <f t="shared" si="692"/>
        <v>0</v>
      </c>
      <c r="FC290" s="83">
        <f t="shared" si="693"/>
        <v>0</v>
      </c>
      <c r="FD290" s="83">
        <f t="shared" si="694"/>
        <v>0</v>
      </c>
      <c r="FE290" s="83">
        <f t="shared" si="629"/>
        <v>0</v>
      </c>
      <c r="FF290" s="83">
        <f t="shared" si="630"/>
        <v>0</v>
      </c>
      <c r="FG290" s="83">
        <f t="shared" si="695"/>
        <v>0</v>
      </c>
      <c r="FH290" s="83">
        <f t="shared" si="631"/>
        <v>0</v>
      </c>
      <c r="FI290" s="83">
        <f t="shared" si="696"/>
        <v>540676.50802285026</v>
      </c>
      <c r="FJ290" s="83">
        <f t="shared" si="697"/>
        <v>0</v>
      </c>
      <c r="FK290" s="84">
        <v>2254534.1605623001</v>
      </c>
      <c r="FL290" s="84">
        <v>352982.69970325002</v>
      </c>
      <c r="FM290" s="84"/>
      <c r="FN290" s="83">
        <f t="shared" si="632"/>
        <v>0</v>
      </c>
      <c r="FO290" s="83">
        <f t="shared" si="633"/>
        <v>0</v>
      </c>
      <c r="FP290" s="83">
        <f t="shared" si="698"/>
        <v>352982.69970325002</v>
      </c>
      <c r="FQ290" s="84"/>
      <c r="FR290" s="84">
        <v>69637909.373488307</v>
      </c>
      <c r="FS290" s="83">
        <f t="shared" si="699"/>
        <v>69637909.373488247</v>
      </c>
      <c r="FT290" s="83">
        <f t="shared" si="700"/>
        <v>0</v>
      </c>
      <c r="FU290" s="84">
        <v>72245426.2337538</v>
      </c>
      <c r="FV290" s="83">
        <f t="shared" si="634"/>
        <v>0</v>
      </c>
      <c r="FW290" s="83">
        <f t="shared" si="635"/>
        <v>0</v>
      </c>
      <c r="FX290" s="83">
        <f t="shared" si="636"/>
        <v>0</v>
      </c>
      <c r="FY290" s="84">
        <v>29661955.670000002</v>
      </c>
      <c r="FZ290" s="83">
        <f t="shared" si="637"/>
        <v>11424875.963821858</v>
      </c>
      <c r="GA290" s="83">
        <f t="shared" si="638"/>
        <v>67125.485349297523</v>
      </c>
      <c r="GB290" s="83">
        <f t="shared" si="701"/>
        <v>0</v>
      </c>
      <c r="GC290" s="83">
        <f t="shared" si="702"/>
        <v>0</v>
      </c>
      <c r="GD290" s="83">
        <f t="shared" si="703"/>
        <v>0</v>
      </c>
      <c r="GE290" s="83">
        <f t="shared" si="704"/>
        <v>0</v>
      </c>
      <c r="GF290" s="83">
        <f t="shared" si="705"/>
        <v>0</v>
      </c>
      <c r="GG290" s="83">
        <f t="shared" si="706"/>
        <v>0</v>
      </c>
      <c r="GH290" s="83">
        <f t="shared" si="639"/>
        <v>0</v>
      </c>
      <c r="GI290" s="83">
        <f t="shared" si="640"/>
        <v>0</v>
      </c>
      <c r="GJ290" s="83">
        <f t="shared" si="707"/>
        <v>0</v>
      </c>
      <c r="GK290" s="83">
        <f t="shared" si="708"/>
        <v>72097192.849535704</v>
      </c>
      <c r="GL290" s="83">
        <f t="shared" si="709"/>
        <v>72097192.849535704</v>
      </c>
      <c r="GM290" s="83">
        <f t="shared" si="710"/>
        <v>0</v>
      </c>
      <c r="GN290" s="83">
        <f t="shared" si="711"/>
        <v>0</v>
      </c>
      <c r="GO290" s="83">
        <f t="shared" si="712"/>
        <v>0</v>
      </c>
      <c r="GP290" s="83">
        <f t="shared" si="641"/>
        <v>72097192.849535704</v>
      </c>
      <c r="GQ290" s="83">
        <f t="shared" si="642"/>
        <v>0</v>
      </c>
      <c r="GR290" s="83">
        <f t="shared" si="713"/>
        <v>0</v>
      </c>
      <c r="GS290" s="83">
        <f t="shared" si="714"/>
        <v>0</v>
      </c>
      <c r="GT290" s="83">
        <f t="shared" si="715"/>
        <v>0</v>
      </c>
      <c r="GU290" s="83">
        <f t="shared" si="716"/>
        <v>0</v>
      </c>
      <c r="GV290" s="83">
        <f t="shared" si="717"/>
        <v>0</v>
      </c>
      <c r="GW290" s="83">
        <f t="shared" si="718"/>
        <v>0</v>
      </c>
      <c r="GX290" s="83">
        <f t="shared" si="643"/>
        <v>0</v>
      </c>
      <c r="GY290" s="83">
        <f t="shared" si="644"/>
        <v>0</v>
      </c>
      <c r="GZ290" s="83">
        <f t="shared" si="719"/>
        <v>0</v>
      </c>
      <c r="HA290" s="83">
        <f t="shared" si="720"/>
        <v>72580210.258140504</v>
      </c>
      <c r="HB290" s="83">
        <f t="shared" si="721"/>
        <v>72097192.850534707</v>
      </c>
      <c r="HC290" s="83">
        <f t="shared" si="722"/>
        <v>0</v>
      </c>
      <c r="HD290" s="83">
        <f t="shared" si="723"/>
        <v>0</v>
      </c>
      <c r="HE290" s="83">
        <f t="shared" si="724"/>
        <v>0</v>
      </c>
      <c r="HF290" s="83">
        <f t="shared" si="645"/>
        <v>72657151.181006208</v>
      </c>
      <c r="HG290" s="83">
        <f t="shared" si="646"/>
        <v>0</v>
      </c>
      <c r="HH290" s="83">
        <f t="shared" si="647"/>
        <v>0</v>
      </c>
      <c r="HI290" s="83">
        <f t="shared" si="648"/>
        <v>72552748.804903015</v>
      </c>
      <c r="HJ290" s="83">
        <f t="shared" si="649"/>
        <v>72097192.850534707</v>
      </c>
      <c r="HK290" s="83">
        <f t="shared" si="650"/>
        <v>0</v>
      </c>
      <c r="HL290" s="83">
        <f t="shared" si="651"/>
        <v>0</v>
      </c>
      <c r="HM290" s="83">
        <f t="shared" si="652"/>
        <v>0</v>
      </c>
      <c r="HN290" s="83">
        <f t="shared" si="653"/>
        <v>72637869.357558548</v>
      </c>
      <c r="HO290" s="83">
        <f t="shared" si="654"/>
        <v>0</v>
      </c>
    </row>
    <row r="291" spans="1:223" x14ac:dyDescent="0.2">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99"/>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1"/>
      <c r="EB291" s="71"/>
      <c r="EC291" s="71"/>
      <c r="ED291" s="71"/>
      <c r="EE291" s="71"/>
      <c r="EF291" s="71"/>
      <c r="EG291" s="71"/>
      <c r="EH291" s="71"/>
      <c r="EI291" s="71"/>
      <c r="EJ291" s="71"/>
      <c r="EK291" s="71"/>
      <c r="EL291" s="71"/>
      <c r="EM291" s="71"/>
      <c r="EN291" s="71"/>
      <c r="EO291" s="71"/>
      <c r="EP291" s="71"/>
      <c r="EQ291" s="71"/>
      <c r="ER291" s="71"/>
      <c r="ES291" s="71"/>
      <c r="ET291" s="71"/>
      <c r="EU291" s="71"/>
      <c r="EV291" s="71"/>
      <c r="EW291" s="71"/>
      <c r="EX291" s="71"/>
      <c r="EY291" s="71"/>
      <c r="EZ291" s="71"/>
      <c r="FA291" s="71"/>
      <c r="FB291" s="71"/>
      <c r="FC291" s="71"/>
      <c r="FD291" s="71"/>
      <c r="FE291" s="71"/>
      <c r="FF291" s="71"/>
      <c r="FG291" s="71"/>
      <c r="FH291" s="71"/>
      <c r="FI291" s="71"/>
      <c r="FJ291" s="71"/>
      <c r="FK291" s="71"/>
      <c r="FL291" s="71"/>
      <c r="FM291" s="71"/>
      <c r="FN291" s="71"/>
      <c r="FO291" s="71"/>
      <c r="FP291" s="71"/>
      <c r="FQ291" s="71"/>
      <c r="FR291" s="71"/>
      <c r="FS291" s="71"/>
      <c r="FT291" s="71"/>
      <c r="FU291" s="71"/>
      <c r="FV291" s="71"/>
      <c r="FW291" s="71"/>
      <c r="FX291" s="71"/>
      <c r="FY291" s="71"/>
      <c r="FZ291" s="71"/>
      <c r="GA291" s="71"/>
    </row>
    <row r="292" spans="1:223" x14ac:dyDescent="0.2">
      <c r="M292" s="71"/>
      <c r="N292" s="71"/>
      <c r="O292" s="71"/>
      <c r="P292" s="71"/>
      <c r="Q292" s="71"/>
      <c r="R292" s="71"/>
      <c r="S292" s="71"/>
      <c r="T292" s="71"/>
      <c r="U292" s="71"/>
      <c r="V292" s="71"/>
      <c r="W292" s="71"/>
      <c r="X292" s="71"/>
      <c r="Y292" s="71"/>
      <c r="Z292" s="71"/>
      <c r="AA292" s="71"/>
      <c r="AB292" s="71"/>
      <c r="AC292" s="71"/>
      <c r="AD292" s="71"/>
      <c r="AE292" s="71"/>
      <c r="AF292" s="71">
        <f>SUM(AF49:AF290)</f>
        <v>46953749576.815376</v>
      </c>
      <c r="AG292" s="71"/>
      <c r="AH292" s="71"/>
      <c r="AI292" s="71"/>
      <c r="AJ292" s="71"/>
      <c r="AK292" s="71"/>
      <c r="AL292" s="71"/>
      <c r="AM292" s="71"/>
      <c r="AN292" s="71"/>
      <c r="AO292" s="71">
        <f>SUM(AO49:AO290)</f>
        <v>515441479.40350115</v>
      </c>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99"/>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1"/>
      <c r="EB292" s="71"/>
      <c r="EC292" s="71"/>
      <c r="ED292" s="71"/>
      <c r="EE292" s="71"/>
      <c r="EF292" s="71"/>
      <c r="EG292" s="71"/>
      <c r="EH292" s="71"/>
      <c r="EI292" s="71"/>
      <c r="EJ292" s="71"/>
      <c r="EK292" s="71"/>
      <c r="EL292" s="71"/>
      <c r="EM292" s="71"/>
      <c r="EN292" s="71"/>
      <c r="EO292" s="71"/>
      <c r="EP292" s="71"/>
      <c r="EQ292" s="71"/>
      <c r="ER292" s="71"/>
      <c r="ES292" s="71"/>
      <c r="ET292" s="71"/>
      <c r="EU292" s="71"/>
      <c r="EV292" s="71"/>
      <c r="EW292" s="71"/>
      <c r="EX292" s="71"/>
      <c r="EY292" s="71"/>
      <c r="EZ292" s="71"/>
      <c r="FA292" s="71"/>
      <c r="FB292" s="71"/>
      <c r="FC292" s="71"/>
      <c r="FD292" s="71"/>
      <c r="FE292" s="71"/>
      <c r="FF292" s="71"/>
      <c r="FG292" s="71"/>
      <c r="FH292" s="71"/>
      <c r="FI292" s="71"/>
      <c r="FJ292" s="71"/>
      <c r="FK292" s="71"/>
      <c r="FL292" s="71"/>
      <c r="FM292" s="71"/>
      <c r="FN292" s="71"/>
      <c r="FO292" s="71"/>
      <c r="FP292" s="71"/>
      <c r="FQ292" s="71"/>
      <c r="FR292" s="71"/>
      <c r="FS292" s="71"/>
      <c r="FT292" s="71"/>
      <c r="FU292" s="71"/>
      <c r="FV292" s="71"/>
      <c r="FW292" s="71"/>
      <c r="FX292" s="71"/>
      <c r="FY292" s="71"/>
      <c r="FZ292" s="71"/>
    </row>
    <row r="293" spans="1:223" x14ac:dyDescent="0.2">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f>AF292+AO292</f>
        <v>47469191056.21888</v>
      </c>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99"/>
      <c r="CW293" s="71"/>
      <c r="CX293" s="71"/>
      <c r="CY293" s="71"/>
      <c r="CZ293" s="71"/>
      <c r="DA293" s="71"/>
      <c r="DB293" s="71"/>
      <c r="DC293" s="71"/>
      <c r="DD293" s="71"/>
      <c r="DE293" s="71"/>
      <c r="DF293" s="71"/>
      <c r="DG293" s="71"/>
      <c r="DH293" s="71"/>
      <c r="DI293" s="71"/>
      <c r="DJ293" s="71"/>
      <c r="DK293" s="71"/>
      <c r="DL293" s="71"/>
      <c r="DM293" s="71"/>
      <c r="DN293" s="71"/>
      <c r="DO293" s="71"/>
      <c r="DP293" s="71"/>
      <c r="DQ293" s="71"/>
      <c r="DR293" s="71"/>
      <c r="DS293" s="71"/>
      <c r="DT293" s="71"/>
      <c r="DU293" s="71"/>
      <c r="DV293" s="71"/>
      <c r="DW293" s="71"/>
      <c r="DX293" s="71"/>
      <c r="DY293" s="71"/>
      <c r="DZ293" s="71"/>
      <c r="EA293" s="71"/>
      <c r="EB293" s="71"/>
      <c r="EC293" s="71"/>
      <c r="ED293" s="71"/>
      <c r="EE293" s="71"/>
      <c r="EF293" s="71"/>
      <c r="EG293" s="71"/>
      <c r="EH293" s="71"/>
      <c r="EI293" s="71"/>
      <c r="EJ293" s="71"/>
      <c r="EK293" s="71"/>
      <c r="EL293" s="71"/>
      <c r="EM293" s="71"/>
      <c r="EN293" s="71"/>
      <c r="EO293" s="71"/>
      <c r="EP293" s="71"/>
      <c r="EQ293" s="71"/>
      <c r="ER293" s="71"/>
      <c r="ES293" s="71"/>
      <c r="ET293" s="71"/>
      <c r="EU293" s="71"/>
      <c r="EV293" s="71"/>
      <c r="EW293" s="71"/>
      <c r="EX293" s="71"/>
      <c r="EY293" s="71"/>
      <c r="EZ293" s="71"/>
      <c r="FA293" s="71"/>
      <c r="FB293" s="71"/>
      <c r="FC293" s="71"/>
      <c r="FD293" s="71"/>
      <c r="FE293" s="71"/>
      <c r="FF293" s="71"/>
      <c r="FG293" s="71"/>
      <c r="FH293" s="71"/>
      <c r="FI293" s="71"/>
      <c r="FJ293" s="71"/>
      <c r="FK293" s="71"/>
      <c r="FL293" s="71"/>
      <c r="FM293" s="71"/>
    </row>
    <row r="294" spans="1:223" x14ac:dyDescent="0.2">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99"/>
      <c r="CW294" s="71"/>
      <c r="CX294" s="71"/>
      <c r="CY294" s="71"/>
      <c r="CZ294" s="71"/>
      <c r="DA294" s="71"/>
      <c r="DB294" s="71"/>
      <c r="DC294" s="71"/>
      <c r="DD294" s="71"/>
      <c r="DE294" s="71"/>
      <c r="DF294" s="71"/>
      <c r="DG294" s="71"/>
      <c r="DH294" s="71"/>
      <c r="DI294" s="71"/>
      <c r="DJ294" s="71"/>
      <c r="DK294" s="71"/>
      <c r="DL294" s="71"/>
      <c r="DM294" s="71"/>
      <c r="DN294" s="71"/>
      <c r="DO294" s="71"/>
      <c r="DP294" s="71"/>
      <c r="DQ294" s="71"/>
      <c r="DR294" s="71"/>
      <c r="DS294" s="71"/>
      <c r="DT294" s="71"/>
      <c r="DU294" s="71"/>
      <c r="DV294" s="71"/>
      <c r="DW294" s="71"/>
      <c r="DX294" s="71"/>
      <c r="DY294" s="71"/>
      <c r="DZ294" s="71"/>
      <c r="EA294" s="71"/>
      <c r="EB294" s="71"/>
      <c r="EC294" s="71"/>
      <c r="ED294" s="71"/>
      <c r="EE294" s="71"/>
      <c r="EF294" s="71"/>
      <c r="EG294" s="71"/>
      <c r="EH294" s="71"/>
      <c r="EI294" s="71"/>
      <c r="EJ294" s="71"/>
      <c r="EK294" s="71"/>
      <c r="EL294" s="71"/>
      <c r="EM294" s="71"/>
      <c r="EN294" s="71"/>
      <c r="EO294" s="71"/>
      <c r="EP294" s="71"/>
      <c r="EQ294" s="71"/>
      <c r="ER294" s="71"/>
      <c r="ES294" s="71"/>
      <c r="ET294" s="71"/>
      <c r="EU294" s="71"/>
      <c r="EV294" s="71"/>
      <c r="EW294" s="71"/>
      <c r="EX294" s="71"/>
      <c r="EY294" s="71"/>
      <c r="EZ294" s="71"/>
      <c r="FA294" s="71"/>
      <c r="FB294" s="71"/>
      <c r="FC294" s="71"/>
      <c r="FD294" s="71"/>
      <c r="FE294" s="71"/>
      <c r="FF294" s="71"/>
      <c r="FG294" s="71"/>
      <c r="FH294" s="71"/>
      <c r="FI294" s="71"/>
      <c r="FJ294" s="71"/>
      <c r="FK294" s="71"/>
      <c r="FL294" s="71"/>
      <c r="FM294" s="71"/>
    </row>
    <row r="295" spans="1:223" x14ac:dyDescent="0.2">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99"/>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1"/>
      <c r="EB295" s="71"/>
      <c r="EC295" s="71"/>
      <c r="ED295" s="71"/>
      <c r="EE295" s="71"/>
      <c r="EF295" s="71"/>
      <c r="EG295" s="71"/>
      <c r="EH295" s="71"/>
      <c r="EI295" s="71"/>
      <c r="EJ295" s="71"/>
      <c r="EK295" s="71"/>
      <c r="EL295" s="71"/>
      <c r="EM295" s="71"/>
      <c r="EN295" s="71"/>
      <c r="EO295" s="71"/>
      <c r="EP295" s="71"/>
      <c r="EQ295" s="71"/>
      <c r="ER295" s="71"/>
      <c r="ES295" s="71"/>
      <c r="ET295" s="71"/>
      <c r="EU295" s="71"/>
      <c r="EV295" s="71"/>
      <c r="EW295" s="71"/>
      <c r="EX295" s="71"/>
      <c r="EY295" s="71"/>
      <c r="EZ295" s="71"/>
      <c r="FA295" s="71"/>
      <c r="FB295" s="71"/>
      <c r="FC295" s="71"/>
      <c r="FD295" s="71"/>
      <c r="FE295" s="71"/>
      <c r="FF295" s="71"/>
      <c r="FG295" s="71"/>
      <c r="FH295" s="71"/>
      <c r="FI295" s="71"/>
      <c r="FJ295" s="71"/>
      <c r="FK295" s="71"/>
      <c r="FL295" s="71"/>
      <c r="FM295" s="71"/>
    </row>
    <row r="296" spans="1:223" x14ac:dyDescent="0.2">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99"/>
      <c r="CW296" s="71"/>
      <c r="CX296" s="71"/>
      <c r="CY296" s="71"/>
      <c r="CZ296" s="71"/>
      <c r="DA296" s="71"/>
      <c r="DB296" s="71"/>
      <c r="DC296" s="71"/>
      <c r="DD296" s="71"/>
      <c r="DE296" s="71"/>
      <c r="DF296" s="71"/>
      <c r="DG296" s="71"/>
      <c r="DH296" s="71"/>
      <c r="DI296" s="71"/>
      <c r="DJ296" s="71"/>
      <c r="DK296" s="71"/>
      <c r="DL296" s="71"/>
      <c r="DM296" s="71"/>
      <c r="DN296" s="71"/>
      <c r="DO296" s="71"/>
      <c r="DP296" s="71"/>
      <c r="DQ296" s="71"/>
      <c r="DR296" s="71"/>
      <c r="DS296" s="71"/>
      <c r="DT296" s="71"/>
      <c r="DU296" s="71"/>
      <c r="DV296" s="71"/>
      <c r="DW296" s="71"/>
      <c r="DX296" s="71"/>
      <c r="DY296" s="71"/>
      <c r="DZ296" s="71"/>
      <c r="EA296" s="71"/>
      <c r="EB296" s="71"/>
      <c r="EC296" s="71"/>
      <c r="ED296" s="71"/>
      <c r="EE296" s="71"/>
      <c r="EF296" s="71"/>
      <c r="EG296" s="71"/>
      <c r="EH296" s="71"/>
      <c r="EI296" s="71"/>
      <c r="EJ296" s="71"/>
      <c r="EK296" s="71"/>
      <c r="EL296" s="71"/>
      <c r="EM296" s="71"/>
      <c r="EN296" s="71"/>
      <c r="EO296" s="71"/>
      <c r="EP296" s="71"/>
      <c r="EQ296" s="71"/>
      <c r="ER296" s="71"/>
      <c r="ES296" s="71"/>
      <c r="ET296" s="71"/>
      <c r="EU296" s="71"/>
      <c r="EV296" s="71"/>
      <c r="EW296" s="71"/>
      <c r="EX296" s="71"/>
      <c r="EY296" s="71"/>
      <c r="EZ296" s="71"/>
      <c r="FA296" s="71"/>
      <c r="FB296" s="71"/>
      <c r="FC296" s="71"/>
      <c r="FD296" s="71"/>
      <c r="FE296" s="71"/>
      <c r="FF296" s="71"/>
      <c r="FG296" s="71"/>
      <c r="FH296" s="71"/>
      <c r="FI296" s="71"/>
      <c r="FJ296" s="71"/>
      <c r="FK296" s="71"/>
      <c r="FL296" s="71"/>
      <c r="FM296" s="71"/>
    </row>
    <row r="297" spans="1:223" x14ac:dyDescent="0.2">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99"/>
      <c r="CW297" s="71"/>
      <c r="CX297" s="71"/>
      <c r="CY297" s="71"/>
      <c r="CZ297" s="71"/>
      <c r="DA297" s="71"/>
      <c r="DB297" s="71"/>
      <c r="DC297" s="71"/>
      <c r="DD297" s="71"/>
      <c r="DE297" s="71"/>
      <c r="DF297" s="71"/>
      <c r="DG297" s="71"/>
      <c r="DH297" s="71"/>
      <c r="DI297" s="71"/>
      <c r="DJ297" s="71"/>
      <c r="DK297" s="71"/>
      <c r="DL297" s="71"/>
      <c r="DM297" s="71"/>
      <c r="DN297" s="71"/>
      <c r="DO297" s="71"/>
      <c r="DP297" s="71"/>
      <c r="DQ297" s="71"/>
      <c r="DR297" s="71"/>
      <c r="DS297" s="71"/>
      <c r="DT297" s="71"/>
      <c r="DU297" s="71"/>
      <c r="DV297" s="71"/>
      <c r="DW297" s="71"/>
      <c r="DX297" s="71"/>
      <c r="DY297" s="71"/>
      <c r="DZ297" s="71"/>
      <c r="EA297" s="71"/>
      <c r="EB297" s="71"/>
      <c r="EC297" s="71"/>
      <c r="ED297" s="71"/>
      <c r="EE297" s="71"/>
      <c r="EF297" s="71"/>
      <c r="EG297" s="71"/>
      <c r="EH297" s="71"/>
      <c r="EI297" s="71"/>
      <c r="EJ297" s="71"/>
      <c r="EK297" s="71"/>
      <c r="EL297" s="71"/>
      <c r="EM297" s="71"/>
      <c r="EN297" s="71"/>
      <c r="EO297" s="71"/>
      <c r="EP297" s="71"/>
      <c r="EQ297" s="71"/>
      <c r="ER297" s="71"/>
      <c r="ES297" s="71"/>
      <c r="ET297" s="71"/>
      <c r="EU297" s="71"/>
      <c r="EV297" s="71"/>
      <c r="EW297" s="71"/>
      <c r="EX297" s="71"/>
      <c r="EY297" s="71"/>
      <c r="EZ297" s="71"/>
      <c r="FA297" s="71"/>
      <c r="FB297" s="71"/>
      <c r="FC297" s="71"/>
      <c r="FD297" s="71"/>
      <c r="FE297" s="71"/>
      <c r="FF297" s="71"/>
      <c r="FG297" s="71"/>
      <c r="FH297" s="71"/>
      <c r="FI297" s="71"/>
      <c r="FJ297" s="71"/>
      <c r="FK297" s="71"/>
      <c r="FL297" s="71"/>
      <c r="FM297" s="71"/>
    </row>
    <row r="298" spans="1:223" x14ac:dyDescent="0.2">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c r="BT298" s="71"/>
      <c r="BU298" s="71"/>
      <c r="BV298" s="71"/>
      <c r="BW298" s="71"/>
      <c r="BX298" s="71"/>
      <c r="BY298" s="71"/>
      <c r="BZ298" s="71"/>
      <c r="CA298" s="71"/>
      <c r="CB298" s="71"/>
      <c r="CC298" s="71"/>
      <c r="CD298" s="71"/>
      <c r="CE298" s="71"/>
      <c r="CF298" s="71"/>
      <c r="CG298" s="71"/>
      <c r="CH298" s="71"/>
      <c r="CI298" s="71"/>
      <c r="CJ298" s="71"/>
      <c r="CK298" s="71"/>
      <c r="CL298" s="71"/>
      <c r="CM298" s="71"/>
      <c r="CN298" s="71"/>
      <c r="CO298" s="71"/>
      <c r="CP298" s="71"/>
      <c r="CQ298" s="71"/>
      <c r="CR298" s="71"/>
      <c r="CS298" s="71"/>
      <c r="CT298" s="71"/>
      <c r="CU298" s="71"/>
      <c r="CV298" s="99"/>
      <c r="CW298" s="71"/>
      <c r="CX298" s="71"/>
      <c r="CY298" s="71"/>
      <c r="CZ298" s="71"/>
      <c r="DA298" s="71"/>
      <c r="DB298" s="71"/>
      <c r="DC298" s="71"/>
      <c r="DD298" s="71"/>
      <c r="DE298" s="71"/>
      <c r="DF298" s="71"/>
      <c r="DG298" s="71"/>
      <c r="DH298" s="71"/>
      <c r="DI298" s="71"/>
      <c r="DJ298" s="71"/>
      <c r="DK298" s="71"/>
      <c r="DL298" s="71"/>
      <c r="DM298" s="71"/>
      <c r="DN298" s="71"/>
      <c r="DO298" s="71"/>
      <c r="DP298" s="71"/>
      <c r="DQ298" s="71"/>
      <c r="DR298" s="71"/>
      <c r="DS298" s="71"/>
      <c r="DT298" s="71"/>
      <c r="DU298" s="71"/>
      <c r="DV298" s="71"/>
      <c r="DW298" s="71"/>
      <c r="DX298" s="71"/>
      <c r="DY298" s="71"/>
      <c r="DZ298" s="71"/>
      <c r="EA298" s="71"/>
      <c r="EB298" s="71"/>
      <c r="EC298" s="71"/>
      <c r="ED298" s="71"/>
      <c r="EE298" s="71"/>
      <c r="EF298" s="71"/>
      <c r="EG298" s="71"/>
      <c r="EH298" s="71"/>
      <c r="EI298" s="71"/>
      <c r="EJ298" s="71"/>
      <c r="EK298" s="71"/>
      <c r="EL298" s="71"/>
      <c r="EM298" s="71"/>
      <c r="EN298" s="71"/>
      <c r="EO298" s="71"/>
      <c r="EP298" s="71"/>
      <c r="EQ298" s="71"/>
      <c r="ER298" s="71"/>
      <c r="ES298" s="71"/>
      <c r="ET298" s="71"/>
      <c r="EU298" s="71"/>
      <c r="EV298" s="71"/>
      <c r="EW298" s="71"/>
      <c r="EX298" s="71"/>
      <c r="EY298" s="71"/>
      <c r="EZ298" s="71"/>
      <c r="FA298" s="71"/>
      <c r="FB298" s="71"/>
      <c r="FC298" s="71"/>
      <c r="FD298" s="71"/>
      <c r="FE298" s="71"/>
      <c r="FF298" s="71"/>
      <c r="FG298" s="71"/>
      <c r="FH298" s="71"/>
      <c r="FI298" s="71"/>
      <c r="FJ298" s="71"/>
      <c r="FK298" s="71"/>
      <c r="FL298" s="71"/>
      <c r="FM298" s="71"/>
    </row>
    <row r="299" spans="1:223" x14ac:dyDescent="0.2">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99"/>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1"/>
      <c r="EB299" s="71"/>
      <c r="EC299" s="71"/>
      <c r="ED299" s="71"/>
      <c r="EE299" s="71"/>
      <c r="EF299" s="71"/>
      <c r="EG299" s="71"/>
      <c r="EH299" s="71"/>
      <c r="EI299" s="71"/>
      <c r="EJ299" s="71"/>
      <c r="EK299" s="71"/>
      <c r="EL299" s="71"/>
      <c r="EM299" s="71"/>
      <c r="EN299" s="71"/>
      <c r="EO299" s="71"/>
      <c r="EP299" s="71"/>
      <c r="EQ299" s="71"/>
      <c r="ER299" s="71"/>
      <c r="ES299" s="71"/>
      <c r="ET299" s="71"/>
      <c r="EU299" s="71"/>
      <c r="EV299" s="71"/>
      <c r="EW299" s="71"/>
      <c r="EX299" s="71"/>
      <c r="EY299" s="71"/>
      <c r="EZ299" s="71"/>
      <c r="FA299" s="71"/>
      <c r="FB299" s="71"/>
      <c r="FC299" s="71"/>
      <c r="FD299" s="71"/>
      <c r="FE299" s="71"/>
      <c r="FF299" s="71"/>
      <c r="FG299" s="71"/>
      <c r="FH299" s="71"/>
      <c r="FI299" s="71"/>
      <c r="FJ299" s="71"/>
      <c r="FK299" s="71"/>
      <c r="FL299" s="71"/>
      <c r="FM299" s="71"/>
    </row>
    <row r="300" spans="1:223" x14ac:dyDescent="0.2">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c r="CS300" s="71"/>
      <c r="CT300" s="71"/>
      <c r="CU300" s="71"/>
      <c r="CV300" s="99"/>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1"/>
      <c r="EB300" s="71"/>
      <c r="EC300" s="71"/>
      <c r="ED300" s="71"/>
      <c r="EE300" s="71"/>
      <c r="EF300" s="71"/>
      <c r="EG300" s="71"/>
      <c r="EH300" s="71"/>
      <c r="EI300" s="71"/>
      <c r="EJ300" s="71"/>
      <c r="EK300" s="71"/>
      <c r="EL300" s="71"/>
      <c r="EM300" s="71"/>
      <c r="EN300" s="71"/>
      <c r="EO300" s="71"/>
      <c r="EP300" s="71"/>
      <c r="EQ300" s="71"/>
      <c r="ER300" s="71"/>
      <c r="ES300" s="71"/>
      <c r="ET300" s="71"/>
      <c r="EU300" s="71"/>
      <c r="EV300" s="71"/>
      <c r="EW300" s="71"/>
      <c r="EX300" s="71"/>
      <c r="EY300" s="71"/>
      <c r="EZ300" s="71"/>
      <c r="FA300" s="71"/>
      <c r="FB300" s="71"/>
      <c r="FC300" s="71"/>
      <c r="FD300" s="71"/>
      <c r="FE300" s="71"/>
      <c r="FF300" s="71"/>
      <c r="FG300" s="71"/>
      <c r="FH300" s="71"/>
      <c r="FI300" s="71"/>
      <c r="FJ300" s="71"/>
      <c r="FK300" s="71"/>
      <c r="FL300" s="71"/>
      <c r="FM300" s="71"/>
    </row>
    <row r="301" spans="1:223" x14ac:dyDescent="0.2">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c r="BT301" s="71"/>
      <c r="BU301" s="71"/>
      <c r="BV301" s="71"/>
      <c r="BW301" s="71"/>
      <c r="BX301" s="71"/>
      <c r="BY301" s="71"/>
      <c r="BZ301" s="71"/>
      <c r="CA301" s="71"/>
      <c r="CB301" s="71"/>
      <c r="CC301" s="71"/>
      <c r="CD301" s="71"/>
      <c r="CE301" s="71"/>
      <c r="CF301" s="71"/>
      <c r="CG301" s="71"/>
      <c r="CH301" s="71"/>
      <c r="CI301" s="71"/>
      <c r="CJ301" s="71"/>
      <c r="CK301" s="71"/>
      <c r="CL301" s="71"/>
      <c r="CM301" s="71"/>
      <c r="CN301" s="71"/>
      <c r="CO301" s="71"/>
      <c r="CP301" s="71"/>
      <c r="CQ301" s="71"/>
      <c r="CR301" s="71"/>
      <c r="CS301" s="71"/>
      <c r="CT301" s="71"/>
      <c r="CU301" s="71"/>
      <c r="CV301" s="99"/>
      <c r="CW301" s="71"/>
      <c r="CX301" s="71"/>
      <c r="CY301" s="71"/>
      <c r="CZ301" s="71"/>
      <c r="DA301" s="71"/>
      <c r="DB301" s="71"/>
      <c r="DC301" s="71"/>
      <c r="DD301" s="71"/>
      <c r="DE301" s="71"/>
      <c r="DF301" s="71"/>
      <c r="DG301" s="71"/>
      <c r="DH301" s="71"/>
      <c r="DI301" s="71"/>
      <c r="DJ301" s="71"/>
      <c r="DK301" s="71"/>
      <c r="DL301" s="71"/>
      <c r="DM301" s="71"/>
      <c r="DN301" s="71"/>
      <c r="DO301" s="71"/>
      <c r="DP301" s="71"/>
      <c r="DQ301" s="71"/>
      <c r="DR301" s="71"/>
      <c r="DS301" s="71"/>
      <c r="DT301" s="71"/>
      <c r="DU301" s="71"/>
      <c r="DV301" s="71"/>
      <c r="DW301" s="71"/>
      <c r="DX301" s="71"/>
      <c r="DY301" s="71"/>
      <c r="DZ301" s="71"/>
      <c r="EA301" s="71"/>
      <c r="EB301" s="71"/>
      <c r="EC301" s="71"/>
      <c r="ED301" s="71"/>
      <c r="EE301" s="71"/>
      <c r="EF301" s="71"/>
      <c r="EG301" s="71"/>
      <c r="EH301" s="71"/>
      <c r="EI301" s="71"/>
      <c r="EJ301" s="71"/>
      <c r="EK301" s="71"/>
      <c r="EL301" s="71"/>
      <c r="EM301" s="71"/>
      <c r="EN301" s="71"/>
      <c r="EO301" s="71"/>
      <c r="EP301" s="71"/>
      <c r="EQ301" s="71"/>
      <c r="ER301" s="71"/>
      <c r="ES301" s="71"/>
      <c r="ET301" s="71"/>
      <c r="EU301" s="71"/>
      <c r="EV301" s="71"/>
      <c r="EW301" s="71"/>
      <c r="EX301" s="71"/>
      <c r="EY301" s="71"/>
      <c r="EZ301" s="71"/>
      <c r="FA301" s="71"/>
      <c r="FB301" s="71"/>
      <c r="FC301" s="71"/>
      <c r="FD301" s="71"/>
      <c r="FE301" s="71"/>
      <c r="FF301" s="71"/>
      <c r="FG301" s="71"/>
      <c r="FH301" s="71"/>
      <c r="FI301" s="71"/>
      <c r="FJ301" s="71"/>
      <c r="FK301" s="71"/>
      <c r="FL301" s="71"/>
      <c r="FM301" s="71"/>
    </row>
    <row r="302" spans="1:223" x14ac:dyDescent="0.2">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c r="BT302" s="71"/>
      <c r="BU302" s="71"/>
      <c r="BV302" s="71"/>
      <c r="BW302" s="71"/>
      <c r="BX302" s="71"/>
      <c r="BY302" s="71"/>
      <c r="BZ302" s="71"/>
      <c r="CA302" s="71"/>
      <c r="CB302" s="71"/>
      <c r="CC302" s="71"/>
      <c r="CD302" s="71"/>
      <c r="CE302" s="71"/>
      <c r="CF302" s="71"/>
      <c r="CG302" s="71"/>
      <c r="CH302" s="71"/>
      <c r="CI302" s="71"/>
      <c r="CJ302" s="71"/>
      <c r="CK302" s="71"/>
      <c r="CL302" s="71"/>
      <c r="CM302" s="71"/>
      <c r="CN302" s="71"/>
      <c r="CO302" s="71"/>
      <c r="CP302" s="71"/>
      <c r="CQ302" s="71"/>
      <c r="CR302" s="71"/>
      <c r="CS302" s="71"/>
      <c r="CT302" s="71"/>
      <c r="CU302" s="71"/>
      <c r="CV302" s="99"/>
      <c r="CW302" s="71"/>
      <c r="CX302" s="71"/>
      <c r="CY302" s="71"/>
      <c r="CZ302" s="71"/>
      <c r="DA302" s="71"/>
      <c r="DB302" s="71"/>
      <c r="DC302" s="71"/>
      <c r="DD302" s="71"/>
      <c r="DE302" s="71"/>
      <c r="DF302" s="71"/>
      <c r="DG302" s="71"/>
      <c r="DH302" s="71"/>
      <c r="DI302" s="71"/>
      <c r="DJ302" s="71"/>
      <c r="DK302" s="71"/>
      <c r="DL302" s="71"/>
      <c r="DM302" s="71"/>
      <c r="DN302" s="71"/>
      <c r="DO302" s="71"/>
      <c r="DP302" s="71"/>
      <c r="DQ302" s="71"/>
      <c r="DR302" s="71"/>
      <c r="DS302" s="71"/>
      <c r="DT302" s="71"/>
      <c r="DU302" s="71"/>
      <c r="DV302" s="71"/>
      <c r="DW302" s="71"/>
      <c r="DX302" s="71"/>
      <c r="DY302" s="71"/>
      <c r="DZ302" s="71"/>
      <c r="EA302" s="71"/>
      <c r="EB302" s="71"/>
      <c r="EC302" s="71"/>
      <c r="ED302" s="71"/>
      <c r="EE302" s="71"/>
      <c r="EF302" s="71"/>
      <c r="EG302" s="71"/>
      <c r="EH302" s="71"/>
      <c r="EI302" s="71"/>
      <c r="EJ302" s="71"/>
      <c r="EK302" s="71"/>
      <c r="EL302" s="71"/>
      <c r="EM302" s="71"/>
      <c r="EN302" s="71"/>
      <c r="EO302" s="71"/>
      <c r="EP302" s="71"/>
      <c r="EQ302" s="71"/>
      <c r="ER302" s="71"/>
      <c r="ES302" s="71"/>
      <c r="ET302" s="71"/>
      <c r="EU302" s="71"/>
      <c r="EV302" s="71"/>
      <c r="EW302" s="71"/>
      <c r="EX302" s="71"/>
      <c r="EY302" s="71"/>
      <c r="EZ302" s="71"/>
      <c r="FA302" s="71"/>
      <c r="FB302" s="71"/>
      <c r="FC302" s="71"/>
      <c r="FD302" s="71"/>
      <c r="FE302" s="71"/>
      <c r="FF302" s="71"/>
      <c r="FG302" s="71"/>
      <c r="FH302" s="71"/>
      <c r="FI302" s="71"/>
      <c r="FJ302" s="71"/>
      <c r="FK302" s="71"/>
      <c r="FL302" s="71"/>
      <c r="FM302" s="71"/>
    </row>
    <row r="303" spans="1:223" x14ac:dyDescent="0.2">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99"/>
      <c r="CW303" s="71"/>
      <c r="CX303" s="71"/>
      <c r="CY303" s="71"/>
      <c r="CZ303" s="71"/>
      <c r="DA303" s="71"/>
      <c r="DB303" s="71"/>
      <c r="DC303" s="71"/>
      <c r="DD303" s="71"/>
      <c r="DE303" s="71"/>
      <c r="DF303" s="71"/>
      <c r="DG303" s="71"/>
      <c r="DH303" s="71"/>
      <c r="DI303" s="71"/>
      <c r="DJ303" s="71"/>
      <c r="DK303" s="71"/>
      <c r="DL303" s="71"/>
      <c r="DM303" s="71"/>
      <c r="DN303" s="71"/>
      <c r="DO303" s="71"/>
      <c r="DP303" s="71"/>
      <c r="DQ303" s="71"/>
      <c r="DR303" s="71"/>
      <c r="DS303" s="71"/>
      <c r="DT303" s="71"/>
      <c r="DU303" s="71"/>
      <c r="DV303" s="71"/>
      <c r="DW303" s="71"/>
      <c r="DX303" s="71"/>
      <c r="DY303" s="71"/>
      <c r="DZ303" s="71"/>
      <c r="EA303" s="71"/>
      <c r="EB303" s="71"/>
      <c r="EC303" s="71"/>
      <c r="ED303" s="71"/>
      <c r="EE303" s="71"/>
      <c r="EF303" s="71"/>
      <c r="EG303" s="71"/>
      <c r="EH303" s="71"/>
      <c r="EI303" s="71"/>
      <c r="EJ303" s="71"/>
      <c r="EK303" s="71"/>
      <c r="EL303" s="71"/>
      <c r="EM303" s="71"/>
      <c r="EN303" s="71"/>
      <c r="EO303" s="71"/>
      <c r="EP303" s="71"/>
      <c r="EQ303" s="71"/>
      <c r="ER303" s="71"/>
      <c r="ES303" s="71"/>
      <c r="ET303" s="71"/>
      <c r="EU303" s="71"/>
      <c r="EV303" s="71"/>
      <c r="EW303" s="71"/>
      <c r="EX303" s="71"/>
      <c r="EY303" s="71"/>
      <c r="EZ303" s="71"/>
      <c r="FA303" s="71"/>
      <c r="FB303" s="71"/>
      <c r="FC303" s="71"/>
      <c r="FD303" s="71"/>
      <c r="FE303" s="71"/>
      <c r="FF303" s="71"/>
      <c r="FG303" s="71"/>
      <c r="FH303" s="71"/>
      <c r="FI303" s="71"/>
      <c r="FJ303" s="71"/>
      <c r="FK303" s="71"/>
      <c r="FL303" s="71"/>
      <c r="FM303" s="71"/>
    </row>
    <row r="304" spans="1:223" x14ac:dyDescent="0.2">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c r="BT304" s="71"/>
      <c r="BU304" s="71"/>
      <c r="BV304" s="71"/>
      <c r="BW304" s="71"/>
      <c r="BX304" s="71"/>
      <c r="BY304" s="71"/>
      <c r="BZ304" s="71"/>
      <c r="CA304" s="71"/>
      <c r="CB304" s="71"/>
      <c r="CC304" s="71"/>
      <c r="CD304" s="71"/>
      <c r="CE304" s="71"/>
      <c r="CF304" s="71"/>
      <c r="CG304" s="71"/>
      <c r="CH304" s="71"/>
      <c r="CI304" s="71"/>
      <c r="CJ304" s="71"/>
      <c r="CK304" s="71"/>
      <c r="CL304" s="71"/>
      <c r="CM304" s="71"/>
      <c r="CN304" s="71"/>
      <c r="CO304" s="71"/>
      <c r="CP304" s="71"/>
      <c r="CQ304" s="71"/>
      <c r="CR304" s="71"/>
      <c r="CS304" s="71"/>
      <c r="CT304" s="71"/>
      <c r="CU304" s="71"/>
      <c r="CV304" s="99"/>
      <c r="CW304" s="71"/>
      <c r="CX304" s="71"/>
      <c r="CY304" s="71"/>
      <c r="CZ304" s="71"/>
      <c r="DA304" s="71"/>
      <c r="DB304" s="71"/>
      <c r="DC304" s="71"/>
      <c r="DD304" s="71"/>
      <c r="DE304" s="71"/>
      <c r="DF304" s="71"/>
      <c r="DG304" s="71"/>
      <c r="DH304" s="71"/>
      <c r="DI304" s="71"/>
      <c r="DJ304" s="71"/>
      <c r="DK304" s="71"/>
      <c r="DL304" s="71"/>
      <c r="DM304" s="71"/>
      <c r="DN304" s="71"/>
      <c r="DO304" s="71"/>
      <c r="DP304" s="71"/>
      <c r="DQ304" s="71"/>
      <c r="DR304" s="71"/>
      <c r="DS304" s="71"/>
      <c r="DT304" s="71"/>
      <c r="DU304" s="71"/>
      <c r="DV304" s="71"/>
      <c r="DW304" s="71"/>
      <c r="DX304" s="71"/>
      <c r="DY304" s="71"/>
      <c r="DZ304" s="71"/>
      <c r="EA304" s="71"/>
      <c r="EB304" s="71"/>
      <c r="EC304" s="71"/>
      <c r="ED304" s="71"/>
      <c r="EE304" s="71"/>
      <c r="EF304" s="71"/>
      <c r="EG304" s="71"/>
      <c r="EH304" s="71"/>
      <c r="EI304" s="71"/>
      <c r="EJ304" s="71"/>
      <c r="EK304" s="71"/>
      <c r="EL304" s="71"/>
      <c r="EM304" s="71"/>
      <c r="EN304" s="71"/>
      <c r="EO304" s="71"/>
      <c r="EP304" s="71"/>
      <c r="EQ304" s="71"/>
      <c r="ER304" s="71"/>
      <c r="ES304" s="71"/>
      <c r="ET304" s="71"/>
      <c r="EU304" s="71"/>
      <c r="EV304" s="71"/>
      <c r="EW304" s="71"/>
      <c r="EX304" s="71"/>
      <c r="EY304" s="71"/>
      <c r="EZ304" s="71"/>
      <c r="FA304" s="71"/>
      <c r="FB304" s="71"/>
      <c r="FC304" s="71"/>
      <c r="FD304" s="71"/>
      <c r="FE304" s="71"/>
      <c r="FF304" s="71"/>
      <c r="FG304" s="71"/>
      <c r="FH304" s="71"/>
      <c r="FI304" s="71"/>
      <c r="FJ304" s="71"/>
      <c r="FK304" s="71"/>
      <c r="FL304" s="71"/>
      <c r="FM304" s="71"/>
    </row>
    <row r="305" spans="9:169" x14ac:dyDescent="0.2">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99"/>
      <c r="CW305" s="71"/>
      <c r="CX305" s="71"/>
      <c r="CY305" s="71"/>
      <c r="CZ305" s="71"/>
      <c r="DA305" s="71"/>
      <c r="DB305" s="71"/>
      <c r="DC305" s="71"/>
      <c r="DD305" s="71"/>
      <c r="DE305" s="71"/>
      <c r="DF305" s="71"/>
      <c r="DG305" s="71"/>
      <c r="DH305" s="71"/>
      <c r="DI305" s="71"/>
      <c r="DJ305" s="71"/>
      <c r="DK305" s="71"/>
      <c r="DL305" s="71"/>
      <c r="DM305" s="71"/>
      <c r="DN305" s="71"/>
      <c r="DO305" s="71"/>
      <c r="DP305" s="71"/>
      <c r="DQ305" s="71"/>
      <c r="DR305" s="71"/>
      <c r="DS305" s="71"/>
      <c r="DT305" s="71"/>
      <c r="DU305" s="71"/>
      <c r="DV305" s="71"/>
      <c r="DW305" s="71"/>
      <c r="DX305" s="71"/>
      <c r="DY305" s="71"/>
      <c r="DZ305" s="71"/>
      <c r="EA305" s="71"/>
      <c r="EB305" s="71"/>
      <c r="EC305" s="71"/>
      <c r="ED305" s="71"/>
      <c r="EE305" s="71"/>
      <c r="EF305" s="71"/>
      <c r="EG305" s="71"/>
      <c r="EH305" s="71"/>
      <c r="EI305" s="71"/>
      <c r="EJ305" s="71"/>
      <c r="EK305" s="71"/>
      <c r="EL305" s="71"/>
      <c r="EM305" s="71"/>
      <c r="EN305" s="71"/>
      <c r="EO305" s="71"/>
      <c r="EP305" s="71"/>
      <c r="EQ305" s="71"/>
      <c r="ER305" s="71"/>
      <c r="ES305" s="71"/>
      <c r="ET305" s="71"/>
      <c r="EU305" s="71"/>
      <c r="EV305" s="71"/>
      <c r="EW305" s="71"/>
      <c r="EX305" s="71"/>
      <c r="EY305" s="71"/>
      <c r="EZ305" s="71"/>
      <c r="FA305" s="71"/>
      <c r="FB305" s="71"/>
      <c r="FC305" s="71"/>
      <c r="FD305" s="71"/>
      <c r="FE305" s="71"/>
      <c r="FF305" s="71"/>
      <c r="FG305" s="71"/>
      <c r="FH305" s="71"/>
      <c r="FI305" s="71"/>
      <c r="FJ305" s="71"/>
      <c r="FK305" s="71"/>
      <c r="FL305" s="71"/>
      <c r="FM305" s="71"/>
    </row>
    <row r="306" spans="9:169" x14ac:dyDescent="0.2">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c r="BT306" s="71"/>
      <c r="BU306" s="71"/>
      <c r="BV306" s="71"/>
      <c r="BW306" s="71"/>
      <c r="BX306" s="71"/>
      <c r="BY306" s="71"/>
      <c r="BZ306" s="71"/>
      <c r="CA306" s="71"/>
      <c r="CB306" s="71"/>
      <c r="CC306" s="71"/>
      <c r="CD306" s="71"/>
      <c r="CE306" s="71"/>
      <c r="CF306" s="71"/>
      <c r="CG306" s="71"/>
      <c r="CH306" s="71"/>
      <c r="CI306" s="71"/>
      <c r="CJ306" s="71"/>
      <c r="CK306" s="71"/>
      <c r="CL306" s="71"/>
      <c r="CM306" s="71"/>
      <c r="CN306" s="71"/>
      <c r="CO306" s="71"/>
      <c r="CP306" s="71"/>
      <c r="CQ306" s="71"/>
      <c r="CR306" s="71"/>
      <c r="CS306" s="71"/>
      <c r="CT306" s="71"/>
      <c r="CU306" s="71"/>
      <c r="CV306" s="99"/>
      <c r="CW306" s="71"/>
      <c r="CX306" s="71"/>
      <c r="CY306" s="71"/>
      <c r="CZ306" s="71"/>
      <c r="DA306" s="71"/>
      <c r="DB306" s="71"/>
      <c r="DC306" s="71"/>
      <c r="DD306" s="71"/>
      <c r="DE306" s="71"/>
      <c r="DF306" s="71"/>
      <c r="DG306" s="71"/>
      <c r="DH306" s="71"/>
      <c r="DI306" s="71"/>
      <c r="DJ306" s="71"/>
      <c r="DK306" s="71"/>
      <c r="DL306" s="71"/>
      <c r="DM306" s="71"/>
      <c r="DN306" s="71"/>
      <c r="DO306" s="71"/>
      <c r="DP306" s="71"/>
      <c r="DQ306" s="71"/>
      <c r="DR306" s="71"/>
      <c r="DS306" s="71"/>
      <c r="DT306" s="71"/>
      <c r="DU306" s="71"/>
      <c r="DV306" s="71"/>
      <c r="DW306" s="71"/>
      <c r="DX306" s="71"/>
      <c r="DY306" s="71"/>
      <c r="DZ306" s="71"/>
      <c r="EA306" s="71"/>
      <c r="EB306" s="71"/>
      <c r="EC306" s="71"/>
      <c r="ED306" s="71"/>
      <c r="EE306" s="71"/>
      <c r="EF306" s="71"/>
      <c r="EG306" s="71"/>
      <c r="EH306" s="71"/>
      <c r="EI306" s="71"/>
      <c r="EJ306" s="71"/>
      <c r="EK306" s="71"/>
      <c r="EL306" s="71"/>
      <c r="EM306" s="71"/>
      <c r="EN306" s="71"/>
      <c r="EO306" s="71"/>
      <c r="EP306" s="71"/>
      <c r="EQ306" s="71"/>
      <c r="ER306" s="71"/>
      <c r="ES306" s="71"/>
      <c r="ET306" s="71"/>
      <c r="EU306" s="71"/>
      <c r="EV306" s="71"/>
      <c r="EW306" s="71"/>
      <c r="EX306" s="71"/>
      <c r="EY306" s="71"/>
      <c r="EZ306" s="71"/>
      <c r="FA306" s="71"/>
      <c r="FB306" s="71"/>
      <c r="FC306" s="71"/>
      <c r="FD306" s="71"/>
      <c r="FE306" s="71"/>
      <c r="FF306" s="71"/>
      <c r="FG306" s="71"/>
      <c r="FH306" s="71"/>
      <c r="FI306" s="71"/>
      <c r="FJ306" s="71"/>
      <c r="FK306" s="71"/>
      <c r="FL306" s="71"/>
      <c r="FM306" s="71"/>
    </row>
    <row r="307" spans="9:169" x14ac:dyDescent="0.2">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99"/>
      <c r="CW307" s="71"/>
      <c r="CX307" s="71"/>
      <c r="CY307" s="71"/>
      <c r="CZ307" s="71"/>
      <c r="DA307" s="71"/>
      <c r="DB307" s="71"/>
      <c r="DC307" s="71"/>
      <c r="DD307" s="71"/>
      <c r="DE307" s="71"/>
      <c r="DF307" s="71"/>
      <c r="DG307" s="71"/>
      <c r="DH307" s="71"/>
      <c r="DI307" s="71"/>
      <c r="DJ307" s="71"/>
      <c r="DK307" s="71"/>
      <c r="DL307" s="71"/>
      <c r="DM307" s="71"/>
      <c r="DN307" s="71"/>
      <c r="DO307" s="71"/>
      <c r="DP307" s="71"/>
      <c r="DQ307" s="71"/>
      <c r="DR307" s="71"/>
      <c r="DS307" s="71"/>
      <c r="DT307" s="71"/>
      <c r="DU307" s="71"/>
      <c r="DV307" s="71"/>
      <c r="DW307" s="71"/>
      <c r="DX307" s="71"/>
      <c r="DY307" s="71"/>
      <c r="DZ307" s="71"/>
      <c r="EA307" s="71"/>
      <c r="EB307" s="71"/>
      <c r="EC307" s="71"/>
      <c r="ED307" s="71"/>
      <c r="EE307" s="71"/>
      <c r="EF307" s="71"/>
      <c r="EG307" s="71"/>
      <c r="EH307" s="71"/>
      <c r="EI307" s="71"/>
      <c r="EJ307" s="71"/>
      <c r="EK307" s="71"/>
      <c r="EL307" s="71"/>
      <c r="EM307" s="71"/>
      <c r="EN307" s="71"/>
      <c r="EO307" s="71"/>
      <c r="EP307" s="71"/>
      <c r="EQ307" s="71"/>
      <c r="ER307" s="71"/>
      <c r="ES307" s="71"/>
      <c r="ET307" s="71"/>
      <c r="EU307" s="71"/>
      <c r="EV307" s="71"/>
      <c r="EW307" s="71"/>
      <c r="EX307" s="71"/>
      <c r="EY307" s="71"/>
      <c r="EZ307" s="71"/>
      <c r="FA307" s="71"/>
      <c r="FB307" s="71"/>
      <c r="FC307" s="71"/>
      <c r="FD307" s="71"/>
      <c r="FE307" s="71"/>
      <c r="FF307" s="71"/>
      <c r="FG307" s="71"/>
      <c r="FH307" s="71"/>
      <c r="FI307" s="71"/>
      <c r="FJ307" s="71"/>
      <c r="FK307" s="71"/>
      <c r="FL307" s="71"/>
      <c r="FM307" s="71"/>
    </row>
    <row r="308" spans="9:169" x14ac:dyDescent="0.2">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c r="BT308" s="71"/>
      <c r="BU308" s="71"/>
      <c r="BV308" s="71"/>
      <c r="BW308" s="71"/>
      <c r="BX308" s="71"/>
      <c r="BY308" s="71"/>
      <c r="BZ308" s="71"/>
      <c r="CA308" s="71"/>
      <c r="CB308" s="71"/>
      <c r="CC308" s="71"/>
      <c r="CD308" s="71"/>
      <c r="CE308" s="71"/>
      <c r="CF308" s="71"/>
      <c r="CG308" s="71"/>
      <c r="CH308" s="71"/>
      <c r="CI308" s="71"/>
      <c r="CJ308" s="71"/>
      <c r="CK308" s="71"/>
      <c r="CL308" s="71"/>
      <c r="CM308" s="71"/>
      <c r="CN308" s="71"/>
      <c r="CO308" s="71"/>
      <c r="CP308" s="71"/>
      <c r="CQ308" s="71"/>
      <c r="CR308" s="71"/>
      <c r="CS308" s="71"/>
      <c r="CT308" s="71"/>
      <c r="CU308" s="71"/>
      <c r="CV308" s="99"/>
      <c r="CW308" s="71"/>
      <c r="CX308" s="71"/>
      <c r="CY308" s="71"/>
      <c r="CZ308" s="71"/>
      <c r="DA308" s="71"/>
      <c r="DB308" s="71"/>
      <c r="DC308" s="71"/>
      <c r="DD308" s="71"/>
      <c r="DE308" s="71"/>
      <c r="DF308" s="71"/>
      <c r="DG308" s="71"/>
      <c r="DH308" s="71"/>
      <c r="DI308" s="71"/>
      <c r="DJ308" s="71"/>
      <c r="DK308" s="71"/>
      <c r="DL308" s="71"/>
      <c r="DM308" s="71"/>
      <c r="DN308" s="71"/>
      <c r="DO308" s="71"/>
      <c r="DP308" s="71"/>
      <c r="DQ308" s="71"/>
      <c r="DR308" s="71"/>
      <c r="DS308" s="71"/>
      <c r="DT308" s="71"/>
      <c r="DU308" s="71"/>
      <c r="DV308" s="71"/>
      <c r="DW308" s="71"/>
      <c r="DX308" s="71"/>
      <c r="DY308" s="71"/>
      <c r="DZ308" s="71"/>
      <c r="EA308" s="71"/>
      <c r="EB308" s="71"/>
      <c r="EC308" s="71"/>
      <c r="ED308" s="71"/>
      <c r="EE308" s="71"/>
      <c r="EF308" s="71"/>
      <c r="EG308" s="71"/>
      <c r="EH308" s="71"/>
      <c r="EI308" s="71"/>
      <c r="EJ308" s="71"/>
      <c r="EK308" s="71"/>
      <c r="EL308" s="71"/>
      <c r="EM308" s="71"/>
      <c r="EN308" s="71"/>
      <c r="EO308" s="71"/>
      <c r="EP308" s="71"/>
      <c r="EQ308" s="71"/>
      <c r="ER308" s="71"/>
      <c r="ES308" s="71"/>
      <c r="ET308" s="71"/>
      <c r="EU308" s="71"/>
      <c r="EV308" s="71"/>
      <c r="EW308" s="71"/>
      <c r="EX308" s="71"/>
      <c r="EY308" s="71"/>
      <c r="EZ308" s="71"/>
      <c r="FA308" s="71"/>
      <c r="FB308" s="71"/>
      <c r="FC308" s="71"/>
      <c r="FD308" s="71"/>
      <c r="FE308" s="71"/>
      <c r="FF308" s="71"/>
      <c r="FG308" s="71"/>
      <c r="FH308" s="71"/>
      <c r="FI308" s="71"/>
      <c r="FJ308" s="71"/>
      <c r="FK308" s="71"/>
      <c r="FL308" s="71"/>
      <c r="FM308" s="71"/>
    </row>
    <row r="309" spans="9:169" x14ac:dyDescent="0.2">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99"/>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1"/>
      <c r="EB309" s="71"/>
      <c r="EC309" s="71"/>
      <c r="ED309" s="71"/>
      <c r="EE309" s="71"/>
      <c r="EF309" s="71"/>
      <c r="EG309" s="71"/>
      <c r="EH309" s="71"/>
      <c r="EI309" s="71"/>
      <c r="EJ309" s="71"/>
      <c r="EK309" s="71"/>
      <c r="EL309" s="71"/>
      <c r="EM309" s="71"/>
      <c r="EN309" s="71"/>
      <c r="EO309" s="71"/>
      <c r="EP309" s="71"/>
      <c r="EQ309" s="71"/>
      <c r="ER309" s="71"/>
      <c r="ES309" s="71"/>
      <c r="ET309" s="71"/>
      <c r="EU309" s="71"/>
      <c r="EV309" s="71"/>
      <c r="EW309" s="71"/>
      <c r="EX309" s="71"/>
      <c r="EY309" s="71"/>
      <c r="EZ309" s="71"/>
      <c r="FA309" s="71"/>
      <c r="FB309" s="71"/>
      <c r="FC309" s="71"/>
      <c r="FD309" s="71"/>
      <c r="FE309" s="71"/>
      <c r="FF309" s="71"/>
      <c r="FG309" s="71"/>
      <c r="FH309" s="71"/>
      <c r="FI309" s="71"/>
      <c r="FJ309" s="71"/>
      <c r="FK309" s="71"/>
      <c r="FL309" s="71"/>
      <c r="FM309" s="71"/>
    </row>
    <row r="310" spans="9:169" x14ac:dyDescent="0.2">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99"/>
      <c r="CW310" s="71"/>
      <c r="CX310" s="71"/>
      <c r="CY310" s="71"/>
      <c r="CZ310" s="71"/>
      <c r="DA310" s="71"/>
      <c r="DB310" s="71"/>
      <c r="DC310" s="71"/>
      <c r="DD310" s="71"/>
      <c r="DE310" s="71"/>
      <c r="DF310" s="71"/>
      <c r="DG310" s="71"/>
      <c r="DH310" s="71"/>
      <c r="DI310" s="71"/>
      <c r="DJ310" s="71"/>
      <c r="DK310" s="71"/>
      <c r="DL310" s="71"/>
      <c r="DM310" s="71"/>
      <c r="DN310" s="71"/>
      <c r="DO310" s="71"/>
      <c r="DP310" s="71"/>
      <c r="DQ310" s="71"/>
      <c r="DR310" s="71"/>
      <c r="DS310" s="71"/>
      <c r="DT310" s="71"/>
      <c r="DU310" s="71"/>
      <c r="DV310" s="71"/>
      <c r="DW310" s="71"/>
      <c r="DX310" s="71"/>
      <c r="DY310" s="71"/>
      <c r="DZ310" s="71"/>
      <c r="EA310" s="71"/>
      <c r="EB310" s="71"/>
      <c r="EC310" s="71"/>
      <c r="ED310" s="71"/>
      <c r="EE310" s="71"/>
      <c r="EF310" s="71"/>
      <c r="EG310" s="71"/>
      <c r="EH310" s="71"/>
      <c r="EI310" s="71"/>
      <c r="EJ310" s="71"/>
      <c r="EK310" s="71"/>
      <c r="EL310" s="71"/>
      <c r="EM310" s="71"/>
      <c r="EN310" s="71"/>
      <c r="EO310" s="71"/>
      <c r="EP310" s="71"/>
      <c r="EQ310" s="71"/>
      <c r="ER310" s="71"/>
      <c r="ES310" s="71"/>
      <c r="ET310" s="71"/>
      <c r="EU310" s="71"/>
      <c r="EV310" s="71"/>
      <c r="EW310" s="71"/>
      <c r="EX310" s="71"/>
      <c r="EY310" s="71"/>
      <c r="EZ310" s="71"/>
      <c r="FA310" s="71"/>
      <c r="FB310" s="71"/>
      <c r="FC310" s="71"/>
      <c r="FD310" s="71"/>
      <c r="FE310" s="71"/>
      <c r="FF310" s="71"/>
      <c r="FG310" s="71"/>
      <c r="FH310" s="71"/>
      <c r="FI310" s="71"/>
      <c r="FJ310" s="71"/>
      <c r="FK310" s="71"/>
      <c r="FL310" s="71"/>
      <c r="FM310" s="71"/>
    </row>
    <row r="311" spans="9:169" x14ac:dyDescent="0.2">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c r="BT311" s="71"/>
      <c r="BU311" s="71"/>
      <c r="BV311" s="71"/>
      <c r="BW311" s="71"/>
      <c r="BX311" s="71"/>
      <c r="BY311" s="71"/>
      <c r="BZ311" s="71"/>
      <c r="CA311" s="71"/>
      <c r="CB311" s="71"/>
      <c r="CC311" s="71"/>
      <c r="CD311" s="71"/>
      <c r="CE311" s="71"/>
      <c r="CF311" s="71"/>
      <c r="CG311" s="71"/>
      <c r="CH311" s="71"/>
      <c r="CI311" s="71"/>
      <c r="CJ311" s="71"/>
      <c r="CK311" s="71"/>
      <c r="CL311" s="71"/>
      <c r="CM311" s="71"/>
      <c r="CN311" s="71"/>
      <c r="CO311" s="71"/>
      <c r="CP311" s="71"/>
      <c r="CQ311" s="71"/>
      <c r="CR311" s="71"/>
      <c r="CS311" s="71"/>
      <c r="CT311" s="71"/>
      <c r="CU311" s="71"/>
      <c r="CV311" s="99"/>
      <c r="CW311" s="71"/>
      <c r="CX311" s="71"/>
      <c r="CY311" s="71"/>
      <c r="CZ311" s="71"/>
      <c r="DA311" s="71"/>
      <c r="DB311" s="71"/>
      <c r="DC311" s="71"/>
      <c r="DD311" s="71"/>
      <c r="DE311" s="71"/>
      <c r="DF311" s="71"/>
      <c r="DG311" s="71"/>
      <c r="DH311" s="71"/>
      <c r="DI311" s="71"/>
      <c r="DJ311" s="71"/>
      <c r="DK311" s="71"/>
      <c r="DL311" s="71"/>
      <c r="DM311" s="71"/>
      <c r="DN311" s="71"/>
      <c r="DO311" s="71"/>
      <c r="DP311" s="71"/>
      <c r="DQ311" s="71"/>
      <c r="DR311" s="71"/>
      <c r="DS311" s="71"/>
      <c r="DT311" s="71"/>
      <c r="DU311" s="71"/>
      <c r="DV311" s="71"/>
      <c r="DW311" s="71"/>
      <c r="DX311" s="71"/>
      <c r="DY311" s="71"/>
      <c r="DZ311" s="71"/>
      <c r="EA311" s="71"/>
      <c r="EB311" s="71"/>
      <c r="EC311" s="71"/>
      <c r="ED311" s="71"/>
      <c r="EE311" s="71"/>
      <c r="EF311" s="71"/>
      <c r="EG311" s="71"/>
      <c r="EH311" s="71"/>
      <c r="EI311" s="71"/>
      <c r="EJ311" s="71"/>
      <c r="EK311" s="71"/>
      <c r="EL311" s="71"/>
      <c r="EM311" s="71"/>
      <c r="EN311" s="71"/>
      <c r="EO311" s="71"/>
      <c r="EP311" s="71"/>
      <c r="EQ311" s="71"/>
      <c r="ER311" s="71"/>
      <c r="ES311" s="71"/>
      <c r="ET311" s="71"/>
      <c r="EU311" s="71"/>
      <c r="EV311" s="71"/>
      <c r="EW311" s="71"/>
      <c r="EX311" s="71"/>
      <c r="EY311" s="71"/>
      <c r="EZ311" s="71"/>
      <c r="FA311" s="71"/>
      <c r="FB311" s="71"/>
      <c r="FC311" s="71"/>
      <c r="FD311" s="71"/>
      <c r="FE311" s="71"/>
      <c r="FF311" s="71"/>
      <c r="FG311" s="71"/>
      <c r="FH311" s="71"/>
      <c r="FI311" s="71"/>
      <c r="FJ311" s="71"/>
      <c r="FK311" s="71"/>
      <c r="FL311" s="71"/>
      <c r="FM311" s="71"/>
    </row>
    <row r="312" spans="9:169" x14ac:dyDescent="0.2">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99"/>
      <c r="CW312" s="71"/>
      <c r="CX312" s="71"/>
      <c r="CY312" s="71"/>
      <c r="CZ312" s="71"/>
      <c r="DA312" s="71"/>
      <c r="DB312" s="71"/>
      <c r="DC312" s="71"/>
      <c r="DD312" s="71"/>
      <c r="DE312" s="71"/>
      <c r="DF312" s="71"/>
      <c r="DG312" s="71"/>
      <c r="DH312" s="71"/>
      <c r="DI312" s="71"/>
      <c r="DJ312" s="71"/>
      <c r="DK312" s="71"/>
      <c r="DL312" s="71"/>
      <c r="DM312" s="71"/>
      <c r="DN312" s="71"/>
      <c r="DO312" s="71"/>
      <c r="DP312" s="71"/>
      <c r="DQ312" s="71"/>
      <c r="DR312" s="71"/>
      <c r="DS312" s="71"/>
      <c r="DT312" s="71"/>
      <c r="DU312" s="71"/>
      <c r="DV312" s="71"/>
      <c r="DW312" s="71"/>
      <c r="DX312" s="71"/>
      <c r="DY312" s="71"/>
      <c r="DZ312" s="71"/>
      <c r="EA312" s="71"/>
      <c r="EB312" s="71"/>
      <c r="EC312" s="71"/>
      <c r="ED312" s="71"/>
      <c r="EE312" s="71"/>
      <c r="EF312" s="71"/>
      <c r="EG312" s="71"/>
      <c r="EH312" s="71"/>
      <c r="EI312" s="71"/>
      <c r="EJ312" s="71"/>
      <c r="EK312" s="71"/>
      <c r="EL312" s="71"/>
      <c r="EM312" s="71"/>
      <c r="EN312" s="71"/>
      <c r="EO312" s="71"/>
      <c r="EP312" s="71"/>
      <c r="EQ312" s="71"/>
      <c r="ER312" s="71"/>
      <c r="ES312" s="71"/>
      <c r="ET312" s="71"/>
      <c r="EU312" s="71"/>
      <c r="EV312" s="71"/>
      <c r="EW312" s="71"/>
      <c r="EX312" s="71"/>
      <c r="EY312" s="71"/>
      <c r="EZ312" s="71"/>
      <c r="FA312" s="71"/>
      <c r="FB312" s="71"/>
      <c r="FC312" s="71"/>
      <c r="FD312" s="71"/>
      <c r="FE312" s="71"/>
      <c r="FF312" s="71"/>
      <c r="FG312" s="71"/>
      <c r="FH312" s="71"/>
      <c r="FI312" s="71"/>
      <c r="FJ312" s="71"/>
      <c r="FK312" s="71"/>
      <c r="FL312" s="71"/>
      <c r="FM312" s="71"/>
    </row>
    <row r="313" spans="9:169" x14ac:dyDescent="0.2">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99"/>
      <c r="CW313" s="71"/>
      <c r="CX313" s="71"/>
      <c r="CY313" s="71"/>
      <c r="CZ313" s="71"/>
      <c r="DA313" s="71"/>
      <c r="DB313" s="71"/>
      <c r="DC313" s="71"/>
      <c r="DD313" s="71"/>
      <c r="DE313" s="71"/>
      <c r="DF313" s="71"/>
      <c r="DG313" s="71"/>
      <c r="DH313" s="71"/>
      <c r="DI313" s="71"/>
      <c r="DJ313" s="71"/>
      <c r="DK313" s="71"/>
      <c r="DL313" s="71"/>
      <c r="DM313" s="71"/>
      <c r="DN313" s="71"/>
      <c r="DO313" s="71"/>
      <c r="DP313" s="71"/>
      <c r="DQ313" s="71"/>
      <c r="DR313" s="71"/>
      <c r="DS313" s="71"/>
      <c r="DT313" s="71"/>
      <c r="DU313" s="71"/>
      <c r="DV313" s="71"/>
      <c r="DW313" s="71"/>
      <c r="DX313" s="71"/>
      <c r="DY313" s="71"/>
      <c r="DZ313" s="71"/>
      <c r="EA313" s="71"/>
      <c r="EB313" s="71"/>
      <c r="EC313" s="71"/>
      <c r="ED313" s="71"/>
      <c r="EE313" s="71"/>
      <c r="EF313" s="71"/>
      <c r="EG313" s="71"/>
      <c r="EH313" s="71"/>
      <c r="EI313" s="71"/>
      <c r="EJ313" s="71"/>
      <c r="EK313" s="71"/>
      <c r="EL313" s="71"/>
      <c r="EM313" s="71"/>
      <c r="EN313" s="71"/>
      <c r="EO313" s="71"/>
      <c r="EP313" s="71"/>
      <c r="EQ313" s="71"/>
      <c r="ER313" s="71"/>
      <c r="ES313" s="71"/>
      <c r="ET313" s="71"/>
      <c r="EU313" s="71"/>
      <c r="EV313" s="71"/>
      <c r="EW313" s="71"/>
      <c r="EX313" s="71"/>
      <c r="EY313" s="71"/>
      <c r="EZ313" s="71"/>
      <c r="FA313" s="71"/>
      <c r="FB313" s="71"/>
      <c r="FC313" s="71"/>
      <c r="FD313" s="71"/>
      <c r="FE313" s="71"/>
      <c r="FF313" s="71"/>
      <c r="FG313" s="71"/>
      <c r="FH313" s="71"/>
      <c r="FI313" s="71"/>
      <c r="FJ313" s="71"/>
      <c r="FK313" s="71"/>
      <c r="FL313" s="71"/>
      <c r="FM313" s="71"/>
    </row>
    <row r="314" spans="9:169" x14ac:dyDescent="0.2">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99"/>
      <c r="CW314" s="71"/>
      <c r="CX314" s="71"/>
      <c r="CY314" s="71"/>
      <c r="CZ314" s="71"/>
      <c r="DA314" s="71"/>
      <c r="DB314" s="71"/>
      <c r="DC314" s="71"/>
      <c r="DD314" s="71"/>
      <c r="DE314" s="71"/>
      <c r="DF314" s="71"/>
      <c r="DG314" s="71"/>
      <c r="DH314" s="71"/>
      <c r="DI314" s="71"/>
      <c r="DJ314" s="71"/>
      <c r="DK314" s="71"/>
      <c r="DL314" s="71"/>
      <c r="DM314" s="71"/>
      <c r="DN314" s="71"/>
      <c r="DO314" s="71"/>
      <c r="DP314" s="71"/>
      <c r="DQ314" s="71"/>
      <c r="DR314" s="71"/>
      <c r="DS314" s="71"/>
      <c r="DT314" s="71"/>
      <c r="DU314" s="71"/>
      <c r="DV314" s="71"/>
      <c r="DW314" s="71"/>
      <c r="DX314" s="71"/>
      <c r="DY314" s="71"/>
      <c r="DZ314" s="71"/>
      <c r="EA314" s="71"/>
      <c r="EB314" s="71"/>
      <c r="EC314" s="71"/>
      <c r="ED314" s="71"/>
      <c r="EE314" s="71"/>
      <c r="EF314" s="71"/>
      <c r="EG314" s="71"/>
      <c r="EH314" s="71"/>
      <c r="EI314" s="71"/>
      <c r="EJ314" s="71"/>
      <c r="EK314" s="71"/>
      <c r="EL314" s="71"/>
      <c r="EM314" s="71"/>
      <c r="EN314" s="71"/>
      <c r="EO314" s="71"/>
      <c r="EP314" s="71"/>
      <c r="EQ314" s="71"/>
      <c r="ER314" s="71"/>
      <c r="ES314" s="71"/>
      <c r="ET314" s="71"/>
      <c r="EU314" s="71"/>
      <c r="EV314" s="71"/>
      <c r="EW314" s="71"/>
      <c r="EX314" s="71"/>
      <c r="EY314" s="71"/>
      <c r="EZ314" s="71"/>
      <c r="FA314" s="71"/>
      <c r="FB314" s="71"/>
      <c r="FC314" s="71"/>
      <c r="FD314" s="71"/>
      <c r="FE314" s="71"/>
      <c r="FF314" s="71"/>
      <c r="FG314" s="71"/>
      <c r="FH314" s="71"/>
      <c r="FI314" s="71"/>
      <c r="FJ314" s="71"/>
      <c r="FK314" s="71"/>
      <c r="FL314" s="71"/>
      <c r="FM314" s="71"/>
    </row>
    <row r="315" spans="9:169" x14ac:dyDescent="0.2">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99"/>
      <c r="CW315" s="71"/>
      <c r="CX315" s="71"/>
      <c r="CY315" s="71"/>
      <c r="CZ315" s="71"/>
      <c r="DA315" s="71"/>
      <c r="DB315" s="71"/>
      <c r="DC315" s="71"/>
      <c r="DD315" s="71"/>
      <c r="DE315" s="71"/>
      <c r="DF315" s="71"/>
      <c r="DG315" s="71"/>
      <c r="DH315" s="71"/>
      <c r="DI315" s="71"/>
      <c r="DJ315" s="71"/>
      <c r="DK315" s="71"/>
      <c r="DL315" s="71"/>
      <c r="DM315" s="71"/>
      <c r="DN315" s="71"/>
      <c r="DO315" s="71"/>
      <c r="DP315" s="71"/>
      <c r="DQ315" s="71"/>
      <c r="DR315" s="71"/>
      <c r="DS315" s="71"/>
      <c r="DT315" s="71"/>
      <c r="DU315" s="71"/>
      <c r="DV315" s="71"/>
      <c r="DW315" s="71"/>
      <c r="DX315" s="71"/>
      <c r="DY315" s="71"/>
      <c r="DZ315" s="71"/>
      <c r="EA315" s="71"/>
      <c r="EB315" s="71"/>
      <c r="EC315" s="71"/>
      <c r="ED315" s="71"/>
      <c r="EE315" s="71"/>
      <c r="EF315" s="71"/>
      <c r="EG315" s="71"/>
      <c r="EH315" s="71"/>
      <c r="EI315" s="71"/>
      <c r="EJ315" s="71"/>
      <c r="EK315" s="71"/>
      <c r="EL315" s="71"/>
      <c r="EM315" s="71"/>
      <c r="EN315" s="71"/>
      <c r="EO315" s="71"/>
      <c r="EP315" s="71"/>
      <c r="EQ315" s="71"/>
      <c r="ER315" s="71"/>
      <c r="ES315" s="71"/>
      <c r="ET315" s="71"/>
      <c r="EU315" s="71"/>
      <c r="EV315" s="71"/>
      <c r="EW315" s="71"/>
      <c r="EX315" s="71"/>
      <c r="EY315" s="71"/>
      <c r="EZ315" s="71"/>
      <c r="FA315" s="71"/>
      <c r="FB315" s="71"/>
      <c r="FC315" s="71"/>
      <c r="FD315" s="71"/>
      <c r="FE315" s="71"/>
      <c r="FF315" s="71"/>
      <c r="FG315" s="71"/>
      <c r="FH315" s="71"/>
      <c r="FI315" s="71"/>
      <c r="FJ315" s="71"/>
      <c r="FK315" s="71"/>
      <c r="FL315" s="71"/>
      <c r="FM315" s="71"/>
    </row>
    <row r="316" spans="9:169" x14ac:dyDescent="0.2">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c r="BT316" s="71"/>
      <c r="BU316" s="71"/>
      <c r="BV316" s="71"/>
      <c r="BW316" s="71"/>
      <c r="BX316" s="71"/>
      <c r="BY316" s="71"/>
      <c r="BZ316" s="71"/>
      <c r="CA316" s="71"/>
      <c r="CB316" s="71"/>
      <c r="CC316" s="71"/>
      <c r="CD316" s="71"/>
      <c r="CE316" s="71"/>
      <c r="CF316" s="71"/>
      <c r="CG316" s="71"/>
      <c r="CH316" s="71"/>
      <c r="CI316" s="71"/>
      <c r="CJ316" s="71"/>
      <c r="CK316" s="71"/>
      <c r="CL316" s="71"/>
      <c r="CM316" s="71"/>
      <c r="CN316" s="71"/>
      <c r="CO316" s="71"/>
      <c r="CP316" s="71"/>
      <c r="CQ316" s="71"/>
      <c r="CR316" s="71"/>
      <c r="CS316" s="71"/>
      <c r="CT316" s="71"/>
      <c r="CU316" s="71"/>
      <c r="CV316" s="99"/>
      <c r="CW316" s="71"/>
      <c r="CX316" s="71"/>
      <c r="CY316" s="71"/>
      <c r="CZ316" s="71"/>
      <c r="DA316" s="71"/>
      <c r="DB316" s="71"/>
      <c r="DC316" s="71"/>
      <c r="DD316" s="71"/>
      <c r="DE316" s="71"/>
      <c r="DF316" s="71"/>
      <c r="DG316" s="71"/>
      <c r="DH316" s="71"/>
      <c r="DI316" s="71"/>
      <c r="DJ316" s="71"/>
      <c r="DK316" s="71"/>
      <c r="DL316" s="71"/>
      <c r="DM316" s="71"/>
      <c r="DN316" s="71"/>
      <c r="DO316" s="71"/>
      <c r="DP316" s="71"/>
      <c r="DQ316" s="71"/>
      <c r="DR316" s="71"/>
      <c r="DS316" s="71"/>
      <c r="DT316" s="71"/>
      <c r="DU316" s="71"/>
      <c r="DV316" s="71"/>
      <c r="DW316" s="71"/>
      <c r="DX316" s="71"/>
      <c r="DY316" s="71"/>
      <c r="DZ316" s="71"/>
      <c r="EA316" s="71"/>
      <c r="EB316" s="71"/>
      <c r="EC316" s="71"/>
      <c r="ED316" s="71"/>
      <c r="EE316" s="71"/>
      <c r="EF316" s="71"/>
      <c r="EG316" s="71"/>
      <c r="EH316" s="71"/>
      <c r="EI316" s="71"/>
      <c r="EJ316" s="71"/>
      <c r="EK316" s="71"/>
      <c r="EL316" s="71"/>
      <c r="EM316" s="71"/>
      <c r="EN316" s="71"/>
      <c r="EO316" s="71"/>
      <c r="EP316" s="71"/>
      <c r="EQ316" s="71"/>
      <c r="ER316" s="71"/>
      <c r="ES316" s="71"/>
      <c r="ET316" s="71"/>
      <c r="EU316" s="71"/>
      <c r="EV316" s="71"/>
      <c r="EW316" s="71"/>
      <c r="EX316" s="71"/>
      <c r="EY316" s="71"/>
      <c r="EZ316" s="71"/>
      <c r="FA316" s="71"/>
      <c r="FB316" s="71"/>
      <c r="FC316" s="71"/>
      <c r="FD316" s="71"/>
      <c r="FE316" s="71"/>
      <c r="FF316" s="71"/>
      <c r="FG316" s="71"/>
      <c r="FH316" s="71"/>
      <c r="FI316" s="71"/>
      <c r="FJ316" s="71"/>
      <c r="FK316" s="71"/>
      <c r="FL316" s="71"/>
      <c r="FM316" s="71"/>
    </row>
    <row r="317" spans="9:169" x14ac:dyDescent="0.2">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c r="BT317" s="71"/>
      <c r="BU317" s="71"/>
      <c r="BV317" s="71"/>
      <c r="BW317" s="71"/>
      <c r="BX317" s="71"/>
      <c r="BY317" s="71"/>
      <c r="BZ317" s="71"/>
      <c r="CA317" s="71"/>
      <c r="CB317" s="71"/>
      <c r="CC317" s="71"/>
      <c r="CD317" s="71"/>
      <c r="CE317" s="71"/>
      <c r="CF317" s="71"/>
      <c r="CG317" s="71"/>
      <c r="CH317" s="71"/>
      <c r="CI317" s="71"/>
      <c r="CJ317" s="71"/>
      <c r="CK317" s="71"/>
      <c r="CL317" s="71"/>
      <c r="CM317" s="71"/>
      <c r="CN317" s="71"/>
      <c r="CO317" s="71"/>
      <c r="CP317" s="71"/>
      <c r="CQ317" s="71"/>
      <c r="CR317" s="71"/>
      <c r="CS317" s="71"/>
      <c r="CT317" s="71"/>
      <c r="CU317" s="71"/>
      <c r="CV317" s="99"/>
      <c r="CW317" s="71"/>
      <c r="CX317" s="71"/>
      <c r="CY317" s="71"/>
      <c r="CZ317" s="71"/>
      <c r="DA317" s="71"/>
      <c r="DB317" s="71"/>
      <c r="DC317" s="71"/>
      <c r="DD317" s="71"/>
      <c r="DE317" s="71"/>
      <c r="DF317" s="71"/>
      <c r="DG317" s="71"/>
      <c r="DH317" s="71"/>
      <c r="DI317" s="71"/>
      <c r="DJ317" s="71"/>
      <c r="DK317" s="71"/>
      <c r="DL317" s="71"/>
      <c r="DM317" s="71"/>
      <c r="DN317" s="71"/>
      <c r="DO317" s="71"/>
      <c r="DP317" s="71"/>
      <c r="DQ317" s="71"/>
      <c r="DR317" s="71"/>
      <c r="DS317" s="71"/>
      <c r="DT317" s="71"/>
      <c r="DU317" s="71"/>
      <c r="DV317" s="71"/>
      <c r="DW317" s="71"/>
      <c r="DX317" s="71"/>
      <c r="DY317" s="71"/>
      <c r="DZ317" s="71"/>
      <c r="EA317" s="71"/>
      <c r="EB317" s="71"/>
      <c r="EC317" s="71"/>
      <c r="ED317" s="71"/>
      <c r="EE317" s="71"/>
      <c r="EF317" s="71"/>
      <c r="EG317" s="71"/>
      <c r="EH317" s="71"/>
      <c r="EI317" s="71"/>
      <c r="EJ317" s="71"/>
      <c r="EK317" s="71"/>
      <c r="EL317" s="71"/>
      <c r="EM317" s="71"/>
      <c r="EN317" s="71"/>
      <c r="EO317" s="71"/>
      <c r="EP317" s="71"/>
      <c r="EQ317" s="71"/>
      <c r="ER317" s="71"/>
      <c r="ES317" s="71"/>
      <c r="ET317" s="71"/>
      <c r="EU317" s="71"/>
      <c r="EV317" s="71"/>
      <c r="EW317" s="71"/>
      <c r="EX317" s="71"/>
      <c r="EY317" s="71"/>
      <c r="EZ317" s="71"/>
      <c r="FA317" s="71"/>
      <c r="FB317" s="71"/>
      <c r="FC317" s="71"/>
      <c r="FD317" s="71"/>
      <c r="FE317" s="71"/>
      <c r="FF317" s="71"/>
      <c r="FG317" s="71"/>
      <c r="FH317" s="71"/>
      <c r="FI317" s="71"/>
      <c r="FJ317" s="71"/>
      <c r="FK317" s="71"/>
      <c r="FL317" s="71"/>
      <c r="FM317" s="71"/>
    </row>
    <row r="318" spans="9:169" x14ac:dyDescent="0.2">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c r="BT318" s="71"/>
      <c r="BU318" s="71"/>
      <c r="BV318" s="71"/>
      <c r="BW318" s="71"/>
      <c r="BX318" s="71"/>
      <c r="BY318" s="71"/>
      <c r="BZ318" s="71"/>
      <c r="CA318" s="71"/>
      <c r="CB318" s="71"/>
      <c r="CC318" s="71"/>
      <c r="CD318" s="71"/>
      <c r="CE318" s="71"/>
      <c r="CF318" s="71"/>
      <c r="CG318" s="71"/>
      <c r="CH318" s="71"/>
      <c r="CI318" s="71"/>
      <c r="CJ318" s="71"/>
      <c r="CK318" s="71"/>
      <c r="CL318" s="71"/>
      <c r="CM318" s="71"/>
      <c r="CN318" s="71"/>
      <c r="CO318" s="71"/>
      <c r="CP318" s="71"/>
      <c r="CQ318" s="71"/>
      <c r="CR318" s="71"/>
      <c r="CS318" s="71"/>
      <c r="CT318" s="71"/>
      <c r="CU318" s="71"/>
      <c r="CV318" s="99"/>
      <c r="CW318" s="71"/>
      <c r="CX318" s="71"/>
      <c r="CY318" s="71"/>
      <c r="CZ318" s="71"/>
      <c r="DA318" s="71"/>
      <c r="DB318" s="71"/>
      <c r="DC318" s="71"/>
      <c r="DD318" s="71"/>
      <c r="DE318" s="71"/>
      <c r="DF318" s="71"/>
      <c r="DG318" s="71"/>
      <c r="DH318" s="71"/>
      <c r="DI318" s="71"/>
      <c r="DJ318" s="71"/>
      <c r="DK318" s="71"/>
      <c r="DL318" s="71"/>
      <c r="DM318" s="71"/>
      <c r="DN318" s="71"/>
      <c r="DO318" s="71"/>
      <c r="DP318" s="71"/>
      <c r="DQ318" s="71"/>
      <c r="DR318" s="71"/>
      <c r="DS318" s="71"/>
      <c r="DT318" s="71"/>
      <c r="DU318" s="71"/>
      <c r="DV318" s="71"/>
      <c r="DW318" s="71"/>
      <c r="DX318" s="71"/>
      <c r="DY318" s="71"/>
      <c r="DZ318" s="71"/>
      <c r="EA318" s="71"/>
      <c r="EB318" s="71"/>
      <c r="EC318" s="71"/>
      <c r="ED318" s="71"/>
      <c r="EE318" s="71"/>
      <c r="EF318" s="71"/>
      <c r="EG318" s="71"/>
      <c r="EH318" s="71"/>
      <c r="EI318" s="71"/>
      <c r="EJ318" s="71"/>
      <c r="EK318" s="71"/>
      <c r="EL318" s="71"/>
      <c r="EM318" s="71"/>
      <c r="EN318" s="71"/>
      <c r="EO318" s="71"/>
      <c r="EP318" s="71"/>
      <c r="EQ318" s="71"/>
      <c r="ER318" s="71"/>
      <c r="ES318" s="71"/>
      <c r="ET318" s="71"/>
      <c r="EU318" s="71"/>
      <c r="EV318" s="71"/>
      <c r="EW318" s="71"/>
      <c r="EX318" s="71"/>
      <c r="EY318" s="71"/>
      <c r="EZ318" s="71"/>
      <c r="FA318" s="71"/>
      <c r="FB318" s="71"/>
      <c r="FC318" s="71"/>
      <c r="FD318" s="71"/>
      <c r="FE318" s="71"/>
      <c r="FF318" s="71"/>
      <c r="FG318" s="71"/>
      <c r="FH318" s="71"/>
      <c r="FI318" s="71"/>
      <c r="FJ318" s="71"/>
      <c r="FK318" s="71"/>
      <c r="FL318" s="71"/>
      <c r="FM318" s="71"/>
    </row>
    <row r="319" spans="9:169" x14ac:dyDescent="0.2">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c r="BT319" s="71"/>
      <c r="BU319" s="71"/>
      <c r="BV319" s="71"/>
      <c r="BW319" s="71"/>
      <c r="BX319" s="71"/>
      <c r="BY319" s="71"/>
      <c r="BZ319" s="71"/>
      <c r="CA319" s="71"/>
      <c r="CB319" s="71"/>
      <c r="CC319" s="71"/>
      <c r="CD319" s="71"/>
      <c r="CE319" s="71"/>
      <c r="CF319" s="71"/>
      <c r="CG319" s="71"/>
      <c r="CH319" s="71"/>
      <c r="CI319" s="71"/>
      <c r="CJ319" s="71"/>
      <c r="CK319" s="71"/>
      <c r="CL319" s="71"/>
      <c r="CM319" s="71"/>
      <c r="CN319" s="71"/>
      <c r="CO319" s="71"/>
      <c r="CP319" s="71"/>
      <c r="CQ319" s="71"/>
      <c r="CR319" s="71"/>
      <c r="CS319" s="71"/>
      <c r="CT319" s="71"/>
      <c r="CU319" s="71"/>
      <c r="CV319" s="99"/>
      <c r="CW319" s="71"/>
      <c r="CX319" s="71"/>
      <c r="CY319" s="71"/>
      <c r="CZ319" s="71"/>
      <c r="DA319" s="71"/>
      <c r="DB319" s="71"/>
      <c r="DC319" s="71"/>
      <c r="DD319" s="71"/>
      <c r="DE319" s="71"/>
      <c r="DF319" s="71"/>
      <c r="DG319" s="71"/>
      <c r="DH319" s="71"/>
      <c r="DI319" s="71"/>
      <c r="DJ319" s="71"/>
      <c r="DK319" s="71"/>
      <c r="DL319" s="71"/>
      <c r="DM319" s="71"/>
      <c r="DN319" s="71"/>
      <c r="DO319" s="71"/>
      <c r="DP319" s="71"/>
      <c r="DQ319" s="71"/>
      <c r="DR319" s="71"/>
      <c r="DS319" s="71"/>
      <c r="DT319" s="71"/>
      <c r="DU319" s="71"/>
      <c r="DV319" s="71"/>
      <c r="DW319" s="71"/>
      <c r="DX319" s="71"/>
      <c r="DY319" s="71"/>
      <c r="DZ319" s="71"/>
      <c r="EA319" s="71"/>
      <c r="EB319" s="71"/>
      <c r="EC319" s="71"/>
      <c r="ED319" s="71"/>
      <c r="EE319" s="71"/>
      <c r="EF319" s="71"/>
      <c r="EG319" s="71"/>
      <c r="EH319" s="71"/>
      <c r="EI319" s="71"/>
      <c r="EJ319" s="71"/>
      <c r="EK319" s="71"/>
      <c r="EL319" s="71"/>
      <c r="EM319" s="71"/>
      <c r="EN319" s="71"/>
      <c r="EO319" s="71"/>
      <c r="EP319" s="71"/>
      <c r="EQ319" s="71"/>
      <c r="ER319" s="71"/>
      <c r="ES319" s="71"/>
      <c r="ET319" s="71"/>
      <c r="EU319" s="71"/>
      <c r="EV319" s="71"/>
      <c r="EW319" s="71"/>
      <c r="EX319" s="71"/>
      <c r="EY319" s="71"/>
      <c r="EZ319" s="71"/>
      <c r="FA319" s="71"/>
      <c r="FB319" s="71"/>
      <c r="FC319" s="71"/>
      <c r="FD319" s="71"/>
      <c r="FE319" s="71"/>
      <c r="FF319" s="71"/>
      <c r="FG319" s="71"/>
      <c r="FH319" s="71"/>
      <c r="FI319" s="71"/>
      <c r="FJ319" s="71"/>
      <c r="FK319" s="71"/>
      <c r="FL319" s="71"/>
      <c r="FM319" s="71"/>
    </row>
    <row r="320" spans="9:169" x14ac:dyDescent="0.2">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99"/>
      <c r="CW320" s="71"/>
      <c r="CX320" s="71"/>
      <c r="CY320" s="71"/>
      <c r="CZ320" s="71"/>
      <c r="DA320" s="71"/>
      <c r="DB320" s="71"/>
      <c r="DC320" s="71"/>
      <c r="DD320" s="71"/>
      <c r="DE320" s="71"/>
      <c r="DF320" s="71"/>
      <c r="DG320" s="71"/>
      <c r="DH320" s="71"/>
      <c r="DI320" s="71"/>
      <c r="DJ320" s="71"/>
      <c r="DK320" s="71"/>
      <c r="DL320" s="71"/>
      <c r="DM320" s="71"/>
      <c r="DN320" s="71"/>
      <c r="DO320" s="71"/>
      <c r="DP320" s="71"/>
      <c r="DQ320" s="71"/>
      <c r="DR320" s="71"/>
      <c r="DS320" s="71"/>
      <c r="DT320" s="71"/>
      <c r="DU320" s="71"/>
      <c r="DV320" s="71"/>
      <c r="DW320" s="71"/>
      <c r="DX320" s="71"/>
      <c r="DY320" s="71"/>
      <c r="DZ320" s="71"/>
      <c r="EA320" s="71"/>
      <c r="EB320" s="71"/>
      <c r="EC320" s="71"/>
      <c r="ED320" s="71"/>
      <c r="EE320" s="71"/>
      <c r="EF320" s="71"/>
      <c r="EG320" s="71"/>
      <c r="EH320" s="71"/>
      <c r="EI320" s="71"/>
      <c r="EJ320" s="71"/>
      <c r="EK320" s="71"/>
      <c r="EL320" s="71"/>
      <c r="EM320" s="71"/>
      <c r="EN320" s="71"/>
      <c r="EO320" s="71"/>
      <c r="EP320" s="71"/>
      <c r="EQ320" s="71"/>
      <c r="ER320" s="71"/>
      <c r="ES320" s="71"/>
      <c r="ET320" s="71"/>
      <c r="EU320" s="71"/>
      <c r="EV320" s="71"/>
      <c r="EW320" s="71"/>
      <c r="EX320" s="71"/>
      <c r="EY320" s="71"/>
      <c r="EZ320" s="71"/>
      <c r="FA320" s="71"/>
      <c r="FB320" s="71"/>
      <c r="FC320" s="71"/>
      <c r="FD320" s="71"/>
      <c r="FE320" s="71"/>
      <c r="FF320" s="71"/>
      <c r="FG320" s="71"/>
      <c r="FH320" s="71"/>
      <c r="FI320" s="71"/>
      <c r="FJ320" s="71"/>
      <c r="FK320" s="71"/>
      <c r="FL320" s="71"/>
      <c r="FM320" s="71"/>
    </row>
    <row r="321" spans="9:169" x14ac:dyDescent="0.2">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99"/>
      <c r="CW321" s="71"/>
      <c r="CX321" s="71"/>
      <c r="CY321" s="71"/>
      <c r="CZ321" s="71"/>
      <c r="DA321" s="71"/>
      <c r="DB321" s="71"/>
      <c r="DC321" s="71"/>
      <c r="DD321" s="71"/>
      <c r="DE321" s="71"/>
      <c r="DF321" s="71"/>
      <c r="DG321" s="71"/>
      <c r="DH321" s="71"/>
      <c r="DI321" s="71"/>
      <c r="DJ321" s="71"/>
      <c r="DK321" s="71"/>
      <c r="DL321" s="71"/>
      <c r="DM321" s="71"/>
      <c r="DN321" s="71"/>
      <c r="DO321" s="71"/>
      <c r="DP321" s="71"/>
      <c r="DQ321" s="71"/>
      <c r="DR321" s="71"/>
      <c r="DS321" s="71"/>
      <c r="DT321" s="71"/>
      <c r="DU321" s="71"/>
      <c r="DV321" s="71"/>
      <c r="DW321" s="71"/>
      <c r="DX321" s="71"/>
      <c r="DY321" s="71"/>
      <c r="DZ321" s="71"/>
      <c r="EA321" s="71"/>
      <c r="EB321" s="71"/>
      <c r="EC321" s="71"/>
      <c r="ED321" s="71"/>
      <c r="EE321" s="71"/>
      <c r="EF321" s="71"/>
      <c r="EG321" s="71"/>
      <c r="EH321" s="71"/>
      <c r="EI321" s="71"/>
      <c r="EJ321" s="71"/>
      <c r="EK321" s="71"/>
      <c r="EL321" s="71"/>
      <c r="EM321" s="71"/>
      <c r="EN321" s="71"/>
      <c r="EO321" s="71"/>
      <c r="EP321" s="71"/>
      <c r="EQ321" s="71"/>
      <c r="ER321" s="71"/>
      <c r="ES321" s="71"/>
      <c r="ET321" s="71"/>
      <c r="EU321" s="71"/>
      <c r="EV321" s="71"/>
      <c r="EW321" s="71"/>
      <c r="EX321" s="71"/>
      <c r="EY321" s="71"/>
      <c r="EZ321" s="71"/>
      <c r="FA321" s="71"/>
      <c r="FB321" s="71"/>
      <c r="FC321" s="71"/>
      <c r="FD321" s="71"/>
      <c r="FE321" s="71"/>
      <c r="FF321" s="71"/>
      <c r="FG321" s="71"/>
      <c r="FH321" s="71"/>
      <c r="FI321" s="71"/>
      <c r="FJ321" s="71"/>
      <c r="FK321" s="71"/>
      <c r="FL321" s="71"/>
      <c r="FM321" s="71"/>
    </row>
    <row r="322" spans="9:169" x14ac:dyDescent="0.2">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c r="BT322" s="71"/>
      <c r="BU322" s="71"/>
      <c r="BV322" s="71"/>
      <c r="BW322" s="71"/>
      <c r="BX322" s="71"/>
      <c r="BY322" s="71"/>
      <c r="BZ322" s="71"/>
      <c r="CA322" s="71"/>
      <c r="CB322" s="71"/>
      <c r="CC322" s="71"/>
      <c r="CD322" s="71"/>
      <c r="CE322" s="71"/>
      <c r="CF322" s="71"/>
      <c r="CG322" s="71"/>
      <c r="CH322" s="71"/>
      <c r="CI322" s="71"/>
      <c r="CJ322" s="71"/>
      <c r="CK322" s="71"/>
      <c r="CL322" s="71"/>
      <c r="CM322" s="71"/>
      <c r="CN322" s="71"/>
      <c r="CO322" s="71"/>
      <c r="CP322" s="71"/>
      <c r="CQ322" s="71"/>
      <c r="CR322" s="71"/>
      <c r="CS322" s="71"/>
      <c r="CT322" s="71"/>
      <c r="CU322" s="71"/>
      <c r="CV322" s="99"/>
      <c r="CW322" s="71"/>
      <c r="CX322" s="71"/>
      <c r="CY322" s="71"/>
      <c r="CZ322" s="71"/>
      <c r="DA322" s="71"/>
      <c r="DB322" s="71"/>
      <c r="DC322" s="71"/>
      <c r="DD322" s="71"/>
      <c r="DE322" s="71"/>
      <c r="DF322" s="71"/>
      <c r="DG322" s="71"/>
      <c r="DH322" s="71"/>
      <c r="DI322" s="71"/>
      <c r="DJ322" s="71"/>
      <c r="DK322" s="71"/>
      <c r="DL322" s="71"/>
      <c r="DM322" s="71"/>
      <c r="DN322" s="71"/>
      <c r="DO322" s="71"/>
      <c r="DP322" s="71"/>
      <c r="DQ322" s="71"/>
      <c r="DR322" s="71"/>
      <c r="DS322" s="71"/>
      <c r="DT322" s="71"/>
      <c r="DU322" s="71"/>
      <c r="DV322" s="71"/>
      <c r="DW322" s="71"/>
      <c r="DX322" s="71"/>
      <c r="DY322" s="71"/>
      <c r="DZ322" s="71"/>
      <c r="EA322" s="71"/>
      <c r="EB322" s="71"/>
      <c r="EC322" s="71"/>
      <c r="ED322" s="71"/>
      <c r="EE322" s="71"/>
      <c r="EF322" s="71"/>
      <c r="EG322" s="71"/>
      <c r="EH322" s="71"/>
      <c r="EI322" s="71"/>
      <c r="EJ322" s="71"/>
      <c r="EK322" s="71"/>
      <c r="EL322" s="71"/>
      <c r="EM322" s="71"/>
      <c r="EN322" s="71"/>
      <c r="EO322" s="71"/>
      <c r="EP322" s="71"/>
      <c r="EQ322" s="71"/>
      <c r="ER322" s="71"/>
      <c r="ES322" s="71"/>
      <c r="ET322" s="71"/>
      <c r="EU322" s="71"/>
      <c r="EV322" s="71"/>
      <c r="EW322" s="71"/>
      <c r="EX322" s="71"/>
      <c r="EY322" s="71"/>
      <c r="EZ322" s="71"/>
      <c r="FA322" s="71"/>
      <c r="FB322" s="71"/>
      <c r="FC322" s="71"/>
      <c r="FD322" s="71"/>
      <c r="FE322" s="71"/>
      <c r="FF322" s="71"/>
      <c r="FG322" s="71"/>
      <c r="FH322" s="71"/>
      <c r="FI322" s="71"/>
      <c r="FJ322" s="71"/>
      <c r="FK322" s="71"/>
      <c r="FL322" s="71"/>
      <c r="FM322" s="71"/>
    </row>
    <row r="323" spans="9:169" x14ac:dyDescent="0.2">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c r="BT323" s="71"/>
      <c r="BU323" s="71"/>
      <c r="BV323" s="71"/>
      <c r="BW323" s="71"/>
      <c r="BX323" s="71"/>
      <c r="BY323" s="71"/>
      <c r="BZ323" s="71"/>
      <c r="CA323" s="71"/>
      <c r="CB323" s="71"/>
      <c r="CC323" s="71"/>
      <c r="CD323" s="71"/>
      <c r="CE323" s="71"/>
      <c r="CF323" s="71"/>
      <c r="CG323" s="71"/>
      <c r="CH323" s="71"/>
      <c r="CI323" s="71"/>
      <c r="CJ323" s="71"/>
      <c r="CK323" s="71"/>
      <c r="CL323" s="71"/>
      <c r="CM323" s="71"/>
      <c r="CN323" s="71"/>
      <c r="CO323" s="71"/>
      <c r="CP323" s="71"/>
      <c r="CQ323" s="71"/>
      <c r="CR323" s="71"/>
      <c r="CS323" s="71"/>
      <c r="CT323" s="71"/>
      <c r="CU323" s="71"/>
      <c r="CV323" s="99"/>
      <c r="CW323" s="71"/>
      <c r="CX323" s="71"/>
      <c r="CY323" s="71"/>
      <c r="CZ323" s="71"/>
      <c r="DA323" s="71"/>
      <c r="DB323" s="71"/>
      <c r="DC323" s="71"/>
      <c r="DD323" s="71"/>
      <c r="DE323" s="71"/>
      <c r="DF323" s="71"/>
      <c r="DG323" s="71"/>
      <c r="DH323" s="71"/>
      <c r="DI323" s="71"/>
      <c r="DJ323" s="71"/>
      <c r="DK323" s="71"/>
      <c r="DL323" s="71"/>
      <c r="DM323" s="71"/>
      <c r="DN323" s="71"/>
      <c r="DO323" s="71"/>
      <c r="DP323" s="71"/>
      <c r="DQ323" s="71"/>
      <c r="DR323" s="71"/>
      <c r="DS323" s="71"/>
      <c r="DT323" s="71"/>
      <c r="DU323" s="71"/>
      <c r="DV323" s="71"/>
      <c r="DW323" s="71"/>
      <c r="DX323" s="71"/>
      <c r="DY323" s="71"/>
      <c r="DZ323" s="71"/>
      <c r="EA323" s="71"/>
      <c r="EB323" s="71"/>
      <c r="EC323" s="71"/>
      <c r="ED323" s="71"/>
      <c r="EE323" s="71"/>
      <c r="EF323" s="71"/>
      <c r="EG323" s="71"/>
      <c r="EH323" s="71"/>
      <c r="EI323" s="71"/>
      <c r="EJ323" s="71"/>
      <c r="EK323" s="71"/>
      <c r="EL323" s="71"/>
      <c r="EM323" s="71"/>
      <c r="EN323" s="71"/>
      <c r="EO323" s="71"/>
      <c r="EP323" s="71"/>
      <c r="EQ323" s="71"/>
      <c r="ER323" s="71"/>
      <c r="ES323" s="71"/>
      <c r="ET323" s="71"/>
      <c r="EU323" s="71"/>
      <c r="EV323" s="71"/>
      <c r="EW323" s="71"/>
      <c r="EX323" s="71"/>
      <c r="EY323" s="71"/>
      <c r="EZ323" s="71"/>
      <c r="FA323" s="71"/>
      <c r="FB323" s="71"/>
      <c r="FC323" s="71"/>
      <c r="FD323" s="71"/>
      <c r="FE323" s="71"/>
      <c r="FF323" s="71"/>
      <c r="FG323" s="71"/>
      <c r="FH323" s="71"/>
      <c r="FI323" s="71"/>
      <c r="FJ323" s="71"/>
      <c r="FK323" s="71"/>
      <c r="FL323" s="71"/>
      <c r="FM323" s="71"/>
    </row>
    <row r="324" spans="9:169" x14ac:dyDescent="0.2">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c r="BT324" s="71"/>
      <c r="BU324" s="71"/>
      <c r="BV324" s="71"/>
      <c r="BW324" s="71"/>
      <c r="BX324" s="71"/>
      <c r="BY324" s="71"/>
      <c r="BZ324" s="71"/>
      <c r="CA324" s="71"/>
      <c r="CB324" s="71"/>
      <c r="CC324" s="71"/>
      <c r="CD324" s="71"/>
      <c r="CE324" s="71"/>
      <c r="CF324" s="71"/>
      <c r="CG324" s="71"/>
      <c r="CH324" s="71"/>
      <c r="CI324" s="71"/>
      <c r="CJ324" s="71"/>
      <c r="CK324" s="71"/>
      <c r="CL324" s="71"/>
      <c r="CM324" s="71"/>
      <c r="CN324" s="71"/>
      <c r="CO324" s="71"/>
      <c r="CP324" s="71"/>
      <c r="CQ324" s="71"/>
      <c r="CR324" s="71"/>
      <c r="CS324" s="71"/>
      <c r="CT324" s="71"/>
      <c r="CU324" s="71"/>
      <c r="CV324" s="99"/>
      <c r="CW324" s="71"/>
      <c r="CX324" s="71"/>
      <c r="CY324" s="71"/>
      <c r="CZ324" s="71"/>
      <c r="DA324" s="71"/>
      <c r="DB324" s="71"/>
      <c r="DC324" s="71"/>
      <c r="DD324" s="71"/>
      <c r="DE324" s="71"/>
      <c r="DF324" s="71"/>
      <c r="DG324" s="71"/>
      <c r="DH324" s="71"/>
      <c r="DI324" s="71"/>
      <c r="DJ324" s="71"/>
      <c r="DK324" s="71"/>
      <c r="DL324" s="71"/>
      <c r="DM324" s="71"/>
      <c r="DN324" s="71"/>
      <c r="DO324" s="71"/>
      <c r="DP324" s="71"/>
      <c r="DQ324" s="71"/>
      <c r="DR324" s="71"/>
      <c r="DS324" s="71"/>
      <c r="DT324" s="71"/>
      <c r="DU324" s="71"/>
      <c r="DV324" s="71"/>
      <c r="DW324" s="71"/>
      <c r="DX324" s="71"/>
      <c r="DY324" s="71"/>
      <c r="DZ324" s="71"/>
      <c r="EA324" s="71"/>
      <c r="EB324" s="71"/>
      <c r="EC324" s="71"/>
      <c r="ED324" s="71"/>
      <c r="EE324" s="71"/>
      <c r="EF324" s="71"/>
      <c r="EG324" s="71"/>
      <c r="EH324" s="71"/>
      <c r="EI324" s="71"/>
      <c r="EJ324" s="71"/>
      <c r="EK324" s="71"/>
      <c r="EL324" s="71"/>
      <c r="EM324" s="71"/>
      <c r="EN324" s="71"/>
      <c r="EO324" s="71"/>
      <c r="EP324" s="71"/>
      <c r="EQ324" s="71"/>
      <c r="ER324" s="71"/>
      <c r="ES324" s="71"/>
      <c r="ET324" s="71"/>
      <c r="EU324" s="71"/>
      <c r="EV324" s="71"/>
      <c r="EW324" s="71"/>
      <c r="EX324" s="71"/>
      <c r="EY324" s="71"/>
      <c r="EZ324" s="71"/>
      <c r="FA324" s="71"/>
      <c r="FB324" s="71"/>
      <c r="FC324" s="71"/>
      <c r="FD324" s="71"/>
      <c r="FE324" s="71"/>
      <c r="FF324" s="71"/>
      <c r="FG324" s="71"/>
      <c r="FH324" s="71"/>
      <c r="FI324" s="71"/>
      <c r="FJ324" s="71"/>
      <c r="FK324" s="71"/>
      <c r="FL324" s="71"/>
      <c r="FM324" s="71"/>
    </row>
    <row r="325" spans="9:169" x14ac:dyDescent="0.2">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c r="BT325" s="71"/>
      <c r="BU325" s="71"/>
      <c r="BV325" s="71"/>
      <c r="BW325" s="71"/>
      <c r="BX325" s="71"/>
      <c r="BY325" s="71"/>
      <c r="BZ325" s="71"/>
      <c r="CA325" s="71"/>
      <c r="CB325" s="71"/>
      <c r="CC325" s="71"/>
      <c r="CD325" s="71"/>
      <c r="CE325" s="71"/>
      <c r="CF325" s="71"/>
      <c r="CG325" s="71"/>
      <c r="CH325" s="71"/>
      <c r="CI325" s="71"/>
      <c r="CJ325" s="71"/>
      <c r="CK325" s="71"/>
      <c r="CL325" s="71"/>
      <c r="CM325" s="71"/>
      <c r="CN325" s="71"/>
      <c r="CO325" s="71"/>
      <c r="CP325" s="71"/>
      <c r="CQ325" s="71"/>
      <c r="CR325" s="71"/>
      <c r="CS325" s="71"/>
      <c r="CT325" s="71"/>
      <c r="CU325" s="71"/>
      <c r="CV325" s="99"/>
      <c r="CW325" s="71"/>
      <c r="CX325" s="71"/>
      <c r="CY325" s="71"/>
      <c r="CZ325" s="71"/>
      <c r="DA325" s="71"/>
      <c r="DB325" s="71"/>
      <c r="DC325" s="71"/>
      <c r="DD325" s="71"/>
      <c r="DE325" s="71"/>
      <c r="DF325" s="71"/>
      <c r="DG325" s="71"/>
      <c r="DH325" s="71"/>
      <c r="DI325" s="71"/>
      <c r="DJ325" s="71"/>
      <c r="DK325" s="71"/>
      <c r="DL325" s="71"/>
      <c r="DM325" s="71"/>
      <c r="DN325" s="71"/>
      <c r="DO325" s="71"/>
      <c r="DP325" s="71"/>
      <c r="DQ325" s="71"/>
      <c r="DR325" s="71"/>
      <c r="DS325" s="71"/>
      <c r="DT325" s="71"/>
      <c r="DU325" s="71"/>
      <c r="DV325" s="71"/>
      <c r="DW325" s="71"/>
      <c r="DX325" s="71"/>
      <c r="DY325" s="71"/>
      <c r="DZ325" s="71"/>
      <c r="EA325" s="71"/>
      <c r="EB325" s="71"/>
      <c r="EC325" s="71"/>
      <c r="ED325" s="71"/>
      <c r="EE325" s="71"/>
      <c r="EF325" s="71"/>
      <c r="EG325" s="71"/>
      <c r="EH325" s="71"/>
      <c r="EI325" s="71"/>
      <c r="EJ325" s="71"/>
      <c r="EK325" s="71"/>
      <c r="EL325" s="71"/>
      <c r="EM325" s="71"/>
      <c r="EN325" s="71"/>
      <c r="EO325" s="71"/>
      <c r="EP325" s="71"/>
      <c r="EQ325" s="71"/>
      <c r="ER325" s="71"/>
      <c r="ES325" s="71"/>
      <c r="ET325" s="71"/>
      <c r="EU325" s="71"/>
      <c r="EV325" s="71"/>
      <c r="EW325" s="71"/>
      <c r="EX325" s="71"/>
      <c r="EY325" s="71"/>
      <c r="EZ325" s="71"/>
      <c r="FA325" s="71"/>
      <c r="FB325" s="71"/>
      <c r="FC325" s="71"/>
      <c r="FD325" s="71"/>
      <c r="FE325" s="71"/>
      <c r="FF325" s="71"/>
      <c r="FG325" s="71"/>
      <c r="FH325" s="71"/>
      <c r="FI325" s="71"/>
      <c r="FJ325" s="71"/>
      <c r="FK325" s="71"/>
      <c r="FL325" s="71"/>
      <c r="FM325" s="71"/>
    </row>
    <row r="326" spans="9:169" x14ac:dyDescent="0.2">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c r="BT326" s="71"/>
      <c r="BU326" s="71"/>
      <c r="BV326" s="71"/>
      <c r="BW326" s="71"/>
      <c r="BX326" s="71"/>
      <c r="BY326" s="71"/>
      <c r="BZ326" s="71"/>
      <c r="CA326" s="71"/>
      <c r="CB326" s="71"/>
      <c r="CC326" s="71"/>
      <c r="CD326" s="71"/>
      <c r="CE326" s="71"/>
      <c r="CF326" s="71"/>
      <c r="CG326" s="71"/>
      <c r="CH326" s="71"/>
      <c r="CI326" s="71"/>
      <c r="CJ326" s="71"/>
      <c r="CK326" s="71"/>
      <c r="CL326" s="71"/>
      <c r="CM326" s="71"/>
      <c r="CN326" s="71"/>
      <c r="CO326" s="71"/>
      <c r="CP326" s="71"/>
      <c r="CQ326" s="71"/>
      <c r="CR326" s="71"/>
      <c r="CS326" s="71"/>
      <c r="CT326" s="71"/>
      <c r="CU326" s="71"/>
      <c r="CV326" s="99"/>
      <c r="CW326" s="71"/>
      <c r="CX326" s="71"/>
      <c r="CY326" s="71"/>
      <c r="CZ326" s="71"/>
      <c r="DA326" s="71"/>
      <c r="DB326" s="71"/>
      <c r="DC326" s="71"/>
      <c r="DD326" s="71"/>
      <c r="DE326" s="71"/>
      <c r="DF326" s="71"/>
      <c r="DG326" s="71"/>
      <c r="DH326" s="71"/>
      <c r="DI326" s="71"/>
      <c r="DJ326" s="71"/>
      <c r="DK326" s="71"/>
      <c r="DL326" s="71"/>
      <c r="DM326" s="71"/>
      <c r="DN326" s="71"/>
      <c r="DO326" s="71"/>
      <c r="DP326" s="71"/>
      <c r="DQ326" s="71"/>
      <c r="DR326" s="71"/>
      <c r="DS326" s="71"/>
      <c r="DT326" s="71"/>
      <c r="DU326" s="71"/>
      <c r="DV326" s="71"/>
      <c r="DW326" s="71"/>
      <c r="DX326" s="71"/>
      <c r="DY326" s="71"/>
      <c r="DZ326" s="71"/>
      <c r="EA326" s="71"/>
      <c r="EB326" s="71"/>
      <c r="EC326" s="71"/>
      <c r="ED326" s="71"/>
      <c r="EE326" s="71"/>
      <c r="EF326" s="71"/>
      <c r="EG326" s="71"/>
      <c r="EH326" s="71"/>
      <c r="EI326" s="71"/>
      <c r="EJ326" s="71"/>
      <c r="EK326" s="71"/>
      <c r="EL326" s="71"/>
      <c r="EM326" s="71"/>
      <c r="EN326" s="71"/>
      <c r="EO326" s="71"/>
      <c r="EP326" s="71"/>
      <c r="EQ326" s="71"/>
      <c r="ER326" s="71"/>
      <c r="ES326" s="71"/>
      <c r="ET326" s="71"/>
      <c r="EU326" s="71"/>
      <c r="EV326" s="71"/>
      <c r="EW326" s="71"/>
      <c r="EX326" s="71"/>
      <c r="EY326" s="71"/>
      <c r="EZ326" s="71"/>
      <c r="FA326" s="71"/>
      <c r="FB326" s="71"/>
      <c r="FC326" s="71"/>
      <c r="FD326" s="71"/>
      <c r="FE326" s="71"/>
      <c r="FF326" s="71"/>
      <c r="FG326" s="71"/>
      <c r="FH326" s="71"/>
      <c r="FI326" s="71"/>
      <c r="FJ326" s="71"/>
      <c r="FK326" s="71"/>
      <c r="FL326" s="71"/>
      <c r="FM326" s="71"/>
    </row>
    <row r="327" spans="9:169" x14ac:dyDescent="0.2">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c r="BT327" s="71"/>
      <c r="BU327" s="71"/>
      <c r="BV327" s="71"/>
      <c r="BW327" s="71"/>
      <c r="BX327" s="71"/>
      <c r="BY327" s="71"/>
      <c r="BZ327" s="71"/>
      <c r="CA327" s="71"/>
      <c r="CB327" s="71"/>
      <c r="CC327" s="71"/>
      <c r="CD327" s="71"/>
      <c r="CE327" s="71"/>
      <c r="CF327" s="71"/>
      <c r="CG327" s="71"/>
      <c r="CH327" s="71"/>
      <c r="CI327" s="71"/>
      <c r="CJ327" s="71"/>
      <c r="CK327" s="71"/>
      <c r="CL327" s="71"/>
      <c r="CM327" s="71"/>
      <c r="CN327" s="71"/>
      <c r="CO327" s="71"/>
      <c r="CP327" s="71"/>
      <c r="CQ327" s="71"/>
      <c r="CR327" s="71"/>
      <c r="CS327" s="71"/>
      <c r="CT327" s="71"/>
      <c r="CU327" s="71"/>
      <c r="CV327" s="99"/>
      <c r="CW327" s="71"/>
      <c r="CX327" s="71"/>
      <c r="CY327" s="71"/>
      <c r="CZ327" s="71"/>
      <c r="DA327" s="71"/>
      <c r="DB327" s="71"/>
      <c r="DC327" s="71"/>
      <c r="DD327" s="71"/>
      <c r="DE327" s="71"/>
      <c r="DF327" s="71"/>
      <c r="DG327" s="71"/>
      <c r="DH327" s="71"/>
      <c r="DI327" s="71"/>
      <c r="DJ327" s="71"/>
      <c r="DK327" s="71"/>
      <c r="DL327" s="71"/>
      <c r="DM327" s="71"/>
      <c r="DN327" s="71"/>
      <c r="DO327" s="71"/>
      <c r="DP327" s="71"/>
      <c r="DQ327" s="71"/>
      <c r="DR327" s="71"/>
      <c r="DS327" s="71"/>
      <c r="DT327" s="71"/>
      <c r="DU327" s="71"/>
      <c r="DV327" s="71"/>
      <c r="DW327" s="71"/>
      <c r="DX327" s="71"/>
      <c r="DY327" s="71"/>
      <c r="DZ327" s="71"/>
      <c r="EA327" s="71"/>
      <c r="EB327" s="71"/>
      <c r="EC327" s="71"/>
      <c r="ED327" s="71"/>
      <c r="EE327" s="71"/>
      <c r="EF327" s="71"/>
      <c r="EG327" s="71"/>
      <c r="EH327" s="71"/>
      <c r="EI327" s="71"/>
      <c r="EJ327" s="71"/>
      <c r="EK327" s="71"/>
      <c r="EL327" s="71"/>
      <c r="EM327" s="71"/>
      <c r="EN327" s="71"/>
      <c r="EO327" s="71"/>
      <c r="EP327" s="71"/>
      <c r="EQ327" s="71"/>
      <c r="ER327" s="71"/>
      <c r="ES327" s="71"/>
      <c r="ET327" s="71"/>
      <c r="EU327" s="71"/>
      <c r="EV327" s="71"/>
      <c r="EW327" s="71"/>
      <c r="EX327" s="71"/>
      <c r="EY327" s="71"/>
      <c r="EZ327" s="71"/>
      <c r="FA327" s="71"/>
      <c r="FB327" s="71"/>
      <c r="FC327" s="71"/>
      <c r="FD327" s="71"/>
      <c r="FE327" s="71"/>
      <c r="FF327" s="71"/>
      <c r="FG327" s="71"/>
      <c r="FH327" s="71"/>
      <c r="FI327" s="71"/>
      <c r="FJ327" s="71"/>
      <c r="FK327" s="71"/>
      <c r="FL327" s="71"/>
      <c r="FM327" s="71"/>
    </row>
    <row r="328" spans="9:169" x14ac:dyDescent="0.2">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c r="BT328" s="71"/>
      <c r="BU328" s="71"/>
      <c r="BV328" s="71"/>
      <c r="BW328" s="71"/>
      <c r="BX328" s="71"/>
      <c r="BY328" s="71"/>
      <c r="BZ328" s="71"/>
      <c r="CA328" s="71"/>
      <c r="CB328" s="71"/>
      <c r="CC328" s="71"/>
      <c r="CD328" s="71"/>
      <c r="CE328" s="71"/>
      <c r="CF328" s="71"/>
      <c r="CG328" s="71"/>
      <c r="CH328" s="71"/>
      <c r="CI328" s="71"/>
      <c r="CJ328" s="71"/>
      <c r="CK328" s="71"/>
      <c r="CL328" s="71"/>
      <c r="CM328" s="71"/>
      <c r="CN328" s="71"/>
      <c r="CO328" s="71"/>
      <c r="CP328" s="71"/>
      <c r="CQ328" s="71"/>
      <c r="CR328" s="71"/>
      <c r="CS328" s="71"/>
      <c r="CT328" s="71"/>
      <c r="CU328" s="71"/>
      <c r="CV328" s="99"/>
      <c r="CW328" s="71"/>
      <c r="CX328" s="71"/>
      <c r="CY328" s="71"/>
      <c r="CZ328" s="71"/>
      <c r="DA328" s="71"/>
      <c r="DB328" s="71"/>
      <c r="DC328" s="71"/>
      <c r="DD328" s="71"/>
      <c r="DE328" s="71"/>
      <c r="DF328" s="71"/>
      <c r="DG328" s="71"/>
      <c r="DH328" s="71"/>
      <c r="DI328" s="71"/>
      <c r="DJ328" s="71"/>
      <c r="DK328" s="71"/>
      <c r="DL328" s="71"/>
      <c r="DM328" s="71"/>
      <c r="DN328" s="71"/>
      <c r="DO328" s="71"/>
      <c r="DP328" s="71"/>
      <c r="DQ328" s="71"/>
      <c r="DR328" s="71"/>
      <c r="DS328" s="71"/>
      <c r="DT328" s="71"/>
      <c r="DU328" s="71"/>
      <c r="DV328" s="71"/>
      <c r="DW328" s="71"/>
      <c r="DX328" s="71"/>
      <c r="DY328" s="71"/>
      <c r="DZ328" s="71"/>
      <c r="EA328" s="71"/>
      <c r="EB328" s="71"/>
      <c r="EC328" s="71"/>
      <c r="ED328" s="71"/>
      <c r="EE328" s="71"/>
      <c r="EF328" s="71"/>
      <c r="EG328" s="71"/>
      <c r="EH328" s="71"/>
      <c r="EI328" s="71"/>
      <c r="EJ328" s="71"/>
      <c r="EK328" s="71"/>
      <c r="EL328" s="71"/>
      <c r="EM328" s="71"/>
      <c r="EN328" s="71"/>
      <c r="EO328" s="71"/>
      <c r="EP328" s="71"/>
      <c r="EQ328" s="71"/>
      <c r="ER328" s="71"/>
      <c r="ES328" s="71"/>
      <c r="ET328" s="71"/>
      <c r="EU328" s="71"/>
      <c r="EV328" s="71"/>
      <c r="EW328" s="71"/>
      <c r="EX328" s="71"/>
      <c r="EY328" s="71"/>
      <c r="EZ328" s="71"/>
      <c r="FA328" s="71"/>
      <c r="FB328" s="71"/>
      <c r="FC328" s="71"/>
      <c r="FD328" s="71"/>
      <c r="FE328" s="71"/>
      <c r="FF328" s="71"/>
      <c r="FG328" s="71"/>
      <c r="FH328" s="71"/>
      <c r="FI328" s="71"/>
      <c r="FJ328" s="71"/>
      <c r="FK328" s="71"/>
      <c r="FL328" s="71"/>
      <c r="FM328" s="71"/>
    </row>
    <row r="329" spans="9:169" x14ac:dyDescent="0.2">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99"/>
      <c r="CW329" s="71"/>
      <c r="CX329" s="71"/>
      <c r="CY329" s="71"/>
      <c r="CZ329" s="71"/>
      <c r="DA329" s="71"/>
      <c r="DB329" s="71"/>
      <c r="DC329" s="71"/>
      <c r="DD329" s="71"/>
      <c r="DE329" s="71"/>
      <c r="DF329" s="71"/>
      <c r="DG329" s="71"/>
      <c r="DH329" s="71"/>
      <c r="DI329" s="71"/>
      <c r="DJ329" s="71"/>
      <c r="DK329" s="71"/>
      <c r="DL329" s="71"/>
      <c r="DM329" s="71"/>
      <c r="DN329" s="71"/>
      <c r="DO329" s="71"/>
      <c r="DP329" s="71"/>
      <c r="DQ329" s="71"/>
      <c r="DR329" s="71"/>
      <c r="DS329" s="71"/>
      <c r="DT329" s="71"/>
      <c r="DU329" s="71"/>
      <c r="DV329" s="71"/>
      <c r="DW329" s="71"/>
      <c r="DX329" s="71"/>
      <c r="DY329" s="71"/>
      <c r="DZ329" s="71"/>
      <c r="EA329" s="71"/>
      <c r="EB329" s="71"/>
      <c r="EC329" s="71"/>
      <c r="ED329" s="71"/>
      <c r="EE329" s="71"/>
      <c r="EF329" s="71"/>
      <c r="EG329" s="71"/>
      <c r="EH329" s="71"/>
      <c r="EI329" s="71"/>
      <c r="EJ329" s="71"/>
      <c r="EK329" s="71"/>
      <c r="EL329" s="71"/>
      <c r="EM329" s="71"/>
      <c r="EN329" s="71"/>
      <c r="EO329" s="71"/>
      <c r="EP329" s="71"/>
      <c r="EQ329" s="71"/>
      <c r="ER329" s="71"/>
      <c r="ES329" s="71"/>
      <c r="ET329" s="71"/>
      <c r="EU329" s="71"/>
      <c r="EV329" s="71"/>
      <c r="EW329" s="71"/>
      <c r="EX329" s="71"/>
      <c r="EY329" s="71"/>
      <c r="EZ329" s="71"/>
      <c r="FA329" s="71"/>
      <c r="FB329" s="71"/>
      <c r="FC329" s="71"/>
      <c r="FD329" s="71"/>
      <c r="FE329" s="71"/>
      <c r="FF329" s="71"/>
      <c r="FG329" s="71"/>
      <c r="FH329" s="71"/>
      <c r="FI329" s="71"/>
      <c r="FJ329" s="71"/>
      <c r="FK329" s="71"/>
      <c r="FL329" s="71"/>
      <c r="FM329" s="71"/>
    </row>
    <row r="330" spans="9:169" x14ac:dyDescent="0.2">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99"/>
      <c r="CW330" s="71"/>
      <c r="CX330" s="71"/>
      <c r="CY330" s="71"/>
      <c r="CZ330" s="71"/>
      <c r="DA330" s="71"/>
      <c r="DB330" s="71"/>
      <c r="DC330" s="71"/>
      <c r="DD330" s="71"/>
      <c r="DE330" s="71"/>
      <c r="DF330" s="71"/>
      <c r="DG330" s="71"/>
      <c r="DH330" s="71"/>
      <c r="DI330" s="71"/>
      <c r="DJ330" s="71"/>
      <c r="DK330" s="71"/>
      <c r="DL330" s="71"/>
      <c r="DM330" s="71"/>
      <c r="DN330" s="71"/>
      <c r="DO330" s="71"/>
      <c r="DP330" s="71"/>
      <c r="DQ330" s="71"/>
      <c r="DR330" s="71"/>
      <c r="DS330" s="71"/>
      <c r="DT330" s="71"/>
      <c r="DU330" s="71"/>
      <c r="DV330" s="71"/>
      <c r="DW330" s="71"/>
      <c r="DX330" s="71"/>
      <c r="DY330" s="71"/>
      <c r="DZ330" s="71"/>
      <c r="EA330" s="71"/>
      <c r="EB330" s="71"/>
      <c r="EC330" s="71"/>
      <c r="ED330" s="71"/>
      <c r="EE330" s="71"/>
      <c r="EF330" s="71"/>
      <c r="EG330" s="71"/>
      <c r="EH330" s="71"/>
      <c r="EI330" s="71"/>
      <c r="EJ330" s="71"/>
      <c r="EK330" s="71"/>
      <c r="EL330" s="71"/>
      <c r="EM330" s="71"/>
      <c r="EN330" s="71"/>
      <c r="EO330" s="71"/>
      <c r="EP330" s="71"/>
      <c r="EQ330" s="71"/>
      <c r="ER330" s="71"/>
      <c r="ES330" s="71"/>
      <c r="ET330" s="71"/>
      <c r="EU330" s="71"/>
      <c r="EV330" s="71"/>
      <c r="EW330" s="71"/>
      <c r="EX330" s="71"/>
      <c r="EY330" s="71"/>
      <c r="EZ330" s="71"/>
      <c r="FA330" s="71"/>
      <c r="FB330" s="71"/>
      <c r="FC330" s="71"/>
      <c r="FD330" s="71"/>
      <c r="FE330" s="71"/>
      <c r="FF330" s="71"/>
      <c r="FG330" s="71"/>
      <c r="FH330" s="71"/>
      <c r="FI330" s="71"/>
      <c r="FJ330" s="71"/>
      <c r="FK330" s="71"/>
      <c r="FL330" s="71"/>
      <c r="FM330" s="71"/>
    </row>
    <row r="331" spans="9:169" x14ac:dyDescent="0.2">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99"/>
      <c r="CW331" s="71"/>
      <c r="CX331" s="71"/>
      <c r="CY331" s="71"/>
      <c r="CZ331" s="71"/>
      <c r="DA331" s="71"/>
      <c r="DB331" s="71"/>
      <c r="DC331" s="71"/>
      <c r="DD331" s="71"/>
      <c r="DE331" s="71"/>
      <c r="DF331" s="71"/>
      <c r="DG331" s="71"/>
      <c r="DH331" s="71"/>
      <c r="DI331" s="71"/>
      <c r="DJ331" s="71"/>
      <c r="DK331" s="71"/>
      <c r="DL331" s="71"/>
      <c r="DM331" s="71"/>
      <c r="DN331" s="71"/>
      <c r="DO331" s="71"/>
      <c r="DP331" s="71"/>
      <c r="DQ331" s="71"/>
      <c r="DR331" s="71"/>
      <c r="DS331" s="71"/>
      <c r="DT331" s="71"/>
      <c r="DU331" s="71"/>
      <c r="DV331" s="71"/>
      <c r="DW331" s="71"/>
      <c r="DX331" s="71"/>
      <c r="DY331" s="71"/>
      <c r="DZ331" s="71"/>
      <c r="EA331" s="71"/>
      <c r="EB331" s="71"/>
      <c r="EC331" s="71"/>
      <c r="ED331" s="71"/>
      <c r="EE331" s="71"/>
      <c r="EF331" s="71"/>
      <c r="EG331" s="71"/>
      <c r="EH331" s="71"/>
      <c r="EI331" s="71"/>
      <c r="EJ331" s="71"/>
      <c r="EK331" s="71"/>
      <c r="EL331" s="71"/>
      <c r="EM331" s="71"/>
      <c r="EN331" s="71"/>
      <c r="EO331" s="71"/>
      <c r="EP331" s="71"/>
      <c r="EQ331" s="71"/>
      <c r="ER331" s="71"/>
      <c r="ES331" s="71"/>
      <c r="ET331" s="71"/>
      <c r="EU331" s="71"/>
      <c r="EV331" s="71"/>
      <c r="EW331" s="71"/>
      <c r="EX331" s="71"/>
      <c r="EY331" s="71"/>
      <c r="EZ331" s="71"/>
      <c r="FA331" s="71"/>
      <c r="FB331" s="71"/>
      <c r="FC331" s="71"/>
      <c r="FD331" s="71"/>
      <c r="FE331" s="71"/>
      <c r="FF331" s="71"/>
      <c r="FG331" s="71"/>
      <c r="FH331" s="71"/>
      <c r="FI331" s="71"/>
      <c r="FJ331" s="71"/>
      <c r="FK331" s="71"/>
      <c r="FL331" s="71"/>
      <c r="FM331" s="71"/>
    </row>
    <row r="332" spans="9:169" x14ac:dyDescent="0.2">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c r="BT332" s="71"/>
      <c r="BU332" s="71"/>
      <c r="BV332" s="71"/>
      <c r="BW332" s="71"/>
      <c r="BX332" s="71"/>
      <c r="BY332" s="71"/>
      <c r="BZ332" s="71"/>
      <c r="CA332" s="71"/>
      <c r="CB332" s="71"/>
      <c r="CC332" s="71"/>
      <c r="CD332" s="71"/>
      <c r="CE332" s="71"/>
      <c r="CF332" s="71"/>
      <c r="CG332" s="71"/>
      <c r="CH332" s="71"/>
      <c r="CI332" s="71"/>
      <c r="CJ332" s="71"/>
      <c r="CK332" s="71"/>
      <c r="CL332" s="71"/>
      <c r="CM332" s="71"/>
      <c r="CN332" s="71"/>
      <c r="CO332" s="71"/>
      <c r="CP332" s="71"/>
      <c r="CQ332" s="71"/>
      <c r="CR332" s="71"/>
      <c r="CS332" s="71"/>
      <c r="CT332" s="71"/>
      <c r="CU332" s="71"/>
      <c r="CV332" s="99"/>
      <c r="CW332" s="71"/>
      <c r="CX332" s="71"/>
      <c r="CY332" s="71"/>
      <c r="CZ332" s="71"/>
      <c r="DA332" s="71"/>
      <c r="DB332" s="71"/>
      <c r="DC332" s="71"/>
      <c r="DD332" s="71"/>
      <c r="DE332" s="71"/>
      <c r="DF332" s="71"/>
      <c r="DG332" s="71"/>
      <c r="DH332" s="71"/>
      <c r="DI332" s="71"/>
      <c r="DJ332" s="71"/>
      <c r="DK332" s="71"/>
      <c r="DL332" s="71"/>
      <c r="DM332" s="71"/>
      <c r="DN332" s="71"/>
      <c r="DO332" s="71"/>
      <c r="DP332" s="71"/>
      <c r="DQ332" s="71"/>
      <c r="DR332" s="71"/>
      <c r="DS332" s="71"/>
      <c r="DT332" s="71"/>
      <c r="DU332" s="71"/>
      <c r="DV332" s="71"/>
      <c r="DW332" s="71"/>
      <c r="DX332" s="71"/>
      <c r="DY332" s="71"/>
      <c r="DZ332" s="71"/>
      <c r="EA332" s="71"/>
      <c r="EB332" s="71"/>
      <c r="EC332" s="71"/>
      <c r="ED332" s="71"/>
      <c r="EE332" s="71"/>
      <c r="EF332" s="71"/>
      <c r="EG332" s="71"/>
      <c r="EH332" s="71"/>
      <c r="EI332" s="71"/>
      <c r="EJ332" s="71"/>
      <c r="EK332" s="71"/>
      <c r="EL332" s="71"/>
      <c r="EM332" s="71"/>
      <c r="EN332" s="71"/>
      <c r="EO332" s="71"/>
      <c r="EP332" s="71"/>
      <c r="EQ332" s="71"/>
      <c r="ER332" s="71"/>
      <c r="ES332" s="71"/>
      <c r="ET332" s="71"/>
      <c r="EU332" s="71"/>
      <c r="EV332" s="71"/>
      <c r="EW332" s="71"/>
      <c r="EX332" s="71"/>
      <c r="EY332" s="71"/>
      <c r="EZ332" s="71"/>
      <c r="FA332" s="71"/>
      <c r="FB332" s="71"/>
      <c r="FC332" s="71"/>
      <c r="FD332" s="71"/>
      <c r="FE332" s="71"/>
      <c r="FF332" s="71"/>
      <c r="FG332" s="71"/>
      <c r="FH332" s="71"/>
      <c r="FI332" s="71"/>
      <c r="FJ332" s="71"/>
      <c r="FK332" s="71"/>
      <c r="FL332" s="71"/>
      <c r="FM332" s="71"/>
    </row>
    <row r="333" spans="9:169" x14ac:dyDescent="0.2">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c r="BT333" s="71"/>
      <c r="BU333" s="71"/>
      <c r="BV333" s="71"/>
      <c r="BW333" s="71"/>
      <c r="BX333" s="71"/>
      <c r="BY333" s="71"/>
      <c r="BZ333" s="71"/>
      <c r="CA333" s="71"/>
      <c r="CB333" s="71"/>
      <c r="CC333" s="71"/>
      <c r="CD333" s="71"/>
      <c r="CE333" s="71"/>
      <c r="CF333" s="71"/>
      <c r="CG333" s="71"/>
      <c r="CH333" s="71"/>
      <c r="CI333" s="71"/>
      <c r="CJ333" s="71"/>
      <c r="CK333" s="71"/>
      <c r="CL333" s="71"/>
      <c r="CM333" s="71"/>
      <c r="CN333" s="71"/>
      <c r="CO333" s="71"/>
      <c r="CP333" s="71"/>
      <c r="CQ333" s="71"/>
      <c r="CR333" s="71"/>
      <c r="CS333" s="71"/>
      <c r="CT333" s="71"/>
      <c r="CU333" s="71"/>
      <c r="CV333" s="99"/>
      <c r="CW333" s="71"/>
      <c r="CX333" s="71"/>
      <c r="CY333" s="71"/>
      <c r="CZ333" s="71"/>
      <c r="DA333" s="71"/>
      <c r="DB333" s="71"/>
      <c r="DC333" s="71"/>
      <c r="DD333" s="71"/>
      <c r="DE333" s="71"/>
      <c r="DF333" s="71"/>
      <c r="DG333" s="71"/>
      <c r="DH333" s="71"/>
      <c r="DI333" s="71"/>
      <c r="DJ333" s="71"/>
      <c r="DK333" s="71"/>
      <c r="DL333" s="71"/>
      <c r="DM333" s="71"/>
      <c r="DN333" s="71"/>
      <c r="DO333" s="71"/>
      <c r="DP333" s="71"/>
      <c r="DQ333" s="71"/>
      <c r="DR333" s="71"/>
      <c r="DS333" s="71"/>
      <c r="DT333" s="71"/>
      <c r="DU333" s="71"/>
      <c r="DV333" s="71"/>
      <c r="DW333" s="71"/>
      <c r="DX333" s="71"/>
      <c r="DY333" s="71"/>
      <c r="DZ333" s="71"/>
      <c r="EA333" s="71"/>
      <c r="EB333" s="71"/>
      <c r="EC333" s="71"/>
      <c r="ED333" s="71"/>
      <c r="EE333" s="71"/>
      <c r="EF333" s="71"/>
      <c r="EG333" s="71"/>
      <c r="EH333" s="71"/>
      <c r="EI333" s="71"/>
      <c r="EJ333" s="71"/>
      <c r="EK333" s="71"/>
      <c r="EL333" s="71"/>
      <c r="EM333" s="71"/>
      <c r="EN333" s="71"/>
      <c r="EO333" s="71"/>
      <c r="EP333" s="71"/>
      <c r="EQ333" s="71"/>
      <c r="ER333" s="71"/>
      <c r="ES333" s="71"/>
      <c r="ET333" s="71"/>
      <c r="EU333" s="71"/>
      <c r="EV333" s="71"/>
      <c r="EW333" s="71"/>
      <c r="EX333" s="71"/>
      <c r="EY333" s="71"/>
      <c r="EZ333" s="71"/>
      <c r="FA333" s="71"/>
      <c r="FB333" s="71"/>
      <c r="FC333" s="71"/>
      <c r="FD333" s="71"/>
      <c r="FE333" s="71"/>
      <c r="FF333" s="71"/>
      <c r="FG333" s="71"/>
      <c r="FH333" s="71"/>
      <c r="FI333" s="71"/>
      <c r="FJ333" s="71"/>
      <c r="FK333" s="71"/>
      <c r="FL333" s="71"/>
      <c r="FM333" s="71"/>
    </row>
    <row r="334" spans="9:169" x14ac:dyDescent="0.2">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c r="BT334" s="71"/>
      <c r="BU334" s="71"/>
      <c r="BV334" s="71"/>
      <c r="BW334" s="71"/>
      <c r="BX334" s="71"/>
      <c r="BY334" s="71"/>
      <c r="BZ334" s="71"/>
      <c r="CA334" s="71"/>
      <c r="CB334" s="71"/>
      <c r="CC334" s="71"/>
      <c r="CD334" s="71"/>
      <c r="CE334" s="71"/>
      <c r="CF334" s="71"/>
      <c r="CG334" s="71"/>
      <c r="CH334" s="71"/>
      <c r="CI334" s="71"/>
      <c r="CJ334" s="71"/>
      <c r="CK334" s="71"/>
      <c r="CL334" s="71"/>
      <c r="CM334" s="71"/>
      <c r="CN334" s="71"/>
      <c r="CO334" s="71"/>
      <c r="CP334" s="71"/>
      <c r="CQ334" s="71"/>
      <c r="CR334" s="71"/>
      <c r="CS334" s="71"/>
      <c r="CT334" s="71"/>
      <c r="CU334" s="71"/>
      <c r="CV334" s="99"/>
      <c r="CW334" s="71"/>
      <c r="CX334" s="71"/>
      <c r="CY334" s="71"/>
      <c r="CZ334" s="71"/>
      <c r="DA334" s="71"/>
      <c r="DB334" s="71"/>
      <c r="DC334" s="71"/>
      <c r="DD334" s="71"/>
      <c r="DE334" s="71"/>
      <c r="DF334" s="71"/>
      <c r="DG334" s="71"/>
      <c r="DH334" s="71"/>
      <c r="DI334" s="71"/>
      <c r="DJ334" s="71"/>
      <c r="DK334" s="71"/>
      <c r="DL334" s="71"/>
      <c r="DM334" s="71"/>
      <c r="DN334" s="71"/>
      <c r="DO334" s="71"/>
      <c r="DP334" s="71"/>
      <c r="DQ334" s="71"/>
      <c r="DR334" s="71"/>
      <c r="DS334" s="71"/>
      <c r="DT334" s="71"/>
      <c r="DU334" s="71"/>
      <c r="DV334" s="71"/>
      <c r="DW334" s="71"/>
      <c r="DX334" s="71"/>
      <c r="DY334" s="71"/>
      <c r="DZ334" s="71"/>
      <c r="EA334" s="71"/>
      <c r="EB334" s="71"/>
      <c r="EC334" s="71"/>
      <c r="ED334" s="71"/>
      <c r="EE334" s="71"/>
      <c r="EF334" s="71"/>
      <c r="EG334" s="71"/>
      <c r="EH334" s="71"/>
      <c r="EI334" s="71"/>
      <c r="EJ334" s="71"/>
      <c r="EK334" s="71"/>
      <c r="EL334" s="71"/>
      <c r="EM334" s="71"/>
      <c r="EN334" s="71"/>
      <c r="EO334" s="71"/>
      <c r="EP334" s="71"/>
      <c r="EQ334" s="71"/>
      <c r="ER334" s="71"/>
      <c r="ES334" s="71"/>
      <c r="ET334" s="71"/>
      <c r="EU334" s="71"/>
      <c r="EV334" s="71"/>
      <c r="EW334" s="71"/>
      <c r="EX334" s="71"/>
      <c r="EY334" s="71"/>
      <c r="EZ334" s="71"/>
      <c r="FA334" s="71"/>
      <c r="FB334" s="71"/>
      <c r="FC334" s="71"/>
      <c r="FD334" s="71"/>
      <c r="FE334" s="71"/>
      <c r="FF334" s="71"/>
      <c r="FG334" s="71"/>
      <c r="FH334" s="71"/>
      <c r="FI334" s="71"/>
      <c r="FJ334" s="71"/>
      <c r="FK334" s="71"/>
      <c r="FL334" s="71"/>
      <c r="FM334" s="71"/>
    </row>
    <row r="335" spans="9:169" x14ac:dyDescent="0.2">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c r="BT335" s="71"/>
      <c r="BU335" s="71"/>
      <c r="BV335" s="71"/>
      <c r="BW335" s="71"/>
      <c r="BX335" s="71"/>
      <c r="BY335" s="71"/>
      <c r="BZ335" s="71"/>
      <c r="CA335" s="71"/>
      <c r="CB335" s="71"/>
      <c r="CC335" s="71"/>
      <c r="CD335" s="71"/>
      <c r="CE335" s="71"/>
      <c r="CF335" s="71"/>
      <c r="CG335" s="71"/>
      <c r="CH335" s="71"/>
      <c r="CI335" s="71"/>
      <c r="CJ335" s="71"/>
      <c r="CK335" s="71"/>
      <c r="CL335" s="71"/>
      <c r="CM335" s="71"/>
      <c r="CN335" s="71"/>
      <c r="CO335" s="71"/>
      <c r="CP335" s="71"/>
      <c r="CQ335" s="71"/>
      <c r="CR335" s="71"/>
      <c r="CS335" s="71"/>
      <c r="CT335" s="71"/>
      <c r="CU335" s="71"/>
      <c r="CV335" s="99"/>
      <c r="CW335" s="71"/>
      <c r="CX335" s="71"/>
      <c r="CY335" s="71"/>
      <c r="CZ335" s="71"/>
      <c r="DA335" s="71"/>
      <c r="DB335" s="71"/>
      <c r="DC335" s="71"/>
      <c r="DD335" s="71"/>
      <c r="DE335" s="71"/>
      <c r="DF335" s="71"/>
      <c r="DG335" s="71"/>
      <c r="DH335" s="71"/>
      <c r="DI335" s="71"/>
      <c r="DJ335" s="71"/>
      <c r="DK335" s="71"/>
      <c r="DL335" s="71"/>
      <c r="DM335" s="71"/>
      <c r="DN335" s="71"/>
      <c r="DO335" s="71"/>
      <c r="DP335" s="71"/>
      <c r="DQ335" s="71"/>
      <c r="DR335" s="71"/>
      <c r="DS335" s="71"/>
      <c r="DT335" s="71"/>
      <c r="DU335" s="71"/>
      <c r="DV335" s="71"/>
      <c r="DW335" s="71"/>
      <c r="DX335" s="71"/>
      <c r="DY335" s="71"/>
      <c r="DZ335" s="71"/>
      <c r="EA335" s="71"/>
      <c r="EB335" s="71"/>
      <c r="EC335" s="71"/>
      <c r="ED335" s="71"/>
      <c r="EE335" s="71"/>
      <c r="EF335" s="71"/>
      <c r="EG335" s="71"/>
      <c r="EH335" s="71"/>
      <c r="EI335" s="71"/>
      <c r="EJ335" s="71"/>
      <c r="EK335" s="71"/>
      <c r="EL335" s="71"/>
      <c r="EM335" s="71"/>
      <c r="EN335" s="71"/>
      <c r="EO335" s="71"/>
      <c r="EP335" s="71"/>
      <c r="EQ335" s="71"/>
      <c r="ER335" s="71"/>
      <c r="ES335" s="71"/>
      <c r="ET335" s="71"/>
      <c r="EU335" s="71"/>
      <c r="EV335" s="71"/>
      <c r="EW335" s="71"/>
      <c r="EX335" s="71"/>
      <c r="EY335" s="71"/>
      <c r="EZ335" s="71"/>
      <c r="FA335" s="71"/>
      <c r="FB335" s="71"/>
      <c r="FC335" s="71"/>
      <c r="FD335" s="71"/>
      <c r="FE335" s="71"/>
      <c r="FF335" s="71"/>
      <c r="FG335" s="71"/>
      <c r="FH335" s="71"/>
      <c r="FI335" s="71"/>
      <c r="FJ335" s="71"/>
      <c r="FK335" s="71"/>
      <c r="FL335" s="71"/>
      <c r="FM335" s="71"/>
    </row>
    <row r="336" spans="9:169" x14ac:dyDescent="0.2">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c r="BN336" s="71"/>
      <c r="BO336" s="71"/>
      <c r="BP336" s="71"/>
      <c r="BQ336" s="71"/>
      <c r="BR336" s="71"/>
      <c r="BS336" s="71"/>
      <c r="BT336" s="71"/>
      <c r="BU336" s="71"/>
      <c r="BV336" s="71"/>
      <c r="BW336" s="71"/>
      <c r="BX336" s="71"/>
      <c r="BY336" s="71"/>
      <c r="BZ336" s="71"/>
      <c r="CA336" s="71"/>
      <c r="CB336" s="71"/>
      <c r="CC336" s="71"/>
      <c r="CD336" s="71"/>
      <c r="CE336" s="71"/>
      <c r="CF336" s="71"/>
      <c r="CG336" s="71"/>
      <c r="CH336" s="71"/>
      <c r="CI336" s="71"/>
      <c r="CJ336" s="71"/>
      <c r="CK336" s="71"/>
      <c r="CL336" s="71"/>
      <c r="CM336" s="71"/>
      <c r="CN336" s="71"/>
      <c r="CO336" s="71"/>
      <c r="CP336" s="71"/>
      <c r="CQ336" s="71"/>
      <c r="CR336" s="71"/>
      <c r="CS336" s="71"/>
      <c r="CT336" s="71"/>
      <c r="CU336" s="71"/>
      <c r="CV336" s="99"/>
      <c r="CW336" s="71"/>
      <c r="CX336" s="71"/>
      <c r="CY336" s="71"/>
      <c r="CZ336" s="71"/>
      <c r="DA336" s="71"/>
      <c r="DB336" s="71"/>
      <c r="DC336" s="71"/>
      <c r="DD336" s="71"/>
      <c r="DE336" s="71"/>
      <c r="DF336" s="71"/>
      <c r="DG336" s="71"/>
      <c r="DH336" s="71"/>
      <c r="DI336" s="71"/>
      <c r="DJ336" s="71"/>
      <c r="DK336" s="71"/>
      <c r="DL336" s="71"/>
      <c r="DM336" s="71"/>
      <c r="DN336" s="71"/>
      <c r="DO336" s="71"/>
      <c r="DP336" s="71"/>
      <c r="DQ336" s="71"/>
      <c r="DR336" s="71"/>
      <c r="DS336" s="71"/>
      <c r="DT336" s="71"/>
      <c r="DU336" s="71"/>
      <c r="DV336" s="71"/>
      <c r="DW336" s="71"/>
      <c r="DX336" s="71"/>
      <c r="DY336" s="71"/>
      <c r="DZ336" s="71"/>
      <c r="EA336" s="71"/>
      <c r="EB336" s="71"/>
      <c r="EC336" s="71"/>
      <c r="ED336" s="71"/>
      <c r="EE336" s="71"/>
      <c r="EF336" s="71"/>
      <c r="EG336" s="71"/>
      <c r="EH336" s="71"/>
      <c r="EI336" s="71"/>
      <c r="EJ336" s="71"/>
      <c r="EK336" s="71"/>
      <c r="EL336" s="71"/>
      <c r="EM336" s="71"/>
      <c r="EN336" s="71"/>
      <c r="EO336" s="71"/>
      <c r="EP336" s="71"/>
      <c r="EQ336" s="71"/>
      <c r="ER336" s="71"/>
      <c r="ES336" s="71"/>
      <c r="ET336" s="71"/>
      <c r="EU336" s="71"/>
      <c r="EV336" s="71"/>
      <c r="EW336" s="71"/>
      <c r="EX336" s="71"/>
      <c r="EY336" s="71"/>
      <c r="EZ336" s="71"/>
      <c r="FA336" s="71"/>
      <c r="FB336" s="71"/>
      <c r="FC336" s="71"/>
      <c r="FD336" s="71"/>
      <c r="FE336" s="71"/>
      <c r="FF336" s="71"/>
      <c r="FG336" s="71"/>
      <c r="FH336" s="71"/>
      <c r="FI336" s="71"/>
      <c r="FJ336" s="71"/>
      <c r="FK336" s="71"/>
      <c r="FL336" s="71"/>
      <c r="FM336" s="71"/>
    </row>
    <row r="337" spans="9:169" x14ac:dyDescent="0.2">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c r="BT337" s="71"/>
      <c r="BU337" s="71"/>
      <c r="BV337" s="71"/>
      <c r="BW337" s="71"/>
      <c r="BX337" s="71"/>
      <c r="BY337" s="71"/>
      <c r="BZ337" s="71"/>
      <c r="CA337" s="71"/>
      <c r="CB337" s="71"/>
      <c r="CC337" s="71"/>
      <c r="CD337" s="71"/>
      <c r="CE337" s="71"/>
      <c r="CF337" s="71"/>
      <c r="CG337" s="71"/>
      <c r="CH337" s="71"/>
      <c r="CI337" s="71"/>
      <c r="CJ337" s="71"/>
      <c r="CK337" s="71"/>
      <c r="CL337" s="71"/>
      <c r="CM337" s="71"/>
      <c r="CN337" s="71"/>
      <c r="CO337" s="71"/>
      <c r="CP337" s="71"/>
      <c r="CQ337" s="71"/>
      <c r="CR337" s="71"/>
      <c r="CS337" s="71"/>
      <c r="CT337" s="71"/>
      <c r="CU337" s="71"/>
      <c r="CV337" s="99"/>
      <c r="CW337" s="71"/>
      <c r="CX337" s="71"/>
      <c r="CY337" s="71"/>
      <c r="CZ337" s="71"/>
      <c r="DA337" s="71"/>
      <c r="DB337" s="71"/>
      <c r="DC337" s="71"/>
      <c r="DD337" s="71"/>
      <c r="DE337" s="71"/>
      <c r="DF337" s="71"/>
      <c r="DG337" s="71"/>
      <c r="DH337" s="71"/>
      <c r="DI337" s="71"/>
      <c r="DJ337" s="71"/>
      <c r="DK337" s="71"/>
      <c r="DL337" s="71"/>
      <c r="DM337" s="71"/>
      <c r="DN337" s="71"/>
      <c r="DO337" s="71"/>
      <c r="DP337" s="71"/>
      <c r="DQ337" s="71"/>
      <c r="DR337" s="71"/>
      <c r="DS337" s="71"/>
      <c r="DT337" s="71"/>
      <c r="DU337" s="71"/>
      <c r="DV337" s="71"/>
      <c r="DW337" s="71"/>
      <c r="DX337" s="71"/>
      <c r="DY337" s="71"/>
      <c r="DZ337" s="71"/>
      <c r="EA337" s="71"/>
      <c r="EB337" s="71"/>
      <c r="EC337" s="71"/>
      <c r="ED337" s="71"/>
      <c r="EE337" s="71"/>
      <c r="EF337" s="71"/>
      <c r="EG337" s="71"/>
      <c r="EH337" s="71"/>
      <c r="EI337" s="71"/>
      <c r="EJ337" s="71"/>
      <c r="EK337" s="71"/>
      <c r="EL337" s="71"/>
      <c r="EM337" s="71"/>
      <c r="EN337" s="71"/>
      <c r="EO337" s="71"/>
      <c r="EP337" s="71"/>
      <c r="EQ337" s="71"/>
      <c r="ER337" s="71"/>
      <c r="ES337" s="71"/>
      <c r="ET337" s="71"/>
      <c r="EU337" s="71"/>
      <c r="EV337" s="71"/>
      <c r="EW337" s="71"/>
      <c r="EX337" s="71"/>
      <c r="EY337" s="71"/>
      <c r="EZ337" s="71"/>
      <c r="FA337" s="71"/>
      <c r="FB337" s="71"/>
      <c r="FC337" s="71"/>
      <c r="FD337" s="71"/>
      <c r="FE337" s="71"/>
      <c r="FF337" s="71"/>
      <c r="FG337" s="71"/>
      <c r="FH337" s="71"/>
      <c r="FI337" s="71"/>
      <c r="FJ337" s="71"/>
      <c r="FK337" s="71"/>
      <c r="FL337" s="71"/>
      <c r="FM337" s="71"/>
    </row>
    <row r="338" spans="9:169" x14ac:dyDescent="0.2">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c r="BT338" s="71"/>
      <c r="BU338" s="71"/>
      <c r="BV338" s="71"/>
      <c r="BW338" s="71"/>
      <c r="BX338" s="71"/>
      <c r="BY338" s="71"/>
      <c r="BZ338" s="71"/>
      <c r="CA338" s="71"/>
      <c r="CB338" s="71"/>
      <c r="CC338" s="71"/>
      <c r="CD338" s="71"/>
      <c r="CE338" s="71"/>
      <c r="CF338" s="71"/>
      <c r="CG338" s="71"/>
      <c r="CH338" s="71"/>
      <c r="CI338" s="71"/>
      <c r="CJ338" s="71"/>
      <c r="CK338" s="71"/>
      <c r="CL338" s="71"/>
      <c r="CM338" s="71"/>
      <c r="CN338" s="71"/>
      <c r="CO338" s="71"/>
      <c r="CP338" s="71"/>
      <c r="CQ338" s="71"/>
      <c r="CR338" s="71"/>
      <c r="CS338" s="71"/>
      <c r="CT338" s="71"/>
      <c r="CU338" s="71"/>
      <c r="CV338" s="99"/>
      <c r="CW338" s="71"/>
      <c r="CX338" s="71"/>
      <c r="CY338" s="71"/>
      <c r="CZ338" s="71"/>
      <c r="DA338" s="71"/>
      <c r="DB338" s="71"/>
      <c r="DC338" s="71"/>
      <c r="DD338" s="71"/>
      <c r="DE338" s="71"/>
      <c r="DF338" s="71"/>
      <c r="DG338" s="71"/>
      <c r="DH338" s="71"/>
      <c r="DI338" s="71"/>
      <c r="DJ338" s="71"/>
      <c r="DK338" s="71"/>
      <c r="DL338" s="71"/>
      <c r="DM338" s="71"/>
      <c r="DN338" s="71"/>
      <c r="DO338" s="71"/>
      <c r="DP338" s="71"/>
      <c r="DQ338" s="71"/>
      <c r="DR338" s="71"/>
      <c r="DS338" s="71"/>
      <c r="DT338" s="71"/>
      <c r="DU338" s="71"/>
      <c r="DV338" s="71"/>
      <c r="DW338" s="71"/>
      <c r="DX338" s="71"/>
      <c r="DY338" s="71"/>
      <c r="DZ338" s="71"/>
      <c r="EA338" s="71"/>
      <c r="EB338" s="71"/>
      <c r="EC338" s="71"/>
      <c r="ED338" s="71"/>
      <c r="EE338" s="71"/>
      <c r="EF338" s="71"/>
      <c r="EG338" s="71"/>
      <c r="EH338" s="71"/>
      <c r="EI338" s="71"/>
      <c r="EJ338" s="71"/>
      <c r="EK338" s="71"/>
      <c r="EL338" s="71"/>
      <c r="EM338" s="71"/>
      <c r="EN338" s="71"/>
      <c r="EO338" s="71"/>
      <c r="EP338" s="71"/>
      <c r="EQ338" s="71"/>
      <c r="ER338" s="71"/>
      <c r="ES338" s="71"/>
      <c r="ET338" s="71"/>
      <c r="EU338" s="71"/>
      <c r="EV338" s="71"/>
      <c r="EW338" s="71"/>
      <c r="EX338" s="71"/>
      <c r="EY338" s="71"/>
      <c r="EZ338" s="71"/>
      <c r="FA338" s="71"/>
      <c r="FB338" s="71"/>
      <c r="FC338" s="71"/>
      <c r="FD338" s="71"/>
      <c r="FE338" s="71"/>
      <c r="FF338" s="71"/>
      <c r="FG338" s="71"/>
      <c r="FH338" s="71"/>
      <c r="FI338" s="71"/>
      <c r="FJ338" s="71"/>
      <c r="FK338" s="71"/>
      <c r="FL338" s="71"/>
      <c r="FM338" s="71"/>
    </row>
    <row r="339" spans="9:169" x14ac:dyDescent="0.2">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c r="BT339" s="71"/>
      <c r="BU339" s="71"/>
      <c r="BV339" s="71"/>
      <c r="BW339" s="71"/>
      <c r="BX339" s="71"/>
      <c r="BY339" s="71"/>
      <c r="BZ339" s="71"/>
      <c r="CA339" s="71"/>
      <c r="CB339" s="71"/>
      <c r="CC339" s="71"/>
      <c r="CD339" s="71"/>
      <c r="CE339" s="71"/>
      <c r="CF339" s="71"/>
      <c r="CG339" s="71"/>
      <c r="CH339" s="71"/>
      <c r="CI339" s="71"/>
      <c r="CJ339" s="71"/>
      <c r="CK339" s="71"/>
      <c r="CL339" s="71"/>
      <c r="CM339" s="71"/>
      <c r="CN339" s="71"/>
      <c r="CO339" s="71"/>
      <c r="CP339" s="71"/>
      <c r="CQ339" s="71"/>
      <c r="CR339" s="71"/>
      <c r="CS339" s="71"/>
      <c r="CT339" s="71"/>
      <c r="CU339" s="71"/>
      <c r="CV339" s="99"/>
      <c r="CW339" s="71"/>
      <c r="CX339" s="71"/>
      <c r="CY339" s="71"/>
      <c r="CZ339" s="71"/>
      <c r="DA339" s="71"/>
      <c r="DB339" s="71"/>
      <c r="DC339" s="71"/>
      <c r="DD339" s="71"/>
      <c r="DE339" s="71"/>
      <c r="DF339" s="71"/>
      <c r="DG339" s="71"/>
      <c r="DH339" s="71"/>
      <c r="DI339" s="71"/>
      <c r="DJ339" s="71"/>
      <c r="DK339" s="71"/>
      <c r="DL339" s="71"/>
      <c r="DM339" s="71"/>
      <c r="DN339" s="71"/>
      <c r="DO339" s="71"/>
      <c r="DP339" s="71"/>
      <c r="DQ339" s="71"/>
      <c r="DR339" s="71"/>
      <c r="DS339" s="71"/>
      <c r="DT339" s="71"/>
      <c r="DU339" s="71"/>
      <c r="DV339" s="71"/>
      <c r="DW339" s="71"/>
      <c r="DX339" s="71"/>
      <c r="DY339" s="71"/>
      <c r="DZ339" s="71"/>
      <c r="EA339" s="71"/>
      <c r="EB339" s="71"/>
      <c r="EC339" s="71"/>
      <c r="ED339" s="71"/>
      <c r="EE339" s="71"/>
      <c r="EF339" s="71"/>
      <c r="EG339" s="71"/>
      <c r="EH339" s="71"/>
      <c r="EI339" s="71"/>
      <c r="EJ339" s="71"/>
      <c r="EK339" s="71"/>
      <c r="EL339" s="71"/>
      <c r="EM339" s="71"/>
      <c r="EN339" s="71"/>
      <c r="EO339" s="71"/>
      <c r="EP339" s="71"/>
      <c r="EQ339" s="71"/>
      <c r="ER339" s="71"/>
      <c r="ES339" s="71"/>
      <c r="ET339" s="71"/>
      <c r="EU339" s="71"/>
      <c r="EV339" s="71"/>
      <c r="EW339" s="71"/>
      <c r="EX339" s="71"/>
      <c r="EY339" s="71"/>
      <c r="EZ339" s="71"/>
      <c r="FA339" s="71"/>
      <c r="FB339" s="71"/>
      <c r="FC339" s="71"/>
      <c r="FD339" s="71"/>
      <c r="FE339" s="71"/>
      <c r="FF339" s="71"/>
      <c r="FG339" s="71"/>
      <c r="FH339" s="71"/>
      <c r="FI339" s="71"/>
      <c r="FJ339" s="71"/>
      <c r="FK339" s="71"/>
      <c r="FL339" s="71"/>
      <c r="FM339" s="71"/>
    </row>
    <row r="340" spans="9:169" x14ac:dyDescent="0.2">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c r="BT340" s="71"/>
      <c r="BU340" s="71"/>
      <c r="BV340" s="71"/>
      <c r="BW340" s="71"/>
      <c r="BX340" s="71"/>
      <c r="BY340" s="71"/>
      <c r="BZ340" s="71"/>
      <c r="CA340" s="71"/>
      <c r="CB340" s="71"/>
      <c r="CC340" s="71"/>
      <c r="CD340" s="71"/>
      <c r="CE340" s="71"/>
      <c r="CF340" s="71"/>
      <c r="CG340" s="71"/>
      <c r="CH340" s="71"/>
      <c r="CI340" s="71"/>
      <c r="CJ340" s="71"/>
      <c r="CK340" s="71"/>
      <c r="CL340" s="71"/>
      <c r="CM340" s="71"/>
      <c r="CN340" s="71"/>
      <c r="CO340" s="71"/>
      <c r="CP340" s="71"/>
      <c r="CQ340" s="71"/>
      <c r="CR340" s="71"/>
      <c r="CS340" s="71"/>
      <c r="CT340" s="71"/>
      <c r="CU340" s="71"/>
      <c r="CV340" s="99"/>
      <c r="CW340" s="71"/>
      <c r="CX340" s="71"/>
      <c r="CY340" s="71"/>
      <c r="CZ340" s="71"/>
      <c r="DA340" s="71"/>
      <c r="DB340" s="71"/>
      <c r="DC340" s="71"/>
      <c r="DD340" s="71"/>
      <c r="DE340" s="71"/>
      <c r="DF340" s="71"/>
      <c r="DG340" s="71"/>
      <c r="DH340" s="71"/>
      <c r="DI340" s="71"/>
      <c r="DJ340" s="71"/>
      <c r="DK340" s="71"/>
      <c r="DL340" s="71"/>
      <c r="DM340" s="71"/>
      <c r="DN340" s="71"/>
      <c r="DO340" s="71"/>
      <c r="DP340" s="71"/>
      <c r="DQ340" s="71"/>
      <c r="DR340" s="71"/>
      <c r="DS340" s="71"/>
      <c r="DT340" s="71"/>
      <c r="DU340" s="71"/>
      <c r="DV340" s="71"/>
      <c r="DW340" s="71"/>
      <c r="DX340" s="71"/>
      <c r="DY340" s="71"/>
      <c r="DZ340" s="71"/>
      <c r="EA340" s="71"/>
      <c r="EB340" s="71"/>
      <c r="EC340" s="71"/>
      <c r="ED340" s="71"/>
      <c r="EE340" s="71"/>
      <c r="EF340" s="71"/>
      <c r="EG340" s="71"/>
      <c r="EH340" s="71"/>
      <c r="EI340" s="71"/>
      <c r="EJ340" s="71"/>
      <c r="EK340" s="71"/>
      <c r="EL340" s="71"/>
      <c r="EM340" s="71"/>
      <c r="EN340" s="71"/>
      <c r="EO340" s="71"/>
      <c r="EP340" s="71"/>
      <c r="EQ340" s="71"/>
      <c r="ER340" s="71"/>
      <c r="ES340" s="71"/>
      <c r="ET340" s="71"/>
      <c r="EU340" s="71"/>
      <c r="EV340" s="71"/>
      <c r="EW340" s="71"/>
      <c r="EX340" s="71"/>
      <c r="EY340" s="71"/>
      <c r="EZ340" s="71"/>
      <c r="FA340" s="71"/>
      <c r="FB340" s="71"/>
      <c r="FC340" s="71"/>
      <c r="FD340" s="71"/>
      <c r="FE340" s="71"/>
      <c r="FF340" s="71"/>
      <c r="FG340" s="71"/>
      <c r="FH340" s="71"/>
      <c r="FI340" s="71"/>
      <c r="FJ340" s="71"/>
      <c r="FK340" s="71"/>
      <c r="FL340" s="71"/>
      <c r="FM340" s="71"/>
    </row>
    <row r="341" spans="9:169" x14ac:dyDescent="0.2">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c r="BT341" s="71"/>
      <c r="BU341" s="71"/>
      <c r="BV341" s="71"/>
      <c r="BW341" s="71"/>
      <c r="BX341" s="71"/>
      <c r="BY341" s="71"/>
      <c r="BZ341" s="71"/>
      <c r="CA341" s="71"/>
      <c r="CB341" s="71"/>
      <c r="CC341" s="71"/>
      <c r="CD341" s="71"/>
      <c r="CE341" s="71"/>
      <c r="CF341" s="71"/>
      <c r="CG341" s="71"/>
      <c r="CH341" s="71"/>
      <c r="CI341" s="71"/>
      <c r="CJ341" s="71"/>
      <c r="CK341" s="71"/>
      <c r="CL341" s="71"/>
      <c r="CM341" s="71"/>
      <c r="CN341" s="71"/>
      <c r="CO341" s="71"/>
      <c r="CP341" s="71"/>
      <c r="CQ341" s="71"/>
      <c r="CR341" s="71"/>
      <c r="CS341" s="71"/>
      <c r="CT341" s="71"/>
      <c r="CU341" s="71"/>
      <c r="CV341" s="99"/>
      <c r="CW341" s="71"/>
      <c r="CX341" s="71"/>
      <c r="CY341" s="71"/>
      <c r="CZ341" s="71"/>
      <c r="DA341" s="71"/>
      <c r="DB341" s="71"/>
      <c r="DC341" s="71"/>
      <c r="DD341" s="71"/>
      <c r="DE341" s="71"/>
      <c r="DF341" s="71"/>
      <c r="DG341" s="71"/>
      <c r="DH341" s="71"/>
      <c r="DI341" s="71"/>
      <c r="DJ341" s="71"/>
      <c r="DK341" s="71"/>
      <c r="DL341" s="71"/>
      <c r="DM341" s="71"/>
      <c r="DN341" s="71"/>
      <c r="DO341" s="71"/>
      <c r="DP341" s="71"/>
      <c r="DQ341" s="71"/>
      <c r="DR341" s="71"/>
      <c r="DS341" s="71"/>
      <c r="DT341" s="71"/>
      <c r="DU341" s="71"/>
      <c r="DV341" s="71"/>
      <c r="DW341" s="71"/>
      <c r="DX341" s="71"/>
      <c r="DY341" s="71"/>
      <c r="DZ341" s="71"/>
      <c r="EA341" s="71"/>
      <c r="EB341" s="71"/>
      <c r="EC341" s="71"/>
      <c r="ED341" s="71"/>
      <c r="EE341" s="71"/>
      <c r="EF341" s="71"/>
      <c r="EG341" s="71"/>
      <c r="EH341" s="71"/>
      <c r="EI341" s="71"/>
      <c r="EJ341" s="71"/>
      <c r="EK341" s="71"/>
      <c r="EL341" s="71"/>
      <c r="EM341" s="71"/>
      <c r="EN341" s="71"/>
      <c r="EO341" s="71"/>
      <c r="EP341" s="71"/>
      <c r="EQ341" s="71"/>
      <c r="ER341" s="71"/>
      <c r="ES341" s="71"/>
      <c r="ET341" s="71"/>
      <c r="EU341" s="71"/>
      <c r="EV341" s="71"/>
      <c r="EW341" s="71"/>
      <c r="EX341" s="71"/>
      <c r="EY341" s="71"/>
      <c r="EZ341" s="71"/>
      <c r="FA341" s="71"/>
      <c r="FB341" s="71"/>
      <c r="FC341" s="71"/>
      <c r="FD341" s="71"/>
      <c r="FE341" s="71"/>
      <c r="FF341" s="71"/>
      <c r="FG341" s="71"/>
      <c r="FH341" s="71"/>
      <c r="FI341" s="71"/>
      <c r="FJ341" s="71"/>
      <c r="FK341" s="71"/>
      <c r="FL341" s="71"/>
      <c r="FM341" s="71"/>
    </row>
    <row r="342" spans="9:169" x14ac:dyDescent="0.2">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c r="BT342" s="71"/>
      <c r="BU342" s="71"/>
      <c r="BV342" s="71"/>
      <c r="BW342" s="71"/>
      <c r="BX342" s="71"/>
      <c r="BY342" s="71"/>
      <c r="BZ342" s="71"/>
      <c r="CA342" s="71"/>
      <c r="CB342" s="71"/>
      <c r="CC342" s="71"/>
      <c r="CD342" s="71"/>
      <c r="CE342" s="71"/>
      <c r="CF342" s="71"/>
      <c r="CG342" s="71"/>
      <c r="CH342" s="71"/>
      <c r="CI342" s="71"/>
      <c r="CJ342" s="71"/>
      <c r="CK342" s="71"/>
      <c r="CL342" s="71"/>
      <c r="CM342" s="71"/>
      <c r="CN342" s="71"/>
      <c r="CO342" s="71"/>
      <c r="CP342" s="71"/>
      <c r="CQ342" s="71"/>
      <c r="CR342" s="71"/>
      <c r="CS342" s="71"/>
      <c r="CT342" s="71"/>
      <c r="CU342" s="71"/>
      <c r="CV342" s="99"/>
      <c r="CW342" s="71"/>
      <c r="CX342" s="71"/>
      <c r="CY342" s="71"/>
      <c r="CZ342" s="71"/>
      <c r="DA342" s="71"/>
      <c r="DB342" s="71"/>
      <c r="DC342" s="71"/>
      <c r="DD342" s="71"/>
      <c r="DE342" s="71"/>
      <c r="DF342" s="71"/>
      <c r="DG342" s="71"/>
      <c r="DH342" s="71"/>
      <c r="DI342" s="71"/>
      <c r="DJ342" s="71"/>
      <c r="DK342" s="71"/>
      <c r="DL342" s="71"/>
      <c r="DM342" s="71"/>
      <c r="DN342" s="71"/>
      <c r="DO342" s="71"/>
      <c r="DP342" s="71"/>
      <c r="DQ342" s="71"/>
      <c r="DR342" s="71"/>
      <c r="DS342" s="71"/>
      <c r="DT342" s="71"/>
      <c r="DU342" s="71"/>
      <c r="DV342" s="71"/>
      <c r="DW342" s="71"/>
      <c r="DX342" s="71"/>
      <c r="DY342" s="71"/>
      <c r="DZ342" s="71"/>
      <c r="EA342" s="71"/>
      <c r="EB342" s="71"/>
      <c r="EC342" s="71"/>
      <c r="ED342" s="71"/>
      <c r="EE342" s="71"/>
      <c r="EF342" s="71"/>
      <c r="EG342" s="71"/>
      <c r="EH342" s="71"/>
      <c r="EI342" s="71"/>
      <c r="EJ342" s="71"/>
      <c r="EK342" s="71"/>
      <c r="EL342" s="71"/>
      <c r="EM342" s="71"/>
      <c r="EN342" s="71"/>
      <c r="EO342" s="71"/>
      <c r="EP342" s="71"/>
      <c r="EQ342" s="71"/>
      <c r="ER342" s="71"/>
      <c r="ES342" s="71"/>
      <c r="ET342" s="71"/>
      <c r="EU342" s="71"/>
      <c r="EV342" s="71"/>
      <c r="EW342" s="71"/>
      <c r="EX342" s="71"/>
      <c r="EY342" s="71"/>
      <c r="EZ342" s="71"/>
      <c r="FA342" s="71"/>
      <c r="FB342" s="71"/>
      <c r="FC342" s="71"/>
      <c r="FD342" s="71"/>
      <c r="FE342" s="71"/>
      <c r="FF342" s="71"/>
      <c r="FG342" s="71"/>
      <c r="FH342" s="71"/>
      <c r="FI342" s="71"/>
      <c r="FJ342" s="71"/>
      <c r="FK342" s="71"/>
      <c r="FL342" s="71"/>
      <c r="FM342" s="71"/>
    </row>
    <row r="343" spans="9:169" x14ac:dyDescent="0.2">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c r="BT343" s="71"/>
      <c r="BU343" s="71"/>
      <c r="BV343" s="71"/>
      <c r="BW343" s="71"/>
      <c r="BX343" s="71"/>
      <c r="BY343" s="71"/>
      <c r="BZ343" s="71"/>
      <c r="CA343" s="71"/>
      <c r="CB343" s="71"/>
      <c r="CC343" s="71"/>
      <c r="CD343" s="71"/>
      <c r="CE343" s="71"/>
      <c r="CF343" s="71"/>
      <c r="CG343" s="71"/>
      <c r="CH343" s="71"/>
      <c r="CI343" s="71"/>
      <c r="CJ343" s="71"/>
      <c r="CK343" s="71"/>
      <c r="CL343" s="71"/>
      <c r="CM343" s="71"/>
      <c r="CN343" s="71"/>
      <c r="CO343" s="71"/>
      <c r="CP343" s="71"/>
      <c r="CQ343" s="71"/>
      <c r="CR343" s="71"/>
      <c r="CS343" s="71"/>
      <c r="CT343" s="71"/>
      <c r="CU343" s="71"/>
      <c r="CV343" s="99"/>
      <c r="CW343" s="71"/>
      <c r="CX343" s="71"/>
      <c r="CY343" s="71"/>
      <c r="CZ343" s="71"/>
      <c r="DA343" s="71"/>
      <c r="DB343" s="71"/>
      <c r="DC343" s="71"/>
      <c r="DD343" s="71"/>
      <c r="DE343" s="71"/>
      <c r="DF343" s="71"/>
      <c r="DG343" s="71"/>
      <c r="DH343" s="71"/>
      <c r="DI343" s="71"/>
      <c r="DJ343" s="71"/>
      <c r="DK343" s="71"/>
      <c r="DL343" s="71"/>
      <c r="DM343" s="71"/>
      <c r="DN343" s="71"/>
      <c r="DO343" s="71"/>
      <c r="DP343" s="71"/>
      <c r="DQ343" s="71"/>
      <c r="DR343" s="71"/>
      <c r="DS343" s="71"/>
      <c r="DT343" s="71"/>
      <c r="DU343" s="71"/>
      <c r="DV343" s="71"/>
      <c r="DW343" s="71"/>
      <c r="DX343" s="71"/>
      <c r="DY343" s="71"/>
      <c r="DZ343" s="71"/>
      <c r="EA343" s="71"/>
      <c r="EB343" s="71"/>
      <c r="EC343" s="71"/>
      <c r="ED343" s="71"/>
      <c r="EE343" s="71"/>
      <c r="EF343" s="71"/>
      <c r="EG343" s="71"/>
      <c r="EH343" s="71"/>
      <c r="EI343" s="71"/>
      <c r="EJ343" s="71"/>
      <c r="EK343" s="71"/>
      <c r="EL343" s="71"/>
      <c r="EM343" s="71"/>
      <c r="EN343" s="71"/>
      <c r="EO343" s="71"/>
      <c r="EP343" s="71"/>
      <c r="EQ343" s="71"/>
      <c r="ER343" s="71"/>
      <c r="ES343" s="71"/>
      <c r="ET343" s="71"/>
      <c r="EU343" s="71"/>
      <c r="EV343" s="71"/>
      <c r="EW343" s="71"/>
      <c r="EX343" s="71"/>
      <c r="EY343" s="71"/>
      <c r="EZ343" s="71"/>
      <c r="FA343" s="71"/>
      <c r="FB343" s="71"/>
      <c r="FC343" s="71"/>
      <c r="FD343" s="71"/>
      <c r="FE343" s="71"/>
      <c r="FF343" s="71"/>
      <c r="FG343" s="71"/>
      <c r="FH343" s="71"/>
      <c r="FI343" s="71"/>
      <c r="FJ343" s="71"/>
      <c r="FK343" s="71"/>
      <c r="FL343" s="71"/>
      <c r="FM343" s="71"/>
    </row>
    <row r="344" spans="9:169" x14ac:dyDescent="0.2">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c r="BT344" s="71"/>
      <c r="BU344" s="71"/>
      <c r="BV344" s="71"/>
      <c r="BW344" s="71"/>
      <c r="BX344" s="71"/>
      <c r="BY344" s="71"/>
      <c r="BZ344" s="71"/>
      <c r="CA344" s="71"/>
      <c r="CB344" s="71"/>
      <c r="CC344" s="71"/>
      <c r="CD344" s="71"/>
      <c r="CE344" s="71"/>
      <c r="CF344" s="71"/>
      <c r="CG344" s="71"/>
      <c r="CH344" s="71"/>
      <c r="CI344" s="71"/>
      <c r="CJ344" s="71"/>
      <c r="CK344" s="71"/>
      <c r="CL344" s="71"/>
      <c r="CM344" s="71"/>
      <c r="CN344" s="71"/>
      <c r="CO344" s="71"/>
      <c r="CP344" s="71"/>
      <c r="CQ344" s="71"/>
      <c r="CR344" s="71"/>
      <c r="CS344" s="71"/>
      <c r="CT344" s="71"/>
      <c r="CU344" s="71"/>
      <c r="CV344" s="99"/>
      <c r="CW344" s="71"/>
      <c r="CX344" s="71"/>
      <c r="CY344" s="71"/>
      <c r="CZ344" s="71"/>
      <c r="DA344" s="71"/>
      <c r="DB344" s="71"/>
      <c r="DC344" s="71"/>
      <c r="DD344" s="71"/>
      <c r="DE344" s="71"/>
      <c r="DF344" s="71"/>
      <c r="DG344" s="71"/>
      <c r="DH344" s="71"/>
      <c r="DI344" s="71"/>
      <c r="DJ344" s="71"/>
      <c r="DK344" s="71"/>
      <c r="DL344" s="71"/>
      <c r="DM344" s="71"/>
      <c r="DN344" s="71"/>
      <c r="DO344" s="71"/>
      <c r="DP344" s="71"/>
      <c r="DQ344" s="71"/>
      <c r="DR344" s="71"/>
      <c r="DS344" s="71"/>
      <c r="DT344" s="71"/>
      <c r="DU344" s="71"/>
      <c r="DV344" s="71"/>
      <c r="DW344" s="71"/>
      <c r="DX344" s="71"/>
      <c r="DY344" s="71"/>
      <c r="DZ344" s="71"/>
      <c r="EA344" s="71"/>
      <c r="EB344" s="71"/>
      <c r="EC344" s="71"/>
      <c r="ED344" s="71"/>
      <c r="EE344" s="71"/>
      <c r="EF344" s="71"/>
      <c r="EG344" s="71"/>
      <c r="EH344" s="71"/>
      <c r="EI344" s="71"/>
      <c r="EJ344" s="71"/>
      <c r="EK344" s="71"/>
      <c r="EL344" s="71"/>
      <c r="EM344" s="71"/>
      <c r="EN344" s="71"/>
      <c r="EO344" s="71"/>
      <c r="EP344" s="71"/>
      <c r="EQ344" s="71"/>
      <c r="ER344" s="71"/>
      <c r="ES344" s="71"/>
      <c r="ET344" s="71"/>
      <c r="EU344" s="71"/>
      <c r="EV344" s="71"/>
      <c r="EW344" s="71"/>
      <c r="EX344" s="71"/>
      <c r="EY344" s="71"/>
      <c r="EZ344" s="71"/>
      <c r="FA344" s="71"/>
      <c r="FB344" s="71"/>
      <c r="FC344" s="71"/>
      <c r="FD344" s="71"/>
      <c r="FE344" s="71"/>
      <c r="FF344" s="71"/>
      <c r="FG344" s="71"/>
      <c r="FH344" s="71"/>
      <c r="FI344" s="71"/>
      <c r="FJ344" s="71"/>
      <c r="FK344" s="71"/>
      <c r="FL344" s="71"/>
      <c r="FM344" s="71"/>
    </row>
    <row r="345" spans="9:169" x14ac:dyDescent="0.2">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c r="BT345" s="71"/>
      <c r="BU345" s="71"/>
      <c r="BV345" s="71"/>
      <c r="BW345" s="71"/>
      <c r="BX345" s="71"/>
      <c r="BY345" s="71"/>
      <c r="BZ345" s="71"/>
      <c r="CA345" s="71"/>
      <c r="CB345" s="71"/>
      <c r="CC345" s="71"/>
      <c r="CD345" s="71"/>
      <c r="CE345" s="71"/>
      <c r="CF345" s="71"/>
      <c r="CG345" s="71"/>
      <c r="CH345" s="71"/>
      <c r="CI345" s="71"/>
      <c r="CJ345" s="71"/>
      <c r="CK345" s="71"/>
      <c r="CL345" s="71"/>
      <c r="CM345" s="71"/>
      <c r="CN345" s="71"/>
      <c r="CO345" s="71"/>
      <c r="CP345" s="71"/>
      <c r="CQ345" s="71"/>
      <c r="CR345" s="71"/>
      <c r="CS345" s="71"/>
      <c r="CT345" s="71"/>
      <c r="CU345" s="71"/>
      <c r="CV345" s="99"/>
      <c r="CW345" s="71"/>
      <c r="CX345" s="71"/>
      <c r="CY345" s="71"/>
      <c r="CZ345" s="71"/>
      <c r="DA345" s="71"/>
      <c r="DB345" s="71"/>
      <c r="DC345" s="71"/>
      <c r="DD345" s="71"/>
      <c r="DE345" s="71"/>
      <c r="DF345" s="71"/>
      <c r="DG345" s="71"/>
      <c r="DH345" s="71"/>
      <c r="DI345" s="71"/>
      <c r="DJ345" s="71"/>
      <c r="DK345" s="71"/>
      <c r="DL345" s="71"/>
      <c r="DM345" s="71"/>
      <c r="DN345" s="71"/>
      <c r="DO345" s="71"/>
      <c r="DP345" s="71"/>
      <c r="DQ345" s="71"/>
      <c r="DR345" s="71"/>
      <c r="DS345" s="71"/>
      <c r="DT345" s="71"/>
      <c r="DU345" s="71"/>
      <c r="DV345" s="71"/>
      <c r="DW345" s="71"/>
      <c r="DX345" s="71"/>
      <c r="DY345" s="71"/>
      <c r="DZ345" s="71"/>
      <c r="EA345" s="71"/>
      <c r="EB345" s="71"/>
      <c r="EC345" s="71"/>
      <c r="ED345" s="71"/>
      <c r="EE345" s="71"/>
      <c r="EF345" s="71"/>
      <c r="EG345" s="71"/>
      <c r="EH345" s="71"/>
      <c r="EI345" s="71"/>
      <c r="EJ345" s="71"/>
      <c r="EK345" s="71"/>
      <c r="EL345" s="71"/>
      <c r="EM345" s="71"/>
      <c r="EN345" s="71"/>
      <c r="EO345" s="71"/>
      <c r="EP345" s="71"/>
      <c r="EQ345" s="71"/>
      <c r="ER345" s="71"/>
      <c r="ES345" s="71"/>
      <c r="ET345" s="71"/>
      <c r="EU345" s="71"/>
      <c r="EV345" s="71"/>
      <c r="EW345" s="71"/>
      <c r="EX345" s="71"/>
      <c r="EY345" s="71"/>
      <c r="EZ345" s="71"/>
      <c r="FA345" s="71"/>
      <c r="FB345" s="71"/>
      <c r="FC345" s="71"/>
      <c r="FD345" s="71"/>
      <c r="FE345" s="71"/>
      <c r="FF345" s="71"/>
      <c r="FG345" s="71"/>
      <c r="FH345" s="71"/>
      <c r="FI345" s="71"/>
      <c r="FJ345" s="71"/>
      <c r="FK345" s="71"/>
      <c r="FL345" s="71"/>
      <c r="FM345" s="71"/>
    </row>
    <row r="346" spans="9:169" x14ac:dyDescent="0.2">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c r="BT346" s="71"/>
      <c r="BU346" s="71"/>
      <c r="BV346" s="71"/>
      <c r="BW346" s="71"/>
      <c r="BX346" s="71"/>
      <c r="BY346" s="71"/>
      <c r="BZ346" s="71"/>
      <c r="CA346" s="71"/>
      <c r="CB346" s="71"/>
      <c r="CC346" s="71"/>
      <c r="CD346" s="71"/>
      <c r="CE346" s="71"/>
      <c r="CF346" s="71"/>
      <c r="CG346" s="71"/>
      <c r="CH346" s="71"/>
      <c r="CI346" s="71"/>
      <c r="CJ346" s="71"/>
      <c r="CK346" s="71"/>
      <c r="CL346" s="71"/>
      <c r="CM346" s="71"/>
      <c r="CN346" s="71"/>
      <c r="CO346" s="71"/>
      <c r="CP346" s="71"/>
      <c r="CQ346" s="71"/>
      <c r="CR346" s="71"/>
      <c r="CS346" s="71"/>
      <c r="CT346" s="71"/>
      <c r="CU346" s="71"/>
      <c r="CV346" s="99"/>
      <c r="CW346" s="71"/>
      <c r="CX346" s="71"/>
      <c r="CY346" s="71"/>
      <c r="CZ346" s="71"/>
      <c r="DA346" s="71"/>
      <c r="DB346" s="71"/>
      <c r="DC346" s="71"/>
      <c r="DD346" s="71"/>
      <c r="DE346" s="71"/>
      <c r="DF346" s="71"/>
      <c r="DG346" s="71"/>
      <c r="DH346" s="71"/>
      <c r="DI346" s="71"/>
      <c r="DJ346" s="71"/>
      <c r="DK346" s="71"/>
      <c r="DL346" s="71"/>
      <c r="DM346" s="71"/>
      <c r="DN346" s="71"/>
      <c r="DO346" s="71"/>
      <c r="DP346" s="71"/>
      <c r="DQ346" s="71"/>
      <c r="DR346" s="71"/>
      <c r="DS346" s="71"/>
      <c r="DT346" s="71"/>
      <c r="DU346" s="71"/>
      <c r="DV346" s="71"/>
      <c r="DW346" s="71"/>
      <c r="DX346" s="71"/>
      <c r="DY346" s="71"/>
      <c r="DZ346" s="71"/>
      <c r="EA346" s="71"/>
      <c r="EB346" s="71"/>
      <c r="EC346" s="71"/>
      <c r="ED346" s="71"/>
      <c r="EE346" s="71"/>
      <c r="EF346" s="71"/>
      <c r="EG346" s="71"/>
      <c r="EH346" s="71"/>
      <c r="EI346" s="71"/>
      <c r="EJ346" s="71"/>
      <c r="EK346" s="71"/>
      <c r="EL346" s="71"/>
      <c r="EM346" s="71"/>
      <c r="EN346" s="71"/>
      <c r="EO346" s="71"/>
      <c r="EP346" s="71"/>
      <c r="EQ346" s="71"/>
      <c r="ER346" s="71"/>
      <c r="ES346" s="71"/>
      <c r="ET346" s="71"/>
      <c r="EU346" s="71"/>
      <c r="EV346" s="71"/>
      <c r="EW346" s="71"/>
      <c r="EX346" s="71"/>
      <c r="EY346" s="71"/>
      <c r="EZ346" s="71"/>
      <c r="FA346" s="71"/>
      <c r="FB346" s="71"/>
      <c r="FC346" s="71"/>
      <c r="FD346" s="71"/>
      <c r="FE346" s="71"/>
      <c r="FF346" s="71"/>
      <c r="FG346" s="71"/>
      <c r="FH346" s="71"/>
      <c r="FI346" s="71"/>
      <c r="FJ346" s="71"/>
      <c r="FK346" s="71"/>
      <c r="FL346" s="71"/>
      <c r="FM346" s="71"/>
    </row>
    <row r="347" spans="9:169" x14ac:dyDescent="0.2">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c r="BT347" s="71"/>
      <c r="BU347" s="71"/>
      <c r="BV347" s="71"/>
      <c r="BW347" s="71"/>
      <c r="BX347" s="71"/>
      <c r="BY347" s="71"/>
      <c r="BZ347" s="71"/>
      <c r="CA347" s="71"/>
      <c r="CB347" s="71"/>
      <c r="CC347" s="71"/>
      <c r="CD347" s="71"/>
      <c r="CE347" s="71"/>
      <c r="CF347" s="71"/>
      <c r="CG347" s="71"/>
      <c r="CH347" s="71"/>
      <c r="CI347" s="71"/>
      <c r="CJ347" s="71"/>
      <c r="CK347" s="71"/>
      <c r="CL347" s="71"/>
      <c r="CM347" s="71"/>
      <c r="CN347" s="71"/>
      <c r="CO347" s="71"/>
      <c r="CP347" s="71"/>
      <c r="CQ347" s="71"/>
      <c r="CR347" s="71"/>
      <c r="CS347" s="71"/>
      <c r="CT347" s="71"/>
      <c r="CU347" s="71"/>
      <c r="CV347" s="99"/>
      <c r="CW347" s="71"/>
      <c r="CX347" s="71"/>
      <c r="CY347" s="71"/>
      <c r="CZ347" s="71"/>
      <c r="DA347" s="71"/>
      <c r="DB347" s="71"/>
      <c r="DC347" s="71"/>
      <c r="DD347" s="71"/>
      <c r="DE347" s="71"/>
      <c r="DF347" s="71"/>
      <c r="DG347" s="71"/>
      <c r="DH347" s="71"/>
      <c r="DI347" s="71"/>
      <c r="DJ347" s="71"/>
      <c r="DK347" s="71"/>
      <c r="DL347" s="71"/>
      <c r="DM347" s="71"/>
      <c r="DN347" s="71"/>
      <c r="DO347" s="71"/>
      <c r="DP347" s="71"/>
      <c r="DQ347" s="71"/>
      <c r="DR347" s="71"/>
      <c r="DS347" s="71"/>
      <c r="DT347" s="71"/>
      <c r="DU347" s="71"/>
      <c r="DV347" s="71"/>
      <c r="DW347" s="71"/>
      <c r="DX347" s="71"/>
      <c r="DY347" s="71"/>
      <c r="DZ347" s="71"/>
      <c r="EA347" s="71"/>
      <c r="EB347" s="71"/>
      <c r="EC347" s="71"/>
      <c r="ED347" s="71"/>
      <c r="EE347" s="71"/>
      <c r="EF347" s="71"/>
      <c r="EG347" s="71"/>
      <c r="EH347" s="71"/>
      <c r="EI347" s="71"/>
      <c r="EJ347" s="71"/>
      <c r="EK347" s="71"/>
      <c r="EL347" s="71"/>
      <c r="EM347" s="71"/>
      <c r="EN347" s="71"/>
      <c r="EO347" s="71"/>
      <c r="EP347" s="71"/>
      <c r="EQ347" s="71"/>
      <c r="ER347" s="71"/>
      <c r="ES347" s="71"/>
      <c r="ET347" s="71"/>
      <c r="EU347" s="71"/>
      <c r="EV347" s="71"/>
      <c r="EW347" s="71"/>
      <c r="EX347" s="71"/>
      <c r="EY347" s="71"/>
      <c r="EZ347" s="71"/>
      <c r="FA347" s="71"/>
      <c r="FB347" s="71"/>
      <c r="FC347" s="71"/>
      <c r="FD347" s="71"/>
      <c r="FE347" s="71"/>
      <c r="FF347" s="71"/>
      <c r="FG347" s="71"/>
      <c r="FH347" s="71"/>
      <c r="FI347" s="71"/>
      <c r="FJ347" s="71"/>
      <c r="FK347" s="71"/>
      <c r="FL347" s="71"/>
      <c r="FM347" s="71"/>
    </row>
    <row r="348" spans="9:169" x14ac:dyDescent="0.2">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99"/>
      <c r="CW348" s="71"/>
      <c r="CX348" s="71"/>
      <c r="CY348" s="71"/>
      <c r="CZ348" s="71"/>
      <c r="DA348" s="71"/>
      <c r="DB348" s="71"/>
      <c r="DC348" s="71"/>
      <c r="DD348" s="71"/>
      <c r="DE348" s="71"/>
      <c r="DF348" s="71"/>
      <c r="DG348" s="71"/>
      <c r="DH348" s="71"/>
      <c r="DI348" s="71"/>
      <c r="DJ348" s="71"/>
      <c r="DK348" s="71"/>
      <c r="DL348" s="71"/>
      <c r="DM348" s="71"/>
      <c r="DN348" s="71"/>
      <c r="DO348" s="71"/>
      <c r="DP348" s="71"/>
      <c r="DQ348" s="71"/>
      <c r="DR348" s="71"/>
      <c r="DS348" s="71"/>
      <c r="DT348" s="71"/>
      <c r="DU348" s="71"/>
      <c r="DV348" s="71"/>
      <c r="DW348" s="71"/>
      <c r="DX348" s="71"/>
      <c r="DY348" s="71"/>
      <c r="DZ348" s="71"/>
      <c r="EA348" s="71"/>
      <c r="EB348" s="71"/>
      <c r="EC348" s="71"/>
      <c r="ED348" s="71"/>
      <c r="EE348" s="71"/>
      <c r="EF348" s="71"/>
      <c r="EG348" s="71"/>
      <c r="EH348" s="71"/>
      <c r="EI348" s="71"/>
      <c r="EJ348" s="71"/>
      <c r="EK348" s="71"/>
      <c r="EL348" s="71"/>
      <c r="EM348" s="71"/>
      <c r="EN348" s="71"/>
      <c r="EO348" s="71"/>
      <c r="EP348" s="71"/>
      <c r="EQ348" s="71"/>
      <c r="ER348" s="71"/>
      <c r="ES348" s="71"/>
      <c r="ET348" s="71"/>
      <c r="EU348" s="71"/>
      <c r="EV348" s="71"/>
      <c r="EW348" s="71"/>
      <c r="EX348" s="71"/>
      <c r="EY348" s="71"/>
      <c r="EZ348" s="71"/>
      <c r="FA348" s="71"/>
      <c r="FB348" s="71"/>
      <c r="FC348" s="71"/>
      <c r="FD348" s="71"/>
      <c r="FE348" s="71"/>
      <c r="FF348" s="71"/>
      <c r="FG348" s="71"/>
      <c r="FH348" s="71"/>
      <c r="FI348" s="71"/>
      <c r="FJ348" s="71"/>
      <c r="FK348" s="71"/>
      <c r="FL348" s="71"/>
      <c r="FM348" s="71"/>
    </row>
    <row r="349" spans="9:169" x14ac:dyDescent="0.2">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99"/>
      <c r="CW349" s="71"/>
      <c r="CX349" s="71"/>
      <c r="CY349" s="71"/>
      <c r="CZ349" s="71"/>
      <c r="DA349" s="71"/>
      <c r="DB349" s="71"/>
      <c r="DC349" s="71"/>
      <c r="DD349" s="71"/>
      <c r="DE349" s="71"/>
      <c r="DF349" s="71"/>
      <c r="DG349" s="71"/>
      <c r="DH349" s="71"/>
      <c r="DI349" s="71"/>
      <c r="DJ349" s="71"/>
      <c r="DK349" s="71"/>
      <c r="DL349" s="71"/>
      <c r="DM349" s="71"/>
      <c r="DN349" s="71"/>
      <c r="DO349" s="71"/>
      <c r="DP349" s="71"/>
      <c r="DQ349" s="71"/>
      <c r="DR349" s="71"/>
      <c r="DS349" s="71"/>
      <c r="DT349" s="71"/>
      <c r="DU349" s="71"/>
      <c r="DV349" s="71"/>
      <c r="DW349" s="71"/>
      <c r="DX349" s="71"/>
      <c r="DY349" s="71"/>
      <c r="DZ349" s="71"/>
      <c r="EA349" s="71"/>
      <c r="EB349" s="71"/>
      <c r="EC349" s="71"/>
      <c r="ED349" s="71"/>
      <c r="EE349" s="71"/>
      <c r="EF349" s="71"/>
      <c r="EG349" s="71"/>
      <c r="EH349" s="71"/>
      <c r="EI349" s="71"/>
      <c r="EJ349" s="71"/>
      <c r="EK349" s="71"/>
      <c r="EL349" s="71"/>
      <c r="EM349" s="71"/>
      <c r="EN349" s="71"/>
      <c r="EO349" s="71"/>
      <c r="EP349" s="71"/>
      <c r="EQ349" s="71"/>
      <c r="ER349" s="71"/>
      <c r="ES349" s="71"/>
      <c r="ET349" s="71"/>
      <c r="EU349" s="71"/>
      <c r="EV349" s="71"/>
      <c r="EW349" s="71"/>
      <c r="EX349" s="71"/>
      <c r="EY349" s="71"/>
      <c r="EZ349" s="71"/>
      <c r="FA349" s="71"/>
      <c r="FB349" s="71"/>
      <c r="FC349" s="71"/>
      <c r="FD349" s="71"/>
      <c r="FE349" s="71"/>
      <c r="FF349" s="71"/>
      <c r="FG349" s="71"/>
      <c r="FH349" s="71"/>
      <c r="FI349" s="71"/>
      <c r="FJ349" s="71"/>
      <c r="FK349" s="71"/>
      <c r="FL349" s="71"/>
      <c r="FM349" s="71"/>
    </row>
    <row r="350" spans="9:169" x14ac:dyDescent="0.2">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c r="BT350" s="71"/>
      <c r="BU350" s="71"/>
      <c r="BV350" s="71"/>
      <c r="BW350" s="71"/>
      <c r="BX350" s="71"/>
      <c r="BY350" s="71"/>
      <c r="BZ350" s="71"/>
      <c r="CA350" s="71"/>
      <c r="CB350" s="71"/>
      <c r="CC350" s="71"/>
      <c r="CD350" s="71"/>
      <c r="CE350" s="71"/>
      <c r="CF350" s="71"/>
      <c r="CG350" s="71"/>
      <c r="CH350" s="71"/>
      <c r="CI350" s="71"/>
      <c r="CJ350" s="71"/>
      <c r="CK350" s="71"/>
      <c r="CL350" s="71"/>
      <c r="CM350" s="71"/>
      <c r="CN350" s="71"/>
      <c r="CO350" s="71"/>
      <c r="CP350" s="71"/>
      <c r="CQ350" s="71"/>
      <c r="CR350" s="71"/>
      <c r="CS350" s="71"/>
      <c r="CT350" s="71"/>
      <c r="CU350" s="71"/>
      <c r="CV350" s="99"/>
      <c r="CW350" s="71"/>
      <c r="CX350" s="71"/>
      <c r="CY350" s="71"/>
      <c r="CZ350" s="71"/>
      <c r="DA350" s="71"/>
      <c r="DB350" s="71"/>
      <c r="DC350" s="71"/>
      <c r="DD350" s="71"/>
      <c r="DE350" s="71"/>
      <c r="DF350" s="71"/>
      <c r="DG350" s="71"/>
      <c r="DH350" s="71"/>
      <c r="DI350" s="71"/>
      <c r="DJ350" s="71"/>
      <c r="DK350" s="71"/>
      <c r="DL350" s="71"/>
      <c r="DM350" s="71"/>
      <c r="DN350" s="71"/>
      <c r="DO350" s="71"/>
      <c r="DP350" s="71"/>
      <c r="DQ350" s="71"/>
      <c r="DR350" s="71"/>
      <c r="DS350" s="71"/>
      <c r="DT350" s="71"/>
      <c r="DU350" s="71"/>
      <c r="DV350" s="71"/>
      <c r="DW350" s="71"/>
      <c r="DX350" s="71"/>
      <c r="DY350" s="71"/>
      <c r="DZ350" s="71"/>
      <c r="EA350" s="71"/>
      <c r="EB350" s="71"/>
      <c r="EC350" s="71"/>
      <c r="ED350" s="71"/>
      <c r="EE350" s="71"/>
      <c r="EF350" s="71"/>
      <c r="EG350" s="71"/>
      <c r="EH350" s="71"/>
      <c r="EI350" s="71"/>
      <c r="EJ350" s="71"/>
      <c r="EK350" s="71"/>
      <c r="EL350" s="71"/>
      <c r="EM350" s="71"/>
      <c r="EN350" s="71"/>
      <c r="EO350" s="71"/>
      <c r="EP350" s="71"/>
      <c r="EQ350" s="71"/>
      <c r="ER350" s="71"/>
      <c r="ES350" s="71"/>
      <c r="ET350" s="71"/>
      <c r="EU350" s="71"/>
      <c r="EV350" s="71"/>
      <c r="EW350" s="71"/>
      <c r="EX350" s="71"/>
      <c r="EY350" s="71"/>
      <c r="EZ350" s="71"/>
      <c r="FA350" s="71"/>
      <c r="FB350" s="71"/>
      <c r="FC350" s="71"/>
      <c r="FD350" s="71"/>
      <c r="FE350" s="71"/>
      <c r="FF350" s="71"/>
      <c r="FG350" s="71"/>
      <c r="FH350" s="71"/>
      <c r="FI350" s="71"/>
      <c r="FJ350" s="71"/>
      <c r="FK350" s="71"/>
      <c r="FL350" s="71"/>
      <c r="FM350" s="71"/>
    </row>
    <row r="351" spans="9:169" x14ac:dyDescent="0.2">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c r="BT351" s="71"/>
      <c r="BU351" s="71"/>
      <c r="BV351" s="71"/>
      <c r="BW351" s="71"/>
      <c r="BX351" s="71"/>
      <c r="BY351" s="71"/>
      <c r="BZ351" s="71"/>
      <c r="CA351" s="71"/>
      <c r="CB351" s="71"/>
      <c r="CC351" s="71"/>
      <c r="CD351" s="71"/>
      <c r="CE351" s="71"/>
      <c r="CF351" s="71"/>
      <c r="CG351" s="71"/>
      <c r="CH351" s="71"/>
      <c r="CI351" s="71"/>
      <c r="CJ351" s="71"/>
      <c r="CK351" s="71"/>
      <c r="CL351" s="71"/>
      <c r="CM351" s="71"/>
      <c r="CN351" s="71"/>
      <c r="CO351" s="71"/>
      <c r="CP351" s="71"/>
      <c r="CQ351" s="71"/>
      <c r="CR351" s="71"/>
      <c r="CS351" s="71"/>
      <c r="CT351" s="71"/>
      <c r="CU351" s="71"/>
      <c r="CV351" s="99"/>
      <c r="CW351" s="71"/>
      <c r="CX351" s="71"/>
      <c r="CY351" s="71"/>
      <c r="CZ351" s="71"/>
      <c r="DA351" s="71"/>
      <c r="DB351" s="71"/>
      <c r="DC351" s="71"/>
      <c r="DD351" s="71"/>
      <c r="DE351" s="71"/>
      <c r="DF351" s="71"/>
      <c r="DG351" s="71"/>
      <c r="DH351" s="71"/>
      <c r="DI351" s="71"/>
      <c r="DJ351" s="71"/>
      <c r="DK351" s="71"/>
      <c r="DL351" s="71"/>
      <c r="DM351" s="71"/>
      <c r="DN351" s="71"/>
      <c r="DO351" s="71"/>
      <c r="DP351" s="71"/>
      <c r="DQ351" s="71"/>
      <c r="DR351" s="71"/>
      <c r="DS351" s="71"/>
      <c r="DT351" s="71"/>
      <c r="DU351" s="71"/>
      <c r="DV351" s="71"/>
      <c r="DW351" s="71"/>
      <c r="DX351" s="71"/>
      <c r="DY351" s="71"/>
      <c r="DZ351" s="71"/>
      <c r="EA351" s="71"/>
      <c r="EB351" s="71"/>
      <c r="EC351" s="71"/>
      <c r="ED351" s="71"/>
      <c r="EE351" s="71"/>
      <c r="EF351" s="71"/>
      <c r="EG351" s="71"/>
      <c r="EH351" s="71"/>
      <c r="EI351" s="71"/>
      <c r="EJ351" s="71"/>
      <c r="EK351" s="71"/>
      <c r="EL351" s="71"/>
      <c r="EM351" s="71"/>
      <c r="EN351" s="71"/>
      <c r="EO351" s="71"/>
      <c r="EP351" s="71"/>
      <c r="EQ351" s="71"/>
      <c r="ER351" s="71"/>
      <c r="ES351" s="71"/>
      <c r="ET351" s="71"/>
      <c r="EU351" s="71"/>
      <c r="EV351" s="71"/>
      <c r="EW351" s="71"/>
      <c r="EX351" s="71"/>
      <c r="EY351" s="71"/>
      <c r="EZ351" s="71"/>
      <c r="FA351" s="71"/>
      <c r="FB351" s="71"/>
      <c r="FC351" s="71"/>
      <c r="FD351" s="71"/>
      <c r="FE351" s="71"/>
      <c r="FF351" s="71"/>
      <c r="FG351" s="71"/>
      <c r="FH351" s="71"/>
      <c r="FI351" s="71"/>
      <c r="FJ351" s="71"/>
      <c r="FK351" s="71"/>
      <c r="FL351" s="71"/>
      <c r="FM351" s="71"/>
    </row>
    <row r="352" spans="9:169" x14ac:dyDescent="0.2">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1"/>
      <c r="CG352" s="71"/>
      <c r="CH352" s="71"/>
      <c r="CI352" s="71"/>
      <c r="CJ352" s="71"/>
      <c r="CK352" s="71"/>
      <c r="CL352" s="71"/>
      <c r="CM352" s="71"/>
      <c r="CN352" s="71"/>
      <c r="CO352" s="71"/>
      <c r="CP352" s="71"/>
      <c r="CQ352" s="71"/>
      <c r="CR352" s="71"/>
      <c r="CS352" s="71"/>
      <c r="CT352" s="71"/>
      <c r="CU352" s="71"/>
      <c r="CV352" s="99"/>
      <c r="CW352" s="71"/>
      <c r="CX352" s="71"/>
      <c r="CY352" s="71"/>
      <c r="CZ352" s="71"/>
      <c r="DA352" s="71"/>
      <c r="DB352" s="71"/>
      <c r="DC352" s="71"/>
      <c r="DD352" s="71"/>
      <c r="DE352" s="71"/>
      <c r="DF352" s="71"/>
      <c r="DG352" s="71"/>
      <c r="DH352" s="71"/>
      <c r="DI352" s="71"/>
      <c r="DJ352" s="71"/>
      <c r="DK352" s="71"/>
      <c r="DL352" s="71"/>
      <c r="DM352" s="71"/>
      <c r="DN352" s="71"/>
      <c r="DO352" s="71"/>
      <c r="DP352" s="71"/>
      <c r="DQ352" s="71"/>
      <c r="DR352" s="71"/>
      <c r="DS352" s="71"/>
      <c r="DT352" s="71"/>
      <c r="DU352" s="71"/>
      <c r="DV352" s="71"/>
      <c r="DW352" s="71"/>
      <c r="DX352" s="71"/>
      <c r="DY352" s="71"/>
      <c r="DZ352" s="71"/>
      <c r="EA352" s="71"/>
      <c r="EB352" s="71"/>
      <c r="EC352" s="71"/>
      <c r="ED352" s="71"/>
      <c r="EE352" s="71"/>
      <c r="EF352" s="71"/>
      <c r="EG352" s="71"/>
      <c r="EH352" s="71"/>
      <c r="EI352" s="71"/>
      <c r="EJ352" s="71"/>
      <c r="EK352" s="71"/>
      <c r="EL352" s="71"/>
      <c r="EM352" s="71"/>
      <c r="EN352" s="71"/>
      <c r="EO352" s="71"/>
      <c r="EP352" s="71"/>
      <c r="EQ352" s="71"/>
      <c r="ER352" s="71"/>
      <c r="ES352" s="71"/>
      <c r="ET352" s="71"/>
      <c r="EU352" s="71"/>
      <c r="EV352" s="71"/>
      <c r="EW352" s="71"/>
      <c r="EX352" s="71"/>
      <c r="EY352" s="71"/>
      <c r="EZ352" s="71"/>
      <c r="FA352" s="71"/>
      <c r="FB352" s="71"/>
      <c r="FC352" s="71"/>
      <c r="FD352" s="71"/>
      <c r="FE352" s="71"/>
      <c r="FF352" s="71"/>
      <c r="FG352" s="71"/>
      <c r="FH352" s="71"/>
      <c r="FI352" s="71"/>
      <c r="FJ352" s="71"/>
      <c r="FK352" s="71"/>
      <c r="FL352" s="71"/>
      <c r="FM352" s="71"/>
    </row>
    <row r="353" spans="9:169" x14ac:dyDescent="0.2">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c r="BT353" s="71"/>
      <c r="BU353" s="71"/>
      <c r="BV353" s="71"/>
      <c r="BW353" s="71"/>
      <c r="BX353" s="71"/>
      <c r="BY353" s="71"/>
      <c r="BZ353" s="71"/>
      <c r="CA353" s="71"/>
      <c r="CB353" s="71"/>
      <c r="CC353" s="71"/>
      <c r="CD353" s="71"/>
      <c r="CE353" s="71"/>
      <c r="CF353" s="71"/>
      <c r="CG353" s="71"/>
      <c r="CH353" s="71"/>
      <c r="CI353" s="71"/>
      <c r="CJ353" s="71"/>
      <c r="CK353" s="71"/>
      <c r="CL353" s="71"/>
      <c r="CM353" s="71"/>
      <c r="CN353" s="71"/>
      <c r="CO353" s="71"/>
      <c r="CP353" s="71"/>
      <c r="CQ353" s="71"/>
      <c r="CR353" s="71"/>
      <c r="CS353" s="71"/>
      <c r="CT353" s="71"/>
      <c r="CU353" s="71"/>
      <c r="CV353" s="99"/>
      <c r="CW353" s="71"/>
      <c r="CX353" s="71"/>
      <c r="CY353" s="71"/>
      <c r="CZ353" s="71"/>
      <c r="DA353" s="71"/>
      <c r="DB353" s="71"/>
      <c r="DC353" s="71"/>
      <c r="DD353" s="71"/>
      <c r="DE353" s="71"/>
      <c r="DF353" s="71"/>
      <c r="DG353" s="71"/>
      <c r="DH353" s="71"/>
      <c r="DI353" s="71"/>
      <c r="DJ353" s="71"/>
      <c r="DK353" s="71"/>
      <c r="DL353" s="71"/>
      <c r="DM353" s="71"/>
      <c r="DN353" s="71"/>
      <c r="DO353" s="71"/>
      <c r="DP353" s="71"/>
      <c r="DQ353" s="71"/>
      <c r="DR353" s="71"/>
      <c r="DS353" s="71"/>
      <c r="DT353" s="71"/>
      <c r="DU353" s="71"/>
      <c r="DV353" s="71"/>
      <c r="DW353" s="71"/>
      <c r="DX353" s="71"/>
      <c r="DY353" s="71"/>
      <c r="DZ353" s="71"/>
      <c r="EA353" s="71"/>
      <c r="EB353" s="71"/>
      <c r="EC353" s="71"/>
      <c r="ED353" s="71"/>
      <c r="EE353" s="71"/>
      <c r="EF353" s="71"/>
      <c r="EG353" s="71"/>
      <c r="EH353" s="71"/>
      <c r="EI353" s="71"/>
      <c r="EJ353" s="71"/>
      <c r="EK353" s="71"/>
      <c r="EL353" s="71"/>
      <c r="EM353" s="71"/>
      <c r="EN353" s="71"/>
      <c r="EO353" s="71"/>
      <c r="EP353" s="71"/>
      <c r="EQ353" s="71"/>
      <c r="ER353" s="71"/>
      <c r="ES353" s="71"/>
      <c r="ET353" s="71"/>
      <c r="EU353" s="71"/>
      <c r="EV353" s="71"/>
      <c r="EW353" s="71"/>
      <c r="EX353" s="71"/>
      <c r="EY353" s="71"/>
      <c r="EZ353" s="71"/>
      <c r="FA353" s="71"/>
      <c r="FB353" s="71"/>
      <c r="FC353" s="71"/>
      <c r="FD353" s="71"/>
      <c r="FE353" s="71"/>
      <c r="FF353" s="71"/>
      <c r="FG353" s="71"/>
      <c r="FH353" s="71"/>
      <c r="FI353" s="71"/>
      <c r="FJ353" s="71"/>
      <c r="FK353" s="71"/>
      <c r="FL353" s="71"/>
      <c r="FM353" s="71"/>
    </row>
    <row r="354" spans="9:169" x14ac:dyDescent="0.2">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c r="BT354" s="71"/>
      <c r="BU354" s="71"/>
      <c r="BV354" s="71"/>
      <c r="BW354" s="71"/>
      <c r="BX354" s="71"/>
      <c r="BY354" s="71"/>
      <c r="BZ354" s="71"/>
      <c r="CA354" s="71"/>
      <c r="CB354" s="71"/>
      <c r="CC354" s="71"/>
      <c r="CD354" s="71"/>
      <c r="CE354" s="71"/>
      <c r="CF354" s="71"/>
      <c r="CG354" s="71"/>
      <c r="CH354" s="71"/>
      <c r="CI354" s="71"/>
      <c r="CJ354" s="71"/>
      <c r="CK354" s="71"/>
      <c r="CL354" s="71"/>
      <c r="CM354" s="71"/>
      <c r="CN354" s="71"/>
      <c r="CO354" s="71"/>
      <c r="CP354" s="71"/>
      <c r="CQ354" s="71"/>
      <c r="CR354" s="71"/>
      <c r="CS354" s="71"/>
      <c r="CT354" s="71"/>
      <c r="CU354" s="71"/>
      <c r="CV354" s="99"/>
      <c r="CW354" s="71"/>
      <c r="CX354" s="71"/>
      <c r="CY354" s="71"/>
      <c r="CZ354" s="71"/>
      <c r="DA354" s="71"/>
      <c r="DB354" s="71"/>
      <c r="DC354" s="71"/>
      <c r="DD354" s="71"/>
      <c r="DE354" s="71"/>
      <c r="DF354" s="71"/>
      <c r="DG354" s="71"/>
      <c r="DH354" s="71"/>
      <c r="DI354" s="71"/>
      <c r="DJ354" s="71"/>
      <c r="DK354" s="71"/>
      <c r="DL354" s="71"/>
      <c r="DM354" s="71"/>
      <c r="DN354" s="71"/>
      <c r="DO354" s="71"/>
      <c r="DP354" s="71"/>
      <c r="DQ354" s="71"/>
      <c r="DR354" s="71"/>
      <c r="DS354" s="71"/>
      <c r="DT354" s="71"/>
      <c r="DU354" s="71"/>
      <c r="DV354" s="71"/>
      <c r="DW354" s="71"/>
      <c r="DX354" s="71"/>
      <c r="DY354" s="71"/>
      <c r="DZ354" s="71"/>
      <c r="EA354" s="71"/>
      <c r="EB354" s="71"/>
      <c r="EC354" s="71"/>
      <c r="ED354" s="71"/>
      <c r="EE354" s="71"/>
      <c r="EF354" s="71"/>
      <c r="EG354" s="71"/>
      <c r="EH354" s="71"/>
      <c r="EI354" s="71"/>
      <c r="EJ354" s="71"/>
      <c r="EK354" s="71"/>
      <c r="EL354" s="71"/>
      <c r="EM354" s="71"/>
      <c r="EN354" s="71"/>
      <c r="EO354" s="71"/>
      <c r="EP354" s="71"/>
      <c r="EQ354" s="71"/>
      <c r="ER354" s="71"/>
      <c r="ES354" s="71"/>
      <c r="ET354" s="71"/>
      <c r="EU354" s="71"/>
      <c r="EV354" s="71"/>
      <c r="EW354" s="71"/>
      <c r="EX354" s="71"/>
      <c r="EY354" s="71"/>
      <c r="EZ354" s="71"/>
      <c r="FA354" s="71"/>
      <c r="FB354" s="71"/>
      <c r="FC354" s="71"/>
      <c r="FD354" s="71"/>
      <c r="FE354" s="71"/>
      <c r="FF354" s="71"/>
      <c r="FG354" s="71"/>
      <c r="FH354" s="71"/>
      <c r="FI354" s="71"/>
      <c r="FJ354" s="71"/>
      <c r="FK354" s="71"/>
      <c r="FL354" s="71"/>
      <c r="FM354" s="71"/>
    </row>
    <row r="355" spans="9:169" x14ac:dyDescent="0.2">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c r="BT355" s="71"/>
      <c r="BU355" s="71"/>
      <c r="BV355" s="71"/>
      <c r="BW355" s="71"/>
      <c r="BX355" s="71"/>
      <c r="BY355" s="71"/>
      <c r="BZ355" s="71"/>
      <c r="CA355" s="71"/>
      <c r="CB355" s="71"/>
      <c r="CC355" s="71"/>
      <c r="CD355" s="71"/>
      <c r="CE355" s="71"/>
      <c r="CF355" s="71"/>
      <c r="CG355" s="71"/>
      <c r="CH355" s="71"/>
      <c r="CI355" s="71"/>
      <c r="CJ355" s="71"/>
      <c r="CK355" s="71"/>
      <c r="CL355" s="71"/>
      <c r="CM355" s="71"/>
      <c r="CN355" s="71"/>
      <c r="CO355" s="71"/>
      <c r="CP355" s="71"/>
      <c r="CQ355" s="71"/>
      <c r="CR355" s="71"/>
      <c r="CS355" s="71"/>
      <c r="CT355" s="71"/>
      <c r="CU355" s="71"/>
      <c r="CV355" s="99"/>
      <c r="CW355" s="71"/>
      <c r="CX355" s="71"/>
      <c r="CY355" s="71"/>
      <c r="CZ355" s="71"/>
      <c r="DA355" s="71"/>
      <c r="DB355" s="71"/>
      <c r="DC355" s="71"/>
      <c r="DD355" s="71"/>
      <c r="DE355" s="71"/>
      <c r="DF355" s="71"/>
      <c r="DG355" s="71"/>
      <c r="DH355" s="71"/>
      <c r="DI355" s="71"/>
      <c r="DJ355" s="71"/>
      <c r="DK355" s="71"/>
      <c r="DL355" s="71"/>
      <c r="DM355" s="71"/>
      <c r="DN355" s="71"/>
      <c r="DO355" s="71"/>
      <c r="DP355" s="71"/>
      <c r="DQ355" s="71"/>
      <c r="DR355" s="71"/>
      <c r="DS355" s="71"/>
      <c r="DT355" s="71"/>
      <c r="DU355" s="71"/>
      <c r="DV355" s="71"/>
      <c r="DW355" s="71"/>
      <c r="DX355" s="71"/>
      <c r="DY355" s="71"/>
      <c r="DZ355" s="71"/>
      <c r="EA355" s="71"/>
      <c r="EB355" s="71"/>
      <c r="EC355" s="71"/>
      <c r="ED355" s="71"/>
      <c r="EE355" s="71"/>
      <c r="EF355" s="71"/>
      <c r="EG355" s="71"/>
      <c r="EH355" s="71"/>
      <c r="EI355" s="71"/>
      <c r="EJ355" s="71"/>
      <c r="EK355" s="71"/>
      <c r="EL355" s="71"/>
      <c r="EM355" s="71"/>
      <c r="EN355" s="71"/>
      <c r="EO355" s="71"/>
      <c r="EP355" s="71"/>
      <c r="EQ355" s="71"/>
      <c r="ER355" s="71"/>
      <c r="ES355" s="71"/>
      <c r="ET355" s="71"/>
      <c r="EU355" s="71"/>
      <c r="EV355" s="71"/>
      <c r="EW355" s="71"/>
      <c r="EX355" s="71"/>
      <c r="EY355" s="71"/>
      <c r="EZ355" s="71"/>
      <c r="FA355" s="71"/>
      <c r="FB355" s="71"/>
      <c r="FC355" s="71"/>
      <c r="FD355" s="71"/>
      <c r="FE355" s="71"/>
      <c r="FF355" s="71"/>
      <c r="FG355" s="71"/>
      <c r="FH355" s="71"/>
      <c r="FI355" s="71"/>
      <c r="FJ355" s="71"/>
      <c r="FK355" s="71"/>
      <c r="FL355" s="71"/>
      <c r="FM355" s="71"/>
    </row>
    <row r="356" spans="9:169" x14ac:dyDescent="0.2">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c r="BT356" s="71"/>
      <c r="BU356" s="71"/>
      <c r="BV356" s="71"/>
      <c r="BW356" s="71"/>
      <c r="BX356" s="71"/>
      <c r="BY356" s="71"/>
      <c r="BZ356" s="71"/>
      <c r="CA356" s="71"/>
      <c r="CB356" s="71"/>
      <c r="CC356" s="71"/>
      <c r="CD356" s="71"/>
      <c r="CE356" s="71"/>
      <c r="CF356" s="71"/>
      <c r="CG356" s="71"/>
      <c r="CH356" s="71"/>
      <c r="CI356" s="71"/>
      <c r="CJ356" s="71"/>
      <c r="CK356" s="71"/>
      <c r="CL356" s="71"/>
      <c r="CM356" s="71"/>
      <c r="CN356" s="71"/>
      <c r="CO356" s="71"/>
      <c r="CP356" s="71"/>
      <c r="CQ356" s="71"/>
      <c r="CR356" s="71"/>
      <c r="CS356" s="71"/>
      <c r="CT356" s="71"/>
      <c r="CU356" s="71"/>
      <c r="CV356" s="99"/>
      <c r="CW356" s="71"/>
      <c r="CX356" s="71"/>
      <c r="CY356" s="71"/>
      <c r="CZ356" s="71"/>
      <c r="DA356" s="71"/>
      <c r="DB356" s="71"/>
      <c r="DC356" s="71"/>
      <c r="DD356" s="71"/>
      <c r="DE356" s="71"/>
      <c r="DF356" s="71"/>
      <c r="DG356" s="71"/>
      <c r="DH356" s="71"/>
      <c r="DI356" s="71"/>
      <c r="DJ356" s="71"/>
      <c r="DK356" s="71"/>
      <c r="DL356" s="71"/>
      <c r="DM356" s="71"/>
      <c r="DN356" s="71"/>
      <c r="DO356" s="71"/>
      <c r="DP356" s="71"/>
      <c r="DQ356" s="71"/>
      <c r="DR356" s="71"/>
      <c r="DS356" s="71"/>
      <c r="DT356" s="71"/>
      <c r="DU356" s="71"/>
      <c r="DV356" s="71"/>
      <c r="DW356" s="71"/>
      <c r="DX356" s="71"/>
      <c r="DY356" s="71"/>
      <c r="DZ356" s="71"/>
      <c r="EA356" s="71"/>
      <c r="EB356" s="71"/>
      <c r="EC356" s="71"/>
      <c r="ED356" s="71"/>
      <c r="EE356" s="71"/>
      <c r="EF356" s="71"/>
      <c r="EG356" s="71"/>
      <c r="EH356" s="71"/>
      <c r="EI356" s="71"/>
      <c r="EJ356" s="71"/>
      <c r="EK356" s="71"/>
      <c r="EL356" s="71"/>
      <c r="EM356" s="71"/>
      <c r="EN356" s="71"/>
      <c r="EO356" s="71"/>
      <c r="EP356" s="71"/>
      <c r="EQ356" s="71"/>
      <c r="ER356" s="71"/>
      <c r="ES356" s="71"/>
      <c r="ET356" s="71"/>
      <c r="EU356" s="71"/>
      <c r="EV356" s="71"/>
      <c r="EW356" s="71"/>
      <c r="EX356" s="71"/>
      <c r="EY356" s="71"/>
      <c r="EZ356" s="71"/>
      <c r="FA356" s="71"/>
      <c r="FB356" s="71"/>
      <c r="FC356" s="71"/>
      <c r="FD356" s="71"/>
      <c r="FE356" s="71"/>
      <c r="FF356" s="71"/>
      <c r="FG356" s="71"/>
      <c r="FH356" s="71"/>
      <c r="FI356" s="71"/>
      <c r="FJ356" s="71"/>
      <c r="FK356" s="71"/>
      <c r="FL356" s="71"/>
      <c r="FM356" s="71"/>
    </row>
    <row r="357" spans="9:169" x14ac:dyDescent="0.2">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c r="BT357" s="71"/>
      <c r="BU357" s="71"/>
      <c r="BV357" s="71"/>
      <c r="BW357" s="71"/>
      <c r="BX357" s="71"/>
      <c r="BY357" s="71"/>
      <c r="BZ357" s="71"/>
      <c r="CA357" s="71"/>
      <c r="CB357" s="71"/>
      <c r="CC357" s="71"/>
      <c r="CD357" s="71"/>
      <c r="CE357" s="71"/>
      <c r="CF357" s="71"/>
      <c r="CG357" s="71"/>
      <c r="CH357" s="71"/>
      <c r="CI357" s="71"/>
      <c r="CJ357" s="71"/>
      <c r="CK357" s="71"/>
      <c r="CL357" s="71"/>
      <c r="CM357" s="71"/>
      <c r="CN357" s="71"/>
      <c r="CO357" s="71"/>
      <c r="CP357" s="71"/>
      <c r="CQ357" s="71"/>
      <c r="CR357" s="71"/>
      <c r="CS357" s="71"/>
      <c r="CT357" s="71"/>
      <c r="CU357" s="71"/>
      <c r="CV357" s="99"/>
      <c r="CW357" s="71"/>
      <c r="CX357" s="71"/>
      <c r="CY357" s="71"/>
      <c r="CZ357" s="71"/>
      <c r="DA357" s="71"/>
      <c r="DB357" s="71"/>
      <c r="DC357" s="71"/>
      <c r="DD357" s="71"/>
      <c r="DE357" s="71"/>
      <c r="DF357" s="71"/>
      <c r="DG357" s="71"/>
      <c r="DH357" s="71"/>
      <c r="DI357" s="71"/>
      <c r="DJ357" s="71"/>
      <c r="DK357" s="71"/>
      <c r="DL357" s="71"/>
      <c r="DM357" s="71"/>
      <c r="DN357" s="71"/>
      <c r="DO357" s="71"/>
      <c r="DP357" s="71"/>
      <c r="DQ357" s="71"/>
      <c r="DR357" s="71"/>
      <c r="DS357" s="71"/>
      <c r="DT357" s="71"/>
      <c r="DU357" s="71"/>
      <c r="DV357" s="71"/>
      <c r="DW357" s="71"/>
      <c r="DX357" s="71"/>
      <c r="DY357" s="71"/>
      <c r="DZ357" s="71"/>
      <c r="EA357" s="71"/>
      <c r="EB357" s="71"/>
      <c r="EC357" s="71"/>
      <c r="ED357" s="71"/>
      <c r="EE357" s="71"/>
      <c r="EF357" s="71"/>
      <c r="EG357" s="71"/>
      <c r="EH357" s="71"/>
      <c r="EI357" s="71"/>
      <c r="EJ357" s="71"/>
      <c r="EK357" s="71"/>
      <c r="EL357" s="71"/>
      <c r="EM357" s="71"/>
      <c r="EN357" s="71"/>
      <c r="EO357" s="71"/>
      <c r="EP357" s="71"/>
      <c r="EQ357" s="71"/>
      <c r="ER357" s="71"/>
      <c r="ES357" s="71"/>
      <c r="ET357" s="71"/>
      <c r="EU357" s="71"/>
      <c r="EV357" s="71"/>
      <c r="EW357" s="71"/>
      <c r="EX357" s="71"/>
      <c r="EY357" s="71"/>
      <c r="EZ357" s="71"/>
      <c r="FA357" s="71"/>
      <c r="FB357" s="71"/>
      <c r="FC357" s="71"/>
      <c r="FD357" s="71"/>
      <c r="FE357" s="71"/>
      <c r="FF357" s="71"/>
      <c r="FG357" s="71"/>
      <c r="FH357" s="71"/>
      <c r="FI357" s="71"/>
      <c r="FJ357" s="71"/>
      <c r="FK357" s="71"/>
      <c r="FL357" s="71"/>
      <c r="FM357" s="71"/>
    </row>
    <row r="358" spans="9:169" x14ac:dyDescent="0.2">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c r="BT358" s="71"/>
      <c r="BU358" s="71"/>
      <c r="BV358" s="71"/>
      <c r="BW358" s="71"/>
      <c r="BX358" s="71"/>
      <c r="BY358" s="71"/>
      <c r="BZ358" s="71"/>
      <c r="CA358" s="71"/>
      <c r="CB358" s="71"/>
      <c r="CC358" s="71"/>
      <c r="CD358" s="71"/>
      <c r="CE358" s="71"/>
      <c r="CF358" s="71"/>
      <c r="CG358" s="71"/>
      <c r="CH358" s="71"/>
      <c r="CI358" s="71"/>
      <c r="CJ358" s="71"/>
      <c r="CK358" s="71"/>
      <c r="CL358" s="71"/>
      <c r="CM358" s="71"/>
      <c r="CN358" s="71"/>
      <c r="CO358" s="71"/>
      <c r="CP358" s="71"/>
      <c r="CQ358" s="71"/>
      <c r="CR358" s="71"/>
      <c r="CS358" s="71"/>
      <c r="CT358" s="71"/>
      <c r="CU358" s="71"/>
      <c r="CV358" s="99"/>
      <c r="CW358" s="71"/>
      <c r="CX358" s="71"/>
      <c r="CY358" s="71"/>
      <c r="CZ358" s="71"/>
      <c r="DA358" s="71"/>
      <c r="DB358" s="71"/>
      <c r="DC358" s="71"/>
      <c r="DD358" s="71"/>
      <c r="DE358" s="71"/>
      <c r="DF358" s="71"/>
      <c r="DG358" s="71"/>
      <c r="DH358" s="71"/>
      <c r="DI358" s="71"/>
      <c r="DJ358" s="71"/>
      <c r="DK358" s="71"/>
      <c r="DL358" s="71"/>
      <c r="DM358" s="71"/>
      <c r="DN358" s="71"/>
      <c r="DO358" s="71"/>
      <c r="DP358" s="71"/>
      <c r="DQ358" s="71"/>
      <c r="DR358" s="71"/>
      <c r="DS358" s="71"/>
      <c r="DT358" s="71"/>
      <c r="DU358" s="71"/>
      <c r="DV358" s="71"/>
      <c r="DW358" s="71"/>
      <c r="DX358" s="71"/>
      <c r="DY358" s="71"/>
      <c r="DZ358" s="71"/>
      <c r="EA358" s="71"/>
      <c r="EB358" s="71"/>
      <c r="EC358" s="71"/>
      <c r="ED358" s="71"/>
      <c r="EE358" s="71"/>
      <c r="EF358" s="71"/>
      <c r="EG358" s="71"/>
      <c r="EH358" s="71"/>
      <c r="EI358" s="71"/>
      <c r="EJ358" s="71"/>
      <c r="EK358" s="71"/>
      <c r="EL358" s="71"/>
      <c r="EM358" s="71"/>
      <c r="EN358" s="71"/>
      <c r="EO358" s="71"/>
      <c r="EP358" s="71"/>
      <c r="EQ358" s="71"/>
      <c r="ER358" s="71"/>
      <c r="ES358" s="71"/>
      <c r="ET358" s="71"/>
      <c r="EU358" s="71"/>
      <c r="EV358" s="71"/>
      <c r="EW358" s="71"/>
      <c r="EX358" s="71"/>
      <c r="EY358" s="71"/>
      <c r="EZ358" s="71"/>
      <c r="FA358" s="71"/>
      <c r="FB358" s="71"/>
      <c r="FC358" s="71"/>
      <c r="FD358" s="71"/>
      <c r="FE358" s="71"/>
      <c r="FF358" s="71"/>
      <c r="FG358" s="71"/>
      <c r="FH358" s="71"/>
      <c r="FI358" s="71"/>
      <c r="FJ358" s="71"/>
      <c r="FK358" s="71"/>
      <c r="FL358" s="71"/>
      <c r="FM358" s="71"/>
    </row>
    <row r="359" spans="9:169" x14ac:dyDescent="0.2">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c r="BT359" s="71"/>
      <c r="BU359" s="71"/>
      <c r="BV359" s="71"/>
      <c r="BW359" s="71"/>
      <c r="BX359" s="71"/>
      <c r="BY359" s="71"/>
      <c r="BZ359" s="71"/>
      <c r="CA359" s="71"/>
      <c r="CB359" s="71"/>
      <c r="CC359" s="71"/>
      <c r="CD359" s="71"/>
      <c r="CE359" s="71"/>
      <c r="CF359" s="71"/>
      <c r="CG359" s="71"/>
      <c r="CH359" s="71"/>
      <c r="CI359" s="71"/>
      <c r="CJ359" s="71"/>
      <c r="CK359" s="71"/>
      <c r="CL359" s="71"/>
      <c r="CM359" s="71"/>
      <c r="CN359" s="71"/>
      <c r="CO359" s="71"/>
      <c r="CP359" s="71"/>
      <c r="CQ359" s="71"/>
      <c r="CR359" s="71"/>
      <c r="CS359" s="71"/>
      <c r="CT359" s="71"/>
      <c r="CU359" s="71"/>
      <c r="CV359" s="99"/>
      <c r="CW359" s="71"/>
      <c r="CX359" s="71"/>
      <c r="CY359" s="71"/>
      <c r="CZ359" s="71"/>
      <c r="DA359" s="71"/>
      <c r="DB359" s="71"/>
      <c r="DC359" s="71"/>
      <c r="DD359" s="71"/>
      <c r="DE359" s="71"/>
      <c r="DF359" s="71"/>
      <c r="DG359" s="71"/>
      <c r="DH359" s="71"/>
      <c r="DI359" s="71"/>
      <c r="DJ359" s="71"/>
      <c r="DK359" s="71"/>
      <c r="DL359" s="71"/>
      <c r="DM359" s="71"/>
      <c r="DN359" s="71"/>
      <c r="DO359" s="71"/>
      <c r="DP359" s="71"/>
      <c r="DQ359" s="71"/>
      <c r="DR359" s="71"/>
      <c r="DS359" s="71"/>
      <c r="DT359" s="71"/>
      <c r="DU359" s="71"/>
      <c r="DV359" s="71"/>
      <c r="DW359" s="71"/>
      <c r="DX359" s="71"/>
      <c r="DY359" s="71"/>
      <c r="DZ359" s="71"/>
      <c r="EA359" s="71"/>
      <c r="EB359" s="71"/>
      <c r="EC359" s="71"/>
      <c r="ED359" s="71"/>
      <c r="EE359" s="71"/>
      <c r="EF359" s="71"/>
      <c r="EG359" s="71"/>
      <c r="EH359" s="71"/>
      <c r="EI359" s="71"/>
      <c r="EJ359" s="71"/>
      <c r="EK359" s="71"/>
      <c r="EL359" s="71"/>
      <c r="EM359" s="71"/>
      <c r="EN359" s="71"/>
      <c r="EO359" s="71"/>
      <c r="EP359" s="71"/>
      <c r="EQ359" s="71"/>
      <c r="ER359" s="71"/>
      <c r="ES359" s="71"/>
      <c r="ET359" s="71"/>
      <c r="EU359" s="71"/>
      <c r="EV359" s="71"/>
      <c r="EW359" s="71"/>
      <c r="EX359" s="71"/>
      <c r="EY359" s="71"/>
      <c r="EZ359" s="71"/>
      <c r="FA359" s="71"/>
      <c r="FB359" s="71"/>
      <c r="FC359" s="71"/>
      <c r="FD359" s="71"/>
      <c r="FE359" s="71"/>
      <c r="FF359" s="71"/>
      <c r="FG359" s="71"/>
      <c r="FH359" s="71"/>
      <c r="FI359" s="71"/>
      <c r="FJ359" s="71"/>
      <c r="FK359" s="71"/>
      <c r="FL359" s="71"/>
      <c r="FM359" s="71"/>
    </row>
    <row r="360" spans="9:169" x14ac:dyDescent="0.2">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c r="BT360" s="71"/>
      <c r="BU360" s="71"/>
      <c r="BV360" s="71"/>
      <c r="BW360" s="71"/>
      <c r="BX360" s="71"/>
      <c r="BY360" s="71"/>
      <c r="BZ360" s="71"/>
      <c r="CA360" s="71"/>
      <c r="CB360" s="71"/>
      <c r="CC360" s="71"/>
      <c r="CD360" s="71"/>
      <c r="CE360" s="71"/>
      <c r="CF360" s="71"/>
      <c r="CG360" s="71"/>
      <c r="CH360" s="71"/>
      <c r="CI360" s="71"/>
      <c r="CJ360" s="71"/>
      <c r="CK360" s="71"/>
      <c r="CL360" s="71"/>
      <c r="CM360" s="71"/>
      <c r="CN360" s="71"/>
      <c r="CO360" s="71"/>
      <c r="CP360" s="71"/>
      <c r="CQ360" s="71"/>
      <c r="CR360" s="71"/>
      <c r="CS360" s="71"/>
      <c r="CT360" s="71"/>
      <c r="CU360" s="71"/>
      <c r="CV360" s="99"/>
      <c r="CW360" s="71"/>
      <c r="CX360" s="71"/>
      <c r="CY360" s="71"/>
      <c r="CZ360" s="71"/>
      <c r="DA360" s="71"/>
      <c r="DB360" s="71"/>
      <c r="DC360" s="71"/>
      <c r="DD360" s="71"/>
      <c r="DE360" s="71"/>
      <c r="DF360" s="71"/>
      <c r="DG360" s="71"/>
      <c r="DH360" s="71"/>
      <c r="DI360" s="71"/>
      <c r="DJ360" s="71"/>
      <c r="DK360" s="71"/>
      <c r="DL360" s="71"/>
      <c r="DM360" s="71"/>
      <c r="DN360" s="71"/>
      <c r="DO360" s="71"/>
      <c r="DP360" s="71"/>
      <c r="DQ360" s="71"/>
      <c r="DR360" s="71"/>
      <c r="DS360" s="71"/>
      <c r="DT360" s="71"/>
      <c r="DU360" s="71"/>
      <c r="DV360" s="71"/>
      <c r="DW360" s="71"/>
      <c r="DX360" s="71"/>
      <c r="DY360" s="71"/>
      <c r="DZ360" s="71"/>
      <c r="EA360" s="71"/>
      <c r="EB360" s="71"/>
      <c r="EC360" s="71"/>
      <c r="ED360" s="71"/>
      <c r="EE360" s="71"/>
      <c r="EF360" s="71"/>
      <c r="EG360" s="71"/>
      <c r="EH360" s="71"/>
      <c r="EI360" s="71"/>
      <c r="EJ360" s="71"/>
      <c r="EK360" s="71"/>
      <c r="EL360" s="71"/>
      <c r="EM360" s="71"/>
      <c r="EN360" s="71"/>
      <c r="EO360" s="71"/>
      <c r="EP360" s="71"/>
      <c r="EQ360" s="71"/>
      <c r="ER360" s="71"/>
      <c r="ES360" s="71"/>
      <c r="ET360" s="71"/>
      <c r="EU360" s="71"/>
      <c r="EV360" s="71"/>
      <c r="EW360" s="71"/>
      <c r="EX360" s="71"/>
      <c r="EY360" s="71"/>
      <c r="EZ360" s="71"/>
      <c r="FA360" s="71"/>
      <c r="FB360" s="71"/>
      <c r="FC360" s="71"/>
      <c r="FD360" s="71"/>
      <c r="FE360" s="71"/>
      <c r="FF360" s="71"/>
      <c r="FG360" s="71"/>
      <c r="FH360" s="71"/>
      <c r="FI360" s="71"/>
      <c r="FJ360" s="71"/>
      <c r="FK360" s="71"/>
      <c r="FL360" s="71"/>
      <c r="FM360" s="71"/>
    </row>
    <row r="361" spans="9:169" x14ac:dyDescent="0.2">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99"/>
      <c r="CW361" s="71"/>
      <c r="CX361" s="71"/>
      <c r="CY361" s="71"/>
      <c r="CZ361" s="71"/>
      <c r="DA361" s="71"/>
      <c r="DB361" s="71"/>
      <c r="DC361" s="71"/>
      <c r="DD361" s="71"/>
      <c r="DE361" s="71"/>
      <c r="DF361" s="71"/>
      <c r="DG361" s="71"/>
      <c r="DH361" s="71"/>
      <c r="DI361" s="71"/>
      <c r="DJ361" s="71"/>
      <c r="DK361" s="71"/>
      <c r="DL361" s="71"/>
      <c r="DM361" s="71"/>
      <c r="DN361" s="71"/>
      <c r="DO361" s="71"/>
      <c r="DP361" s="71"/>
      <c r="DQ361" s="71"/>
      <c r="DR361" s="71"/>
      <c r="DS361" s="71"/>
      <c r="DT361" s="71"/>
      <c r="DU361" s="71"/>
      <c r="DV361" s="71"/>
      <c r="DW361" s="71"/>
      <c r="DX361" s="71"/>
      <c r="DY361" s="71"/>
      <c r="DZ361" s="71"/>
      <c r="EA361" s="71"/>
      <c r="EB361" s="71"/>
      <c r="EC361" s="71"/>
      <c r="ED361" s="71"/>
      <c r="EE361" s="71"/>
      <c r="EF361" s="71"/>
      <c r="EG361" s="71"/>
      <c r="EH361" s="71"/>
      <c r="EI361" s="71"/>
      <c r="EJ361" s="71"/>
      <c r="EK361" s="71"/>
      <c r="EL361" s="71"/>
      <c r="EM361" s="71"/>
      <c r="EN361" s="71"/>
      <c r="EO361" s="71"/>
      <c r="EP361" s="71"/>
      <c r="EQ361" s="71"/>
      <c r="ER361" s="71"/>
      <c r="ES361" s="71"/>
      <c r="ET361" s="71"/>
      <c r="EU361" s="71"/>
      <c r="EV361" s="71"/>
      <c r="EW361" s="71"/>
      <c r="EX361" s="71"/>
      <c r="EY361" s="71"/>
      <c r="EZ361" s="71"/>
      <c r="FA361" s="71"/>
      <c r="FB361" s="71"/>
      <c r="FC361" s="71"/>
      <c r="FD361" s="71"/>
      <c r="FE361" s="71"/>
      <c r="FF361" s="71"/>
      <c r="FG361" s="71"/>
      <c r="FH361" s="71"/>
      <c r="FI361" s="71"/>
      <c r="FJ361" s="71"/>
      <c r="FK361" s="71"/>
      <c r="FL361" s="71"/>
      <c r="FM361" s="71"/>
    </row>
    <row r="362" spans="9:169" x14ac:dyDescent="0.2">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99"/>
      <c r="CW362" s="71"/>
      <c r="CX362" s="71"/>
      <c r="CY362" s="71"/>
      <c r="CZ362" s="71"/>
      <c r="DA362" s="71"/>
      <c r="DB362" s="71"/>
      <c r="DC362" s="71"/>
      <c r="DD362" s="71"/>
      <c r="DE362" s="71"/>
      <c r="DF362" s="71"/>
      <c r="DG362" s="71"/>
      <c r="DH362" s="71"/>
      <c r="DI362" s="71"/>
      <c r="DJ362" s="71"/>
      <c r="DK362" s="71"/>
      <c r="DL362" s="71"/>
      <c r="DM362" s="71"/>
      <c r="DN362" s="71"/>
      <c r="DO362" s="71"/>
      <c r="DP362" s="71"/>
      <c r="DQ362" s="71"/>
      <c r="DR362" s="71"/>
      <c r="DS362" s="71"/>
      <c r="DT362" s="71"/>
      <c r="DU362" s="71"/>
      <c r="DV362" s="71"/>
      <c r="DW362" s="71"/>
      <c r="DX362" s="71"/>
      <c r="DY362" s="71"/>
      <c r="DZ362" s="71"/>
      <c r="EA362" s="71"/>
      <c r="EB362" s="71"/>
      <c r="EC362" s="71"/>
      <c r="ED362" s="71"/>
      <c r="EE362" s="71"/>
      <c r="EF362" s="71"/>
      <c r="EG362" s="71"/>
      <c r="EH362" s="71"/>
      <c r="EI362" s="71"/>
      <c r="EJ362" s="71"/>
      <c r="EK362" s="71"/>
      <c r="EL362" s="71"/>
      <c r="EM362" s="71"/>
      <c r="EN362" s="71"/>
      <c r="EO362" s="71"/>
      <c r="EP362" s="71"/>
      <c r="EQ362" s="71"/>
      <c r="ER362" s="71"/>
      <c r="ES362" s="71"/>
      <c r="ET362" s="71"/>
      <c r="EU362" s="71"/>
      <c r="EV362" s="71"/>
      <c r="EW362" s="71"/>
      <c r="EX362" s="71"/>
      <c r="EY362" s="71"/>
      <c r="EZ362" s="71"/>
      <c r="FA362" s="71"/>
      <c r="FB362" s="71"/>
      <c r="FC362" s="71"/>
      <c r="FD362" s="71"/>
      <c r="FE362" s="71"/>
      <c r="FF362" s="71"/>
      <c r="FG362" s="71"/>
      <c r="FH362" s="71"/>
      <c r="FI362" s="71"/>
      <c r="FJ362" s="71"/>
      <c r="FK362" s="71"/>
      <c r="FL362" s="71"/>
      <c r="FM362" s="71"/>
    </row>
    <row r="363" spans="9:169" x14ac:dyDescent="0.2">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99"/>
      <c r="CW363" s="71"/>
      <c r="CX363" s="71"/>
      <c r="CY363" s="71"/>
      <c r="CZ363" s="71"/>
      <c r="DA363" s="71"/>
      <c r="DB363" s="71"/>
      <c r="DC363" s="71"/>
      <c r="DD363" s="71"/>
      <c r="DE363" s="71"/>
      <c r="DF363" s="71"/>
      <c r="DG363" s="71"/>
      <c r="DH363" s="71"/>
      <c r="DI363" s="71"/>
      <c r="DJ363" s="71"/>
      <c r="DK363" s="71"/>
      <c r="DL363" s="71"/>
      <c r="DM363" s="71"/>
      <c r="DN363" s="71"/>
      <c r="DO363" s="71"/>
      <c r="DP363" s="71"/>
      <c r="DQ363" s="71"/>
      <c r="DR363" s="71"/>
      <c r="DS363" s="71"/>
      <c r="DT363" s="71"/>
      <c r="DU363" s="71"/>
      <c r="DV363" s="71"/>
      <c r="DW363" s="71"/>
      <c r="DX363" s="71"/>
      <c r="DY363" s="71"/>
      <c r="DZ363" s="71"/>
      <c r="EA363" s="71"/>
      <c r="EB363" s="71"/>
      <c r="EC363" s="71"/>
      <c r="ED363" s="71"/>
      <c r="EE363" s="71"/>
      <c r="EF363" s="71"/>
      <c r="EG363" s="71"/>
      <c r="EH363" s="71"/>
      <c r="EI363" s="71"/>
      <c r="EJ363" s="71"/>
      <c r="EK363" s="71"/>
      <c r="EL363" s="71"/>
      <c r="EM363" s="71"/>
      <c r="EN363" s="71"/>
      <c r="EO363" s="71"/>
      <c r="EP363" s="71"/>
      <c r="EQ363" s="71"/>
      <c r="ER363" s="71"/>
      <c r="ES363" s="71"/>
      <c r="ET363" s="71"/>
      <c r="EU363" s="71"/>
      <c r="EV363" s="71"/>
      <c r="EW363" s="71"/>
      <c r="EX363" s="71"/>
      <c r="EY363" s="71"/>
      <c r="EZ363" s="71"/>
      <c r="FA363" s="71"/>
      <c r="FB363" s="71"/>
      <c r="FC363" s="71"/>
      <c r="FD363" s="71"/>
      <c r="FE363" s="71"/>
      <c r="FF363" s="71"/>
      <c r="FG363" s="71"/>
      <c r="FH363" s="71"/>
      <c r="FI363" s="71"/>
      <c r="FJ363" s="71"/>
      <c r="FK363" s="71"/>
      <c r="FL363" s="71"/>
      <c r="FM363" s="71"/>
    </row>
    <row r="364" spans="9:169" x14ac:dyDescent="0.2">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99"/>
      <c r="CW364" s="71"/>
      <c r="CX364" s="71"/>
      <c r="CY364" s="71"/>
      <c r="CZ364" s="71"/>
      <c r="DA364" s="71"/>
      <c r="DB364" s="71"/>
      <c r="DC364" s="71"/>
      <c r="DD364" s="71"/>
      <c r="DE364" s="71"/>
      <c r="DF364" s="71"/>
      <c r="DG364" s="71"/>
      <c r="DH364" s="71"/>
      <c r="DI364" s="71"/>
      <c r="DJ364" s="71"/>
      <c r="DK364" s="71"/>
      <c r="DL364" s="71"/>
      <c r="DM364" s="71"/>
      <c r="DN364" s="71"/>
      <c r="DO364" s="71"/>
      <c r="DP364" s="71"/>
      <c r="DQ364" s="71"/>
      <c r="DR364" s="71"/>
      <c r="DS364" s="71"/>
      <c r="DT364" s="71"/>
      <c r="DU364" s="71"/>
      <c r="DV364" s="71"/>
      <c r="DW364" s="71"/>
      <c r="DX364" s="71"/>
      <c r="DY364" s="71"/>
      <c r="DZ364" s="71"/>
      <c r="EA364" s="71"/>
      <c r="EB364" s="71"/>
      <c r="EC364" s="71"/>
      <c r="ED364" s="71"/>
      <c r="EE364" s="71"/>
      <c r="EF364" s="71"/>
      <c r="EG364" s="71"/>
      <c r="EH364" s="71"/>
      <c r="EI364" s="71"/>
      <c r="EJ364" s="71"/>
      <c r="EK364" s="71"/>
      <c r="EL364" s="71"/>
      <c r="EM364" s="71"/>
      <c r="EN364" s="71"/>
      <c r="EO364" s="71"/>
      <c r="EP364" s="71"/>
      <c r="EQ364" s="71"/>
      <c r="ER364" s="71"/>
      <c r="ES364" s="71"/>
      <c r="ET364" s="71"/>
      <c r="EU364" s="71"/>
      <c r="EV364" s="71"/>
      <c r="EW364" s="71"/>
      <c r="EX364" s="71"/>
      <c r="EY364" s="71"/>
      <c r="EZ364" s="71"/>
      <c r="FA364" s="71"/>
      <c r="FB364" s="71"/>
      <c r="FC364" s="71"/>
      <c r="FD364" s="71"/>
      <c r="FE364" s="71"/>
      <c r="FF364" s="71"/>
      <c r="FG364" s="71"/>
      <c r="FH364" s="71"/>
      <c r="FI364" s="71"/>
      <c r="FJ364" s="71"/>
      <c r="FK364" s="71"/>
      <c r="FL364" s="71"/>
      <c r="FM364" s="71"/>
    </row>
    <row r="365" spans="9:169" x14ac:dyDescent="0.2">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99"/>
      <c r="CW365" s="71"/>
      <c r="CX365" s="71"/>
      <c r="CY365" s="71"/>
      <c r="CZ365" s="71"/>
      <c r="DA365" s="71"/>
      <c r="DB365" s="71"/>
      <c r="DC365" s="71"/>
      <c r="DD365" s="71"/>
      <c r="DE365" s="71"/>
      <c r="DF365" s="71"/>
      <c r="DG365" s="71"/>
      <c r="DH365" s="71"/>
      <c r="DI365" s="71"/>
      <c r="DJ365" s="71"/>
      <c r="DK365" s="71"/>
      <c r="DL365" s="71"/>
      <c r="DM365" s="71"/>
      <c r="DN365" s="71"/>
      <c r="DO365" s="71"/>
      <c r="DP365" s="71"/>
      <c r="DQ365" s="71"/>
      <c r="DR365" s="71"/>
      <c r="DS365" s="71"/>
      <c r="DT365" s="71"/>
      <c r="DU365" s="71"/>
      <c r="DV365" s="71"/>
      <c r="DW365" s="71"/>
      <c r="DX365" s="71"/>
      <c r="DY365" s="71"/>
      <c r="DZ365" s="71"/>
      <c r="EA365" s="71"/>
      <c r="EB365" s="71"/>
      <c r="EC365" s="71"/>
      <c r="ED365" s="71"/>
      <c r="EE365" s="71"/>
      <c r="EF365" s="71"/>
      <c r="EG365" s="71"/>
      <c r="EH365" s="71"/>
      <c r="EI365" s="71"/>
      <c r="EJ365" s="71"/>
      <c r="EK365" s="71"/>
      <c r="EL365" s="71"/>
      <c r="EM365" s="71"/>
      <c r="EN365" s="71"/>
      <c r="EO365" s="71"/>
      <c r="EP365" s="71"/>
      <c r="EQ365" s="71"/>
      <c r="ER365" s="71"/>
      <c r="ES365" s="71"/>
      <c r="ET365" s="71"/>
      <c r="EU365" s="71"/>
      <c r="EV365" s="71"/>
      <c r="EW365" s="71"/>
      <c r="EX365" s="71"/>
      <c r="EY365" s="71"/>
      <c r="EZ365" s="71"/>
      <c r="FA365" s="71"/>
      <c r="FB365" s="71"/>
      <c r="FC365" s="71"/>
      <c r="FD365" s="71"/>
      <c r="FE365" s="71"/>
      <c r="FF365" s="71"/>
      <c r="FG365" s="71"/>
      <c r="FH365" s="71"/>
      <c r="FI365" s="71"/>
      <c r="FJ365" s="71"/>
      <c r="FK365" s="71"/>
      <c r="FL365" s="71"/>
      <c r="FM365" s="71"/>
    </row>
    <row r="366" spans="9:169" x14ac:dyDescent="0.2">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99"/>
      <c r="CW366" s="71"/>
      <c r="CX366" s="71"/>
      <c r="CY366" s="71"/>
      <c r="CZ366" s="71"/>
      <c r="DA366" s="71"/>
      <c r="DB366" s="71"/>
      <c r="DC366" s="71"/>
      <c r="DD366" s="71"/>
      <c r="DE366" s="71"/>
      <c r="DF366" s="71"/>
      <c r="DG366" s="71"/>
      <c r="DH366" s="71"/>
      <c r="DI366" s="71"/>
      <c r="DJ366" s="71"/>
      <c r="DK366" s="71"/>
      <c r="DL366" s="71"/>
      <c r="DM366" s="71"/>
      <c r="DN366" s="71"/>
      <c r="DO366" s="71"/>
      <c r="DP366" s="71"/>
      <c r="DQ366" s="71"/>
      <c r="DR366" s="71"/>
      <c r="DS366" s="71"/>
      <c r="DT366" s="71"/>
      <c r="DU366" s="71"/>
      <c r="DV366" s="71"/>
      <c r="DW366" s="71"/>
      <c r="DX366" s="71"/>
      <c r="DY366" s="71"/>
      <c r="DZ366" s="71"/>
      <c r="EA366" s="71"/>
      <c r="EB366" s="71"/>
      <c r="EC366" s="71"/>
      <c r="ED366" s="71"/>
      <c r="EE366" s="71"/>
      <c r="EF366" s="71"/>
      <c r="EG366" s="71"/>
      <c r="EH366" s="71"/>
      <c r="EI366" s="71"/>
      <c r="EJ366" s="71"/>
      <c r="EK366" s="71"/>
      <c r="EL366" s="71"/>
      <c r="EM366" s="71"/>
      <c r="EN366" s="71"/>
      <c r="EO366" s="71"/>
      <c r="EP366" s="71"/>
      <c r="EQ366" s="71"/>
      <c r="ER366" s="71"/>
      <c r="ES366" s="71"/>
      <c r="ET366" s="71"/>
      <c r="EU366" s="71"/>
      <c r="EV366" s="71"/>
      <c r="EW366" s="71"/>
      <c r="EX366" s="71"/>
      <c r="EY366" s="71"/>
      <c r="EZ366" s="71"/>
      <c r="FA366" s="71"/>
      <c r="FB366" s="71"/>
      <c r="FC366" s="71"/>
      <c r="FD366" s="71"/>
      <c r="FE366" s="71"/>
      <c r="FF366" s="71"/>
      <c r="FG366" s="71"/>
      <c r="FH366" s="71"/>
      <c r="FI366" s="71"/>
      <c r="FJ366" s="71"/>
      <c r="FK366" s="71"/>
      <c r="FL366" s="71"/>
      <c r="FM366" s="71"/>
    </row>
    <row r="367" spans="9:169" x14ac:dyDescent="0.2">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99"/>
      <c r="CW367" s="71"/>
      <c r="CX367" s="71"/>
      <c r="CY367" s="71"/>
      <c r="CZ367" s="71"/>
      <c r="DA367" s="71"/>
      <c r="DB367" s="71"/>
      <c r="DC367" s="71"/>
      <c r="DD367" s="71"/>
      <c r="DE367" s="71"/>
      <c r="DF367" s="71"/>
      <c r="DG367" s="71"/>
      <c r="DH367" s="71"/>
      <c r="DI367" s="71"/>
      <c r="DJ367" s="71"/>
      <c r="DK367" s="71"/>
      <c r="DL367" s="71"/>
      <c r="DM367" s="71"/>
      <c r="DN367" s="71"/>
      <c r="DO367" s="71"/>
      <c r="DP367" s="71"/>
      <c r="DQ367" s="71"/>
      <c r="DR367" s="71"/>
      <c r="DS367" s="71"/>
      <c r="DT367" s="71"/>
      <c r="DU367" s="71"/>
      <c r="DV367" s="71"/>
      <c r="DW367" s="71"/>
      <c r="DX367" s="71"/>
      <c r="DY367" s="71"/>
      <c r="DZ367" s="71"/>
      <c r="EA367" s="71"/>
      <c r="EB367" s="71"/>
      <c r="EC367" s="71"/>
      <c r="ED367" s="71"/>
      <c r="EE367" s="71"/>
      <c r="EF367" s="71"/>
      <c r="EG367" s="71"/>
      <c r="EH367" s="71"/>
      <c r="EI367" s="71"/>
      <c r="EJ367" s="71"/>
      <c r="EK367" s="71"/>
      <c r="EL367" s="71"/>
      <c r="EM367" s="71"/>
      <c r="EN367" s="71"/>
      <c r="EO367" s="71"/>
      <c r="EP367" s="71"/>
      <c r="EQ367" s="71"/>
      <c r="ER367" s="71"/>
      <c r="ES367" s="71"/>
      <c r="ET367" s="71"/>
      <c r="EU367" s="71"/>
      <c r="EV367" s="71"/>
      <c r="EW367" s="71"/>
      <c r="EX367" s="71"/>
      <c r="EY367" s="71"/>
      <c r="EZ367" s="71"/>
      <c r="FA367" s="71"/>
      <c r="FB367" s="71"/>
      <c r="FC367" s="71"/>
      <c r="FD367" s="71"/>
      <c r="FE367" s="71"/>
      <c r="FF367" s="71"/>
      <c r="FG367" s="71"/>
      <c r="FH367" s="71"/>
      <c r="FI367" s="71"/>
      <c r="FJ367" s="71"/>
      <c r="FK367" s="71"/>
      <c r="FL367" s="71"/>
      <c r="FM367" s="71"/>
    </row>
    <row r="368" spans="9:169" x14ac:dyDescent="0.2">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99"/>
      <c r="CW368" s="71"/>
      <c r="CX368" s="71"/>
      <c r="CY368" s="71"/>
      <c r="CZ368" s="71"/>
      <c r="DA368" s="71"/>
      <c r="DB368" s="71"/>
      <c r="DC368" s="71"/>
      <c r="DD368" s="71"/>
      <c r="DE368" s="71"/>
      <c r="DF368" s="71"/>
      <c r="DG368" s="71"/>
      <c r="DH368" s="71"/>
      <c r="DI368" s="71"/>
      <c r="DJ368" s="71"/>
      <c r="DK368" s="71"/>
      <c r="DL368" s="71"/>
      <c r="DM368" s="71"/>
      <c r="DN368" s="71"/>
      <c r="DO368" s="71"/>
      <c r="DP368" s="71"/>
      <c r="DQ368" s="71"/>
      <c r="DR368" s="71"/>
      <c r="DS368" s="71"/>
      <c r="DT368" s="71"/>
      <c r="DU368" s="71"/>
      <c r="DV368" s="71"/>
      <c r="DW368" s="71"/>
      <c r="DX368" s="71"/>
      <c r="DY368" s="71"/>
      <c r="DZ368" s="71"/>
      <c r="EA368" s="71"/>
      <c r="EB368" s="71"/>
      <c r="EC368" s="71"/>
      <c r="ED368" s="71"/>
      <c r="EE368" s="71"/>
      <c r="EF368" s="71"/>
      <c r="EG368" s="71"/>
      <c r="EH368" s="71"/>
      <c r="EI368" s="71"/>
      <c r="EJ368" s="71"/>
      <c r="EK368" s="71"/>
      <c r="EL368" s="71"/>
      <c r="EM368" s="71"/>
      <c r="EN368" s="71"/>
      <c r="EO368" s="71"/>
      <c r="EP368" s="71"/>
      <c r="EQ368" s="71"/>
      <c r="ER368" s="71"/>
      <c r="ES368" s="71"/>
      <c r="ET368" s="71"/>
      <c r="EU368" s="71"/>
      <c r="EV368" s="71"/>
      <c r="EW368" s="71"/>
      <c r="EX368" s="71"/>
      <c r="EY368" s="71"/>
      <c r="EZ368" s="71"/>
      <c r="FA368" s="71"/>
      <c r="FB368" s="71"/>
      <c r="FC368" s="71"/>
      <c r="FD368" s="71"/>
      <c r="FE368" s="71"/>
      <c r="FF368" s="71"/>
      <c r="FG368" s="71"/>
      <c r="FH368" s="71"/>
      <c r="FI368" s="71"/>
      <c r="FJ368" s="71"/>
      <c r="FK368" s="71"/>
      <c r="FL368" s="71"/>
      <c r="FM368" s="71"/>
    </row>
    <row r="369" spans="9:169" x14ac:dyDescent="0.2">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99"/>
      <c r="CW369" s="71"/>
      <c r="CX369" s="71"/>
      <c r="CY369" s="71"/>
      <c r="CZ369" s="71"/>
      <c r="DA369" s="71"/>
      <c r="DB369" s="71"/>
      <c r="DC369" s="71"/>
      <c r="DD369" s="71"/>
      <c r="DE369" s="71"/>
      <c r="DF369" s="71"/>
      <c r="DG369" s="71"/>
      <c r="DH369" s="71"/>
      <c r="DI369" s="71"/>
      <c r="DJ369" s="71"/>
      <c r="DK369" s="71"/>
      <c r="DL369" s="71"/>
      <c r="DM369" s="71"/>
      <c r="DN369" s="71"/>
      <c r="DO369" s="71"/>
      <c r="DP369" s="71"/>
      <c r="DQ369" s="71"/>
      <c r="DR369" s="71"/>
      <c r="DS369" s="71"/>
      <c r="DT369" s="71"/>
      <c r="DU369" s="71"/>
      <c r="DV369" s="71"/>
      <c r="DW369" s="71"/>
      <c r="DX369" s="71"/>
      <c r="DY369" s="71"/>
      <c r="DZ369" s="71"/>
      <c r="EA369" s="71"/>
      <c r="EB369" s="71"/>
      <c r="EC369" s="71"/>
      <c r="ED369" s="71"/>
      <c r="EE369" s="71"/>
      <c r="EF369" s="71"/>
      <c r="EG369" s="71"/>
      <c r="EH369" s="71"/>
      <c r="EI369" s="71"/>
      <c r="EJ369" s="71"/>
      <c r="EK369" s="71"/>
      <c r="EL369" s="71"/>
      <c r="EM369" s="71"/>
      <c r="EN369" s="71"/>
      <c r="EO369" s="71"/>
      <c r="EP369" s="71"/>
      <c r="EQ369" s="71"/>
      <c r="ER369" s="71"/>
      <c r="ES369" s="71"/>
      <c r="ET369" s="71"/>
      <c r="EU369" s="71"/>
      <c r="EV369" s="71"/>
      <c r="EW369" s="71"/>
      <c r="EX369" s="71"/>
      <c r="EY369" s="71"/>
      <c r="EZ369" s="71"/>
      <c r="FA369" s="71"/>
      <c r="FB369" s="71"/>
      <c r="FC369" s="71"/>
      <c r="FD369" s="71"/>
      <c r="FE369" s="71"/>
      <c r="FF369" s="71"/>
      <c r="FG369" s="71"/>
      <c r="FH369" s="71"/>
      <c r="FI369" s="71"/>
      <c r="FJ369" s="71"/>
      <c r="FK369" s="71"/>
      <c r="FL369" s="71"/>
      <c r="FM369" s="71"/>
    </row>
    <row r="370" spans="9:169" x14ac:dyDescent="0.2">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99"/>
      <c r="CW370" s="71"/>
      <c r="CX370" s="71"/>
      <c r="CY370" s="71"/>
      <c r="CZ370" s="71"/>
      <c r="DA370" s="71"/>
      <c r="DB370" s="71"/>
      <c r="DC370" s="71"/>
      <c r="DD370" s="71"/>
      <c r="DE370" s="71"/>
      <c r="DF370" s="71"/>
      <c r="DG370" s="71"/>
      <c r="DH370" s="71"/>
      <c r="DI370" s="71"/>
      <c r="DJ370" s="71"/>
      <c r="DK370" s="71"/>
      <c r="DL370" s="71"/>
      <c r="DM370" s="71"/>
      <c r="DN370" s="71"/>
      <c r="DO370" s="71"/>
      <c r="DP370" s="71"/>
      <c r="DQ370" s="71"/>
      <c r="DR370" s="71"/>
      <c r="DS370" s="71"/>
      <c r="DT370" s="71"/>
      <c r="DU370" s="71"/>
      <c r="DV370" s="71"/>
      <c r="DW370" s="71"/>
      <c r="DX370" s="71"/>
      <c r="DY370" s="71"/>
      <c r="DZ370" s="71"/>
      <c r="EA370" s="71"/>
      <c r="EB370" s="71"/>
      <c r="EC370" s="71"/>
      <c r="ED370" s="71"/>
      <c r="EE370" s="71"/>
      <c r="EF370" s="71"/>
      <c r="EG370" s="71"/>
      <c r="EH370" s="71"/>
      <c r="EI370" s="71"/>
      <c r="EJ370" s="71"/>
      <c r="EK370" s="71"/>
      <c r="EL370" s="71"/>
      <c r="EM370" s="71"/>
      <c r="EN370" s="71"/>
      <c r="EO370" s="71"/>
      <c r="EP370" s="71"/>
      <c r="EQ370" s="71"/>
      <c r="ER370" s="71"/>
      <c r="ES370" s="71"/>
      <c r="ET370" s="71"/>
      <c r="EU370" s="71"/>
      <c r="EV370" s="71"/>
      <c r="EW370" s="71"/>
      <c r="EX370" s="71"/>
      <c r="EY370" s="71"/>
      <c r="EZ370" s="71"/>
      <c r="FA370" s="71"/>
      <c r="FB370" s="71"/>
      <c r="FC370" s="71"/>
      <c r="FD370" s="71"/>
      <c r="FE370" s="71"/>
      <c r="FF370" s="71"/>
      <c r="FG370" s="71"/>
      <c r="FH370" s="71"/>
      <c r="FI370" s="71"/>
      <c r="FJ370" s="71"/>
      <c r="FK370" s="71"/>
      <c r="FL370" s="71"/>
      <c r="FM370" s="71"/>
    </row>
    <row r="371" spans="9:169" x14ac:dyDescent="0.2">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99"/>
      <c r="CW371" s="71"/>
      <c r="CX371" s="71"/>
      <c r="CY371" s="71"/>
      <c r="CZ371" s="71"/>
      <c r="DA371" s="71"/>
      <c r="DB371" s="71"/>
      <c r="DC371" s="71"/>
      <c r="DD371" s="71"/>
      <c r="DE371" s="71"/>
      <c r="DF371" s="71"/>
      <c r="DG371" s="71"/>
      <c r="DH371" s="71"/>
      <c r="DI371" s="71"/>
      <c r="DJ371" s="71"/>
      <c r="DK371" s="71"/>
      <c r="DL371" s="71"/>
      <c r="DM371" s="71"/>
      <c r="DN371" s="71"/>
      <c r="DO371" s="71"/>
      <c r="DP371" s="71"/>
      <c r="DQ371" s="71"/>
      <c r="DR371" s="71"/>
      <c r="DS371" s="71"/>
      <c r="DT371" s="71"/>
      <c r="DU371" s="71"/>
      <c r="DV371" s="71"/>
      <c r="DW371" s="71"/>
      <c r="DX371" s="71"/>
      <c r="DY371" s="71"/>
      <c r="DZ371" s="71"/>
      <c r="EA371" s="71"/>
      <c r="EB371" s="71"/>
      <c r="EC371" s="71"/>
      <c r="ED371" s="71"/>
      <c r="EE371" s="71"/>
      <c r="EF371" s="71"/>
      <c r="EG371" s="71"/>
      <c r="EH371" s="71"/>
      <c r="EI371" s="71"/>
      <c r="EJ371" s="71"/>
      <c r="EK371" s="71"/>
      <c r="EL371" s="71"/>
      <c r="EM371" s="71"/>
      <c r="EN371" s="71"/>
      <c r="EO371" s="71"/>
      <c r="EP371" s="71"/>
      <c r="EQ371" s="71"/>
      <c r="ER371" s="71"/>
      <c r="ES371" s="71"/>
      <c r="ET371" s="71"/>
      <c r="EU371" s="71"/>
      <c r="EV371" s="71"/>
      <c r="EW371" s="71"/>
      <c r="EX371" s="71"/>
      <c r="EY371" s="71"/>
      <c r="EZ371" s="71"/>
      <c r="FA371" s="71"/>
      <c r="FB371" s="71"/>
      <c r="FC371" s="71"/>
      <c r="FD371" s="71"/>
      <c r="FE371" s="71"/>
      <c r="FF371" s="71"/>
      <c r="FG371" s="71"/>
      <c r="FH371" s="71"/>
      <c r="FI371" s="71"/>
      <c r="FJ371" s="71"/>
      <c r="FK371" s="71"/>
      <c r="FL371" s="71"/>
      <c r="FM371" s="71"/>
    </row>
    <row r="372" spans="9:169" x14ac:dyDescent="0.2">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99"/>
      <c r="CW372" s="71"/>
      <c r="CX372" s="71"/>
      <c r="CY372" s="71"/>
      <c r="CZ372" s="71"/>
      <c r="DA372" s="71"/>
      <c r="DB372" s="71"/>
      <c r="DC372" s="71"/>
      <c r="DD372" s="71"/>
      <c r="DE372" s="71"/>
      <c r="DF372" s="71"/>
      <c r="DG372" s="71"/>
      <c r="DH372" s="71"/>
      <c r="DI372" s="71"/>
      <c r="DJ372" s="71"/>
      <c r="DK372" s="71"/>
      <c r="DL372" s="71"/>
      <c r="DM372" s="71"/>
      <c r="DN372" s="71"/>
      <c r="DO372" s="71"/>
      <c r="DP372" s="71"/>
      <c r="DQ372" s="71"/>
      <c r="DR372" s="71"/>
      <c r="DS372" s="71"/>
      <c r="DT372" s="71"/>
      <c r="DU372" s="71"/>
      <c r="DV372" s="71"/>
      <c r="DW372" s="71"/>
      <c r="DX372" s="71"/>
      <c r="DY372" s="71"/>
      <c r="DZ372" s="71"/>
      <c r="EA372" s="71"/>
      <c r="EB372" s="71"/>
      <c r="EC372" s="71"/>
      <c r="ED372" s="71"/>
      <c r="EE372" s="71"/>
      <c r="EF372" s="71"/>
      <c r="EG372" s="71"/>
      <c r="EH372" s="71"/>
      <c r="EI372" s="71"/>
      <c r="EJ372" s="71"/>
      <c r="EK372" s="71"/>
      <c r="EL372" s="71"/>
      <c r="EM372" s="71"/>
      <c r="EN372" s="71"/>
      <c r="EO372" s="71"/>
      <c r="EP372" s="71"/>
      <c r="EQ372" s="71"/>
      <c r="ER372" s="71"/>
      <c r="ES372" s="71"/>
      <c r="ET372" s="71"/>
      <c r="EU372" s="71"/>
      <c r="EV372" s="71"/>
      <c r="EW372" s="71"/>
      <c r="EX372" s="71"/>
      <c r="EY372" s="71"/>
      <c r="EZ372" s="71"/>
      <c r="FA372" s="71"/>
      <c r="FB372" s="71"/>
      <c r="FC372" s="71"/>
      <c r="FD372" s="71"/>
      <c r="FE372" s="71"/>
      <c r="FF372" s="71"/>
      <c r="FG372" s="71"/>
      <c r="FH372" s="71"/>
      <c r="FI372" s="71"/>
      <c r="FJ372" s="71"/>
      <c r="FK372" s="71"/>
      <c r="FL372" s="71"/>
      <c r="FM372" s="71"/>
    </row>
    <row r="373" spans="9:169" x14ac:dyDescent="0.2">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99"/>
      <c r="CW373" s="71"/>
      <c r="CX373" s="71"/>
      <c r="CY373" s="71"/>
      <c r="CZ373" s="71"/>
      <c r="DA373" s="71"/>
      <c r="DB373" s="71"/>
      <c r="DC373" s="71"/>
      <c r="DD373" s="71"/>
      <c r="DE373" s="71"/>
      <c r="DF373" s="71"/>
      <c r="DG373" s="71"/>
      <c r="DH373" s="71"/>
      <c r="DI373" s="71"/>
      <c r="DJ373" s="71"/>
      <c r="DK373" s="71"/>
      <c r="DL373" s="71"/>
      <c r="DM373" s="71"/>
      <c r="DN373" s="71"/>
      <c r="DO373" s="71"/>
      <c r="DP373" s="71"/>
      <c r="DQ373" s="71"/>
      <c r="DR373" s="71"/>
      <c r="DS373" s="71"/>
      <c r="DT373" s="71"/>
      <c r="DU373" s="71"/>
      <c r="DV373" s="71"/>
      <c r="DW373" s="71"/>
      <c r="DX373" s="71"/>
      <c r="DY373" s="71"/>
      <c r="DZ373" s="71"/>
      <c r="EA373" s="71"/>
      <c r="EB373" s="71"/>
      <c r="EC373" s="71"/>
      <c r="ED373" s="71"/>
      <c r="EE373" s="71"/>
      <c r="EF373" s="71"/>
      <c r="EG373" s="71"/>
      <c r="EH373" s="71"/>
      <c r="EI373" s="71"/>
      <c r="EJ373" s="71"/>
      <c r="EK373" s="71"/>
      <c r="EL373" s="71"/>
      <c r="EM373" s="71"/>
      <c r="EN373" s="71"/>
      <c r="EO373" s="71"/>
      <c r="EP373" s="71"/>
      <c r="EQ373" s="71"/>
      <c r="ER373" s="71"/>
      <c r="ES373" s="71"/>
      <c r="ET373" s="71"/>
      <c r="EU373" s="71"/>
      <c r="EV373" s="71"/>
      <c r="EW373" s="71"/>
      <c r="EX373" s="71"/>
      <c r="EY373" s="71"/>
      <c r="EZ373" s="71"/>
      <c r="FA373" s="71"/>
      <c r="FB373" s="71"/>
      <c r="FC373" s="71"/>
      <c r="FD373" s="71"/>
      <c r="FE373" s="71"/>
      <c r="FF373" s="71"/>
      <c r="FG373" s="71"/>
      <c r="FH373" s="71"/>
      <c r="FI373" s="71"/>
      <c r="FJ373" s="71"/>
      <c r="FK373" s="71"/>
      <c r="FL373" s="71"/>
      <c r="FM373" s="71"/>
    </row>
    <row r="374" spans="9:169" x14ac:dyDescent="0.2">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99"/>
      <c r="CW374" s="71"/>
      <c r="CX374" s="71"/>
      <c r="CY374" s="71"/>
      <c r="CZ374" s="71"/>
      <c r="DA374" s="71"/>
      <c r="DB374" s="71"/>
      <c r="DC374" s="71"/>
      <c r="DD374" s="71"/>
      <c r="DE374" s="71"/>
      <c r="DF374" s="71"/>
      <c r="DG374" s="71"/>
      <c r="DH374" s="71"/>
      <c r="DI374" s="71"/>
      <c r="DJ374" s="71"/>
      <c r="DK374" s="71"/>
      <c r="DL374" s="71"/>
      <c r="DM374" s="71"/>
      <c r="DN374" s="71"/>
      <c r="DO374" s="71"/>
      <c r="DP374" s="71"/>
      <c r="DQ374" s="71"/>
      <c r="DR374" s="71"/>
      <c r="DS374" s="71"/>
      <c r="DT374" s="71"/>
      <c r="DU374" s="71"/>
      <c r="DV374" s="71"/>
      <c r="DW374" s="71"/>
      <c r="DX374" s="71"/>
      <c r="DY374" s="71"/>
      <c r="DZ374" s="71"/>
      <c r="EA374" s="71"/>
      <c r="EB374" s="71"/>
      <c r="EC374" s="71"/>
      <c r="ED374" s="71"/>
      <c r="EE374" s="71"/>
      <c r="EF374" s="71"/>
      <c r="EG374" s="71"/>
      <c r="EH374" s="71"/>
      <c r="EI374" s="71"/>
      <c r="EJ374" s="71"/>
      <c r="EK374" s="71"/>
      <c r="EL374" s="71"/>
      <c r="EM374" s="71"/>
      <c r="EN374" s="71"/>
      <c r="EO374" s="71"/>
      <c r="EP374" s="71"/>
      <c r="EQ374" s="71"/>
      <c r="ER374" s="71"/>
      <c r="ES374" s="71"/>
      <c r="ET374" s="71"/>
      <c r="EU374" s="71"/>
      <c r="EV374" s="71"/>
      <c r="EW374" s="71"/>
      <c r="EX374" s="71"/>
      <c r="EY374" s="71"/>
      <c r="EZ374" s="71"/>
      <c r="FA374" s="71"/>
      <c r="FB374" s="71"/>
      <c r="FC374" s="71"/>
      <c r="FD374" s="71"/>
      <c r="FE374" s="71"/>
      <c r="FF374" s="71"/>
      <c r="FG374" s="71"/>
      <c r="FH374" s="71"/>
      <c r="FI374" s="71"/>
      <c r="FJ374" s="71"/>
      <c r="FK374" s="71"/>
      <c r="FL374" s="71"/>
      <c r="FM374" s="71"/>
    </row>
    <row r="375" spans="9:169" x14ac:dyDescent="0.2">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99"/>
      <c r="CW375" s="71"/>
      <c r="CX375" s="71"/>
      <c r="CY375" s="71"/>
      <c r="CZ375" s="71"/>
      <c r="DA375" s="71"/>
      <c r="DB375" s="71"/>
      <c r="DC375" s="71"/>
      <c r="DD375" s="71"/>
      <c r="DE375" s="71"/>
      <c r="DF375" s="71"/>
      <c r="DG375" s="71"/>
      <c r="DH375" s="71"/>
      <c r="DI375" s="71"/>
      <c r="DJ375" s="71"/>
      <c r="DK375" s="71"/>
      <c r="DL375" s="71"/>
      <c r="DM375" s="71"/>
      <c r="DN375" s="71"/>
      <c r="DO375" s="71"/>
      <c r="DP375" s="71"/>
      <c r="DQ375" s="71"/>
      <c r="DR375" s="71"/>
      <c r="DS375" s="71"/>
      <c r="DT375" s="71"/>
      <c r="DU375" s="71"/>
      <c r="DV375" s="71"/>
      <c r="DW375" s="71"/>
      <c r="DX375" s="71"/>
      <c r="DY375" s="71"/>
      <c r="DZ375" s="71"/>
      <c r="EA375" s="71"/>
      <c r="EB375" s="71"/>
      <c r="EC375" s="71"/>
      <c r="ED375" s="71"/>
      <c r="EE375" s="71"/>
      <c r="EF375" s="71"/>
      <c r="EG375" s="71"/>
      <c r="EH375" s="71"/>
      <c r="EI375" s="71"/>
      <c r="EJ375" s="71"/>
      <c r="EK375" s="71"/>
      <c r="EL375" s="71"/>
      <c r="EM375" s="71"/>
      <c r="EN375" s="71"/>
      <c r="EO375" s="71"/>
      <c r="EP375" s="71"/>
      <c r="EQ375" s="71"/>
      <c r="ER375" s="71"/>
      <c r="ES375" s="71"/>
      <c r="ET375" s="71"/>
      <c r="EU375" s="71"/>
      <c r="EV375" s="71"/>
      <c r="EW375" s="71"/>
      <c r="EX375" s="71"/>
      <c r="EY375" s="71"/>
      <c r="EZ375" s="71"/>
      <c r="FA375" s="71"/>
      <c r="FB375" s="71"/>
      <c r="FC375" s="71"/>
      <c r="FD375" s="71"/>
      <c r="FE375" s="71"/>
      <c r="FF375" s="71"/>
      <c r="FG375" s="71"/>
      <c r="FH375" s="71"/>
      <c r="FI375" s="71"/>
      <c r="FJ375" s="71"/>
      <c r="FK375" s="71"/>
      <c r="FL375" s="71"/>
      <c r="FM375" s="71"/>
    </row>
    <row r="376" spans="9:169" x14ac:dyDescent="0.2">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99"/>
      <c r="CW376" s="71"/>
      <c r="CX376" s="71"/>
      <c r="CY376" s="71"/>
      <c r="CZ376" s="71"/>
      <c r="DA376" s="71"/>
      <c r="DB376" s="71"/>
      <c r="DC376" s="71"/>
      <c r="DD376" s="71"/>
      <c r="DE376" s="71"/>
      <c r="DF376" s="71"/>
      <c r="DG376" s="71"/>
      <c r="DH376" s="71"/>
      <c r="DI376" s="71"/>
      <c r="DJ376" s="71"/>
      <c r="DK376" s="71"/>
      <c r="DL376" s="71"/>
      <c r="DM376" s="71"/>
      <c r="DN376" s="71"/>
      <c r="DO376" s="71"/>
      <c r="DP376" s="71"/>
      <c r="DQ376" s="71"/>
      <c r="DR376" s="71"/>
      <c r="DS376" s="71"/>
      <c r="DT376" s="71"/>
      <c r="DU376" s="71"/>
      <c r="DV376" s="71"/>
      <c r="DW376" s="71"/>
      <c r="DX376" s="71"/>
      <c r="DY376" s="71"/>
      <c r="DZ376" s="71"/>
      <c r="EA376" s="71"/>
      <c r="EB376" s="71"/>
      <c r="EC376" s="71"/>
      <c r="ED376" s="71"/>
      <c r="EE376" s="71"/>
      <c r="EF376" s="71"/>
      <c r="EG376" s="71"/>
      <c r="EH376" s="71"/>
      <c r="EI376" s="71"/>
      <c r="EJ376" s="71"/>
      <c r="EK376" s="71"/>
      <c r="EL376" s="71"/>
      <c r="EM376" s="71"/>
      <c r="EN376" s="71"/>
      <c r="EO376" s="71"/>
      <c r="EP376" s="71"/>
      <c r="EQ376" s="71"/>
      <c r="ER376" s="71"/>
      <c r="ES376" s="71"/>
      <c r="ET376" s="71"/>
      <c r="EU376" s="71"/>
      <c r="EV376" s="71"/>
      <c r="EW376" s="71"/>
      <c r="EX376" s="71"/>
      <c r="EY376" s="71"/>
      <c r="EZ376" s="71"/>
      <c r="FA376" s="71"/>
      <c r="FB376" s="71"/>
      <c r="FC376" s="71"/>
      <c r="FD376" s="71"/>
      <c r="FE376" s="71"/>
      <c r="FF376" s="71"/>
      <c r="FG376" s="71"/>
      <c r="FH376" s="71"/>
      <c r="FI376" s="71"/>
      <c r="FJ376" s="71"/>
      <c r="FK376" s="71"/>
      <c r="FL376" s="71"/>
      <c r="FM376" s="71"/>
    </row>
    <row r="377" spans="9:169" x14ac:dyDescent="0.2">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c r="BT377" s="71"/>
      <c r="BU377" s="71"/>
      <c r="BV377" s="71"/>
      <c r="BW377" s="71"/>
      <c r="BX377" s="71"/>
      <c r="BY377" s="71"/>
      <c r="BZ377" s="71"/>
      <c r="CA377" s="71"/>
      <c r="CB377" s="71"/>
      <c r="CC377" s="71"/>
      <c r="CD377" s="71"/>
      <c r="CE377" s="71"/>
      <c r="CF377" s="71"/>
      <c r="CG377" s="71"/>
      <c r="CH377" s="71"/>
      <c r="CI377" s="71"/>
      <c r="CJ377" s="71"/>
      <c r="CK377" s="71"/>
      <c r="CL377" s="71"/>
      <c r="CM377" s="71"/>
      <c r="CN377" s="71"/>
      <c r="CO377" s="71"/>
      <c r="CP377" s="71"/>
      <c r="CQ377" s="71"/>
      <c r="CR377" s="71"/>
      <c r="CS377" s="71"/>
      <c r="CT377" s="71"/>
      <c r="CU377" s="71"/>
      <c r="CV377" s="99"/>
      <c r="CW377" s="71"/>
      <c r="CX377" s="71"/>
      <c r="CY377" s="71"/>
      <c r="CZ377" s="71"/>
      <c r="DA377" s="71"/>
      <c r="DB377" s="71"/>
      <c r="DC377" s="71"/>
      <c r="DD377" s="71"/>
      <c r="DE377" s="71"/>
      <c r="DF377" s="71"/>
      <c r="DG377" s="71"/>
      <c r="DH377" s="71"/>
      <c r="DI377" s="71"/>
      <c r="DJ377" s="71"/>
      <c r="DK377" s="71"/>
      <c r="DL377" s="71"/>
      <c r="DM377" s="71"/>
      <c r="DN377" s="71"/>
      <c r="DO377" s="71"/>
      <c r="DP377" s="71"/>
      <c r="DQ377" s="71"/>
      <c r="DR377" s="71"/>
      <c r="DS377" s="71"/>
      <c r="DT377" s="71"/>
      <c r="DU377" s="71"/>
      <c r="DV377" s="71"/>
      <c r="DW377" s="71"/>
      <c r="DX377" s="71"/>
      <c r="DY377" s="71"/>
      <c r="DZ377" s="71"/>
      <c r="EA377" s="71"/>
      <c r="EB377" s="71"/>
      <c r="EC377" s="71"/>
      <c r="ED377" s="71"/>
      <c r="EE377" s="71"/>
      <c r="EF377" s="71"/>
      <c r="EG377" s="71"/>
      <c r="EH377" s="71"/>
      <c r="EI377" s="71"/>
      <c r="EJ377" s="71"/>
      <c r="EK377" s="71"/>
      <c r="EL377" s="71"/>
      <c r="EM377" s="71"/>
      <c r="EN377" s="71"/>
      <c r="EO377" s="71"/>
      <c r="EP377" s="71"/>
      <c r="EQ377" s="71"/>
      <c r="ER377" s="71"/>
      <c r="ES377" s="71"/>
      <c r="ET377" s="71"/>
      <c r="EU377" s="71"/>
      <c r="EV377" s="71"/>
      <c r="EW377" s="71"/>
      <c r="EX377" s="71"/>
      <c r="EY377" s="71"/>
      <c r="EZ377" s="71"/>
      <c r="FA377" s="71"/>
      <c r="FB377" s="71"/>
      <c r="FC377" s="71"/>
      <c r="FD377" s="71"/>
      <c r="FE377" s="71"/>
      <c r="FF377" s="71"/>
      <c r="FG377" s="71"/>
      <c r="FH377" s="71"/>
      <c r="FI377" s="71"/>
      <c r="FJ377" s="71"/>
      <c r="FK377" s="71"/>
      <c r="FL377" s="71"/>
      <c r="FM377" s="71"/>
    </row>
    <row r="378" spans="9:169" x14ac:dyDescent="0.2">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c r="BN378" s="71"/>
      <c r="BO378" s="71"/>
      <c r="BP378" s="71"/>
      <c r="BQ378" s="71"/>
      <c r="BR378" s="71"/>
      <c r="BS378" s="71"/>
      <c r="BT378" s="71"/>
      <c r="BU378" s="71"/>
      <c r="BV378" s="71"/>
      <c r="BW378" s="71"/>
      <c r="BX378" s="71"/>
      <c r="BY378" s="71"/>
      <c r="BZ378" s="71"/>
      <c r="CA378" s="71"/>
      <c r="CB378" s="71"/>
      <c r="CC378" s="71"/>
      <c r="CD378" s="71"/>
      <c r="CE378" s="71"/>
      <c r="CF378" s="71"/>
      <c r="CG378" s="71"/>
      <c r="CH378" s="71"/>
      <c r="CI378" s="71"/>
      <c r="CJ378" s="71"/>
      <c r="CK378" s="71"/>
      <c r="CL378" s="71"/>
      <c r="CM378" s="71"/>
      <c r="CN378" s="71"/>
      <c r="CO378" s="71"/>
      <c r="CP378" s="71"/>
      <c r="CQ378" s="71"/>
      <c r="CR378" s="71"/>
      <c r="CS378" s="71"/>
      <c r="CT378" s="71"/>
      <c r="CU378" s="71"/>
      <c r="CV378" s="99"/>
      <c r="CW378" s="71"/>
      <c r="CX378" s="71"/>
      <c r="CY378" s="71"/>
      <c r="CZ378" s="71"/>
      <c r="DA378" s="71"/>
      <c r="DB378" s="71"/>
      <c r="DC378" s="71"/>
      <c r="DD378" s="71"/>
      <c r="DE378" s="71"/>
      <c r="DF378" s="71"/>
      <c r="DG378" s="71"/>
      <c r="DH378" s="71"/>
      <c r="DI378" s="71"/>
      <c r="DJ378" s="71"/>
      <c r="DK378" s="71"/>
      <c r="DL378" s="71"/>
      <c r="DM378" s="71"/>
      <c r="DN378" s="71"/>
      <c r="DO378" s="71"/>
      <c r="DP378" s="71"/>
      <c r="DQ378" s="71"/>
      <c r="DR378" s="71"/>
      <c r="DS378" s="71"/>
      <c r="DT378" s="71"/>
      <c r="DU378" s="71"/>
      <c r="DV378" s="71"/>
      <c r="DW378" s="71"/>
      <c r="DX378" s="71"/>
      <c r="DY378" s="71"/>
      <c r="DZ378" s="71"/>
      <c r="EA378" s="71"/>
      <c r="EB378" s="71"/>
      <c r="EC378" s="71"/>
      <c r="ED378" s="71"/>
      <c r="EE378" s="71"/>
      <c r="EF378" s="71"/>
      <c r="EG378" s="71"/>
      <c r="EH378" s="71"/>
      <c r="EI378" s="71"/>
      <c r="EJ378" s="71"/>
      <c r="EK378" s="71"/>
      <c r="EL378" s="71"/>
      <c r="EM378" s="71"/>
      <c r="EN378" s="71"/>
      <c r="EO378" s="71"/>
      <c r="EP378" s="71"/>
      <c r="EQ378" s="71"/>
      <c r="ER378" s="71"/>
      <c r="ES378" s="71"/>
      <c r="ET378" s="71"/>
      <c r="EU378" s="71"/>
      <c r="EV378" s="71"/>
      <c r="EW378" s="71"/>
      <c r="EX378" s="71"/>
      <c r="EY378" s="71"/>
      <c r="EZ378" s="71"/>
      <c r="FA378" s="71"/>
      <c r="FB378" s="71"/>
      <c r="FC378" s="71"/>
      <c r="FD378" s="71"/>
      <c r="FE378" s="71"/>
      <c r="FF378" s="71"/>
      <c r="FG378" s="71"/>
      <c r="FH378" s="71"/>
      <c r="FI378" s="71"/>
      <c r="FJ378" s="71"/>
      <c r="FK378" s="71"/>
      <c r="FL378" s="71"/>
      <c r="FM378" s="71"/>
    </row>
    <row r="379" spans="9:169" x14ac:dyDescent="0.2">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c r="BN379" s="71"/>
      <c r="BO379" s="71"/>
      <c r="BP379" s="71"/>
      <c r="BQ379" s="71"/>
      <c r="BR379" s="71"/>
      <c r="BS379" s="71"/>
      <c r="BT379" s="71"/>
      <c r="BU379" s="71"/>
      <c r="BV379" s="71"/>
      <c r="BW379" s="71"/>
      <c r="BX379" s="71"/>
      <c r="BY379" s="71"/>
      <c r="BZ379" s="71"/>
      <c r="CA379" s="71"/>
      <c r="CB379" s="71"/>
      <c r="CC379" s="71"/>
      <c r="CD379" s="71"/>
      <c r="CE379" s="71"/>
      <c r="CF379" s="71"/>
      <c r="CG379" s="71"/>
      <c r="CH379" s="71"/>
      <c r="CI379" s="71"/>
      <c r="CJ379" s="71"/>
      <c r="CK379" s="71"/>
      <c r="CL379" s="71"/>
      <c r="CM379" s="71"/>
      <c r="CN379" s="71"/>
      <c r="CO379" s="71"/>
      <c r="CP379" s="71"/>
      <c r="CQ379" s="71"/>
      <c r="CR379" s="71"/>
      <c r="CS379" s="71"/>
      <c r="CT379" s="71"/>
      <c r="CU379" s="71"/>
      <c r="CV379" s="99"/>
      <c r="CW379" s="71"/>
      <c r="CX379" s="71"/>
      <c r="CY379" s="71"/>
      <c r="CZ379" s="71"/>
      <c r="DA379" s="71"/>
      <c r="DB379" s="71"/>
      <c r="DC379" s="71"/>
      <c r="DD379" s="71"/>
      <c r="DE379" s="71"/>
      <c r="DF379" s="71"/>
      <c r="DG379" s="71"/>
      <c r="DH379" s="71"/>
      <c r="DI379" s="71"/>
      <c r="DJ379" s="71"/>
      <c r="DK379" s="71"/>
      <c r="DL379" s="71"/>
      <c r="DM379" s="71"/>
      <c r="DN379" s="71"/>
      <c r="DO379" s="71"/>
      <c r="DP379" s="71"/>
      <c r="DQ379" s="71"/>
      <c r="DR379" s="71"/>
      <c r="DS379" s="71"/>
      <c r="DT379" s="71"/>
      <c r="DU379" s="71"/>
      <c r="DV379" s="71"/>
      <c r="DW379" s="71"/>
      <c r="DX379" s="71"/>
      <c r="DY379" s="71"/>
      <c r="DZ379" s="71"/>
      <c r="EA379" s="71"/>
      <c r="EB379" s="71"/>
      <c r="EC379" s="71"/>
      <c r="ED379" s="71"/>
      <c r="EE379" s="71"/>
      <c r="EF379" s="71"/>
      <c r="EG379" s="71"/>
      <c r="EH379" s="71"/>
      <c r="EI379" s="71"/>
      <c r="EJ379" s="71"/>
      <c r="EK379" s="71"/>
      <c r="EL379" s="71"/>
      <c r="EM379" s="71"/>
      <c r="EN379" s="71"/>
      <c r="EO379" s="71"/>
      <c r="EP379" s="71"/>
      <c r="EQ379" s="71"/>
      <c r="ER379" s="71"/>
      <c r="ES379" s="71"/>
      <c r="ET379" s="71"/>
      <c r="EU379" s="71"/>
      <c r="EV379" s="71"/>
      <c r="EW379" s="71"/>
      <c r="EX379" s="71"/>
      <c r="EY379" s="71"/>
      <c r="EZ379" s="71"/>
      <c r="FA379" s="71"/>
      <c r="FB379" s="71"/>
      <c r="FC379" s="71"/>
      <c r="FD379" s="71"/>
      <c r="FE379" s="71"/>
      <c r="FF379" s="71"/>
      <c r="FG379" s="71"/>
      <c r="FH379" s="71"/>
      <c r="FI379" s="71"/>
      <c r="FJ379" s="71"/>
      <c r="FK379" s="71"/>
      <c r="FL379" s="71"/>
      <c r="FM379" s="71"/>
    </row>
    <row r="380" spans="9:169" x14ac:dyDescent="0.2">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c r="BT380" s="71"/>
      <c r="BU380" s="71"/>
      <c r="BV380" s="71"/>
      <c r="BW380" s="71"/>
      <c r="BX380" s="71"/>
      <c r="BY380" s="71"/>
      <c r="BZ380" s="71"/>
      <c r="CA380" s="71"/>
      <c r="CB380" s="71"/>
      <c r="CC380" s="71"/>
      <c r="CD380" s="71"/>
      <c r="CE380" s="71"/>
      <c r="CF380" s="71"/>
      <c r="CG380" s="71"/>
      <c r="CH380" s="71"/>
      <c r="CI380" s="71"/>
      <c r="CJ380" s="71"/>
      <c r="CK380" s="71"/>
      <c r="CL380" s="71"/>
      <c r="CM380" s="71"/>
      <c r="CN380" s="71"/>
      <c r="CO380" s="71"/>
      <c r="CP380" s="71"/>
      <c r="CQ380" s="71"/>
      <c r="CR380" s="71"/>
      <c r="CS380" s="71"/>
      <c r="CT380" s="71"/>
      <c r="CU380" s="71"/>
      <c r="CV380" s="99"/>
      <c r="CW380" s="71"/>
      <c r="CX380" s="71"/>
      <c r="CY380" s="71"/>
      <c r="CZ380" s="71"/>
      <c r="DA380" s="71"/>
      <c r="DB380" s="71"/>
      <c r="DC380" s="71"/>
      <c r="DD380" s="71"/>
      <c r="DE380" s="71"/>
      <c r="DF380" s="71"/>
      <c r="DG380" s="71"/>
      <c r="DH380" s="71"/>
      <c r="DI380" s="71"/>
      <c r="DJ380" s="71"/>
      <c r="DK380" s="71"/>
      <c r="DL380" s="71"/>
      <c r="DM380" s="71"/>
      <c r="DN380" s="71"/>
      <c r="DO380" s="71"/>
      <c r="DP380" s="71"/>
      <c r="DQ380" s="71"/>
      <c r="DR380" s="71"/>
      <c r="DS380" s="71"/>
      <c r="DT380" s="71"/>
      <c r="DU380" s="71"/>
      <c r="DV380" s="71"/>
      <c r="DW380" s="71"/>
      <c r="DX380" s="71"/>
      <c r="DY380" s="71"/>
      <c r="DZ380" s="71"/>
      <c r="EA380" s="71"/>
      <c r="EB380" s="71"/>
      <c r="EC380" s="71"/>
      <c r="ED380" s="71"/>
      <c r="EE380" s="71"/>
      <c r="EF380" s="71"/>
      <c r="EG380" s="71"/>
      <c r="EH380" s="71"/>
      <c r="EI380" s="71"/>
      <c r="EJ380" s="71"/>
      <c r="EK380" s="71"/>
      <c r="EL380" s="71"/>
      <c r="EM380" s="71"/>
      <c r="EN380" s="71"/>
      <c r="EO380" s="71"/>
      <c r="EP380" s="71"/>
      <c r="EQ380" s="71"/>
      <c r="ER380" s="71"/>
      <c r="ES380" s="71"/>
      <c r="ET380" s="71"/>
      <c r="EU380" s="71"/>
      <c r="EV380" s="71"/>
      <c r="EW380" s="71"/>
      <c r="EX380" s="71"/>
      <c r="EY380" s="71"/>
      <c r="EZ380" s="71"/>
      <c r="FA380" s="71"/>
      <c r="FB380" s="71"/>
      <c r="FC380" s="71"/>
      <c r="FD380" s="71"/>
      <c r="FE380" s="71"/>
      <c r="FF380" s="71"/>
      <c r="FG380" s="71"/>
      <c r="FH380" s="71"/>
      <c r="FI380" s="71"/>
      <c r="FJ380" s="71"/>
      <c r="FK380" s="71"/>
      <c r="FL380" s="71"/>
      <c r="FM380" s="71"/>
    </row>
    <row r="381" spans="9:169" x14ac:dyDescent="0.2">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99"/>
      <c r="CW381" s="71"/>
      <c r="CX381" s="71"/>
      <c r="CY381" s="71"/>
      <c r="CZ381" s="71"/>
      <c r="DA381" s="71"/>
      <c r="DB381" s="71"/>
      <c r="DC381" s="71"/>
      <c r="DD381" s="71"/>
      <c r="DE381" s="71"/>
      <c r="DF381" s="71"/>
      <c r="DG381" s="71"/>
      <c r="DH381" s="71"/>
      <c r="DI381" s="71"/>
      <c r="DJ381" s="71"/>
      <c r="DK381" s="71"/>
      <c r="DL381" s="71"/>
      <c r="DM381" s="71"/>
      <c r="DN381" s="71"/>
      <c r="DO381" s="71"/>
      <c r="DP381" s="71"/>
      <c r="DQ381" s="71"/>
      <c r="DR381" s="71"/>
      <c r="DS381" s="71"/>
      <c r="DT381" s="71"/>
      <c r="DU381" s="71"/>
      <c r="DV381" s="71"/>
      <c r="DW381" s="71"/>
      <c r="DX381" s="71"/>
      <c r="DY381" s="71"/>
      <c r="DZ381" s="71"/>
      <c r="EA381" s="71"/>
      <c r="EB381" s="71"/>
      <c r="EC381" s="71"/>
      <c r="ED381" s="71"/>
      <c r="EE381" s="71"/>
      <c r="EF381" s="71"/>
      <c r="EG381" s="71"/>
      <c r="EH381" s="71"/>
      <c r="EI381" s="71"/>
      <c r="EJ381" s="71"/>
      <c r="EK381" s="71"/>
      <c r="EL381" s="71"/>
      <c r="EM381" s="71"/>
      <c r="EN381" s="71"/>
      <c r="EO381" s="71"/>
      <c r="EP381" s="71"/>
      <c r="EQ381" s="71"/>
      <c r="ER381" s="71"/>
      <c r="ES381" s="71"/>
      <c r="ET381" s="71"/>
      <c r="EU381" s="71"/>
      <c r="EV381" s="71"/>
      <c r="EW381" s="71"/>
      <c r="EX381" s="71"/>
      <c r="EY381" s="71"/>
      <c r="EZ381" s="71"/>
      <c r="FA381" s="71"/>
      <c r="FB381" s="71"/>
      <c r="FC381" s="71"/>
      <c r="FD381" s="71"/>
      <c r="FE381" s="71"/>
      <c r="FF381" s="71"/>
      <c r="FG381" s="71"/>
      <c r="FH381" s="71"/>
      <c r="FI381" s="71"/>
      <c r="FJ381" s="71"/>
      <c r="FK381" s="71"/>
      <c r="FL381" s="71"/>
      <c r="FM381" s="71"/>
    </row>
    <row r="382" spans="9:169" x14ac:dyDescent="0.2">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99"/>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row>
    <row r="383" spans="9:169" x14ac:dyDescent="0.2">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99"/>
      <c r="CW383" s="71"/>
      <c r="CX383" s="71"/>
      <c r="CY383" s="71"/>
      <c r="CZ383" s="71"/>
      <c r="DA383" s="71"/>
      <c r="DB383" s="71"/>
      <c r="DC383" s="71"/>
      <c r="DD383" s="71"/>
      <c r="DE383" s="71"/>
      <c r="DF383" s="71"/>
      <c r="DG383" s="71"/>
      <c r="DH383" s="71"/>
      <c r="DI383" s="71"/>
      <c r="DJ383" s="71"/>
      <c r="DK383" s="71"/>
      <c r="DL383" s="71"/>
      <c r="DM383" s="71"/>
      <c r="DN383" s="71"/>
      <c r="DO383" s="71"/>
      <c r="DP383" s="71"/>
      <c r="DQ383" s="71"/>
      <c r="DR383" s="71"/>
      <c r="DS383" s="71"/>
      <c r="DT383" s="71"/>
      <c r="DU383" s="71"/>
      <c r="DV383" s="71"/>
      <c r="DW383" s="71"/>
      <c r="DX383" s="71"/>
      <c r="DY383" s="71"/>
      <c r="DZ383" s="71"/>
      <c r="EA383" s="71"/>
      <c r="EB383" s="71"/>
      <c r="EC383" s="71"/>
      <c r="ED383" s="71"/>
      <c r="EE383" s="71"/>
      <c r="EF383" s="71"/>
      <c r="EG383" s="71"/>
      <c r="EH383" s="71"/>
      <c r="EI383" s="71"/>
      <c r="EJ383" s="71"/>
      <c r="EK383" s="71"/>
      <c r="EL383" s="71"/>
      <c r="EM383" s="71"/>
      <c r="EN383" s="71"/>
      <c r="EO383" s="71"/>
      <c r="EP383" s="71"/>
      <c r="EQ383" s="71"/>
      <c r="ER383" s="71"/>
      <c r="ES383" s="71"/>
      <c r="ET383" s="71"/>
      <c r="EU383" s="71"/>
      <c r="EV383" s="71"/>
      <c r="EW383" s="71"/>
      <c r="EX383" s="71"/>
      <c r="EY383" s="71"/>
      <c r="EZ383" s="71"/>
      <c r="FA383" s="71"/>
      <c r="FB383" s="71"/>
      <c r="FC383" s="71"/>
      <c r="FD383" s="71"/>
      <c r="FE383" s="71"/>
      <c r="FF383" s="71"/>
      <c r="FG383" s="71"/>
      <c r="FH383" s="71"/>
      <c r="FI383" s="71"/>
      <c r="FJ383" s="71"/>
      <c r="FK383" s="71"/>
      <c r="FL383" s="71"/>
      <c r="FM383" s="71"/>
    </row>
    <row r="384" spans="9:169" x14ac:dyDescent="0.2">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c r="BN384" s="71"/>
      <c r="BO384" s="71"/>
      <c r="BP384" s="71"/>
      <c r="BQ384" s="71"/>
      <c r="BR384" s="71"/>
      <c r="BS384" s="71"/>
      <c r="BT384" s="71"/>
      <c r="BU384" s="71"/>
      <c r="BV384" s="71"/>
      <c r="BW384" s="71"/>
      <c r="BX384" s="71"/>
      <c r="BY384" s="71"/>
      <c r="BZ384" s="71"/>
      <c r="CA384" s="71"/>
      <c r="CB384" s="71"/>
      <c r="CC384" s="71"/>
      <c r="CD384" s="71"/>
      <c r="CE384" s="71"/>
      <c r="CF384" s="71"/>
      <c r="CG384" s="71"/>
      <c r="CH384" s="71"/>
      <c r="CI384" s="71"/>
      <c r="CJ384" s="71"/>
      <c r="CK384" s="71"/>
      <c r="CL384" s="71"/>
      <c r="CM384" s="71"/>
      <c r="CN384" s="71"/>
      <c r="CO384" s="71"/>
      <c r="CP384" s="71"/>
      <c r="CQ384" s="71"/>
      <c r="CR384" s="71"/>
      <c r="CS384" s="71"/>
      <c r="CT384" s="71"/>
      <c r="CU384" s="71"/>
      <c r="CV384" s="99"/>
      <c r="CW384" s="71"/>
      <c r="CX384" s="71"/>
      <c r="CY384" s="71"/>
      <c r="CZ384" s="71"/>
      <c r="DA384" s="71"/>
      <c r="DB384" s="71"/>
      <c r="DC384" s="71"/>
      <c r="DD384" s="71"/>
      <c r="DE384" s="71"/>
      <c r="DF384" s="71"/>
      <c r="DG384" s="71"/>
      <c r="DH384" s="71"/>
      <c r="DI384" s="71"/>
      <c r="DJ384" s="71"/>
      <c r="DK384" s="71"/>
      <c r="DL384" s="71"/>
      <c r="DM384" s="71"/>
      <c r="DN384" s="71"/>
      <c r="DO384" s="71"/>
      <c r="DP384" s="71"/>
      <c r="DQ384" s="71"/>
      <c r="DR384" s="71"/>
      <c r="DS384" s="71"/>
      <c r="DT384" s="71"/>
      <c r="DU384" s="71"/>
      <c r="DV384" s="71"/>
      <c r="DW384" s="71"/>
      <c r="DX384" s="71"/>
      <c r="DY384" s="71"/>
      <c r="DZ384" s="71"/>
      <c r="EA384" s="71"/>
      <c r="EB384" s="71"/>
      <c r="EC384" s="71"/>
      <c r="ED384" s="71"/>
      <c r="EE384" s="71"/>
      <c r="EF384" s="71"/>
      <c r="EG384" s="71"/>
      <c r="EH384" s="71"/>
      <c r="EI384" s="71"/>
      <c r="EJ384" s="71"/>
      <c r="EK384" s="71"/>
      <c r="EL384" s="71"/>
      <c r="EM384" s="71"/>
      <c r="EN384" s="71"/>
      <c r="EO384" s="71"/>
      <c r="EP384" s="71"/>
      <c r="EQ384" s="71"/>
      <c r="ER384" s="71"/>
      <c r="ES384" s="71"/>
      <c r="ET384" s="71"/>
      <c r="EU384" s="71"/>
      <c r="EV384" s="71"/>
      <c r="EW384" s="71"/>
      <c r="EX384" s="71"/>
      <c r="EY384" s="71"/>
      <c r="EZ384" s="71"/>
      <c r="FA384" s="71"/>
      <c r="FB384" s="71"/>
      <c r="FC384" s="71"/>
      <c r="FD384" s="71"/>
      <c r="FE384" s="71"/>
      <c r="FF384" s="71"/>
      <c r="FG384" s="71"/>
      <c r="FH384" s="71"/>
      <c r="FI384" s="71"/>
      <c r="FJ384" s="71"/>
      <c r="FK384" s="71"/>
      <c r="FL384" s="71"/>
      <c r="FM384" s="71"/>
    </row>
    <row r="385" spans="9:169" x14ac:dyDescent="0.2">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c r="BN385" s="71"/>
      <c r="BO385" s="71"/>
      <c r="BP385" s="71"/>
      <c r="BQ385" s="71"/>
      <c r="BR385" s="71"/>
      <c r="BS385" s="71"/>
      <c r="BT385" s="71"/>
      <c r="BU385" s="71"/>
      <c r="BV385" s="71"/>
      <c r="BW385" s="71"/>
      <c r="BX385" s="71"/>
      <c r="BY385" s="71"/>
      <c r="BZ385" s="71"/>
      <c r="CA385" s="71"/>
      <c r="CB385" s="71"/>
      <c r="CC385" s="71"/>
      <c r="CD385" s="71"/>
      <c r="CE385" s="71"/>
      <c r="CF385" s="71"/>
      <c r="CG385" s="71"/>
      <c r="CH385" s="71"/>
      <c r="CI385" s="71"/>
      <c r="CJ385" s="71"/>
      <c r="CK385" s="71"/>
      <c r="CL385" s="71"/>
      <c r="CM385" s="71"/>
      <c r="CN385" s="71"/>
      <c r="CO385" s="71"/>
      <c r="CP385" s="71"/>
      <c r="CQ385" s="71"/>
      <c r="CR385" s="71"/>
      <c r="CS385" s="71"/>
      <c r="CT385" s="71"/>
      <c r="CU385" s="71"/>
      <c r="CV385" s="99"/>
      <c r="CW385" s="71"/>
      <c r="CX385" s="71"/>
      <c r="CY385" s="71"/>
      <c r="CZ385" s="71"/>
      <c r="DA385" s="71"/>
      <c r="DB385" s="71"/>
      <c r="DC385" s="71"/>
      <c r="DD385" s="71"/>
      <c r="DE385" s="71"/>
      <c r="DF385" s="71"/>
      <c r="DG385" s="71"/>
      <c r="DH385" s="71"/>
      <c r="DI385" s="71"/>
      <c r="DJ385" s="71"/>
      <c r="DK385" s="71"/>
      <c r="DL385" s="71"/>
      <c r="DM385" s="71"/>
      <c r="DN385" s="71"/>
      <c r="DO385" s="71"/>
      <c r="DP385" s="71"/>
      <c r="DQ385" s="71"/>
      <c r="DR385" s="71"/>
      <c r="DS385" s="71"/>
      <c r="DT385" s="71"/>
      <c r="DU385" s="71"/>
      <c r="DV385" s="71"/>
      <c r="DW385" s="71"/>
      <c r="DX385" s="71"/>
      <c r="DY385" s="71"/>
      <c r="DZ385" s="71"/>
      <c r="EA385" s="71"/>
      <c r="EB385" s="71"/>
      <c r="EC385" s="71"/>
      <c r="ED385" s="71"/>
      <c r="EE385" s="71"/>
      <c r="EF385" s="71"/>
      <c r="EG385" s="71"/>
      <c r="EH385" s="71"/>
      <c r="EI385" s="71"/>
      <c r="EJ385" s="71"/>
      <c r="EK385" s="71"/>
      <c r="EL385" s="71"/>
      <c r="EM385" s="71"/>
      <c r="EN385" s="71"/>
      <c r="EO385" s="71"/>
      <c r="EP385" s="71"/>
      <c r="EQ385" s="71"/>
      <c r="ER385" s="71"/>
      <c r="ES385" s="71"/>
      <c r="ET385" s="71"/>
      <c r="EU385" s="71"/>
      <c r="EV385" s="71"/>
      <c r="EW385" s="71"/>
      <c r="EX385" s="71"/>
      <c r="EY385" s="71"/>
      <c r="EZ385" s="71"/>
      <c r="FA385" s="71"/>
      <c r="FB385" s="71"/>
      <c r="FC385" s="71"/>
      <c r="FD385" s="71"/>
      <c r="FE385" s="71"/>
      <c r="FF385" s="71"/>
      <c r="FG385" s="71"/>
      <c r="FH385" s="71"/>
      <c r="FI385" s="71"/>
      <c r="FJ385" s="71"/>
      <c r="FK385" s="71"/>
      <c r="FL385" s="71"/>
      <c r="FM385" s="71"/>
    </row>
    <row r="386" spans="9:169" x14ac:dyDescent="0.2">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c r="CM386" s="71"/>
      <c r="CN386" s="71"/>
      <c r="CO386" s="71"/>
      <c r="CP386" s="71"/>
      <c r="CQ386" s="71"/>
      <c r="CR386" s="71"/>
      <c r="CS386" s="71"/>
      <c r="CT386" s="71"/>
      <c r="CU386" s="71"/>
      <c r="CV386" s="99"/>
      <c r="CW386" s="71"/>
      <c r="CX386" s="71"/>
      <c r="CY386" s="71"/>
      <c r="CZ386" s="71"/>
      <c r="DA386" s="71"/>
      <c r="DB386" s="71"/>
      <c r="DC386" s="71"/>
      <c r="DD386" s="71"/>
      <c r="DE386" s="71"/>
      <c r="DF386" s="71"/>
      <c r="DG386" s="71"/>
      <c r="DH386" s="71"/>
      <c r="DI386" s="71"/>
      <c r="DJ386" s="71"/>
      <c r="DK386" s="71"/>
      <c r="DL386" s="71"/>
      <c r="DM386" s="71"/>
      <c r="DN386" s="71"/>
      <c r="DO386" s="71"/>
      <c r="DP386" s="71"/>
      <c r="DQ386" s="71"/>
      <c r="DR386" s="71"/>
      <c r="DS386" s="71"/>
      <c r="DT386" s="71"/>
      <c r="DU386" s="71"/>
      <c r="DV386" s="71"/>
      <c r="DW386" s="71"/>
      <c r="DX386" s="71"/>
      <c r="DY386" s="71"/>
      <c r="DZ386" s="71"/>
      <c r="EA386" s="71"/>
      <c r="EB386" s="71"/>
      <c r="EC386" s="71"/>
      <c r="ED386" s="71"/>
      <c r="EE386" s="71"/>
      <c r="EF386" s="71"/>
      <c r="EG386" s="71"/>
      <c r="EH386" s="71"/>
      <c r="EI386" s="71"/>
      <c r="EJ386" s="71"/>
      <c r="EK386" s="71"/>
      <c r="EL386" s="71"/>
      <c r="EM386" s="71"/>
      <c r="EN386" s="71"/>
      <c r="EO386" s="71"/>
      <c r="EP386" s="71"/>
      <c r="EQ386" s="71"/>
      <c r="ER386" s="71"/>
      <c r="ES386" s="71"/>
      <c r="ET386" s="71"/>
      <c r="EU386" s="71"/>
      <c r="EV386" s="71"/>
      <c r="EW386" s="71"/>
      <c r="EX386" s="71"/>
      <c r="EY386" s="71"/>
      <c r="EZ386" s="71"/>
      <c r="FA386" s="71"/>
      <c r="FB386" s="71"/>
      <c r="FC386" s="71"/>
      <c r="FD386" s="71"/>
      <c r="FE386" s="71"/>
      <c r="FF386" s="71"/>
      <c r="FG386" s="71"/>
      <c r="FH386" s="71"/>
      <c r="FI386" s="71"/>
      <c r="FJ386" s="71"/>
      <c r="FK386" s="71"/>
      <c r="FL386" s="71"/>
      <c r="FM386" s="71"/>
    </row>
    <row r="387" spans="9:169" x14ac:dyDescent="0.2">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c r="CM387" s="71"/>
      <c r="CN387" s="71"/>
      <c r="CO387" s="71"/>
      <c r="CP387" s="71"/>
      <c r="CQ387" s="71"/>
      <c r="CR387" s="71"/>
      <c r="CS387" s="71"/>
      <c r="CT387" s="71"/>
      <c r="CU387" s="71"/>
      <c r="CV387" s="99"/>
      <c r="CW387" s="71"/>
      <c r="CX387" s="71"/>
      <c r="CY387" s="71"/>
      <c r="CZ387" s="71"/>
      <c r="DA387" s="71"/>
      <c r="DB387" s="71"/>
      <c r="DC387" s="71"/>
      <c r="DD387" s="71"/>
      <c r="DE387" s="71"/>
      <c r="DF387" s="71"/>
      <c r="DG387" s="71"/>
      <c r="DH387" s="71"/>
      <c r="DI387" s="71"/>
      <c r="DJ387" s="71"/>
      <c r="DK387" s="71"/>
      <c r="DL387" s="71"/>
      <c r="DM387" s="71"/>
      <c r="DN387" s="71"/>
      <c r="DO387" s="71"/>
      <c r="DP387" s="71"/>
      <c r="DQ387" s="71"/>
      <c r="DR387" s="71"/>
      <c r="DS387" s="71"/>
      <c r="DT387" s="71"/>
      <c r="DU387" s="71"/>
      <c r="DV387" s="71"/>
      <c r="DW387" s="71"/>
      <c r="DX387" s="71"/>
      <c r="DY387" s="71"/>
      <c r="DZ387" s="71"/>
      <c r="EA387" s="71"/>
      <c r="EB387" s="71"/>
      <c r="EC387" s="71"/>
      <c r="ED387" s="71"/>
      <c r="EE387" s="71"/>
      <c r="EF387" s="71"/>
      <c r="EG387" s="71"/>
      <c r="EH387" s="71"/>
      <c r="EI387" s="71"/>
      <c r="EJ387" s="71"/>
      <c r="EK387" s="71"/>
      <c r="EL387" s="71"/>
      <c r="EM387" s="71"/>
      <c r="EN387" s="71"/>
      <c r="EO387" s="71"/>
      <c r="EP387" s="71"/>
      <c r="EQ387" s="71"/>
      <c r="ER387" s="71"/>
      <c r="ES387" s="71"/>
      <c r="ET387" s="71"/>
      <c r="EU387" s="71"/>
      <c r="EV387" s="71"/>
      <c r="EW387" s="71"/>
      <c r="EX387" s="71"/>
      <c r="EY387" s="71"/>
      <c r="EZ387" s="71"/>
      <c r="FA387" s="71"/>
      <c r="FB387" s="71"/>
      <c r="FC387" s="71"/>
      <c r="FD387" s="71"/>
      <c r="FE387" s="71"/>
      <c r="FF387" s="71"/>
      <c r="FG387" s="71"/>
      <c r="FH387" s="71"/>
      <c r="FI387" s="71"/>
      <c r="FJ387" s="71"/>
      <c r="FK387" s="71"/>
      <c r="FL387" s="71"/>
      <c r="FM387" s="71"/>
    </row>
    <row r="388" spans="9:169" x14ac:dyDescent="0.2">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c r="CM388" s="71"/>
      <c r="CN388" s="71"/>
      <c r="CO388" s="71"/>
      <c r="CP388" s="71"/>
      <c r="CQ388" s="71"/>
      <c r="CR388" s="71"/>
      <c r="CS388" s="71"/>
      <c r="CT388" s="71"/>
      <c r="CU388" s="71"/>
      <c r="CV388" s="99"/>
      <c r="CW388" s="71"/>
      <c r="CX388" s="71"/>
      <c r="CY388" s="71"/>
      <c r="CZ388" s="71"/>
      <c r="DA388" s="71"/>
      <c r="DB388" s="71"/>
      <c r="DC388" s="71"/>
      <c r="DD388" s="71"/>
      <c r="DE388" s="71"/>
      <c r="DF388" s="71"/>
      <c r="DG388" s="71"/>
      <c r="DH388" s="71"/>
      <c r="DI388" s="71"/>
      <c r="DJ388" s="71"/>
      <c r="DK388" s="71"/>
      <c r="DL388" s="71"/>
      <c r="DM388" s="71"/>
      <c r="DN388" s="71"/>
      <c r="DO388" s="71"/>
      <c r="DP388" s="71"/>
      <c r="DQ388" s="71"/>
      <c r="DR388" s="71"/>
      <c r="DS388" s="71"/>
      <c r="DT388" s="71"/>
      <c r="DU388" s="71"/>
      <c r="DV388" s="71"/>
      <c r="DW388" s="71"/>
      <c r="DX388" s="71"/>
      <c r="DY388" s="71"/>
      <c r="DZ388" s="71"/>
      <c r="EA388" s="71"/>
      <c r="EB388" s="71"/>
      <c r="EC388" s="71"/>
      <c r="ED388" s="71"/>
      <c r="EE388" s="71"/>
      <c r="EF388" s="71"/>
      <c r="EG388" s="71"/>
      <c r="EH388" s="71"/>
      <c r="EI388" s="71"/>
      <c r="EJ388" s="71"/>
      <c r="EK388" s="71"/>
      <c r="EL388" s="71"/>
      <c r="EM388" s="71"/>
      <c r="EN388" s="71"/>
      <c r="EO388" s="71"/>
      <c r="EP388" s="71"/>
      <c r="EQ388" s="71"/>
      <c r="ER388" s="71"/>
      <c r="ES388" s="71"/>
      <c r="ET388" s="71"/>
      <c r="EU388" s="71"/>
      <c r="EV388" s="71"/>
      <c r="EW388" s="71"/>
      <c r="EX388" s="71"/>
      <c r="EY388" s="71"/>
      <c r="EZ388" s="71"/>
      <c r="FA388" s="71"/>
      <c r="FB388" s="71"/>
      <c r="FC388" s="71"/>
      <c r="FD388" s="71"/>
      <c r="FE388" s="71"/>
      <c r="FF388" s="71"/>
      <c r="FG388" s="71"/>
      <c r="FH388" s="71"/>
      <c r="FI388" s="71"/>
      <c r="FJ388" s="71"/>
      <c r="FK388" s="71"/>
      <c r="FL388" s="71"/>
      <c r="FM388" s="71"/>
    </row>
    <row r="389" spans="9:169" x14ac:dyDescent="0.2">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c r="CM389" s="71"/>
      <c r="CN389" s="71"/>
      <c r="CO389" s="71"/>
      <c r="CP389" s="71"/>
      <c r="CQ389" s="71"/>
      <c r="CR389" s="71"/>
      <c r="CS389" s="71"/>
      <c r="CT389" s="71"/>
      <c r="CU389" s="71"/>
      <c r="CV389" s="99"/>
      <c r="CW389" s="71"/>
      <c r="CX389" s="71"/>
      <c r="CY389" s="71"/>
      <c r="CZ389" s="71"/>
      <c r="DA389" s="71"/>
      <c r="DB389" s="71"/>
      <c r="DC389" s="71"/>
      <c r="DD389" s="71"/>
      <c r="DE389" s="71"/>
      <c r="DF389" s="71"/>
      <c r="DG389" s="71"/>
      <c r="DH389" s="71"/>
      <c r="DI389" s="71"/>
      <c r="DJ389" s="71"/>
      <c r="DK389" s="71"/>
      <c r="DL389" s="71"/>
      <c r="DM389" s="71"/>
      <c r="DN389" s="71"/>
      <c r="DO389" s="71"/>
      <c r="DP389" s="71"/>
      <c r="DQ389" s="71"/>
      <c r="DR389" s="71"/>
      <c r="DS389" s="71"/>
      <c r="DT389" s="71"/>
      <c r="DU389" s="71"/>
      <c r="DV389" s="71"/>
      <c r="DW389" s="71"/>
      <c r="DX389" s="71"/>
      <c r="DY389" s="71"/>
      <c r="DZ389" s="71"/>
      <c r="EA389" s="71"/>
      <c r="EB389" s="71"/>
      <c r="EC389" s="71"/>
      <c r="ED389" s="71"/>
      <c r="EE389" s="71"/>
      <c r="EF389" s="71"/>
      <c r="EG389" s="71"/>
      <c r="EH389" s="71"/>
      <c r="EI389" s="71"/>
      <c r="EJ389" s="71"/>
      <c r="EK389" s="71"/>
      <c r="EL389" s="71"/>
      <c r="EM389" s="71"/>
      <c r="EN389" s="71"/>
      <c r="EO389" s="71"/>
      <c r="EP389" s="71"/>
      <c r="EQ389" s="71"/>
      <c r="ER389" s="71"/>
      <c r="ES389" s="71"/>
      <c r="ET389" s="71"/>
      <c r="EU389" s="71"/>
      <c r="EV389" s="71"/>
      <c r="EW389" s="71"/>
      <c r="EX389" s="71"/>
      <c r="EY389" s="71"/>
      <c r="EZ389" s="71"/>
      <c r="FA389" s="71"/>
      <c r="FB389" s="71"/>
      <c r="FC389" s="71"/>
      <c r="FD389" s="71"/>
      <c r="FE389" s="71"/>
      <c r="FF389" s="71"/>
      <c r="FG389" s="71"/>
      <c r="FH389" s="71"/>
      <c r="FI389" s="71"/>
      <c r="FJ389" s="71"/>
      <c r="FK389" s="71"/>
      <c r="FL389" s="71"/>
      <c r="FM389" s="71"/>
    </row>
    <row r="390" spans="9:169" x14ac:dyDescent="0.2">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c r="CM390" s="71"/>
      <c r="CN390" s="71"/>
      <c r="CO390" s="71"/>
      <c r="CP390" s="71"/>
      <c r="CQ390" s="71"/>
      <c r="CR390" s="71"/>
      <c r="CS390" s="71"/>
      <c r="CT390" s="71"/>
      <c r="CU390" s="71"/>
      <c r="CV390" s="99"/>
      <c r="CW390" s="71"/>
      <c r="CX390" s="71"/>
      <c r="CY390" s="71"/>
      <c r="CZ390" s="71"/>
      <c r="DA390" s="71"/>
      <c r="DB390" s="71"/>
      <c r="DC390" s="71"/>
      <c r="DD390" s="71"/>
      <c r="DE390" s="71"/>
      <c r="DF390" s="71"/>
      <c r="DG390" s="71"/>
      <c r="DH390" s="71"/>
      <c r="DI390" s="71"/>
      <c r="DJ390" s="71"/>
      <c r="DK390" s="71"/>
      <c r="DL390" s="71"/>
      <c r="DM390" s="71"/>
      <c r="DN390" s="71"/>
      <c r="DO390" s="71"/>
      <c r="DP390" s="71"/>
      <c r="DQ390" s="71"/>
      <c r="DR390" s="71"/>
      <c r="DS390" s="71"/>
      <c r="DT390" s="71"/>
      <c r="DU390" s="71"/>
      <c r="DV390" s="71"/>
      <c r="DW390" s="71"/>
      <c r="DX390" s="71"/>
      <c r="DY390" s="71"/>
      <c r="DZ390" s="71"/>
      <c r="EA390" s="71"/>
      <c r="EB390" s="71"/>
      <c r="EC390" s="71"/>
      <c r="ED390" s="71"/>
      <c r="EE390" s="71"/>
      <c r="EF390" s="71"/>
      <c r="EG390" s="71"/>
      <c r="EH390" s="71"/>
      <c r="EI390" s="71"/>
      <c r="EJ390" s="71"/>
      <c r="EK390" s="71"/>
      <c r="EL390" s="71"/>
      <c r="EM390" s="71"/>
      <c r="EN390" s="71"/>
      <c r="EO390" s="71"/>
      <c r="EP390" s="71"/>
      <c r="EQ390" s="71"/>
      <c r="ER390" s="71"/>
      <c r="ES390" s="71"/>
      <c r="ET390" s="71"/>
      <c r="EU390" s="71"/>
      <c r="EV390" s="71"/>
      <c r="EW390" s="71"/>
      <c r="EX390" s="71"/>
      <c r="EY390" s="71"/>
      <c r="EZ390" s="71"/>
      <c r="FA390" s="71"/>
      <c r="FB390" s="71"/>
      <c r="FC390" s="71"/>
      <c r="FD390" s="71"/>
      <c r="FE390" s="71"/>
      <c r="FF390" s="71"/>
      <c r="FG390" s="71"/>
      <c r="FH390" s="71"/>
      <c r="FI390" s="71"/>
      <c r="FJ390" s="71"/>
      <c r="FK390" s="71"/>
      <c r="FL390" s="71"/>
      <c r="FM390" s="71"/>
    </row>
    <row r="391" spans="9:169" x14ac:dyDescent="0.2">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c r="CM391" s="71"/>
      <c r="CN391" s="71"/>
      <c r="CO391" s="71"/>
      <c r="CP391" s="71"/>
      <c r="CQ391" s="71"/>
      <c r="CR391" s="71"/>
      <c r="CS391" s="71"/>
      <c r="CT391" s="71"/>
      <c r="CU391" s="71"/>
      <c r="CV391" s="99"/>
      <c r="CW391" s="71"/>
      <c r="CX391" s="71"/>
      <c r="CY391" s="71"/>
      <c r="CZ391" s="71"/>
      <c r="DA391" s="71"/>
      <c r="DB391" s="71"/>
      <c r="DC391" s="71"/>
      <c r="DD391" s="71"/>
      <c r="DE391" s="71"/>
      <c r="DF391" s="71"/>
      <c r="DG391" s="71"/>
      <c r="DH391" s="71"/>
      <c r="DI391" s="71"/>
      <c r="DJ391" s="71"/>
      <c r="DK391" s="71"/>
      <c r="DL391" s="71"/>
      <c r="DM391" s="71"/>
      <c r="DN391" s="71"/>
      <c r="DO391" s="71"/>
      <c r="DP391" s="71"/>
      <c r="DQ391" s="71"/>
      <c r="DR391" s="71"/>
      <c r="DS391" s="71"/>
      <c r="DT391" s="71"/>
      <c r="DU391" s="71"/>
      <c r="DV391" s="71"/>
      <c r="DW391" s="71"/>
      <c r="DX391" s="71"/>
      <c r="DY391" s="71"/>
      <c r="DZ391" s="71"/>
      <c r="EA391" s="71"/>
      <c r="EB391" s="71"/>
      <c r="EC391" s="71"/>
      <c r="ED391" s="71"/>
      <c r="EE391" s="71"/>
      <c r="EF391" s="71"/>
      <c r="EG391" s="71"/>
      <c r="EH391" s="71"/>
      <c r="EI391" s="71"/>
      <c r="EJ391" s="71"/>
      <c r="EK391" s="71"/>
      <c r="EL391" s="71"/>
      <c r="EM391" s="71"/>
      <c r="EN391" s="71"/>
      <c r="EO391" s="71"/>
      <c r="EP391" s="71"/>
      <c r="EQ391" s="71"/>
      <c r="ER391" s="71"/>
      <c r="ES391" s="71"/>
      <c r="ET391" s="71"/>
      <c r="EU391" s="71"/>
      <c r="EV391" s="71"/>
      <c r="EW391" s="71"/>
      <c r="EX391" s="71"/>
      <c r="EY391" s="71"/>
      <c r="EZ391" s="71"/>
      <c r="FA391" s="71"/>
      <c r="FB391" s="71"/>
      <c r="FC391" s="71"/>
      <c r="FD391" s="71"/>
      <c r="FE391" s="71"/>
      <c r="FF391" s="71"/>
      <c r="FG391" s="71"/>
      <c r="FH391" s="71"/>
      <c r="FI391" s="71"/>
      <c r="FJ391" s="71"/>
      <c r="FK391" s="71"/>
      <c r="FL391" s="71"/>
      <c r="FM391" s="71"/>
    </row>
    <row r="392" spans="9:169" x14ac:dyDescent="0.2">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c r="CM392" s="71"/>
      <c r="CN392" s="71"/>
      <c r="CO392" s="71"/>
      <c r="CP392" s="71"/>
      <c r="CQ392" s="71"/>
      <c r="CR392" s="71"/>
      <c r="CS392" s="71"/>
      <c r="CT392" s="71"/>
      <c r="CU392" s="71"/>
      <c r="CV392" s="99"/>
      <c r="CW392" s="71"/>
      <c r="CX392" s="71"/>
      <c r="CY392" s="71"/>
      <c r="CZ392" s="71"/>
      <c r="DA392" s="71"/>
      <c r="DB392" s="71"/>
      <c r="DC392" s="71"/>
      <c r="DD392" s="71"/>
      <c r="DE392" s="71"/>
      <c r="DF392" s="71"/>
      <c r="DG392" s="71"/>
      <c r="DH392" s="71"/>
      <c r="DI392" s="71"/>
      <c r="DJ392" s="71"/>
      <c r="DK392" s="71"/>
      <c r="DL392" s="71"/>
      <c r="DM392" s="71"/>
      <c r="DN392" s="71"/>
      <c r="DO392" s="71"/>
      <c r="DP392" s="71"/>
      <c r="DQ392" s="71"/>
      <c r="DR392" s="71"/>
      <c r="DS392" s="71"/>
      <c r="DT392" s="71"/>
      <c r="DU392" s="71"/>
      <c r="DV392" s="71"/>
      <c r="DW392" s="71"/>
      <c r="DX392" s="71"/>
      <c r="DY392" s="71"/>
      <c r="DZ392" s="71"/>
      <c r="EA392" s="71"/>
      <c r="EB392" s="71"/>
      <c r="EC392" s="71"/>
      <c r="ED392" s="71"/>
      <c r="EE392" s="71"/>
      <c r="EF392" s="71"/>
      <c r="EG392" s="71"/>
      <c r="EH392" s="71"/>
      <c r="EI392" s="71"/>
      <c r="EJ392" s="71"/>
      <c r="EK392" s="71"/>
      <c r="EL392" s="71"/>
      <c r="EM392" s="71"/>
      <c r="EN392" s="71"/>
      <c r="EO392" s="71"/>
      <c r="EP392" s="71"/>
      <c r="EQ392" s="71"/>
      <c r="ER392" s="71"/>
      <c r="ES392" s="71"/>
      <c r="ET392" s="71"/>
      <c r="EU392" s="71"/>
      <c r="EV392" s="71"/>
      <c r="EW392" s="71"/>
      <c r="EX392" s="71"/>
      <c r="EY392" s="71"/>
      <c r="EZ392" s="71"/>
      <c r="FA392" s="71"/>
      <c r="FB392" s="71"/>
      <c r="FC392" s="71"/>
      <c r="FD392" s="71"/>
      <c r="FE392" s="71"/>
      <c r="FF392" s="71"/>
      <c r="FG392" s="71"/>
      <c r="FH392" s="71"/>
      <c r="FI392" s="71"/>
      <c r="FJ392" s="71"/>
      <c r="FK392" s="71"/>
      <c r="FL392" s="71"/>
      <c r="FM392" s="71"/>
    </row>
    <row r="393" spans="9:169" x14ac:dyDescent="0.2">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99"/>
      <c r="CW393" s="71"/>
      <c r="CX393" s="71"/>
      <c r="CY393" s="71"/>
      <c r="CZ393" s="71"/>
      <c r="DA393" s="71"/>
      <c r="DB393" s="71"/>
      <c r="DC393" s="71"/>
      <c r="DD393" s="71"/>
      <c r="DE393" s="71"/>
      <c r="DF393" s="71"/>
      <c r="DG393" s="71"/>
      <c r="DH393" s="71"/>
      <c r="DI393" s="71"/>
      <c r="DJ393" s="71"/>
      <c r="DK393" s="71"/>
      <c r="DL393" s="71"/>
      <c r="DM393" s="71"/>
      <c r="DN393" s="71"/>
      <c r="DO393" s="71"/>
      <c r="DP393" s="71"/>
      <c r="DQ393" s="71"/>
      <c r="DR393" s="71"/>
      <c r="DS393" s="71"/>
      <c r="DT393" s="71"/>
      <c r="DU393" s="71"/>
      <c r="DV393" s="71"/>
      <c r="DW393" s="71"/>
      <c r="DX393" s="71"/>
      <c r="DY393" s="71"/>
      <c r="DZ393" s="71"/>
      <c r="EA393" s="71"/>
      <c r="EB393" s="71"/>
      <c r="EC393" s="71"/>
      <c r="ED393" s="71"/>
      <c r="EE393" s="71"/>
      <c r="EF393" s="71"/>
      <c r="EG393" s="71"/>
      <c r="EH393" s="71"/>
      <c r="EI393" s="71"/>
      <c r="EJ393" s="71"/>
      <c r="EK393" s="71"/>
      <c r="EL393" s="71"/>
      <c r="EM393" s="71"/>
      <c r="EN393" s="71"/>
      <c r="EO393" s="71"/>
      <c r="EP393" s="71"/>
      <c r="EQ393" s="71"/>
      <c r="ER393" s="71"/>
      <c r="ES393" s="71"/>
      <c r="ET393" s="71"/>
      <c r="EU393" s="71"/>
      <c r="EV393" s="71"/>
      <c r="EW393" s="71"/>
      <c r="EX393" s="71"/>
      <c r="EY393" s="71"/>
      <c r="EZ393" s="71"/>
      <c r="FA393" s="71"/>
      <c r="FB393" s="71"/>
      <c r="FC393" s="71"/>
      <c r="FD393" s="71"/>
      <c r="FE393" s="71"/>
      <c r="FF393" s="71"/>
      <c r="FG393" s="71"/>
      <c r="FH393" s="71"/>
      <c r="FI393" s="71"/>
      <c r="FJ393" s="71"/>
      <c r="FK393" s="71"/>
      <c r="FL393" s="71"/>
      <c r="FM393" s="71"/>
    </row>
    <row r="394" spans="9:169" x14ac:dyDescent="0.2">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99"/>
      <c r="CW394" s="71"/>
      <c r="CX394" s="71"/>
      <c r="CY394" s="71"/>
      <c r="CZ394" s="71"/>
      <c r="DA394" s="71"/>
      <c r="DB394" s="71"/>
      <c r="DC394" s="71"/>
      <c r="DD394" s="71"/>
      <c r="DE394" s="71"/>
      <c r="DF394" s="71"/>
      <c r="DG394" s="71"/>
      <c r="DH394" s="71"/>
      <c r="DI394" s="71"/>
      <c r="DJ394" s="71"/>
      <c r="DK394" s="71"/>
      <c r="DL394" s="71"/>
      <c r="DM394" s="71"/>
      <c r="DN394" s="71"/>
      <c r="DO394" s="71"/>
      <c r="DP394" s="71"/>
      <c r="DQ394" s="71"/>
      <c r="DR394" s="71"/>
      <c r="DS394" s="71"/>
      <c r="DT394" s="71"/>
      <c r="DU394" s="71"/>
      <c r="DV394" s="71"/>
      <c r="DW394" s="71"/>
      <c r="DX394" s="71"/>
      <c r="DY394" s="71"/>
      <c r="DZ394" s="71"/>
      <c r="EA394" s="71"/>
      <c r="EB394" s="71"/>
      <c r="EC394" s="71"/>
      <c r="ED394" s="71"/>
      <c r="EE394" s="71"/>
      <c r="EF394" s="71"/>
      <c r="EG394" s="71"/>
      <c r="EH394" s="71"/>
      <c r="EI394" s="71"/>
      <c r="EJ394" s="71"/>
      <c r="EK394" s="71"/>
      <c r="EL394" s="71"/>
      <c r="EM394" s="71"/>
      <c r="EN394" s="71"/>
      <c r="EO394" s="71"/>
      <c r="EP394" s="71"/>
      <c r="EQ394" s="71"/>
      <c r="ER394" s="71"/>
      <c r="ES394" s="71"/>
      <c r="ET394" s="71"/>
      <c r="EU394" s="71"/>
      <c r="EV394" s="71"/>
      <c r="EW394" s="71"/>
      <c r="EX394" s="71"/>
      <c r="EY394" s="71"/>
      <c r="EZ394" s="71"/>
      <c r="FA394" s="71"/>
      <c r="FB394" s="71"/>
      <c r="FC394" s="71"/>
      <c r="FD394" s="71"/>
      <c r="FE394" s="71"/>
      <c r="FF394" s="71"/>
      <c r="FG394" s="71"/>
      <c r="FH394" s="71"/>
      <c r="FI394" s="71"/>
      <c r="FJ394" s="71"/>
      <c r="FK394" s="71"/>
      <c r="FL394" s="71"/>
      <c r="FM394" s="71"/>
    </row>
    <row r="395" spans="9:169" x14ac:dyDescent="0.2">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c r="CM395" s="71"/>
      <c r="CN395" s="71"/>
      <c r="CO395" s="71"/>
      <c r="CP395" s="71"/>
      <c r="CQ395" s="71"/>
      <c r="CR395" s="71"/>
      <c r="CS395" s="71"/>
      <c r="CT395" s="71"/>
      <c r="CU395" s="71"/>
      <c r="CV395" s="99"/>
      <c r="CW395" s="71"/>
      <c r="CX395" s="71"/>
      <c r="CY395" s="71"/>
      <c r="CZ395" s="71"/>
      <c r="DA395" s="71"/>
      <c r="DB395" s="71"/>
      <c r="DC395" s="71"/>
      <c r="DD395" s="71"/>
      <c r="DE395" s="71"/>
      <c r="DF395" s="71"/>
      <c r="DG395" s="71"/>
      <c r="DH395" s="71"/>
      <c r="DI395" s="71"/>
      <c r="DJ395" s="71"/>
      <c r="DK395" s="71"/>
      <c r="DL395" s="71"/>
      <c r="DM395" s="71"/>
      <c r="DN395" s="71"/>
      <c r="DO395" s="71"/>
      <c r="DP395" s="71"/>
      <c r="DQ395" s="71"/>
      <c r="DR395" s="71"/>
      <c r="DS395" s="71"/>
      <c r="DT395" s="71"/>
      <c r="DU395" s="71"/>
      <c r="DV395" s="71"/>
      <c r="DW395" s="71"/>
      <c r="DX395" s="71"/>
      <c r="DY395" s="71"/>
      <c r="DZ395" s="71"/>
      <c r="EA395" s="71"/>
      <c r="EB395" s="71"/>
      <c r="EC395" s="71"/>
      <c r="ED395" s="71"/>
      <c r="EE395" s="71"/>
      <c r="EF395" s="71"/>
      <c r="EG395" s="71"/>
      <c r="EH395" s="71"/>
      <c r="EI395" s="71"/>
      <c r="EJ395" s="71"/>
      <c r="EK395" s="71"/>
      <c r="EL395" s="71"/>
      <c r="EM395" s="71"/>
      <c r="EN395" s="71"/>
      <c r="EO395" s="71"/>
      <c r="EP395" s="71"/>
      <c r="EQ395" s="71"/>
      <c r="ER395" s="71"/>
      <c r="ES395" s="71"/>
      <c r="ET395" s="71"/>
      <c r="EU395" s="71"/>
      <c r="EV395" s="71"/>
      <c r="EW395" s="71"/>
      <c r="EX395" s="71"/>
      <c r="EY395" s="71"/>
      <c r="EZ395" s="71"/>
      <c r="FA395" s="71"/>
      <c r="FB395" s="71"/>
      <c r="FC395" s="71"/>
      <c r="FD395" s="71"/>
      <c r="FE395" s="71"/>
      <c r="FF395" s="71"/>
      <c r="FG395" s="71"/>
      <c r="FH395" s="71"/>
      <c r="FI395" s="71"/>
      <c r="FJ395" s="71"/>
      <c r="FK395" s="71"/>
      <c r="FL395" s="71"/>
      <c r="FM395" s="71"/>
    </row>
    <row r="396" spans="9:169" x14ac:dyDescent="0.2">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99"/>
      <c r="CW396" s="71"/>
      <c r="CX396" s="71"/>
      <c r="CY396" s="71"/>
      <c r="CZ396" s="71"/>
      <c r="DA396" s="71"/>
      <c r="DB396" s="71"/>
      <c r="DC396" s="71"/>
      <c r="DD396" s="71"/>
      <c r="DE396" s="71"/>
      <c r="DF396" s="71"/>
      <c r="DG396" s="71"/>
      <c r="DH396" s="71"/>
      <c r="DI396" s="71"/>
      <c r="DJ396" s="71"/>
      <c r="DK396" s="71"/>
      <c r="DL396" s="71"/>
      <c r="DM396" s="71"/>
      <c r="DN396" s="71"/>
      <c r="DO396" s="71"/>
      <c r="DP396" s="71"/>
      <c r="DQ396" s="71"/>
      <c r="DR396" s="71"/>
      <c r="DS396" s="71"/>
      <c r="DT396" s="71"/>
      <c r="DU396" s="71"/>
      <c r="DV396" s="71"/>
      <c r="DW396" s="71"/>
      <c r="DX396" s="71"/>
      <c r="DY396" s="71"/>
      <c r="DZ396" s="71"/>
      <c r="EA396" s="71"/>
      <c r="EB396" s="71"/>
      <c r="EC396" s="71"/>
      <c r="ED396" s="71"/>
      <c r="EE396" s="71"/>
      <c r="EF396" s="71"/>
      <c r="EG396" s="71"/>
      <c r="EH396" s="71"/>
      <c r="EI396" s="71"/>
      <c r="EJ396" s="71"/>
      <c r="EK396" s="71"/>
      <c r="EL396" s="71"/>
      <c r="EM396" s="71"/>
      <c r="EN396" s="71"/>
      <c r="EO396" s="71"/>
      <c r="EP396" s="71"/>
      <c r="EQ396" s="71"/>
      <c r="ER396" s="71"/>
      <c r="ES396" s="71"/>
      <c r="ET396" s="71"/>
      <c r="EU396" s="71"/>
      <c r="EV396" s="71"/>
      <c r="EW396" s="71"/>
      <c r="EX396" s="71"/>
      <c r="EY396" s="71"/>
      <c r="EZ396" s="71"/>
      <c r="FA396" s="71"/>
      <c r="FB396" s="71"/>
      <c r="FC396" s="71"/>
      <c r="FD396" s="71"/>
      <c r="FE396" s="71"/>
      <c r="FF396" s="71"/>
      <c r="FG396" s="71"/>
      <c r="FH396" s="71"/>
      <c r="FI396" s="71"/>
      <c r="FJ396" s="71"/>
      <c r="FK396" s="71"/>
      <c r="FL396" s="71"/>
      <c r="FM396" s="71"/>
    </row>
    <row r="397" spans="9:169" x14ac:dyDescent="0.2">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99"/>
      <c r="CW397" s="71"/>
      <c r="CX397" s="71"/>
      <c r="CY397" s="71"/>
      <c r="CZ397" s="71"/>
      <c r="DA397" s="71"/>
      <c r="DB397" s="71"/>
      <c r="DC397" s="71"/>
      <c r="DD397" s="71"/>
      <c r="DE397" s="71"/>
      <c r="DF397" s="71"/>
      <c r="DG397" s="71"/>
      <c r="DH397" s="71"/>
      <c r="DI397" s="71"/>
      <c r="DJ397" s="71"/>
      <c r="DK397" s="71"/>
      <c r="DL397" s="71"/>
      <c r="DM397" s="71"/>
      <c r="DN397" s="71"/>
      <c r="DO397" s="71"/>
      <c r="DP397" s="71"/>
      <c r="DQ397" s="71"/>
      <c r="DR397" s="71"/>
      <c r="DS397" s="71"/>
      <c r="DT397" s="71"/>
      <c r="DU397" s="71"/>
      <c r="DV397" s="71"/>
      <c r="DW397" s="71"/>
      <c r="DX397" s="71"/>
      <c r="DY397" s="71"/>
      <c r="DZ397" s="71"/>
      <c r="EA397" s="71"/>
      <c r="EB397" s="71"/>
      <c r="EC397" s="71"/>
      <c r="ED397" s="71"/>
      <c r="EE397" s="71"/>
      <c r="EF397" s="71"/>
      <c r="EG397" s="71"/>
      <c r="EH397" s="71"/>
      <c r="EI397" s="71"/>
      <c r="EJ397" s="71"/>
      <c r="EK397" s="71"/>
      <c r="EL397" s="71"/>
      <c r="EM397" s="71"/>
      <c r="EN397" s="71"/>
      <c r="EO397" s="71"/>
      <c r="EP397" s="71"/>
      <c r="EQ397" s="71"/>
      <c r="ER397" s="71"/>
      <c r="ES397" s="71"/>
      <c r="ET397" s="71"/>
      <c r="EU397" s="71"/>
      <c r="EV397" s="71"/>
      <c r="EW397" s="71"/>
      <c r="EX397" s="71"/>
      <c r="EY397" s="71"/>
      <c r="EZ397" s="71"/>
      <c r="FA397" s="71"/>
      <c r="FB397" s="71"/>
      <c r="FC397" s="71"/>
      <c r="FD397" s="71"/>
      <c r="FE397" s="71"/>
      <c r="FF397" s="71"/>
      <c r="FG397" s="71"/>
      <c r="FH397" s="71"/>
      <c r="FI397" s="71"/>
      <c r="FJ397" s="71"/>
      <c r="FK397" s="71"/>
      <c r="FL397" s="71"/>
      <c r="FM397" s="71"/>
    </row>
    <row r="398" spans="9:169" x14ac:dyDescent="0.2">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99"/>
      <c r="CW398" s="71"/>
      <c r="CX398" s="71"/>
      <c r="CY398" s="71"/>
      <c r="CZ398" s="71"/>
      <c r="DA398" s="71"/>
      <c r="DB398" s="71"/>
      <c r="DC398" s="71"/>
      <c r="DD398" s="71"/>
      <c r="DE398" s="71"/>
      <c r="DF398" s="71"/>
      <c r="DG398" s="71"/>
      <c r="DH398" s="71"/>
      <c r="DI398" s="71"/>
      <c r="DJ398" s="71"/>
      <c r="DK398" s="71"/>
      <c r="DL398" s="71"/>
      <c r="DM398" s="71"/>
      <c r="DN398" s="71"/>
      <c r="DO398" s="71"/>
      <c r="DP398" s="71"/>
      <c r="DQ398" s="71"/>
      <c r="DR398" s="71"/>
      <c r="DS398" s="71"/>
      <c r="DT398" s="71"/>
      <c r="DU398" s="71"/>
      <c r="DV398" s="71"/>
      <c r="DW398" s="71"/>
      <c r="DX398" s="71"/>
      <c r="DY398" s="71"/>
      <c r="DZ398" s="71"/>
      <c r="EA398" s="71"/>
      <c r="EB398" s="71"/>
      <c r="EC398" s="71"/>
      <c r="ED398" s="71"/>
      <c r="EE398" s="71"/>
      <c r="EF398" s="71"/>
      <c r="EG398" s="71"/>
      <c r="EH398" s="71"/>
      <c r="EI398" s="71"/>
      <c r="EJ398" s="71"/>
      <c r="EK398" s="71"/>
      <c r="EL398" s="71"/>
      <c r="EM398" s="71"/>
      <c r="EN398" s="71"/>
      <c r="EO398" s="71"/>
      <c r="EP398" s="71"/>
      <c r="EQ398" s="71"/>
      <c r="ER398" s="71"/>
      <c r="ES398" s="71"/>
      <c r="ET398" s="71"/>
      <c r="EU398" s="71"/>
      <c r="EV398" s="71"/>
      <c r="EW398" s="71"/>
      <c r="EX398" s="71"/>
      <c r="EY398" s="71"/>
      <c r="EZ398" s="71"/>
      <c r="FA398" s="71"/>
      <c r="FB398" s="71"/>
      <c r="FC398" s="71"/>
      <c r="FD398" s="71"/>
      <c r="FE398" s="71"/>
      <c r="FF398" s="71"/>
      <c r="FG398" s="71"/>
      <c r="FH398" s="71"/>
      <c r="FI398" s="71"/>
      <c r="FJ398" s="71"/>
      <c r="FK398" s="71"/>
      <c r="FL398" s="71"/>
      <c r="FM398" s="71"/>
    </row>
    <row r="399" spans="9:169" x14ac:dyDescent="0.2">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c r="CM399" s="71"/>
      <c r="CN399" s="71"/>
      <c r="CO399" s="71"/>
      <c r="CP399" s="71"/>
      <c r="CQ399" s="71"/>
      <c r="CR399" s="71"/>
      <c r="CS399" s="71"/>
      <c r="CT399" s="71"/>
      <c r="CU399" s="71"/>
      <c r="CV399" s="99"/>
      <c r="CW399" s="71"/>
      <c r="CX399" s="71"/>
      <c r="CY399" s="71"/>
      <c r="CZ399" s="71"/>
      <c r="DA399" s="71"/>
      <c r="DB399" s="71"/>
      <c r="DC399" s="71"/>
      <c r="DD399" s="71"/>
      <c r="DE399" s="71"/>
      <c r="DF399" s="71"/>
      <c r="DG399" s="71"/>
      <c r="DH399" s="71"/>
      <c r="DI399" s="71"/>
      <c r="DJ399" s="71"/>
      <c r="DK399" s="71"/>
      <c r="DL399" s="71"/>
      <c r="DM399" s="71"/>
      <c r="DN399" s="71"/>
      <c r="DO399" s="71"/>
      <c r="DP399" s="71"/>
      <c r="DQ399" s="71"/>
      <c r="DR399" s="71"/>
      <c r="DS399" s="71"/>
      <c r="DT399" s="71"/>
      <c r="DU399" s="71"/>
      <c r="DV399" s="71"/>
      <c r="DW399" s="71"/>
      <c r="DX399" s="71"/>
      <c r="DY399" s="71"/>
      <c r="DZ399" s="71"/>
      <c r="EA399" s="71"/>
      <c r="EB399" s="71"/>
      <c r="EC399" s="71"/>
      <c r="ED399" s="71"/>
      <c r="EE399" s="71"/>
      <c r="EF399" s="71"/>
      <c r="EG399" s="71"/>
      <c r="EH399" s="71"/>
      <c r="EI399" s="71"/>
      <c r="EJ399" s="71"/>
      <c r="EK399" s="71"/>
      <c r="EL399" s="71"/>
      <c r="EM399" s="71"/>
      <c r="EN399" s="71"/>
      <c r="EO399" s="71"/>
      <c r="EP399" s="71"/>
      <c r="EQ399" s="71"/>
      <c r="ER399" s="71"/>
      <c r="ES399" s="71"/>
      <c r="ET399" s="71"/>
      <c r="EU399" s="71"/>
      <c r="EV399" s="71"/>
      <c r="EW399" s="71"/>
      <c r="EX399" s="71"/>
      <c r="EY399" s="71"/>
      <c r="EZ399" s="71"/>
      <c r="FA399" s="71"/>
      <c r="FB399" s="71"/>
      <c r="FC399" s="71"/>
      <c r="FD399" s="71"/>
      <c r="FE399" s="71"/>
      <c r="FF399" s="71"/>
      <c r="FG399" s="71"/>
      <c r="FH399" s="71"/>
      <c r="FI399" s="71"/>
      <c r="FJ399" s="71"/>
      <c r="FK399" s="71"/>
      <c r="FL399" s="71"/>
      <c r="FM399" s="71"/>
    </row>
    <row r="400" spans="9:169" x14ac:dyDescent="0.2">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c r="CS400" s="71"/>
      <c r="CT400" s="71"/>
      <c r="CU400" s="71"/>
      <c r="CV400" s="99"/>
      <c r="CW400" s="71"/>
      <c r="CX400" s="71"/>
      <c r="CY400" s="71"/>
      <c r="CZ400" s="71"/>
      <c r="DA400" s="71"/>
      <c r="DB400" s="71"/>
      <c r="DC400" s="71"/>
      <c r="DD400" s="71"/>
      <c r="DE400" s="71"/>
      <c r="DF400" s="71"/>
      <c r="DG400" s="71"/>
      <c r="DH400" s="71"/>
      <c r="DI400" s="71"/>
      <c r="DJ400" s="71"/>
      <c r="DK400" s="71"/>
      <c r="DL400" s="71"/>
      <c r="DM400" s="71"/>
      <c r="DN400" s="71"/>
      <c r="DO400" s="71"/>
      <c r="DP400" s="71"/>
      <c r="DQ400" s="71"/>
      <c r="DR400" s="71"/>
      <c r="DS400" s="71"/>
      <c r="DT400" s="71"/>
      <c r="DU400" s="71"/>
      <c r="DV400" s="71"/>
      <c r="DW400" s="71"/>
      <c r="DX400" s="71"/>
      <c r="DY400" s="71"/>
      <c r="DZ400" s="71"/>
      <c r="EA400" s="71"/>
      <c r="EB400" s="71"/>
      <c r="EC400" s="71"/>
      <c r="ED400" s="71"/>
      <c r="EE400" s="71"/>
      <c r="EF400" s="71"/>
      <c r="EG400" s="71"/>
      <c r="EH400" s="71"/>
      <c r="EI400" s="71"/>
      <c r="EJ400" s="71"/>
      <c r="EK400" s="71"/>
      <c r="EL400" s="71"/>
      <c r="EM400" s="71"/>
      <c r="EN400" s="71"/>
      <c r="EO400" s="71"/>
      <c r="EP400" s="71"/>
      <c r="EQ400" s="71"/>
      <c r="ER400" s="71"/>
      <c r="ES400" s="71"/>
      <c r="ET400" s="71"/>
      <c r="EU400" s="71"/>
      <c r="EV400" s="71"/>
      <c r="EW400" s="71"/>
      <c r="EX400" s="71"/>
      <c r="EY400" s="71"/>
      <c r="EZ400" s="71"/>
      <c r="FA400" s="71"/>
      <c r="FB400" s="71"/>
      <c r="FC400" s="71"/>
      <c r="FD400" s="71"/>
      <c r="FE400" s="71"/>
      <c r="FF400" s="71"/>
      <c r="FG400" s="71"/>
      <c r="FH400" s="71"/>
      <c r="FI400" s="71"/>
      <c r="FJ400" s="71"/>
      <c r="FK400" s="71"/>
      <c r="FL400" s="71"/>
      <c r="FM400" s="71"/>
    </row>
    <row r="401" spans="9:169" x14ac:dyDescent="0.2">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99"/>
      <c r="CW401" s="71"/>
      <c r="CX401" s="71"/>
      <c r="CY401" s="71"/>
      <c r="CZ401" s="71"/>
      <c r="DA401" s="71"/>
      <c r="DB401" s="71"/>
      <c r="DC401" s="71"/>
      <c r="DD401" s="71"/>
      <c r="DE401" s="71"/>
      <c r="DF401" s="71"/>
      <c r="DG401" s="71"/>
      <c r="DH401" s="71"/>
      <c r="DI401" s="71"/>
      <c r="DJ401" s="71"/>
      <c r="DK401" s="71"/>
      <c r="DL401" s="71"/>
      <c r="DM401" s="71"/>
      <c r="DN401" s="71"/>
      <c r="DO401" s="71"/>
      <c r="DP401" s="71"/>
      <c r="DQ401" s="71"/>
      <c r="DR401" s="71"/>
      <c r="DS401" s="71"/>
      <c r="DT401" s="71"/>
      <c r="DU401" s="71"/>
      <c r="DV401" s="71"/>
      <c r="DW401" s="71"/>
      <c r="DX401" s="71"/>
      <c r="DY401" s="71"/>
      <c r="DZ401" s="71"/>
      <c r="EA401" s="71"/>
      <c r="EB401" s="71"/>
      <c r="EC401" s="71"/>
      <c r="ED401" s="71"/>
      <c r="EE401" s="71"/>
      <c r="EF401" s="71"/>
      <c r="EG401" s="71"/>
      <c r="EH401" s="71"/>
      <c r="EI401" s="71"/>
      <c r="EJ401" s="71"/>
      <c r="EK401" s="71"/>
      <c r="EL401" s="71"/>
      <c r="EM401" s="71"/>
      <c r="EN401" s="71"/>
      <c r="EO401" s="71"/>
      <c r="EP401" s="71"/>
      <c r="EQ401" s="71"/>
      <c r="ER401" s="71"/>
      <c r="ES401" s="71"/>
      <c r="ET401" s="71"/>
      <c r="EU401" s="71"/>
      <c r="EV401" s="71"/>
      <c r="EW401" s="71"/>
      <c r="EX401" s="71"/>
      <c r="EY401" s="71"/>
      <c r="EZ401" s="71"/>
      <c r="FA401" s="71"/>
      <c r="FB401" s="71"/>
      <c r="FC401" s="71"/>
      <c r="FD401" s="71"/>
      <c r="FE401" s="71"/>
      <c r="FF401" s="71"/>
      <c r="FG401" s="71"/>
      <c r="FH401" s="71"/>
      <c r="FI401" s="71"/>
      <c r="FJ401" s="71"/>
      <c r="FK401" s="71"/>
      <c r="FL401" s="71"/>
      <c r="FM401" s="71"/>
    </row>
    <row r="402" spans="9:169" x14ac:dyDescent="0.2">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99"/>
      <c r="CW402" s="71"/>
      <c r="CX402" s="71"/>
      <c r="CY402" s="71"/>
      <c r="CZ402" s="71"/>
      <c r="DA402" s="71"/>
      <c r="DB402" s="71"/>
      <c r="DC402" s="71"/>
      <c r="DD402" s="71"/>
      <c r="DE402" s="71"/>
      <c r="DF402" s="71"/>
      <c r="DG402" s="71"/>
      <c r="DH402" s="71"/>
      <c r="DI402" s="71"/>
      <c r="DJ402" s="71"/>
      <c r="DK402" s="71"/>
      <c r="DL402" s="71"/>
      <c r="DM402" s="71"/>
      <c r="DN402" s="71"/>
      <c r="DO402" s="71"/>
      <c r="DP402" s="71"/>
      <c r="DQ402" s="71"/>
      <c r="DR402" s="71"/>
      <c r="DS402" s="71"/>
      <c r="DT402" s="71"/>
      <c r="DU402" s="71"/>
      <c r="DV402" s="71"/>
      <c r="DW402" s="71"/>
      <c r="DX402" s="71"/>
      <c r="DY402" s="71"/>
      <c r="DZ402" s="71"/>
      <c r="EA402" s="71"/>
      <c r="EB402" s="71"/>
      <c r="EC402" s="71"/>
      <c r="ED402" s="71"/>
      <c r="EE402" s="71"/>
      <c r="EF402" s="71"/>
      <c r="EG402" s="71"/>
      <c r="EH402" s="71"/>
      <c r="EI402" s="71"/>
      <c r="EJ402" s="71"/>
      <c r="EK402" s="71"/>
      <c r="EL402" s="71"/>
      <c r="EM402" s="71"/>
      <c r="EN402" s="71"/>
      <c r="EO402" s="71"/>
      <c r="EP402" s="71"/>
      <c r="EQ402" s="71"/>
      <c r="ER402" s="71"/>
      <c r="ES402" s="71"/>
      <c r="ET402" s="71"/>
      <c r="EU402" s="71"/>
      <c r="EV402" s="71"/>
      <c r="EW402" s="71"/>
      <c r="EX402" s="71"/>
      <c r="EY402" s="71"/>
      <c r="EZ402" s="71"/>
      <c r="FA402" s="71"/>
      <c r="FB402" s="71"/>
      <c r="FC402" s="71"/>
      <c r="FD402" s="71"/>
      <c r="FE402" s="71"/>
      <c r="FF402" s="71"/>
      <c r="FG402" s="71"/>
      <c r="FH402" s="71"/>
      <c r="FI402" s="71"/>
      <c r="FJ402" s="71"/>
      <c r="FK402" s="71"/>
      <c r="FL402" s="71"/>
      <c r="FM402" s="71"/>
    </row>
    <row r="403" spans="9:169" x14ac:dyDescent="0.2">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c r="CM403" s="71"/>
      <c r="CN403" s="71"/>
      <c r="CO403" s="71"/>
      <c r="CP403" s="71"/>
      <c r="CQ403" s="71"/>
      <c r="CR403" s="71"/>
      <c r="CS403" s="71"/>
      <c r="CT403" s="71"/>
      <c r="CU403" s="71"/>
      <c r="CV403" s="99"/>
      <c r="CW403" s="71"/>
      <c r="CX403" s="71"/>
      <c r="CY403" s="71"/>
      <c r="CZ403" s="71"/>
      <c r="DA403" s="71"/>
      <c r="DB403" s="71"/>
      <c r="DC403" s="71"/>
      <c r="DD403" s="71"/>
      <c r="DE403" s="71"/>
      <c r="DF403" s="71"/>
      <c r="DG403" s="71"/>
      <c r="DH403" s="71"/>
      <c r="DI403" s="71"/>
      <c r="DJ403" s="71"/>
      <c r="DK403" s="71"/>
      <c r="DL403" s="71"/>
      <c r="DM403" s="71"/>
      <c r="DN403" s="71"/>
      <c r="DO403" s="71"/>
      <c r="DP403" s="71"/>
      <c r="DQ403" s="71"/>
      <c r="DR403" s="71"/>
      <c r="DS403" s="71"/>
      <c r="DT403" s="71"/>
      <c r="DU403" s="71"/>
      <c r="DV403" s="71"/>
      <c r="DW403" s="71"/>
      <c r="DX403" s="71"/>
      <c r="DY403" s="71"/>
      <c r="DZ403" s="71"/>
      <c r="EA403" s="71"/>
      <c r="EB403" s="71"/>
      <c r="EC403" s="71"/>
      <c r="ED403" s="71"/>
      <c r="EE403" s="71"/>
      <c r="EF403" s="71"/>
      <c r="EG403" s="71"/>
      <c r="EH403" s="71"/>
      <c r="EI403" s="71"/>
      <c r="EJ403" s="71"/>
      <c r="EK403" s="71"/>
      <c r="EL403" s="71"/>
      <c r="EM403" s="71"/>
      <c r="EN403" s="71"/>
      <c r="EO403" s="71"/>
      <c r="EP403" s="71"/>
      <c r="EQ403" s="71"/>
      <c r="ER403" s="71"/>
      <c r="ES403" s="71"/>
      <c r="ET403" s="71"/>
      <c r="EU403" s="71"/>
      <c r="EV403" s="71"/>
      <c r="EW403" s="71"/>
      <c r="EX403" s="71"/>
      <c r="EY403" s="71"/>
      <c r="EZ403" s="71"/>
      <c r="FA403" s="71"/>
      <c r="FB403" s="71"/>
      <c r="FC403" s="71"/>
      <c r="FD403" s="71"/>
      <c r="FE403" s="71"/>
      <c r="FF403" s="71"/>
      <c r="FG403" s="71"/>
      <c r="FH403" s="71"/>
      <c r="FI403" s="71"/>
      <c r="FJ403" s="71"/>
      <c r="FK403" s="71"/>
      <c r="FL403" s="71"/>
      <c r="FM403" s="71"/>
    </row>
    <row r="404" spans="9:169" x14ac:dyDescent="0.2">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99"/>
      <c r="CW404" s="71"/>
      <c r="CX404" s="71"/>
      <c r="CY404" s="71"/>
      <c r="CZ404" s="71"/>
      <c r="DA404" s="71"/>
      <c r="DB404" s="71"/>
      <c r="DC404" s="71"/>
      <c r="DD404" s="71"/>
      <c r="DE404" s="71"/>
      <c r="DF404" s="71"/>
      <c r="DG404" s="71"/>
      <c r="DH404" s="71"/>
      <c r="DI404" s="71"/>
      <c r="DJ404" s="71"/>
      <c r="DK404" s="71"/>
      <c r="DL404" s="71"/>
      <c r="DM404" s="71"/>
      <c r="DN404" s="71"/>
      <c r="DO404" s="71"/>
      <c r="DP404" s="71"/>
      <c r="DQ404" s="71"/>
      <c r="DR404" s="71"/>
      <c r="DS404" s="71"/>
      <c r="DT404" s="71"/>
      <c r="DU404" s="71"/>
      <c r="DV404" s="71"/>
      <c r="DW404" s="71"/>
      <c r="DX404" s="71"/>
      <c r="DY404" s="71"/>
      <c r="DZ404" s="71"/>
      <c r="EA404" s="71"/>
      <c r="EB404" s="71"/>
      <c r="EC404" s="71"/>
      <c r="ED404" s="71"/>
      <c r="EE404" s="71"/>
      <c r="EF404" s="71"/>
      <c r="EG404" s="71"/>
      <c r="EH404" s="71"/>
      <c r="EI404" s="71"/>
      <c r="EJ404" s="71"/>
      <c r="EK404" s="71"/>
      <c r="EL404" s="71"/>
      <c r="EM404" s="71"/>
      <c r="EN404" s="71"/>
      <c r="EO404" s="71"/>
      <c r="EP404" s="71"/>
      <c r="EQ404" s="71"/>
      <c r="ER404" s="71"/>
      <c r="ES404" s="71"/>
      <c r="ET404" s="71"/>
      <c r="EU404" s="71"/>
      <c r="EV404" s="71"/>
      <c r="EW404" s="71"/>
      <c r="EX404" s="71"/>
      <c r="EY404" s="71"/>
      <c r="EZ404" s="71"/>
      <c r="FA404" s="71"/>
      <c r="FB404" s="71"/>
      <c r="FC404" s="71"/>
      <c r="FD404" s="71"/>
      <c r="FE404" s="71"/>
      <c r="FF404" s="71"/>
      <c r="FG404" s="71"/>
      <c r="FH404" s="71"/>
      <c r="FI404" s="71"/>
      <c r="FJ404" s="71"/>
      <c r="FK404" s="71"/>
      <c r="FL404" s="71"/>
      <c r="FM404" s="71"/>
    </row>
    <row r="405" spans="9:169" x14ac:dyDescent="0.2">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99"/>
      <c r="CW405" s="71"/>
      <c r="CX405" s="71"/>
      <c r="CY405" s="71"/>
      <c r="CZ405" s="71"/>
      <c r="DA405" s="71"/>
      <c r="DB405" s="71"/>
      <c r="DC405" s="71"/>
      <c r="DD405" s="71"/>
      <c r="DE405" s="71"/>
      <c r="DF405" s="71"/>
      <c r="DG405" s="71"/>
      <c r="DH405" s="71"/>
      <c r="DI405" s="71"/>
      <c r="DJ405" s="71"/>
      <c r="DK405" s="71"/>
      <c r="DL405" s="71"/>
      <c r="DM405" s="71"/>
      <c r="DN405" s="71"/>
      <c r="DO405" s="71"/>
      <c r="DP405" s="71"/>
      <c r="DQ405" s="71"/>
      <c r="DR405" s="71"/>
      <c r="DS405" s="71"/>
      <c r="DT405" s="71"/>
      <c r="DU405" s="71"/>
      <c r="DV405" s="71"/>
      <c r="DW405" s="71"/>
      <c r="DX405" s="71"/>
      <c r="DY405" s="71"/>
      <c r="DZ405" s="71"/>
      <c r="EA405" s="71"/>
      <c r="EB405" s="71"/>
      <c r="EC405" s="71"/>
      <c r="ED405" s="71"/>
      <c r="EE405" s="71"/>
      <c r="EF405" s="71"/>
      <c r="EG405" s="71"/>
      <c r="EH405" s="71"/>
      <c r="EI405" s="71"/>
      <c r="EJ405" s="71"/>
      <c r="EK405" s="71"/>
      <c r="EL405" s="71"/>
      <c r="EM405" s="71"/>
      <c r="EN405" s="71"/>
      <c r="EO405" s="71"/>
      <c r="EP405" s="71"/>
      <c r="EQ405" s="71"/>
      <c r="ER405" s="71"/>
      <c r="ES405" s="71"/>
      <c r="ET405" s="71"/>
      <c r="EU405" s="71"/>
      <c r="EV405" s="71"/>
      <c r="EW405" s="71"/>
      <c r="EX405" s="71"/>
      <c r="EY405" s="71"/>
      <c r="EZ405" s="71"/>
      <c r="FA405" s="71"/>
      <c r="FB405" s="71"/>
      <c r="FC405" s="71"/>
      <c r="FD405" s="71"/>
      <c r="FE405" s="71"/>
      <c r="FF405" s="71"/>
      <c r="FG405" s="71"/>
      <c r="FH405" s="71"/>
      <c r="FI405" s="71"/>
      <c r="FJ405" s="71"/>
      <c r="FK405" s="71"/>
      <c r="FL405" s="71"/>
      <c r="FM405" s="71"/>
    </row>
    <row r="406" spans="9:169" x14ac:dyDescent="0.2">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99"/>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row>
    <row r="407" spans="9:169" x14ac:dyDescent="0.2">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99"/>
      <c r="CW407" s="71"/>
      <c r="CX407" s="71"/>
      <c r="CY407" s="71"/>
      <c r="CZ407" s="71"/>
      <c r="DA407" s="71"/>
      <c r="DB407" s="71"/>
      <c r="DC407" s="71"/>
      <c r="DD407" s="71"/>
      <c r="DE407" s="71"/>
      <c r="DF407" s="71"/>
      <c r="DG407" s="71"/>
      <c r="DH407" s="71"/>
      <c r="DI407" s="71"/>
      <c r="DJ407" s="71"/>
      <c r="DK407" s="71"/>
      <c r="DL407" s="71"/>
      <c r="DM407" s="71"/>
      <c r="DN407" s="71"/>
      <c r="DO407" s="71"/>
      <c r="DP407" s="71"/>
      <c r="DQ407" s="71"/>
      <c r="DR407" s="71"/>
      <c r="DS407" s="71"/>
      <c r="DT407" s="71"/>
      <c r="DU407" s="71"/>
      <c r="DV407" s="71"/>
      <c r="DW407" s="71"/>
      <c r="DX407" s="71"/>
      <c r="DY407" s="71"/>
      <c r="DZ407" s="71"/>
      <c r="EA407" s="71"/>
      <c r="EB407" s="71"/>
      <c r="EC407" s="71"/>
      <c r="ED407" s="71"/>
      <c r="EE407" s="71"/>
      <c r="EF407" s="71"/>
      <c r="EG407" s="71"/>
      <c r="EH407" s="71"/>
      <c r="EI407" s="71"/>
      <c r="EJ407" s="71"/>
      <c r="EK407" s="71"/>
      <c r="EL407" s="71"/>
      <c r="EM407" s="71"/>
      <c r="EN407" s="71"/>
      <c r="EO407" s="71"/>
      <c r="EP407" s="71"/>
      <c r="EQ407" s="71"/>
      <c r="ER407" s="71"/>
      <c r="ES407" s="71"/>
      <c r="ET407" s="71"/>
      <c r="EU407" s="71"/>
      <c r="EV407" s="71"/>
      <c r="EW407" s="71"/>
      <c r="EX407" s="71"/>
      <c r="EY407" s="71"/>
      <c r="EZ407" s="71"/>
      <c r="FA407" s="71"/>
      <c r="FB407" s="71"/>
      <c r="FC407" s="71"/>
      <c r="FD407" s="71"/>
      <c r="FE407" s="71"/>
      <c r="FF407" s="71"/>
      <c r="FG407" s="71"/>
      <c r="FH407" s="71"/>
      <c r="FI407" s="71"/>
      <c r="FJ407" s="71"/>
      <c r="FK407" s="71"/>
      <c r="FL407" s="71"/>
      <c r="FM407" s="71"/>
    </row>
    <row r="408" spans="9:169" x14ac:dyDescent="0.2">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c r="CM408" s="71"/>
      <c r="CN408" s="71"/>
      <c r="CO408" s="71"/>
      <c r="CP408" s="71"/>
      <c r="CQ408" s="71"/>
      <c r="CR408" s="71"/>
      <c r="CS408" s="71"/>
      <c r="CT408" s="71"/>
      <c r="CU408" s="71"/>
      <c r="CV408" s="99"/>
      <c r="CW408" s="71"/>
      <c r="CX408" s="71"/>
      <c r="CY408" s="71"/>
      <c r="CZ408" s="71"/>
      <c r="DA408" s="71"/>
      <c r="DB408" s="71"/>
      <c r="DC408" s="71"/>
      <c r="DD408" s="71"/>
      <c r="DE408" s="71"/>
      <c r="DF408" s="71"/>
      <c r="DG408" s="71"/>
      <c r="DH408" s="71"/>
      <c r="DI408" s="71"/>
      <c r="DJ408" s="71"/>
      <c r="DK408" s="71"/>
      <c r="DL408" s="71"/>
      <c r="DM408" s="71"/>
      <c r="DN408" s="71"/>
      <c r="DO408" s="71"/>
      <c r="DP408" s="71"/>
      <c r="DQ408" s="71"/>
      <c r="DR408" s="71"/>
      <c r="DS408" s="71"/>
      <c r="DT408" s="71"/>
      <c r="DU408" s="71"/>
      <c r="DV408" s="71"/>
      <c r="DW408" s="71"/>
      <c r="DX408" s="71"/>
      <c r="DY408" s="71"/>
      <c r="DZ408" s="71"/>
      <c r="EA408" s="71"/>
      <c r="EB408" s="71"/>
      <c r="EC408" s="71"/>
      <c r="ED408" s="71"/>
      <c r="EE408" s="71"/>
      <c r="EF408" s="71"/>
      <c r="EG408" s="71"/>
      <c r="EH408" s="71"/>
      <c r="EI408" s="71"/>
      <c r="EJ408" s="71"/>
      <c r="EK408" s="71"/>
      <c r="EL408" s="71"/>
      <c r="EM408" s="71"/>
      <c r="EN408" s="71"/>
      <c r="EO408" s="71"/>
      <c r="EP408" s="71"/>
      <c r="EQ408" s="71"/>
      <c r="ER408" s="71"/>
      <c r="ES408" s="71"/>
      <c r="ET408" s="71"/>
      <c r="EU408" s="71"/>
      <c r="EV408" s="71"/>
      <c r="EW408" s="71"/>
      <c r="EX408" s="71"/>
      <c r="EY408" s="71"/>
      <c r="EZ408" s="71"/>
      <c r="FA408" s="71"/>
      <c r="FB408" s="71"/>
      <c r="FC408" s="71"/>
      <c r="FD408" s="71"/>
      <c r="FE408" s="71"/>
      <c r="FF408" s="71"/>
      <c r="FG408" s="71"/>
      <c r="FH408" s="71"/>
      <c r="FI408" s="71"/>
      <c r="FJ408" s="71"/>
      <c r="FK408" s="71"/>
      <c r="FL408" s="71"/>
      <c r="FM408" s="71"/>
    </row>
    <row r="409" spans="9:169" x14ac:dyDescent="0.2">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c r="CM409" s="71"/>
      <c r="CN409" s="71"/>
      <c r="CO409" s="71"/>
      <c r="CP409" s="71"/>
      <c r="CQ409" s="71"/>
      <c r="CR409" s="71"/>
      <c r="CS409" s="71"/>
      <c r="CT409" s="71"/>
      <c r="CU409" s="71"/>
      <c r="CV409" s="99"/>
      <c r="CW409" s="71"/>
      <c r="CX409" s="71"/>
      <c r="CY409" s="71"/>
      <c r="CZ409" s="71"/>
      <c r="DA409" s="71"/>
      <c r="DB409" s="71"/>
      <c r="DC409" s="71"/>
      <c r="DD409" s="71"/>
      <c r="DE409" s="71"/>
      <c r="DF409" s="71"/>
      <c r="DG409" s="71"/>
      <c r="DH409" s="71"/>
      <c r="DI409" s="71"/>
      <c r="DJ409" s="71"/>
      <c r="DK409" s="71"/>
      <c r="DL409" s="71"/>
      <c r="DM409" s="71"/>
      <c r="DN409" s="71"/>
      <c r="DO409" s="71"/>
      <c r="DP409" s="71"/>
      <c r="DQ409" s="71"/>
      <c r="DR409" s="71"/>
      <c r="DS409" s="71"/>
      <c r="DT409" s="71"/>
      <c r="DU409" s="71"/>
      <c r="DV409" s="71"/>
      <c r="DW409" s="71"/>
      <c r="DX409" s="71"/>
      <c r="DY409" s="71"/>
      <c r="DZ409" s="71"/>
      <c r="EA409" s="71"/>
      <c r="EB409" s="71"/>
      <c r="EC409" s="71"/>
      <c r="ED409" s="71"/>
      <c r="EE409" s="71"/>
      <c r="EF409" s="71"/>
      <c r="EG409" s="71"/>
      <c r="EH409" s="71"/>
      <c r="EI409" s="71"/>
      <c r="EJ409" s="71"/>
      <c r="EK409" s="71"/>
      <c r="EL409" s="71"/>
      <c r="EM409" s="71"/>
      <c r="EN409" s="71"/>
      <c r="EO409" s="71"/>
      <c r="EP409" s="71"/>
      <c r="EQ409" s="71"/>
      <c r="ER409" s="71"/>
      <c r="ES409" s="71"/>
      <c r="ET409" s="71"/>
      <c r="EU409" s="71"/>
      <c r="EV409" s="71"/>
      <c r="EW409" s="71"/>
      <c r="EX409" s="71"/>
      <c r="EY409" s="71"/>
      <c r="EZ409" s="71"/>
      <c r="FA409" s="71"/>
      <c r="FB409" s="71"/>
      <c r="FC409" s="71"/>
      <c r="FD409" s="71"/>
      <c r="FE409" s="71"/>
      <c r="FF409" s="71"/>
      <c r="FG409" s="71"/>
      <c r="FH409" s="71"/>
      <c r="FI409" s="71"/>
      <c r="FJ409" s="71"/>
      <c r="FK409" s="71"/>
      <c r="FL409" s="71"/>
      <c r="FM409" s="71"/>
    </row>
    <row r="410" spans="9:169" x14ac:dyDescent="0.2">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c r="CS410" s="71"/>
      <c r="CT410" s="71"/>
      <c r="CU410" s="71"/>
      <c r="CV410" s="99"/>
      <c r="CW410" s="71"/>
      <c r="CX410" s="71"/>
      <c r="CY410" s="71"/>
      <c r="CZ410" s="71"/>
      <c r="DA410" s="71"/>
      <c r="DB410" s="71"/>
      <c r="DC410" s="71"/>
      <c r="DD410" s="71"/>
      <c r="DE410" s="71"/>
      <c r="DF410" s="71"/>
      <c r="DG410" s="71"/>
      <c r="DH410" s="71"/>
      <c r="DI410" s="71"/>
      <c r="DJ410" s="71"/>
      <c r="DK410" s="71"/>
      <c r="DL410" s="71"/>
      <c r="DM410" s="71"/>
      <c r="DN410" s="71"/>
      <c r="DO410" s="71"/>
      <c r="DP410" s="71"/>
      <c r="DQ410" s="71"/>
      <c r="DR410" s="71"/>
      <c r="DS410" s="71"/>
      <c r="DT410" s="71"/>
      <c r="DU410" s="71"/>
      <c r="DV410" s="71"/>
      <c r="DW410" s="71"/>
      <c r="DX410" s="71"/>
      <c r="DY410" s="71"/>
      <c r="DZ410" s="71"/>
      <c r="EA410" s="71"/>
      <c r="EB410" s="71"/>
      <c r="EC410" s="71"/>
      <c r="ED410" s="71"/>
      <c r="EE410" s="71"/>
      <c r="EF410" s="71"/>
      <c r="EG410" s="71"/>
      <c r="EH410" s="71"/>
      <c r="EI410" s="71"/>
      <c r="EJ410" s="71"/>
      <c r="EK410" s="71"/>
      <c r="EL410" s="71"/>
      <c r="EM410" s="71"/>
      <c r="EN410" s="71"/>
      <c r="EO410" s="71"/>
      <c r="EP410" s="71"/>
      <c r="EQ410" s="71"/>
      <c r="ER410" s="71"/>
      <c r="ES410" s="71"/>
      <c r="ET410" s="71"/>
      <c r="EU410" s="71"/>
      <c r="EV410" s="71"/>
      <c r="EW410" s="71"/>
      <c r="EX410" s="71"/>
      <c r="EY410" s="71"/>
      <c r="EZ410" s="71"/>
      <c r="FA410" s="71"/>
      <c r="FB410" s="71"/>
      <c r="FC410" s="71"/>
      <c r="FD410" s="71"/>
      <c r="FE410" s="71"/>
      <c r="FF410" s="71"/>
      <c r="FG410" s="71"/>
      <c r="FH410" s="71"/>
      <c r="FI410" s="71"/>
      <c r="FJ410" s="71"/>
      <c r="FK410" s="71"/>
      <c r="FL410" s="71"/>
      <c r="FM410" s="71"/>
    </row>
    <row r="411" spans="9:169" x14ac:dyDescent="0.2">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c r="CM411" s="71"/>
      <c r="CN411" s="71"/>
      <c r="CO411" s="71"/>
      <c r="CP411" s="71"/>
      <c r="CQ411" s="71"/>
      <c r="CR411" s="71"/>
      <c r="CS411" s="71"/>
      <c r="CT411" s="71"/>
      <c r="CU411" s="71"/>
      <c r="CV411" s="99"/>
      <c r="CW411" s="71"/>
      <c r="CX411" s="71"/>
      <c r="CY411" s="71"/>
      <c r="CZ411" s="71"/>
      <c r="DA411" s="71"/>
      <c r="DB411" s="71"/>
      <c r="DC411" s="71"/>
      <c r="DD411" s="71"/>
      <c r="DE411" s="71"/>
      <c r="DF411" s="71"/>
      <c r="DG411" s="71"/>
      <c r="DH411" s="71"/>
      <c r="DI411" s="71"/>
      <c r="DJ411" s="71"/>
      <c r="DK411" s="71"/>
      <c r="DL411" s="71"/>
      <c r="DM411" s="71"/>
      <c r="DN411" s="71"/>
      <c r="DO411" s="71"/>
      <c r="DP411" s="71"/>
      <c r="DQ411" s="71"/>
      <c r="DR411" s="71"/>
      <c r="DS411" s="71"/>
      <c r="DT411" s="71"/>
      <c r="DU411" s="71"/>
      <c r="DV411" s="71"/>
      <c r="DW411" s="71"/>
      <c r="DX411" s="71"/>
      <c r="DY411" s="71"/>
      <c r="DZ411" s="71"/>
      <c r="EA411" s="71"/>
      <c r="EB411" s="71"/>
      <c r="EC411" s="71"/>
      <c r="ED411" s="71"/>
      <c r="EE411" s="71"/>
      <c r="EF411" s="71"/>
      <c r="EG411" s="71"/>
      <c r="EH411" s="71"/>
      <c r="EI411" s="71"/>
      <c r="EJ411" s="71"/>
      <c r="EK411" s="71"/>
      <c r="EL411" s="71"/>
      <c r="EM411" s="71"/>
      <c r="EN411" s="71"/>
      <c r="EO411" s="71"/>
      <c r="EP411" s="71"/>
      <c r="EQ411" s="71"/>
      <c r="ER411" s="71"/>
      <c r="ES411" s="71"/>
      <c r="ET411" s="71"/>
      <c r="EU411" s="71"/>
      <c r="EV411" s="71"/>
      <c r="EW411" s="71"/>
      <c r="EX411" s="71"/>
      <c r="EY411" s="71"/>
      <c r="EZ411" s="71"/>
      <c r="FA411" s="71"/>
      <c r="FB411" s="71"/>
      <c r="FC411" s="71"/>
      <c r="FD411" s="71"/>
      <c r="FE411" s="71"/>
      <c r="FF411" s="71"/>
      <c r="FG411" s="71"/>
      <c r="FH411" s="71"/>
      <c r="FI411" s="71"/>
      <c r="FJ411" s="71"/>
      <c r="FK411" s="71"/>
      <c r="FL411" s="71"/>
      <c r="FM411" s="71"/>
    </row>
    <row r="412" spans="9:169" x14ac:dyDescent="0.2">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99"/>
      <c r="CW412" s="71"/>
      <c r="CX412" s="71"/>
      <c r="CY412" s="71"/>
      <c r="CZ412" s="71"/>
      <c r="DA412" s="71"/>
      <c r="DB412" s="71"/>
      <c r="DC412" s="71"/>
      <c r="DD412" s="71"/>
      <c r="DE412" s="71"/>
      <c r="DF412" s="71"/>
      <c r="DG412" s="71"/>
      <c r="DH412" s="71"/>
      <c r="DI412" s="71"/>
      <c r="DJ412" s="71"/>
      <c r="DK412" s="71"/>
      <c r="DL412" s="71"/>
      <c r="DM412" s="71"/>
      <c r="DN412" s="71"/>
      <c r="DO412" s="71"/>
      <c r="DP412" s="71"/>
      <c r="DQ412" s="71"/>
      <c r="DR412" s="71"/>
      <c r="DS412" s="71"/>
      <c r="DT412" s="71"/>
      <c r="DU412" s="71"/>
      <c r="DV412" s="71"/>
      <c r="DW412" s="71"/>
      <c r="DX412" s="71"/>
      <c r="DY412" s="71"/>
      <c r="DZ412" s="71"/>
      <c r="EA412" s="71"/>
      <c r="EB412" s="71"/>
      <c r="EC412" s="71"/>
      <c r="ED412" s="71"/>
      <c r="EE412" s="71"/>
      <c r="EF412" s="71"/>
      <c r="EG412" s="71"/>
      <c r="EH412" s="71"/>
      <c r="EI412" s="71"/>
      <c r="EJ412" s="71"/>
      <c r="EK412" s="71"/>
      <c r="EL412" s="71"/>
      <c r="EM412" s="71"/>
      <c r="EN412" s="71"/>
      <c r="EO412" s="71"/>
      <c r="EP412" s="71"/>
      <c r="EQ412" s="71"/>
      <c r="ER412" s="71"/>
      <c r="ES412" s="71"/>
      <c r="ET412" s="71"/>
      <c r="EU412" s="71"/>
      <c r="EV412" s="71"/>
      <c r="EW412" s="71"/>
      <c r="EX412" s="71"/>
      <c r="EY412" s="71"/>
      <c r="EZ412" s="71"/>
      <c r="FA412" s="71"/>
      <c r="FB412" s="71"/>
      <c r="FC412" s="71"/>
      <c r="FD412" s="71"/>
      <c r="FE412" s="71"/>
      <c r="FF412" s="71"/>
      <c r="FG412" s="71"/>
      <c r="FH412" s="71"/>
      <c r="FI412" s="71"/>
      <c r="FJ412" s="71"/>
      <c r="FK412" s="71"/>
      <c r="FL412" s="71"/>
      <c r="FM412" s="71"/>
    </row>
    <row r="413" spans="9:169" x14ac:dyDescent="0.2">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c r="CM413" s="71"/>
      <c r="CN413" s="71"/>
      <c r="CO413" s="71"/>
      <c r="CP413" s="71"/>
      <c r="CQ413" s="71"/>
      <c r="CR413" s="71"/>
      <c r="CS413" s="71"/>
      <c r="CT413" s="71"/>
      <c r="CU413" s="71"/>
      <c r="CV413" s="99"/>
      <c r="CW413" s="71"/>
      <c r="CX413" s="71"/>
      <c r="CY413" s="71"/>
      <c r="CZ413" s="71"/>
      <c r="DA413" s="71"/>
      <c r="DB413" s="71"/>
      <c r="DC413" s="71"/>
      <c r="DD413" s="71"/>
      <c r="DE413" s="71"/>
      <c r="DF413" s="71"/>
      <c r="DG413" s="71"/>
      <c r="DH413" s="71"/>
      <c r="DI413" s="71"/>
      <c r="DJ413" s="71"/>
      <c r="DK413" s="71"/>
      <c r="DL413" s="71"/>
      <c r="DM413" s="71"/>
      <c r="DN413" s="71"/>
      <c r="DO413" s="71"/>
      <c r="DP413" s="71"/>
      <c r="DQ413" s="71"/>
      <c r="DR413" s="71"/>
      <c r="DS413" s="71"/>
      <c r="DT413" s="71"/>
      <c r="DU413" s="71"/>
      <c r="DV413" s="71"/>
      <c r="DW413" s="71"/>
      <c r="DX413" s="71"/>
      <c r="DY413" s="71"/>
      <c r="DZ413" s="71"/>
      <c r="EA413" s="71"/>
      <c r="EB413" s="71"/>
      <c r="EC413" s="71"/>
      <c r="ED413" s="71"/>
      <c r="EE413" s="71"/>
      <c r="EF413" s="71"/>
      <c r="EG413" s="71"/>
      <c r="EH413" s="71"/>
      <c r="EI413" s="71"/>
      <c r="EJ413" s="71"/>
      <c r="EK413" s="71"/>
      <c r="EL413" s="71"/>
      <c r="EM413" s="71"/>
      <c r="EN413" s="71"/>
      <c r="EO413" s="71"/>
      <c r="EP413" s="71"/>
      <c r="EQ413" s="71"/>
      <c r="ER413" s="71"/>
      <c r="ES413" s="71"/>
      <c r="ET413" s="71"/>
      <c r="EU413" s="71"/>
      <c r="EV413" s="71"/>
      <c r="EW413" s="71"/>
      <c r="EX413" s="71"/>
      <c r="EY413" s="71"/>
      <c r="EZ413" s="71"/>
      <c r="FA413" s="71"/>
      <c r="FB413" s="71"/>
      <c r="FC413" s="71"/>
      <c r="FD413" s="71"/>
      <c r="FE413" s="71"/>
      <c r="FF413" s="71"/>
      <c r="FG413" s="71"/>
      <c r="FH413" s="71"/>
      <c r="FI413" s="71"/>
      <c r="FJ413" s="71"/>
      <c r="FK413" s="71"/>
      <c r="FL413" s="71"/>
      <c r="FM413" s="71"/>
    </row>
    <row r="414" spans="9:169" x14ac:dyDescent="0.2">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c r="CM414" s="71"/>
      <c r="CN414" s="71"/>
      <c r="CO414" s="71"/>
      <c r="CP414" s="71"/>
      <c r="CQ414" s="71"/>
      <c r="CR414" s="71"/>
      <c r="CS414" s="71"/>
      <c r="CT414" s="71"/>
      <c r="CU414" s="71"/>
      <c r="CV414" s="99"/>
      <c r="CW414" s="71"/>
      <c r="CX414" s="71"/>
      <c r="CY414" s="71"/>
      <c r="CZ414" s="71"/>
      <c r="DA414" s="71"/>
      <c r="DB414" s="71"/>
      <c r="DC414" s="71"/>
      <c r="DD414" s="71"/>
      <c r="DE414" s="71"/>
      <c r="DF414" s="71"/>
      <c r="DG414" s="71"/>
      <c r="DH414" s="71"/>
      <c r="DI414" s="71"/>
      <c r="DJ414" s="71"/>
      <c r="DK414" s="71"/>
      <c r="DL414" s="71"/>
      <c r="DM414" s="71"/>
      <c r="DN414" s="71"/>
      <c r="DO414" s="71"/>
      <c r="DP414" s="71"/>
      <c r="DQ414" s="71"/>
      <c r="DR414" s="71"/>
      <c r="DS414" s="71"/>
      <c r="DT414" s="71"/>
      <c r="DU414" s="71"/>
      <c r="DV414" s="71"/>
      <c r="DW414" s="71"/>
      <c r="DX414" s="71"/>
      <c r="DY414" s="71"/>
      <c r="DZ414" s="71"/>
      <c r="EA414" s="71"/>
      <c r="EB414" s="71"/>
      <c r="EC414" s="71"/>
      <c r="ED414" s="71"/>
      <c r="EE414" s="71"/>
      <c r="EF414" s="71"/>
      <c r="EG414" s="71"/>
      <c r="EH414" s="71"/>
      <c r="EI414" s="71"/>
      <c r="EJ414" s="71"/>
      <c r="EK414" s="71"/>
      <c r="EL414" s="71"/>
      <c r="EM414" s="71"/>
      <c r="EN414" s="71"/>
      <c r="EO414" s="71"/>
      <c r="EP414" s="71"/>
      <c r="EQ414" s="71"/>
      <c r="ER414" s="71"/>
      <c r="ES414" s="71"/>
      <c r="ET414" s="71"/>
      <c r="EU414" s="71"/>
      <c r="EV414" s="71"/>
      <c r="EW414" s="71"/>
      <c r="EX414" s="71"/>
      <c r="EY414" s="71"/>
      <c r="EZ414" s="71"/>
      <c r="FA414" s="71"/>
      <c r="FB414" s="71"/>
      <c r="FC414" s="71"/>
      <c r="FD414" s="71"/>
      <c r="FE414" s="71"/>
      <c r="FF414" s="71"/>
      <c r="FG414" s="71"/>
      <c r="FH414" s="71"/>
      <c r="FI414" s="71"/>
      <c r="FJ414" s="71"/>
      <c r="FK414" s="71"/>
      <c r="FL414" s="71"/>
      <c r="FM414" s="71"/>
    </row>
    <row r="415" spans="9:169" x14ac:dyDescent="0.2">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c r="CM415" s="71"/>
      <c r="CN415" s="71"/>
      <c r="CO415" s="71"/>
      <c r="CP415" s="71"/>
      <c r="CQ415" s="71"/>
      <c r="CR415" s="71"/>
      <c r="CS415" s="71"/>
      <c r="CT415" s="71"/>
      <c r="CU415" s="71"/>
      <c r="CV415" s="99"/>
      <c r="CW415" s="71"/>
      <c r="CX415" s="71"/>
      <c r="CY415" s="71"/>
      <c r="CZ415" s="71"/>
      <c r="DA415" s="71"/>
      <c r="DB415" s="71"/>
      <c r="DC415" s="71"/>
      <c r="DD415" s="71"/>
      <c r="DE415" s="71"/>
      <c r="DF415" s="71"/>
      <c r="DG415" s="71"/>
      <c r="DH415" s="71"/>
      <c r="DI415" s="71"/>
      <c r="DJ415" s="71"/>
      <c r="DK415" s="71"/>
      <c r="DL415" s="71"/>
      <c r="DM415" s="71"/>
      <c r="DN415" s="71"/>
      <c r="DO415" s="71"/>
      <c r="DP415" s="71"/>
      <c r="DQ415" s="71"/>
      <c r="DR415" s="71"/>
      <c r="DS415" s="71"/>
      <c r="DT415" s="71"/>
      <c r="DU415" s="71"/>
      <c r="DV415" s="71"/>
      <c r="DW415" s="71"/>
      <c r="DX415" s="71"/>
      <c r="DY415" s="71"/>
      <c r="DZ415" s="71"/>
      <c r="EA415" s="71"/>
      <c r="EB415" s="71"/>
      <c r="EC415" s="71"/>
      <c r="ED415" s="71"/>
      <c r="EE415" s="71"/>
      <c r="EF415" s="71"/>
      <c r="EG415" s="71"/>
      <c r="EH415" s="71"/>
      <c r="EI415" s="71"/>
      <c r="EJ415" s="71"/>
      <c r="EK415" s="71"/>
      <c r="EL415" s="71"/>
      <c r="EM415" s="71"/>
      <c r="EN415" s="71"/>
      <c r="EO415" s="71"/>
      <c r="EP415" s="71"/>
      <c r="EQ415" s="71"/>
      <c r="ER415" s="71"/>
      <c r="ES415" s="71"/>
      <c r="ET415" s="71"/>
      <c r="EU415" s="71"/>
      <c r="EV415" s="71"/>
      <c r="EW415" s="71"/>
      <c r="EX415" s="71"/>
      <c r="EY415" s="71"/>
      <c r="EZ415" s="71"/>
      <c r="FA415" s="71"/>
      <c r="FB415" s="71"/>
      <c r="FC415" s="71"/>
      <c r="FD415" s="71"/>
      <c r="FE415" s="71"/>
      <c r="FF415" s="71"/>
      <c r="FG415" s="71"/>
      <c r="FH415" s="71"/>
      <c r="FI415" s="71"/>
      <c r="FJ415" s="71"/>
      <c r="FK415" s="71"/>
      <c r="FL415" s="71"/>
      <c r="FM415" s="71"/>
    </row>
    <row r="416" spans="9:169" x14ac:dyDescent="0.2">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c r="CM416" s="71"/>
      <c r="CN416" s="71"/>
      <c r="CO416" s="71"/>
      <c r="CP416" s="71"/>
      <c r="CQ416" s="71"/>
      <c r="CR416" s="71"/>
      <c r="CS416" s="71"/>
      <c r="CT416" s="71"/>
      <c r="CU416" s="71"/>
      <c r="CV416" s="99"/>
      <c r="CW416" s="71"/>
      <c r="CX416" s="71"/>
      <c r="CY416" s="71"/>
      <c r="CZ416" s="71"/>
      <c r="DA416" s="71"/>
      <c r="DB416" s="71"/>
      <c r="DC416" s="71"/>
      <c r="DD416" s="71"/>
      <c r="DE416" s="71"/>
      <c r="DF416" s="71"/>
      <c r="DG416" s="71"/>
      <c r="DH416" s="71"/>
      <c r="DI416" s="71"/>
      <c r="DJ416" s="71"/>
      <c r="DK416" s="71"/>
      <c r="DL416" s="71"/>
      <c r="DM416" s="71"/>
      <c r="DN416" s="71"/>
      <c r="DO416" s="71"/>
      <c r="DP416" s="71"/>
      <c r="DQ416" s="71"/>
      <c r="DR416" s="71"/>
      <c r="DS416" s="71"/>
      <c r="DT416" s="71"/>
      <c r="DU416" s="71"/>
      <c r="DV416" s="71"/>
      <c r="DW416" s="71"/>
      <c r="DX416" s="71"/>
      <c r="DY416" s="71"/>
      <c r="DZ416" s="71"/>
      <c r="EA416" s="71"/>
      <c r="EB416" s="71"/>
      <c r="EC416" s="71"/>
      <c r="ED416" s="71"/>
      <c r="EE416" s="71"/>
      <c r="EF416" s="71"/>
      <c r="EG416" s="71"/>
      <c r="EH416" s="71"/>
      <c r="EI416" s="71"/>
      <c r="EJ416" s="71"/>
      <c r="EK416" s="71"/>
      <c r="EL416" s="71"/>
      <c r="EM416" s="71"/>
      <c r="EN416" s="71"/>
      <c r="EO416" s="71"/>
      <c r="EP416" s="71"/>
      <c r="EQ416" s="71"/>
      <c r="ER416" s="71"/>
      <c r="ES416" s="71"/>
      <c r="ET416" s="71"/>
      <c r="EU416" s="71"/>
      <c r="EV416" s="71"/>
      <c r="EW416" s="71"/>
      <c r="EX416" s="71"/>
      <c r="EY416" s="71"/>
      <c r="EZ416" s="71"/>
      <c r="FA416" s="71"/>
      <c r="FB416" s="71"/>
      <c r="FC416" s="71"/>
      <c r="FD416" s="71"/>
      <c r="FE416" s="71"/>
      <c r="FF416" s="71"/>
      <c r="FG416" s="71"/>
      <c r="FH416" s="71"/>
      <c r="FI416" s="71"/>
      <c r="FJ416" s="71"/>
      <c r="FK416" s="71"/>
      <c r="FL416" s="71"/>
      <c r="FM416" s="71"/>
    </row>
    <row r="417" spans="9:169" x14ac:dyDescent="0.2">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c r="CM417" s="71"/>
      <c r="CN417" s="71"/>
      <c r="CO417" s="71"/>
      <c r="CP417" s="71"/>
      <c r="CQ417" s="71"/>
      <c r="CR417" s="71"/>
      <c r="CS417" s="71"/>
      <c r="CT417" s="71"/>
      <c r="CU417" s="71"/>
      <c r="CV417" s="99"/>
      <c r="CW417" s="71"/>
      <c r="CX417" s="71"/>
      <c r="CY417" s="71"/>
      <c r="CZ417" s="71"/>
      <c r="DA417" s="71"/>
      <c r="DB417" s="71"/>
      <c r="DC417" s="71"/>
      <c r="DD417" s="71"/>
      <c r="DE417" s="71"/>
      <c r="DF417" s="71"/>
      <c r="DG417" s="71"/>
      <c r="DH417" s="71"/>
      <c r="DI417" s="71"/>
      <c r="DJ417" s="71"/>
      <c r="DK417" s="71"/>
      <c r="DL417" s="71"/>
      <c r="DM417" s="71"/>
      <c r="DN417" s="71"/>
      <c r="DO417" s="71"/>
      <c r="DP417" s="71"/>
      <c r="DQ417" s="71"/>
      <c r="DR417" s="71"/>
      <c r="DS417" s="71"/>
      <c r="DT417" s="71"/>
      <c r="DU417" s="71"/>
      <c r="DV417" s="71"/>
      <c r="DW417" s="71"/>
      <c r="DX417" s="71"/>
      <c r="DY417" s="71"/>
      <c r="DZ417" s="71"/>
      <c r="EA417" s="71"/>
      <c r="EB417" s="71"/>
      <c r="EC417" s="71"/>
      <c r="ED417" s="71"/>
      <c r="EE417" s="71"/>
      <c r="EF417" s="71"/>
      <c r="EG417" s="71"/>
      <c r="EH417" s="71"/>
      <c r="EI417" s="71"/>
      <c r="EJ417" s="71"/>
      <c r="EK417" s="71"/>
      <c r="EL417" s="71"/>
      <c r="EM417" s="71"/>
      <c r="EN417" s="71"/>
      <c r="EO417" s="71"/>
      <c r="EP417" s="71"/>
      <c r="EQ417" s="71"/>
      <c r="ER417" s="71"/>
      <c r="ES417" s="71"/>
      <c r="ET417" s="71"/>
      <c r="EU417" s="71"/>
      <c r="EV417" s="71"/>
      <c r="EW417" s="71"/>
      <c r="EX417" s="71"/>
      <c r="EY417" s="71"/>
      <c r="EZ417" s="71"/>
      <c r="FA417" s="71"/>
      <c r="FB417" s="71"/>
      <c r="FC417" s="71"/>
      <c r="FD417" s="71"/>
      <c r="FE417" s="71"/>
      <c r="FF417" s="71"/>
      <c r="FG417" s="71"/>
      <c r="FH417" s="71"/>
      <c r="FI417" s="71"/>
      <c r="FJ417" s="71"/>
      <c r="FK417" s="71"/>
      <c r="FL417" s="71"/>
      <c r="FM417" s="71"/>
    </row>
    <row r="418" spans="9:169" x14ac:dyDescent="0.2">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c r="CM418" s="71"/>
      <c r="CN418" s="71"/>
      <c r="CO418" s="71"/>
      <c r="CP418" s="71"/>
      <c r="CQ418" s="71"/>
      <c r="CR418" s="71"/>
      <c r="CS418" s="71"/>
      <c r="CT418" s="71"/>
      <c r="CU418" s="71"/>
      <c r="CV418" s="99"/>
      <c r="CW418" s="71"/>
      <c r="CX418" s="71"/>
      <c r="CY418" s="71"/>
      <c r="CZ418" s="71"/>
      <c r="DA418" s="71"/>
      <c r="DB418" s="71"/>
      <c r="DC418" s="71"/>
      <c r="DD418" s="71"/>
      <c r="DE418" s="71"/>
      <c r="DF418" s="71"/>
      <c r="DG418" s="71"/>
      <c r="DH418" s="71"/>
      <c r="DI418" s="71"/>
      <c r="DJ418" s="71"/>
      <c r="DK418" s="71"/>
      <c r="DL418" s="71"/>
      <c r="DM418" s="71"/>
      <c r="DN418" s="71"/>
      <c r="DO418" s="71"/>
      <c r="DP418" s="71"/>
      <c r="DQ418" s="71"/>
      <c r="DR418" s="71"/>
      <c r="DS418" s="71"/>
      <c r="DT418" s="71"/>
      <c r="DU418" s="71"/>
      <c r="DV418" s="71"/>
      <c r="DW418" s="71"/>
      <c r="DX418" s="71"/>
      <c r="DY418" s="71"/>
      <c r="DZ418" s="71"/>
      <c r="EA418" s="71"/>
      <c r="EB418" s="71"/>
      <c r="EC418" s="71"/>
      <c r="ED418" s="71"/>
      <c r="EE418" s="71"/>
      <c r="EF418" s="71"/>
      <c r="EG418" s="71"/>
      <c r="EH418" s="71"/>
      <c r="EI418" s="71"/>
      <c r="EJ418" s="71"/>
      <c r="EK418" s="71"/>
      <c r="EL418" s="71"/>
      <c r="EM418" s="71"/>
      <c r="EN418" s="71"/>
      <c r="EO418" s="71"/>
      <c r="EP418" s="71"/>
      <c r="EQ418" s="71"/>
      <c r="ER418" s="71"/>
      <c r="ES418" s="71"/>
      <c r="ET418" s="71"/>
      <c r="EU418" s="71"/>
      <c r="EV418" s="71"/>
      <c r="EW418" s="71"/>
      <c r="EX418" s="71"/>
      <c r="EY418" s="71"/>
      <c r="EZ418" s="71"/>
      <c r="FA418" s="71"/>
      <c r="FB418" s="71"/>
      <c r="FC418" s="71"/>
      <c r="FD418" s="71"/>
      <c r="FE418" s="71"/>
      <c r="FF418" s="71"/>
      <c r="FG418" s="71"/>
      <c r="FH418" s="71"/>
      <c r="FI418" s="71"/>
      <c r="FJ418" s="71"/>
      <c r="FK418" s="71"/>
      <c r="FL418" s="71"/>
      <c r="FM418" s="71"/>
    </row>
    <row r="419" spans="9:169" x14ac:dyDescent="0.2">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c r="CM419" s="71"/>
      <c r="CN419" s="71"/>
      <c r="CO419" s="71"/>
      <c r="CP419" s="71"/>
      <c r="CQ419" s="71"/>
      <c r="CR419" s="71"/>
      <c r="CS419" s="71"/>
      <c r="CT419" s="71"/>
      <c r="CU419" s="71"/>
      <c r="CV419" s="99"/>
      <c r="CW419" s="71"/>
      <c r="CX419" s="71"/>
      <c r="CY419" s="71"/>
      <c r="CZ419" s="71"/>
      <c r="DA419" s="71"/>
      <c r="DB419" s="71"/>
      <c r="DC419" s="71"/>
      <c r="DD419" s="71"/>
      <c r="DE419" s="71"/>
      <c r="DF419" s="71"/>
      <c r="DG419" s="71"/>
      <c r="DH419" s="71"/>
      <c r="DI419" s="71"/>
      <c r="DJ419" s="71"/>
      <c r="DK419" s="71"/>
      <c r="DL419" s="71"/>
      <c r="DM419" s="71"/>
      <c r="DN419" s="71"/>
      <c r="DO419" s="71"/>
      <c r="DP419" s="71"/>
      <c r="DQ419" s="71"/>
      <c r="DR419" s="71"/>
      <c r="DS419" s="71"/>
      <c r="DT419" s="71"/>
      <c r="DU419" s="71"/>
      <c r="DV419" s="71"/>
      <c r="DW419" s="71"/>
      <c r="DX419" s="71"/>
      <c r="DY419" s="71"/>
      <c r="DZ419" s="71"/>
      <c r="EA419" s="71"/>
      <c r="EB419" s="71"/>
      <c r="EC419" s="71"/>
      <c r="ED419" s="71"/>
      <c r="EE419" s="71"/>
      <c r="EF419" s="71"/>
      <c r="EG419" s="71"/>
      <c r="EH419" s="71"/>
      <c r="EI419" s="71"/>
      <c r="EJ419" s="71"/>
      <c r="EK419" s="71"/>
      <c r="EL419" s="71"/>
      <c r="EM419" s="71"/>
      <c r="EN419" s="71"/>
      <c r="EO419" s="71"/>
      <c r="EP419" s="71"/>
      <c r="EQ419" s="71"/>
      <c r="ER419" s="71"/>
      <c r="ES419" s="71"/>
      <c r="ET419" s="71"/>
      <c r="EU419" s="71"/>
      <c r="EV419" s="71"/>
      <c r="EW419" s="71"/>
      <c r="EX419" s="71"/>
      <c r="EY419" s="71"/>
      <c r="EZ419" s="71"/>
      <c r="FA419" s="71"/>
      <c r="FB419" s="71"/>
      <c r="FC419" s="71"/>
      <c r="FD419" s="71"/>
      <c r="FE419" s="71"/>
      <c r="FF419" s="71"/>
      <c r="FG419" s="71"/>
      <c r="FH419" s="71"/>
      <c r="FI419" s="71"/>
      <c r="FJ419" s="71"/>
      <c r="FK419" s="71"/>
      <c r="FL419" s="71"/>
      <c r="FM419" s="71"/>
    </row>
    <row r="420" spans="9:169" x14ac:dyDescent="0.2">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99"/>
      <c r="CW420" s="71"/>
      <c r="CX420" s="71"/>
      <c r="CY420" s="71"/>
      <c r="CZ420" s="71"/>
      <c r="DA420" s="71"/>
      <c r="DB420" s="71"/>
      <c r="DC420" s="71"/>
      <c r="DD420" s="71"/>
      <c r="DE420" s="71"/>
      <c r="DF420" s="71"/>
      <c r="DG420" s="71"/>
      <c r="DH420" s="71"/>
      <c r="DI420" s="71"/>
      <c r="DJ420" s="71"/>
      <c r="DK420" s="71"/>
      <c r="DL420" s="71"/>
      <c r="DM420" s="71"/>
      <c r="DN420" s="71"/>
      <c r="DO420" s="71"/>
      <c r="DP420" s="71"/>
      <c r="DQ420" s="71"/>
      <c r="DR420" s="71"/>
      <c r="DS420" s="71"/>
      <c r="DT420" s="71"/>
      <c r="DU420" s="71"/>
      <c r="DV420" s="71"/>
      <c r="DW420" s="71"/>
      <c r="DX420" s="71"/>
      <c r="DY420" s="71"/>
      <c r="DZ420" s="71"/>
      <c r="EA420" s="71"/>
      <c r="EB420" s="71"/>
      <c r="EC420" s="71"/>
      <c r="ED420" s="71"/>
      <c r="EE420" s="71"/>
      <c r="EF420" s="71"/>
      <c r="EG420" s="71"/>
      <c r="EH420" s="71"/>
      <c r="EI420" s="71"/>
      <c r="EJ420" s="71"/>
      <c r="EK420" s="71"/>
      <c r="EL420" s="71"/>
      <c r="EM420" s="71"/>
      <c r="EN420" s="71"/>
      <c r="EO420" s="71"/>
      <c r="EP420" s="71"/>
      <c r="EQ420" s="71"/>
      <c r="ER420" s="71"/>
      <c r="ES420" s="71"/>
      <c r="ET420" s="71"/>
      <c r="EU420" s="71"/>
      <c r="EV420" s="71"/>
      <c r="EW420" s="71"/>
      <c r="EX420" s="71"/>
      <c r="EY420" s="71"/>
      <c r="EZ420" s="71"/>
      <c r="FA420" s="71"/>
      <c r="FB420" s="71"/>
      <c r="FC420" s="71"/>
      <c r="FD420" s="71"/>
      <c r="FE420" s="71"/>
      <c r="FF420" s="71"/>
      <c r="FG420" s="71"/>
      <c r="FH420" s="71"/>
      <c r="FI420" s="71"/>
      <c r="FJ420" s="71"/>
      <c r="FK420" s="71"/>
      <c r="FL420" s="71"/>
      <c r="FM420" s="71"/>
    </row>
    <row r="421" spans="9:169" x14ac:dyDescent="0.2">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c r="CM421" s="71"/>
      <c r="CN421" s="71"/>
      <c r="CO421" s="71"/>
      <c r="CP421" s="71"/>
      <c r="CQ421" s="71"/>
      <c r="CR421" s="71"/>
      <c r="CS421" s="71"/>
      <c r="CT421" s="71"/>
      <c r="CU421" s="71"/>
      <c r="CV421" s="99"/>
      <c r="CW421" s="71"/>
      <c r="CX421" s="71"/>
      <c r="CY421" s="71"/>
      <c r="CZ421" s="71"/>
      <c r="DA421" s="71"/>
      <c r="DB421" s="71"/>
      <c r="DC421" s="71"/>
      <c r="DD421" s="71"/>
      <c r="DE421" s="71"/>
      <c r="DF421" s="71"/>
      <c r="DG421" s="71"/>
      <c r="DH421" s="71"/>
      <c r="DI421" s="71"/>
      <c r="DJ421" s="71"/>
      <c r="DK421" s="71"/>
      <c r="DL421" s="71"/>
      <c r="DM421" s="71"/>
      <c r="DN421" s="71"/>
      <c r="DO421" s="71"/>
      <c r="DP421" s="71"/>
      <c r="DQ421" s="71"/>
      <c r="DR421" s="71"/>
      <c r="DS421" s="71"/>
      <c r="DT421" s="71"/>
      <c r="DU421" s="71"/>
      <c r="DV421" s="71"/>
      <c r="DW421" s="71"/>
      <c r="DX421" s="71"/>
      <c r="DY421" s="71"/>
      <c r="DZ421" s="71"/>
      <c r="EA421" s="71"/>
      <c r="EB421" s="71"/>
      <c r="EC421" s="71"/>
      <c r="ED421" s="71"/>
      <c r="EE421" s="71"/>
      <c r="EF421" s="71"/>
      <c r="EG421" s="71"/>
      <c r="EH421" s="71"/>
      <c r="EI421" s="71"/>
      <c r="EJ421" s="71"/>
      <c r="EK421" s="71"/>
      <c r="EL421" s="71"/>
      <c r="EM421" s="71"/>
      <c r="EN421" s="71"/>
      <c r="EO421" s="71"/>
      <c r="EP421" s="71"/>
      <c r="EQ421" s="71"/>
      <c r="ER421" s="71"/>
      <c r="ES421" s="71"/>
      <c r="ET421" s="71"/>
      <c r="EU421" s="71"/>
      <c r="EV421" s="71"/>
      <c r="EW421" s="71"/>
      <c r="EX421" s="71"/>
      <c r="EY421" s="71"/>
      <c r="EZ421" s="71"/>
      <c r="FA421" s="71"/>
      <c r="FB421" s="71"/>
      <c r="FC421" s="71"/>
      <c r="FD421" s="71"/>
      <c r="FE421" s="71"/>
      <c r="FF421" s="71"/>
      <c r="FG421" s="71"/>
      <c r="FH421" s="71"/>
      <c r="FI421" s="71"/>
      <c r="FJ421" s="71"/>
      <c r="FK421" s="71"/>
      <c r="FL421" s="71"/>
      <c r="FM421" s="71"/>
    </row>
    <row r="422" spans="9:169" x14ac:dyDescent="0.2">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c r="CM422" s="71"/>
      <c r="CN422" s="71"/>
      <c r="CO422" s="71"/>
      <c r="CP422" s="71"/>
      <c r="CQ422" s="71"/>
      <c r="CR422" s="71"/>
      <c r="CS422" s="71"/>
      <c r="CT422" s="71"/>
      <c r="CU422" s="71"/>
      <c r="CV422" s="99"/>
      <c r="CW422" s="71"/>
      <c r="CX422" s="71"/>
      <c r="CY422" s="71"/>
      <c r="CZ422" s="71"/>
      <c r="DA422" s="71"/>
      <c r="DB422" s="71"/>
      <c r="DC422" s="71"/>
      <c r="DD422" s="71"/>
      <c r="DE422" s="71"/>
      <c r="DF422" s="71"/>
      <c r="DG422" s="71"/>
      <c r="DH422" s="71"/>
      <c r="DI422" s="71"/>
      <c r="DJ422" s="71"/>
      <c r="DK422" s="71"/>
      <c r="DL422" s="71"/>
      <c r="DM422" s="71"/>
      <c r="DN422" s="71"/>
      <c r="DO422" s="71"/>
      <c r="DP422" s="71"/>
      <c r="DQ422" s="71"/>
      <c r="DR422" s="71"/>
      <c r="DS422" s="71"/>
      <c r="DT422" s="71"/>
      <c r="DU422" s="71"/>
      <c r="DV422" s="71"/>
      <c r="DW422" s="71"/>
      <c r="DX422" s="71"/>
      <c r="DY422" s="71"/>
      <c r="DZ422" s="71"/>
      <c r="EA422" s="71"/>
      <c r="EB422" s="71"/>
      <c r="EC422" s="71"/>
      <c r="ED422" s="71"/>
      <c r="EE422" s="71"/>
      <c r="EF422" s="71"/>
      <c r="EG422" s="71"/>
      <c r="EH422" s="71"/>
      <c r="EI422" s="71"/>
      <c r="EJ422" s="71"/>
      <c r="EK422" s="71"/>
      <c r="EL422" s="71"/>
      <c r="EM422" s="71"/>
      <c r="EN422" s="71"/>
      <c r="EO422" s="71"/>
      <c r="EP422" s="71"/>
      <c r="EQ422" s="71"/>
      <c r="ER422" s="71"/>
      <c r="ES422" s="71"/>
      <c r="ET422" s="71"/>
      <c r="EU422" s="71"/>
      <c r="EV422" s="71"/>
      <c r="EW422" s="71"/>
      <c r="EX422" s="71"/>
      <c r="EY422" s="71"/>
      <c r="EZ422" s="71"/>
      <c r="FA422" s="71"/>
      <c r="FB422" s="71"/>
      <c r="FC422" s="71"/>
      <c r="FD422" s="71"/>
      <c r="FE422" s="71"/>
      <c r="FF422" s="71"/>
      <c r="FG422" s="71"/>
      <c r="FH422" s="71"/>
      <c r="FI422" s="71"/>
      <c r="FJ422" s="71"/>
      <c r="FK422" s="71"/>
      <c r="FL422" s="71"/>
      <c r="FM422" s="71"/>
    </row>
    <row r="423" spans="9:169" x14ac:dyDescent="0.2">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c r="CM423" s="71"/>
      <c r="CN423" s="71"/>
      <c r="CO423" s="71"/>
      <c r="CP423" s="71"/>
      <c r="CQ423" s="71"/>
      <c r="CR423" s="71"/>
      <c r="CS423" s="71"/>
      <c r="CT423" s="71"/>
      <c r="CU423" s="71"/>
      <c r="CV423" s="99"/>
      <c r="CW423" s="71"/>
      <c r="CX423" s="71"/>
      <c r="CY423" s="71"/>
      <c r="CZ423" s="71"/>
      <c r="DA423" s="71"/>
      <c r="DB423" s="71"/>
      <c r="DC423" s="71"/>
      <c r="DD423" s="71"/>
      <c r="DE423" s="71"/>
      <c r="DF423" s="71"/>
      <c r="DG423" s="71"/>
      <c r="DH423" s="71"/>
      <c r="DI423" s="71"/>
      <c r="DJ423" s="71"/>
      <c r="DK423" s="71"/>
      <c r="DL423" s="71"/>
      <c r="DM423" s="71"/>
      <c r="DN423" s="71"/>
      <c r="DO423" s="71"/>
      <c r="DP423" s="71"/>
      <c r="DQ423" s="71"/>
      <c r="DR423" s="71"/>
      <c r="DS423" s="71"/>
      <c r="DT423" s="71"/>
      <c r="DU423" s="71"/>
      <c r="DV423" s="71"/>
      <c r="DW423" s="71"/>
      <c r="DX423" s="71"/>
      <c r="DY423" s="71"/>
      <c r="DZ423" s="71"/>
      <c r="EA423" s="71"/>
      <c r="EB423" s="71"/>
      <c r="EC423" s="71"/>
      <c r="ED423" s="71"/>
      <c r="EE423" s="71"/>
      <c r="EF423" s="71"/>
      <c r="EG423" s="71"/>
      <c r="EH423" s="71"/>
      <c r="EI423" s="71"/>
      <c r="EJ423" s="71"/>
      <c r="EK423" s="71"/>
      <c r="EL423" s="71"/>
      <c r="EM423" s="71"/>
      <c r="EN423" s="71"/>
      <c r="EO423" s="71"/>
      <c r="EP423" s="71"/>
      <c r="EQ423" s="71"/>
      <c r="ER423" s="71"/>
      <c r="ES423" s="71"/>
      <c r="ET423" s="71"/>
      <c r="EU423" s="71"/>
      <c r="EV423" s="71"/>
      <c r="EW423" s="71"/>
      <c r="EX423" s="71"/>
      <c r="EY423" s="71"/>
      <c r="EZ423" s="71"/>
      <c r="FA423" s="71"/>
      <c r="FB423" s="71"/>
      <c r="FC423" s="71"/>
      <c r="FD423" s="71"/>
      <c r="FE423" s="71"/>
      <c r="FF423" s="71"/>
      <c r="FG423" s="71"/>
      <c r="FH423" s="71"/>
      <c r="FI423" s="71"/>
      <c r="FJ423" s="71"/>
      <c r="FK423" s="71"/>
      <c r="FL423" s="71"/>
      <c r="FM423" s="71"/>
    </row>
    <row r="424" spans="9:169" x14ac:dyDescent="0.2">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c r="CM424" s="71"/>
      <c r="CN424" s="71"/>
      <c r="CO424" s="71"/>
      <c r="CP424" s="71"/>
      <c r="CQ424" s="71"/>
      <c r="CR424" s="71"/>
      <c r="CS424" s="71"/>
      <c r="CT424" s="71"/>
      <c r="CU424" s="71"/>
      <c r="CV424" s="99"/>
      <c r="CW424" s="71"/>
      <c r="CX424" s="71"/>
      <c r="CY424" s="71"/>
      <c r="CZ424" s="71"/>
      <c r="DA424" s="71"/>
      <c r="DB424" s="71"/>
      <c r="DC424" s="71"/>
      <c r="DD424" s="71"/>
      <c r="DE424" s="71"/>
      <c r="DF424" s="71"/>
      <c r="DG424" s="71"/>
      <c r="DH424" s="71"/>
      <c r="DI424" s="71"/>
      <c r="DJ424" s="71"/>
      <c r="DK424" s="71"/>
      <c r="DL424" s="71"/>
      <c r="DM424" s="71"/>
      <c r="DN424" s="71"/>
      <c r="DO424" s="71"/>
      <c r="DP424" s="71"/>
      <c r="DQ424" s="71"/>
      <c r="DR424" s="71"/>
      <c r="DS424" s="71"/>
      <c r="DT424" s="71"/>
      <c r="DU424" s="71"/>
      <c r="DV424" s="71"/>
      <c r="DW424" s="71"/>
      <c r="DX424" s="71"/>
      <c r="DY424" s="71"/>
      <c r="DZ424" s="71"/>
      <c r="EA424" s="71"/>
      <c r="EB424" s="71"/>
      <c r="EC424" s="71"/>
      <c r="ED424" s="71"/>
      <c r="EE424" s="71"/>
      <c r="EF424" s="71"/>
      <c r="EG424" s="71"/>
      <c r="EH424" s="71"/>
      <c r="EI424" s="71"/>
      <c r="EJ424" s="71"/>
      <c r="EK424" s="71"/>
      <c r="EL424" s="71"/>
      <c r="EM424" s="71"/>
      <c r="EN424" s="71"/>
      <c r="EO424" s="71"/>
      <c r="EP424" s="71"/>
      <c r="EQ424" s="71"/>
      <c r="ER424" s="71"/>
      <c r="ES424" s="71"/>
      <c r="ET424" s="71"/>
      <c r="EU424" s="71"/>
      <c r="EV424" s="71"/>
      <c r="EW424" s="71"/>
      <c r="EX424" s="71"/>
      <c r="EY424" s="71"/>
      <c r="EZ424" s="71"/>
      <c r="FA424" s="71"/>
      <c r="FB424" s="71"/>
      <c r="FC424" s="71"/>
      <c r="FD424" s="71"/>
      <c r="FE424" s="71"/>
      <c r="FF424" s="71"/>
      <c r="FG424" s="71"/>
      <c r="FH424" s="71"/>
      <c r="FI424" s="71"/>
      <c r="FJ424" s="71"/>
      <c r="FK424" s="71"/>
      <c r="FL424" s="71"/>
      <c r="FM424" s="71"/>
    </row>
    <row r="425" spans="9:169" x14ac:dyDescent="0.2">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c r="CM425" s="71"/>
      <c r="CN425" s="71"/>
      <c r="CO425" s="71"/>
      <c r="CP425" s="71"/>
      <c r="CQ425" s="71"/>
      <c r="CR425" s="71"/>
      <c r="CS425" s="71"/>
      <c r="CT425" s="71"/>
      <c r="CU425" s="71"/>
      <c r="CV425" s="99"/>
      <c r="CW425" s="71"/>
      <c r="CX425" s="71"/>
      <c r="CY425" s="71"/>
      <c r="CZ425" s="71"/>
      <c r="DA425" s="71"/>
      <c r="DB425" s="71"/>
      <c r="DC425" s="71"/>
      <c r="DD425" s="71"/>
      <c r="DE425" s="71"/>
      <c r="DF425" s="71"/>
      <c r="DG425" s="71"/>
      <c r="DH425" s="71"/>
      <c r="DI425" s="71"/>
      <c r="DJ425" s="71"/>
      <c r="DK425" s="71"/>
      <c r="DL425" s="71"/>
      <c r="DM425" s="71"/>
      <c r="DN425" s="71"/>
      <c r="DO425" s="71"/>
      <c r="DP425" s="71"/>
      <c r="DQ425" s="71"/>
      <c r="DR425" s="71"/>
      <c r="DS425" s="71"/>
      <c r="DT425" s="71"/>
      <c r="DU425" s="71"/>
      <c r="DV425" s="71"/>
      <c r="DW425" s="71"/>
      <c r="DX425" s="71"/>
      <c r="DY425" s="71"/>
      <c r="DZ425" s="71"/>
      <c r="EA425" s="71"/>
      <c r="EB425" s="71"/>
      <c r="EC425" s="71"/>
      <c r="ED425" s="71"/>
      <c r="EE425" s="71"/>
      <c r="EF425" s="71"/>
      <c r="EG425" s="71"/>
      <c r="EH425" s="71"/>
      <c r="EI425" s="71"/>
      <c r="EJ425" s="71"/>
      <c r="EK425" s="71"/>
      <c r="EL425" s="71"/>
      <c r="EM425" s="71"/>
      <c r="EN425" s="71"/>
      <c r="EO425" s="71"/>
      <c r="EP425" s="71"/>
      <c r="EQ425" s="71"/>
      <c r="ER425" s="71"/>
      <c r="ES425" s="71"/>
      <c r="ET425" s="71"/>
      <c r="EU425" s="71"/>
      <c r="EV425" s="71"/>
      <c r="EW425" s="71"/>
      <c r="EX425" s="71"/>
      <c r="EY425" s="71"/>
      <c r="EZ425" s="71"/>
      <c r="FA425" s="71"/>
      <c r="FB425" s="71"/>
      <c r="FC425" s="71"/>
      <c r="FD425" s="71"/>
      <c r="FE425" s="71"/>
      <c r="FF425" s="71"/>
      <c r="FG425" s="71"/>
      <c r="FH425" s="71"/>
      <c r="FI425" s="71"/>
      <c r="FJ425" s="71"/>
      <c r="FK425" s="71"/>
      <c r="FL425" s="71"/>
      <c r="FM425" s="71"/>
    </row>
    <row r="426" spans="9:169" x14ac:dyDescent="0.2">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c r="CM426" s="71"/>
      <c r="CN426" s="71"/>
      <c r="CO426" s="71"/>
      <c r="CP426" s="71"/>
      <c r="CQ426" s="71"/>
      <c r="CR426" s="71"/>
      <c r="CS426" s="71"/>
      <c r="CT426" s="71"/>
      <c r="CU426" s="71"/>
      <c r="CV426" s="99"/>
      <c r="CW426" s="71"/>
      <c r="CX426" s="71"/>
      <c r="CY426" s="71"/>
      <c r="CZ426" s="71"/>
      <c r="DA426" s="71"/>
      <c r="DB426" s="71"/>
      <c r="DC426" s="71"/>
      <c r="DD426" s="71"/>
      <c r="DE426" s="71"/>
      <c r="DF426" s="71"/>
      <c r="DG426" s="71"/>
      <c r="DH426" s="71"/>
      <c r="DI426" s="71"/>
      <c r="DJ426" s="71"/>
      <c r="DK426" s="71"/>
      <c r="DL426" s="71"/>
      <c r="DM426" s="71"/>
      <c r="DN426" s="71"/>
      <c r="DO426" s="71"/>
      <c r="DP426" s="71"/>
      <c r="DQ426" s="71"/>
      <c r="DR426" s="71"/>
      <c r="DS426" s="71"/>
      <c r="DT426" s="71"/>
      <c r="DU426" s="71"/>
      <c r="DV426" s="71"/>
      <c r="DW426" s="71"/>
      <c r="DX426" s="71"/>
      <c r="DY426" s="71"/>
      <c r="DZ426" s="71"/>
      <c r="EA426" s="71"/>
      <c r="EB426" s="71"/>
      <c r="EC426" s="71"/>
      <c r="ED426" s="71"/>
      <c r="EE426" s="71"/>
      <c r="EF426" s="71"/>
      <c r="EG426" s="71"/>
      <c r="EH426" s="71"/>
      <c r="EI426" s="71"/>
      <c r="EJ426" s="71"/>
      <c r="EK426" s="71"/>
      <c r="EL426" s="71"/>
      <c r="EM426" s="71"/>
      <c r="EN426" s="71"/>
      <c r="EO426" s="71"/>
      <c r="EP426" s="71"/>
      <c r="EQ426" s="71"/>
      <c r="ER426" s="71"/>
      <c r="ES426" s="71"/>
      <c r="ET426" s="71"/>
      <c r="EU426" s="71"/>
      <c r="EV426" s="71"/>
      <c r="EW426" s="71"/>
      <c r="EX426" s="71"/>
      <c r="EY426" s="71"/>
      <c r="EZ426" s="71"/>
      <c r="FA426" s="71"/>
      <c r="FB426" s="71"/>
      <c r="FC426" s="71"/>
      <c r="FD426" s="71"/>
      <c r="FE426" s="71"/>
      <c r="FF426" s="71"/>
      <c r="FG426" s="71"/>
      <c r="FH426" s="71"/>
      <c r="FI426" s="71"/>
      <c r="FJ426" s="71"/>
      <c r="FK426" s="71"/>
      <c r="FL426" s="71"/>
      <c r="FM426" s="71"/>
    </row>
    <row r="427" spans="9:169" x14ac:dyDescent="0.2">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c r="CM427" s="71"/>
      <c r="CN427" s="71"/>
      <c r="CO427" s="71"/>
      <c r="CP427" s="71"/>
      <c r="CQ427" s="71"/>
      <c r="CR427" s="71"/>
      <c r="CS427" s="71"/>
      <c r="CT427" s="71"/>
      <c r="CU427" s="71"/>
      <c r="CV427" s="99"/>
      <c r="CW427" s="71"/>
      <c r="CX427" s="71"/>
      <c r="CY427" s="71"/>
      <c r="CZ427" s="71"/>
      <c r="DA427" s="71"/>
      <c r="DB427" s="71"/>
      <c r="DC427" s="71"/>
      <c r="DD427" s="71"/>
      <c r="DE427" s="71"/>
      <c r="DF427" s="71"/>
      <c r="DG427" s="71"/>
      <c r="DH427" s="71"/>
      <c r="DI427" s="71"/>
      <c r="DJ427" s="71"/>
      <c r="DK427" s="71"/>
      <c r="DL427" s="71"/>
      <c r="DM427" s="71"/>
      <c r="DN427" s="71"/>
      <c r="DO427" s="71"/>
      <c r="DP427" s="71"/>
      <c r="DQ427" s="71"/>
      <c r="DR427" s="71"/>
      <c r="DS427" s="71"/>
      <c r="DT427" s="71"/>
      <c r="DU427" s="71"/>
      <c r="DV427" s="71"/>
      <c r="DW427" s="71"/>
      <c r="DX427" s="71"/>
      <c r="DY427" s="71"/>
      <c r="DZ427" s="71"/>
      <c r="EA427" s="71"/>
      <c r="EB427" s="71"/>
      <c r="EC427" s="71"/>
      <c r="ED427" s="71"/>
      <c r="EE427" s="71"/>
      <c r="EF427" s="71"/>
      <c r="EG427" s="71"/>
      <c r="EH427" s="71"/>
      <c r="EI427" s="71"/>
      <c r="EJ427" s="71"/>
      <c r="EK427" s="71"/>
      <c r="EL427" s="71"/>
      <c r="EM427" s="71"/>
      <c r="EN427" s="71"/>
      <c r="EO427" s="71"/>
      <c r="EP427" s="71"/>
      <c r="EQ427" s="71"/>
      <c r="ER427" s="71"/>
      <c r="ES427" s="71"/>
      <c r="ET427" s="71"/>
      <c r="EU427" s="71"/>
      <c r="EV427" s="71"/>
      <c r="EW427" s="71"/>
      <c r="EX427" s="71"/>
      <c r="EY427" s="71"/>
      <c r="EZ427" s="71"/>
      <c r="FA427" s="71"/>
      <c r="FB427" s="71"/>
      <c r="FC427" s="71"/>
      <c r="FD427" s="71"/>
      <c r="FE427" s="71"/>
      <c r="FF427" s="71"/>
      <c r="FG427" s="71"/>
      <c r="FH427" s="71"/>
      <c r="FI427" s="71"/>
      <c r="FJ427" s="71"/>
      <c r="FK427" s="71"/>
      <c r="FL427" s="71"/>
      <c r="FM427" s="71"/>
    </row>
    <row r="428" spans="9:169" x14ac:dyDescent="0.2">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c r="CM428" s="71"/>
      <c r="CN428" s="71"/>
      <c r="CO428" s="71"/>
      <c r="CP428" s="71"/>
      <c r="CQ428" s="71"/>
      <c r="CR428" s="71"/>
      <c r="CS428" s="71"/>
      <c r="CT428" s="71"/>
      <c r="CU428" s="71"/>
      <c r="CV428" s="99"/>
      <c r="CW428" s="71"/>
      <c r="CX428" s="71"/>
      <c r="CY428" s="71"/>
      <c r="CZ428" s="71"/>
      <c r="DA428" s="71"/>
      <c r="DB428" s="71"/>
      <c r="DC428" s="71"/>
      <c r="DD428" s="71"/>
      <c r="DE428" s="71"/>
      <c r="DF428" s="71"/>
      <c r="DG428" s="71"/>
      <c r="DH428" s="71"/>
      <c r="DI428" s="71"/>
      <c r="DJ428" s="71"/>
      <c r="DK428" s="71"/>
      <c r="DL428" s="71"/>
      <c r="DM428" s="71"/>
      <c r="DN428" s="71"/>
      <c r="DO428" s="71"/>
      <c r="DP428" s="71"/>
      <c r="DQ428" s="71"/>
      <c r="DR428" s="71"/>
      <c r="DS428" s="71"/>
      <c r="DT428" s="71"/>
      <c r="DU428" s="71"/>
      <c r="DV428" s="71"/>
      <c r="DW428" s="71"/>
      <c r="DX428" s="71"/>
      <c r="DY428" s="71"/>
      <c r="DZ428" s="71"/>
      <c r="EA428" s="71"/>
      <c r="EB428" s="71"/>
      <c r="EC428" s="71"/>
      <c r="ED428" s="71"/>
      <c r="EE428" s="71"/>
      <c r="EF428" s="71"/>
      <c r="EG428" s="71"/>
      <c r="EH428" s="71"/>
      <c r="EI428" s="71"/>
      <c r="EJ428" s="71"/>
      <c r="EK428" s="71"/>
      <c r="EL428" s="71"/>
      <c r="EM428" s="71"/>
      <c r="EN428" s="71"/>
      <c r="EO428" s="71"/>
      <c r="EP428" s="71"/>
      <c r="EQ428" s="71"/>
      <c r="ER428" s="71"/>
      <c r="ES428" s="71"/>
      <c r="ET428" s="71"/>
      <c r="EU428" s="71"/>
      <c r="EV428" s="71"/>
      <c r="EW428" s="71"/>
      <c r="EX428" s="71"/>
      <c r="EY428" s="71"/>
      <c r="EZ428" s="71"/>
      <c r="FA428" s="71"/>
      <c r="FB428" s="71"/>
      <c r="FC428" s="71"/>
      <c r="FD428" s="71"/>
      <c r="FE428" s="71"/>
      <c r="FF428" s="71"/>
      <c r="FG428" s="71"/>
      <c r="FH428" s="71"/>
      <c r="FI428" s="71"/>
      <c r="FJ428" s="71"/>
      <c r="FK428" s="71"/>
      <c r="FL428" s="71"/>
      <c r="FM428" s="71"/>
    </row>
    <row r="429" spans="9:169" x14ac:dyDescent="0.2">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c r="AT429" s="71"/>
      <c r="AU429" s="71"/>
      <c r="AV429" s="71"/>
      <c r="AW429" s="71"/>
      <c r="AX429" s="71"/>
      <c r="AY429" s="71"/>
      <c r="AZ429" s="71"/>
      <c r="BA429" s="71"/>
      <c r="BB429" s="71"/>
      <c r="BC429" s="71"/>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c r="CM429" s="71"/>
      <c r="CN429" s="71"/>
      <c r="CO429" s="71"/>
      <c r="CP429" s="71"/>
      <c r="CQ429" s="71"/>
      <c r="CR429" s="71"/>
      <c r="CS429" s="71"/>
      <c r="CT429" s="71"/>
      <c r="CU429" s="71"/>
      <c r="CV429" s="99"/>
      <c r="CW429" s="71"/>
      <c r="CX429" s="71"/>
      <c r="CY429" s="71"/>
      <c r="CZ429" s="71"/>
      <c r="DA429" s="71"/>
      <c r="DB429" s="71"/>
      <c r="DC429" s="71"/>
      <c r="DD429" s="71"/>
      <c r="DE429" s="71"/>
      <c r="DF429" s="71"/>
      <c r="DG429" s="71"/>
      <c r="DH429" s="71"/>
      <c r="DI429" s="71"/>
      <c r="DJ429" s="71"/>
      <c r="DK429" s="71"/>
      <c r="DL429" s="71"/>
      <c r="DM429" s="71"/>
      <c r="DN429" s="71"/>
      <c r="DO429" s="71"/>
      <c r="DP429" s="71"/>
      <c r="DQ429" s="71"/>
      <c r="DR429" s="71"/>
      <c r="DS429" s="71"/>
      <c r="DT429" s="71"/>
      <c r="DU429" s="71"/>
      <c r="DV429" s="71"/>
      <c r="DW429" s="71"/>
      <c r="DX429" s="71"/>
      <c r="DY429" s="71"/>
      <c r="DZ429" s="71"/>
      <c r="EA429" s="71"/>
      <c r="EB429" s="71"/>
      <c r="EC429" s="71"/>
      <c r="ED429" s="71"/>
      <c r="EE429" s="71"/>
      <c r="EF429" s="71"/>
      <c r="EG429" s="71"/>
      <c r="EH429" s="71"/>
      <c r="EI429" s="71"/>
      <c r="EJ429" s="71"/>
      <c r="EK429" s="71"/>
      <c r="EL429" s="71"/>
      <c r="EM429" s="71"/>
      <c r="EN429" s="71"/>
      <c r="EO429" s="71"/>
      <c r="EP429" s="71"/>
      <c r="EQ429" s="71"/>
      <c r="ER429" s="71"/>
      <c r="ES429" s="71"/>
      <c r="ET429" s="71"/>
      <c r="EU429" s="71"/>
      <c r="EV429" s="71"/>
      <c r="EW429" s="71"/>
      <c r="EX429" s="71"/>
      <c r="EY429" s="71"/>
      <c r="EZ429" s="71"/>
      <c r="FA429" s="71"/>
      <c r="FB429" s="71"/>
      <c r="FC429" s="71"/>
      <c r="FD429" s="71"/>
      <c r="FE429" s="71"/>
      <c r="FF429" s="71"/>
      <c r="FG429" s="71"/>
      <c r="FH429" s="71"/>
      <c r="FI429" s="71"/>
      <c r="FJ429" s="71"/>
      <c r="FK429" s="71"/>
      <c r="FL429" s="71"/>
      <c r="FM429" s="71"/>
    </row>
    <row r="430" spans="9:169" x14ac:dyDescent="0.2">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c r="CM430" s="71"/>
      <c r="CN430" s="71"/>
      <c r="CO430" s="71"/>
      <c r="CP430" s="71"/>
      <c r="CQ430" s="71"/>
      <c r="CR430" s="71"/>
      <c r="CS430" s="71"/>
      <c r="CT430" s="71"/>
      <c r="CU430" s="71"/>
      <c r="CV430" s="99"/>
      <c r="CW430" s="71"/>
      <c r="CX430" s="71"/>
      <c r="CY430" s="71"/>
      <c r="CZ430" s="71"/>
      <c r="DA430" s="71"/>
      <c r="DB430" s="71"/>
      <c r="DC430" s="71"/>
      <c r="DD430" s="71"/>
      <c r="DE430" s="71"/>
      <c r="DF430" s="71"/>
      <c r="DG430" s="71"/>
      <c r="DH430" s="71"/>
      <c r="DI430" s="71"/>
      <c r="DJ430" s="71"/>
      <c r="DK430" s="71"/>
      <c r="DL430" s="71"/>
      <c r="DM430" s="71"/>
      <c r="DN430" s="71"/>
      <c r="DO430" s="71"/>
      <c r="DP430" s="71"/>
      <c r="DQ430" s="71"/>
      <c r="DR430" s="71"/>
      <c r="DS430" s="71"/>
      <c r="DT430" s="71"/>
      <c r="DU430" s="71"/>
      <c r="DV430" s="71"/>
      <c r="DW430" s="71"/>
      <c r="DX430" s="71"/>
      <c r="DY430" s="71"/>
      <c r="DZ430" s="71"/>
      <c r="EA430" s="71"/>
      <c r="EB430" s="71"/>
      <c r="EC430" s="71"/>
      <c r="ED430" s="71"/>
      <c r="EE430" s="71"/>
      <c r="EF430" s="71"/>
      <c r="EG430" s="71"/>
      <c r="EH430" s="71"/>
      <c r="EI430" s="71"/>
      <c r="EJ430" s="71"/>
      <c r="EK430" s="71"/>
      <c r="EL430" s="71"/>
      <c r="EM430" s="71"/>
      <c r="EN430" s="71"/>
      <c r="EO430" s="71"/>
      <c r="EP430" s="71"/>
      <c r="EQ430" s="71"/>
      <c r="ER430" s="71"/>
      <c r="ES430" s="71"/>
      <c r="ET430" s="71"/>
      <c r="EU430" s="71"/>
      <c r="EV430" s="71"/>
      <c r="EW430" s="71"/>
      <c r="EX430" s="71"/>
      <c r="EY430" s="71"/>
      <c r="EZ430" s="71"/>
      <c r="FA430" s="71"/>
      <c r="FB430" s="71"/>
      <c r="FC430" s="71"/>
      <c r="FD430" s="71"/>
      <c r="FE430" s="71"/>
      <c r="FF430" s="71"/>
      <c r="FG430" s="71"/>
      <c r="FH430" s="71"/>
      <c r="FI430" s="71"/>
      <c r="FJ430" s="71"/>
      <c r="FK430" s="71"/>
      <c r="FL430" s="71"/>
      <c r="FM430" s="71"/>
    </row>
    <row r="431" spans="9:169" x14ac:dyDescent="0.2">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c r="CM431" s="71"/>
      <c r="CN431" s="71"/>
      <c r="CO431" s="71"/>
      <c r="CP431" s="71"/>
      <c r="CQ431" s="71"/>
      <c r="CR431" s="71"/>
      <c r="CS431" s="71"/>
      <c r="CT431" s="71"/>
      <c r="CU431" s="71"/>
      <c r="CV431" s="99"/>
      <c r="CW431" s="71"/>
      <c r="CX431" s="71"/>
      <c r="CY431" s="71"/>
      <c r="CZ431" s="71"/>
      <c r="DA431" s="71"/>
      <c r="DB431" s="71"/>
      <c r="DC431" s="71"/>
      <c r="DD431" s="71"/>
      <c r="DE431" s="71"/>
      <c r="DF431" s="71"/>
      <c r="DG431" s="71"/>
      <c r="DH431" s="71"/>
      <c r="DI431" s="71"/>
      <c r="DJ431" s="71"/>
      <c r="DK431" s="71"/>
      <c r="DL431" s="71"/>
      <c r="DM431" s="71"/>
      <c r="DN431" s="71"/>
      <c r="DO431" s="71"/>
      <c r="DP431" s="71"/>
      <c r="DQ431" s="71"/>
      <c r="DR431" s="71"/>
      <c r="DS431" s="71"/>
      <c r="DT431" s="71"/>
      <c r="DU431" s="71"/>
      <c r="DV431" s="71"/>
      <c r="DW431" s="71"/>
      <c r="DX431" s="71"/>
      <c r="DY431" s="71"/>
      <c r="DZ431" s="71"/>
      <c r="EA431" s="71"/>
      <c r="EB431" s="71"/>
      <c r="EC431" s="71"/>
      <c r="ED431" s="71"/>
      <c r="EE431" s="71"/>
      <c r="EF431" s="71"/>
      <c r="EG431" s="71"/>
      <c r="EH431" s="71"/>
      <c r="EI431" s="71"/>
      <c r="EJ431" s="71"/>
      <c r="EK431" s="71"/>
      <c r="EL431" s="71"/>
      <c r="EM431" s="71"/>
      <c r="EN431" s="71"/>
      <c r="EO431" s="71"/>
      <c r="EP431" s="71"/>
      <c r="EQ431" s="71"/>
      <c r="ER431" s="71"/>
      <c r="ES431" s="71"/>
      <c r="ET431" s="71"/>
      <c r="EU431" s="71"/>
      <c r="EV431" s="71"/>
      <c r="EW431" s="71"/>
      <c r="EX431" s="71"/>
      <c r="EY431" s="71"/>
      <c r="EZ431" s="71"/>
      <c r="FA431" s="71"/>
      <c r="FB431" s="71"/>
      <c r="FC431" s="71"/>
      <c r="FD431" s="71"/>
      <c r="FE431" s="71"/>
      <c r="FF431" s="71"/>
      <c r="FG431" s="71"/>
      <c r="FH431" s="71"/>
      <c r="FI431" s="71"/>
      <c r="FJ431" s="71"/>
      <c r="FK431" s="71"/>
      <c r="FL431" s="71"/>
      <c r="FM431" s="71"/>
    </row>
    <row r="432" spans="9:169" x14ac:dyDescent="0.2">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c r="CM432" s="71"/>
      <c r="CN432" s="71"/>
      <c r="CO432" s="71"/>
      <c r="CP432" s="71"/>
      <c r="CQ432" s="71"/>
      <c r="CR432" s="71"/>
      <c r="CS432" s="71"/>
      <c r="CT432" s="71"/>
      <c r="CU432" s="71"/>
      <c r="CV432" s="99"/>
      <c r="CW432" s="71"/>
      <c r="CX432" s="71"/>
      <c r="CY432" s="71"/>
      <c r="CZ432" s="71"/>
      <c r="DA432" s="71"/>
      <c r="DB432" s="71"/>
      <c r="DC432" s="71"/>
      <c r="DD432" s="71"/>
      <c r="DE432" s="71"/>
      <c r="DF432" s="71"/>
      <c r="DG432" s="71"/>
      <c r="DH432" s="71"/>
      <c r="DI432" s="71"/>
      <c r="DJ432" s="71"/>
      <c r="DK432" s="71"/>
      <c r="DL432" s="71"/>
      <c r="DM432" s="71"/>
      <c r="DN432" s="71"/>
      <c r="DO432" s="71"/>
      <c r="DP432" s="71"/>
      <c r="DQ432" s="71"/>
      <c r="DR432" s="71"/>
      <c r="DS432" s="71"/>
      <c r="DT432" s="71"/>
      <c r="DU432" s="71"/>
      <c r="DV432" s="71"/>
      <c r="DW432" s="71"/>
      <c r="DX432" s="71"/>
      <c r="DY432" s="71"/>
      <c r="DZ432" s="71"/>
      <c r="EA432" s="71"/>
      <c r="EB432" s="71"/>
      <c r="EC432" s="71"/>
      <c r="ED432" s="71"/>
      <c r="EE432" s="71"/>
      <c r="EF432" s="71"/>
      <c r="EG432" s="71"/>
      <c r="EH432" s="71"/>
      <c r="EI432" s="71"/>
      <c r="EJ432" s="71"/>
      <c r="EK432" s="71"/>
      <c r="EL432" s="71"/>
      <c r="EM432" s="71"/>
      <c r="EN432" s="71"/>
      <c r="EO432" s="71"/>
      <c r="EP432" s="71"/>
      <c r="EQ432" s="71"/>
      <c r="ER432" s="71"/>
      <c r="ES432" s="71"/>
      <c r="ET432" s="71"/>
      <c r="EU432" s="71"/>
      <c r="EV432" s="71"/>
      <c r="EW432" s="71"/>
      <c r="EX432" s="71"/>
      <c r="EY432" s="71"/>
      <c r="EZ432" s="71"/>
      <c r="FA432" s="71"/>
      <c r="FB432" s="71"/>
      <c r="FC432" s="71"/>
      <c r="FD432" s="71"/>
      <c r="FE432" s="71"/>
      <c r="FF432" s="71"/>
      <c r="FG432" s="71"/>
      <c r="FH432" s="71"/>
      <c r="FI432" s="71"/>
      <c r="FJ432" s="71"/>
      <c r="FK432" s="71"/>
      <c r="FL432" s="71"/>
      <c r="FM432" s="71"/>
    </row>
    <row r="433" spans="9:169" x14ac:dyDescent="0.2">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c r="CM433" s="71"/>
      <c r="CN433" s="71"/>
      <c r="CO433" s="71"/>
      <c r="CP433" s="71"/>
      <c r="CQ433" s="71"/>
      <c r="CR433" s="71"/>
      <c r="CS433" s="71"/>
      <c r="CT433" s="71"/>
      <c r="CU433" s="71"/>
      <c r="CV433" s="99"/>
      <c r="CW433" s="71"/>
      <c r="CX433" s="71"/>
      <c r="CY433" s="71"/>
      <c r="CZ433" s="71"/>
      <c r="DA433" s="71"/>
      <c r="DB433" s="71"/>
      <c r="DC433" s="71"/>
      <c r="DD433" s="71"/>
      <c r="DE433" s="71"/>
      <c r="DF433" s="71"/>
      <c r="DG433" s="71"/>
      <c r="DH433" s="71"/>
      <c r="DI433" s="71"/>
      <c r="DJ433" s="71"/>
      <c r="DK433" s="71"/>
      <c r="DL433" s="71"/>
      <c r="DM433" s="71"/>
      <c r="DN433" s="71"/>
      <c r="DO433" s="71"/>
      <c r="DP433" s="71"/>
      <c r="DQ433" s="71"/>
      <c r="DR433" s="71"/>
      <c r="DS433" s="71"/>
      <c r="DT433" s="71"/>
      <c r="DU433" s="71"/>
      <c r="DV433" s="71"/>
      <c r="DW433" s="71"/>
      <c r="DX433" s="71"/>
      <c r="DY433" s="71"/>
      <c r="DZ433" s="71"/>
      <c r="EA433" s="71"/>
      <c r="EB433" s="71"/>
      <c r="EC433" s="71"/>
      <c r="ED433" s="71"/>
      <c r="EE433" s="71"/>
      <c r="EF433" s="71"/>
      <c r="EG433" s="71"/>
      <c r="EH433" s="71"/>
      <c r="EI433" s="71"/>
      <c r="EJ433" s="71"/>
      <c r="EK433" s="71"/>
      <c r="EL433" s="71"/>
      <c r="EM433" s="71"/>
      <c r="EN433" s="71"/>
      <c r="EO433" s="71"/>
      <c r="EP433" s="71"/>
      <c r="EQ433" s="71"/>
      <c r="ER433" s="71"/>
      <c r="ES433" s="71"/>
      <c r="ET433" s="71"/>
      <c r="EU433" s="71"/>
      <c r="EV433" s="71"/>
      <c r="EW433" s="71"/>
      <c r="EX433" s="71"/>
      <c r="EY433" s="71"/>
      <c r="EZ433" s="71"/>
      <c r="FA433" s="71"/>
      <c r="FB433" s="71"/>
      <c r="FC433" s="71"/>
      <c r="FD433" s="71"/>
      <c r="FE433" s="71"/>
      <c r="FF433" s="71"/>
      <c r="FG433" s="71"/>
      <c r="FH433" s="71"/>
      <c r="FI433" s="71"/>
      <c r="FJ433" s="71"/>
      <c r="FK433" s="71"/>
      <c r="FL433" s="71"/>
      <c r="FM433" s="71"/>
    </row>
    <row r="434" spans="9:169" x14ac:dyDescent="0.2">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c r="CM434" s="71"/>
      <c r="CN434" s="71"/>
      <c r="CO434" s="71"/>
      <c r="CP434" s="71"/>
      <c r="CQ434" s="71"/>
      <c r="CR434" s="71"/>
      <c r="CS434" s="71"/>
      <c r="CT434" s="71"/>
      <c r="CU434" s="71"/>
      <c r="CV434" s="99"/>
      <c r="CW434" s="71"/>
      <c r="CX434" s="71"/>
      <c r="CY434" s="71"/>
      <c r="CZ434" s="71"/>
      <c r="DA434" s="71"/>
      <c r="DB434" s="71"/>
      <c r="DC434" s="71"/>
      <c r="DD434" s="71"/>
      <c r="DE434" s="71"/>
      <c r="DF434" s="71"/>
      <c r="DG434" s="71"/>
      <c r="DH434" s="71"/>
      <c r="DI434" s="71"/>
      <c r="DJ434" s="71"/>
      <c r="DK434" s="71"/>
      <c r="DL434" s="71"/>
      <c r="DM434" s="71"/>
      <c r="DN434" s="71"/>
      <c r="DO434" s="71"/>
      <c r="DP434" s="71"/>
      <c r="DQ434" s="71"/>
      <c r="DR434" s="71"/>
      <c r="DS434" s="71"/>
      <c r="DT434" s="71"/>
      <c r="DU434" s="71"/>
      <c r="DV434" s="71"/>
      <c r="DW434" s="71"/>
      <c r="DX434" s="71"/>
      <c r="DY434" s="71"/>
      <c r="DZ434" s="71"/>
      <c r="EA434" s="71"/>
      <c r="EB434" s="71"/>
      <c r="EC434" s="71"/>
      <c r="ED434" s="71"/>
      <c r="EE434" s="71"/>
      <c r="EF434" s="71"/>
      <c r="EG434" s="71"/>
      <c r="EH434" s="71"/>
      <c r="EI434" s="71"/>
      <c r="EJ434" s="71"/>
      <c r="EK434" s="71"/>
      <c r="EL434" s="71"/>
      <c r="EM434" s="71"/>
      <c r="EN434" s="71"/>
      <c r="EO434" s="71"/>
      <c r="EP434" s="71"/>
      <c r="EQ434" s="71"/>
      <c r="ER434" s="71"/>
      <c r="ES434" s="71"/>
      <c r="ET434" s="71"/>
      <c r="EU434" s="71"/>
      <c r="EV434" s="71"/>
      <c r="EW434" s="71"/>
      <c r="EX434" s="71"/>
      <c r="EY434" s="71"/>
      <c r="EZ434" s="71"/>
      <c r="FA434" s="71"/>
      <c r="FB434" s="71"/>
      <c r="FC434" s="71"/>
      <c r="FD434" s="71"/>
      <c r="FE434" s="71"/>
      <c r="FF434" s="71"/>
      <c r="FG434" s="71"/>
      <c r="FH434" s="71"/>
      <c r="FI434" s="71"/>
      <c r="FJ434" s="71"/>
      <c r="FK434" s="71"/>
      <c r="FL434" s="71"/>
      <c r="FM434" s="71"/>
    </row>
    <row r="435" spans="9:169" x14ac:dyDescent="0.2">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c r="CM435" s="71"/>
      <c r="CN435" s="71"/>
      <c r="CO435" s="71"/>
      <c r="CP435" s="71"/>
      <c r="CQ435" s="71"/>
      <c r="CR435" s="71"/>
      <c r="CS435" s="71"/>
      <c r="CT435" s="71"/>
      <c r="CU435" s="71"/>
      <c r="CV435" s="99"/>
      <c r="CW435" s="71"/>
      <c r="CX435" s="71"/>
      <c r="CY435" s="71"/>
      <c r="CZ435" s="71"/>
      <c r="DA435" s="71"/>
      <c r="DB435" s="71"/>
      <c r="DC435" s="71"/>
      <c r="DD435" s="71"/>
      <c r="DE435" s="71"/>
      <c r="DF435" s="71"/>
      <c r="DG435" s="71"/>
      <c r="DH435" s="71"/>
      <c r="DI435" s="71"/>
      <c r="DJ435" s="71"/>
      <c r="DK435" s="71"/>
      <c r="DL435" s="71"/>
      <c r="DM435" s="71"/>
      <c r="DN435" s="71"/>
      <c r="DO435" s="71"/>
      <c r="DP435" s="71"/>
      <c r="DQ435" s="71"/>
      <c r="DR435" s="71"/>
      <c r="DS435" s="71"/>
      <c r="DT435" s="71"/>
      <c r="DU435" s="71"/>
      <c r="DV435" s="71"/>
      <c r="DW435" s="71"/>
      <c r="DX435" s="71"/>
      <c r="DY435" s="71"/>
      <c r="DZ435" s="71"/>
      <c r="EA435" s="71"/>
      <c r="EB435" s="71"/>
      <c r="EC435" s="71"/>
      <c r="ED435" s="71"/>
      <c r="EE435" s="71"/>
      <c r="EF435" s="71"/>
      <c r="EG435" s="71"/>
      <c r="EH435" s="71"/>
      <c r="EI435" s="71"/>
      <c r="EJ435" s="71"/>
      <c r="EK435" s="71"/>
      <c r="EL435" s="71"/>
      <c r="EM435" s="71"/>
      <c r="EN435" s="71"/>
      <c r="EO435" s="71"/>
      <c r="EP435" s="71"/>
      <c r="EQ435" s="71"/>
      <c r="ER435" s="71"/>
      <c r="ES435" s="71"/>
      <c r="ET435" s="71"/>
      <c r="EU435" s="71"/>
      <c r="EV435" s="71"/>
      <c r="EW435" s="71"/>
      <c r="EX435" s="71"/>
      <c r="EY435" s="71"/>
      <c r="EZ435" s="71"/>
      <c r="FA435" s="71"/>
      <c r="FB435" s="71"/>
      <c r="FC435" s="71"/>
      <c r="FD435" s="71"/>
      <c r="FE435" s="71"/>
      <c r="FF435" s="71"/>
      <c r="FG435" s="71"/>
      <c r="FH435" s="71"/>
      <c r="FI435" s="71"/>
      <c r="FJ435" s="71"/>
      <c r="FK435" s="71"/>
      <c r="FL435" s="71"/>
      <c r="FM435" s="71"/>
    </row>
    <row r="436" spans="9:169" x14ac:dyDescent="0.2">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c r="CM436" s="71"/>
      <c r="CN436" s="71"/>
      <c r="CO436" s="71"/>
      <c r="CP436" s="71"/>
      <c r="CQ436" s="71"/>
      <c r="CR436" s="71"/>
      <c r="CS436" s="71"/>
      <c r="CT436" s="71"/>
      <c r="CU436" s="71"/>
      <c r="CV436" s="99"/>
      <c r="CW436" s="71"/>
      <c r="CX436" s="71"/>
      <c r="CY436" s="71"/>
      <c r="CZ436" s="71"/>
      <c r="DA436" s="71"/>
      <c r="DB436" s="71"/>
      <c r="DC436" s="71"/>
      <c r="DD436" s="71"/>
      <c r="DE436" s="71"/>
      <c r="DF436" s="71"/>
      <c r="DG436" s="71"/>
      <c r="DH436" s="71"/>
      <c r="DI436" s="71"/>
      <c r="DJ436" s="71"/>
      <c r="DK436" s="71"/>
      <c r="DL436" s="71"/>
      <c r="DM436" s="71"/>
      <c r="DN436" s="71"/>
      <c r="DO436" s="71"/>
      <c r="DP436" s="71"/>
      <c r="DQ436" s="71"/>
      <c r="DR436" s="71"/>
      <c r="DS436" s="71"/>
      <c r="DT436" s="71"/>
      <c r="DU436" s="71"/>
      <c r="DV436" s="71"/>
      <c r="DW436" s="71"/>
      <c r="DX436" s="71"/>
      <c r="DY436" s="71"/>
      <c r="DZ436" s="71"/>
      <c r="EA436" s="71"/>
      <c r="EB436" s="71"/>
      <c r="EC436" s="71"/>
      <c r="ED436" s="71"/>
      <c r="EE436" s="71"/>
      <c r="EF436" s="71"/>
      <c r="EG436" s="71"/>
      <c r="EH436" s="71"/>
      <c r="EI436" s="71"/>
      <c r="EJ436" s="71"/>
      <c r="EK436" s="71"/>
      <c r="EL436" s="71"/>
      <c r="EM436" s="71"/>
      <c r="EN436" s="71"/>
      <c r="EO436" s="71"/>
      <c r="EP436" s="71"/>
      <c r="EQ436" s="71"/>
      <c r="ER436" s="71"/>
      <c r="ES436" s="71"/>
      <c r="ET436" s="71"/>
      <c r="EU436" s="71"/>
      <c r="EV436" s="71"/>
      <c r="EW436" s="71"/>
      <c r="EX436" s="71"/>
      <c r="EY436" s="71"/>
      <c r="EZ436" s="71"/>
      <c r="FA436" s="71"/>
      <c r="FB436" s="71"/>
      <c r="FC436" s="71"/>
      <c r="FD436" s="71"/>
      <c r="FE436" s="71"/>
      <c r="FF436" s="71"/>
      <c r="FG436" s="71"/>
      <c r="FH436" s="71"/>
      <c r="FI436" s="71"/>
      <c r="FJ436" s="71"/>
      <c r="FK436" s="71"/>
      <c r="FL436" s="71"/>
      <c r="FM436" s="71"/>
    </row>
    <row r="437" spans="9:169" x14ac:dyDescent="0.2">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c r="CM437" s="71"/>
      <c r="CN437" s="71"/>
      <c r="CO437" s="71"/>
      <c r="CP437" s="71"/>
      <c r="CQ437" s="71"/>
      <c r="CR437" s="71"/>
      <c r="CS437" s="71"/>
      <c r="CT437" s="71"/>
      <c r="CU437" s="71"/>
      <c r="CV437" s="99"/>
      <c r="CW437" s="71"/>
      <c r="CX437" s="71"/>
      <c r="CY437" s="71"/>
      <c r="CZ437" s="71"/>
      <c r="DA437" s="71"/>
      <c r="DB437" s="71"/>
      <c r="DC437" s="71"/>
      <c r="DD437" s="71"/>
      <c r="DE437" s="71"/>
      <c r="DF437" s="71"/>
      <c r="DG437" s="71"/>
      <c r="DH437" s="71"/>
      <c r="DI437" s="71"/>
      <c r="DJ437" s="71"/>
      <c r="DK437" s="71"/>
      <c r="DL437" s="71"/>
      <c r="DM437" s="71"/>
      <c r="DN437" s="71"/>
      <c r="DO437" s="71"/>
      <c r="DP437" s="71"/>
      <c r="DQ437" s="71"/>
      <c r="DR437" s="71"/>
      <c r="DS437" s="71"/>
      <c r="DT437" s="71"/>
      <c r="DU437" s="71"/>
      <c r="DV437" s="71"/>
      <c r="DW437" s="71"/>
      <c r="DX437" s="71"/>
      <c r="DY437" s="71"/>
      <c r="DZ437" s="71"/>
      <c r="EA437" s="71"/>
      <c r="EB437" s="71"/>
      <c r="EC437" s="71"/>
      <c r="ED437" s="71"/>
      <c r="EE437" s="71"/>
      <c r="EF437" s="71"/>
      <c r="EG437" s="71"/>
      <c r="EH437" s="71"/>
      <c r="EI437" s="71"/>
      <c r="EJ437" s="71"/>
      <c r="EK437" s="71"/>
      <c r="EL437" s="71"/>
      <c r="EM437" s="71"/>
      <c r="EN437" s="71"/>
      <c r="EO437" s="71"/>
      <c r="EP437" s="71"/>
      <c r="EQ437" s="71"/>
      <c r="ER437" s="71"/>
      <c r="ES437" s="71"/>
      <c r="ET437" s="71"/>
      <c r="EU437" s="71"/>
      <c r="EV437" s="71"/>
      <c r="EW437" s="71"/>
      <c r="EX437" s="71"/>
      <c r="EY437" s="71"/>
      <c r="EZ437" s="71"/>
      <c r="FA437" s="71"/>
      <c r="FB437" s="71"/>
      <c r="FC437" s="71"/>
      <c r="FD437" s="71"/>
      <c r="FE437" s="71"/>
      <c r="FF437" s="71"/>
      <c r="FG437" s="71"/>
      <c r="FH437" s="71"/>
      <c r="FI437" s="71"/>
      <c r="FJ437" s="71"/>
      <c r="FK437" s="71"/>
      <c r="FL437" s="71"/>
      <c r="FM437" s="71"/>
    </row>
    <row r="438" spans="9:169" x14ac:dyDescent="0.2">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c r="CM438" s="71"/>
      <c r="CN438" s="71"/>
      <c r="CO438" s="71"/>
      <c r="CP438" s="71"/>
      <c r="CQ438" s="71"/>
      <c r="CR438" s="71"/>
      <c r="CS438" s="71"/>
      <c r="CT438" s="71"/>
      <c r="CU438" s="71"/>
      <c r="CV438" s="99"/>
      <c r="CW438" s="71"/>
      <c r="CX438" s="71"/>
      <c r="CY438" s="71"/>
      <c r="CZ438" s="71"/>
      <c r="DA438" s="71"/>
      <c r="DB438" s="71"/>
      <c r="DC438" s="71"/>
      <c r="DD438" s="71"/>
      <c r="DE438" s="71"/>
      <c r="DF438" s="71"/>
      <c r="DG438" s="71"/>
      <c r="DH438" s="71"/>
      <c r="DI438" s="71"/>
      <c r="DJ438" s="71"/>
      <c r="DK438" s="71"/>
      <c r="DL438" s="71"/>
      <c r="DM438" s="71"/>
      <c r="DN438" s="71"/>
      <c r="DO438" s="71"/>
      <c r="DP438" s="71"/>
      <c r="DQ438" s="71"/>
      <c r="DR438" s="71"/>
      <c r="DS438" s="71"/>
      <c r="DT438" s="71"/>
      <c r="DU438" s="71"/>
      <c r="DV438" s="71"/>
      <c r="DW438" s="71"/>
      <c r="DX438" s="71"/>
      <c r="DY438" s="71"/>
      <c r="DZ438" s="71"/>
      <c r="EA438" s="71"/>
      <c r="EB438" s="71"/>
      <c r="EC438" s="71"/>
      <c r="ED438" s="71"/>
      <c r="EE438" s="71"/>
      <c r="EF438" s="71"/>
      <c r="EG438" s="71"/>
      <c r="EH438" s="71"/>
      <c r="EI438" s="71"/>
      <c r="EJ438" s="71"/>
      <c r="EK438" s="71"/>
      <c r="EL438" s="71"/>
      <c r="EM438" s="71"/>
      <c r="EN438" s="71"/>
      <c r="EO438" s="71"/>
      <c r="EP438" s="71"/>
      <c r="EQ438" s="71"/>
      <c r="ER438" s="71"/>
      <c r="ES438" s="71"/>
      <c r="ET438" s="71"/>
      <c r="EU438" s="71"/>
      <c r="EV438" s="71"/>
      <c r="EW438" s="71"/>
      <c r="EX438" s="71"/>
      <c r="EY438" s="71"/>
      <c r="EZ438" s="71"/>
      <c r="FA438" s="71"/>
      <c r="FB438" s="71"/>
      <c r="FC438" s="71"/>
      <c r="FD438" s="71"/>
      <c r="FE438" s="71"/>
      <c r="FF438" s="71"/>
      <c r="FG438" s="71"/>
      <c r="FH438" s="71"/>
      <c r="FI438" s="71"/>
      <c r="FJ438" s="71"/>
      <c r="FK438" s="71"/>
      <c r="FL438" s="71"/>
      <c r="FM438" s="71"/>
    </row>
    <row r="439" spans="9:169" x14ac:dyDescent="0.2">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c r="CM439" s="71"/>
      <c r="CN439" s="71"/>
      <c r="CO439" s="71"/>
      <c r="CP439" s="71"/>
      <c r="CQ439" s="71"/>
      <c r="CR439" s="71"/>
      <c r="CS439" s="71"/>
      <c r="CT439" s="71"/>
      <c r="CU439" s="71"/>
      <c r="CV439" s="99"/>
      <c r="CW439" s="71"/>
      <c r="CX439" s="71"/>
      <c r="CY439" s="71"/>
      <c r="CZ439" s="71"/>
      <c r="DA439" s="71"/>
      <c r="DB439" s="71"/>
      <c r="DC439" s="71"/>
      <c r="DD439" s="71"/>
      <c r="DE439" s="71"/>
      <c r="DF439" s="71"/>
      <c r="DG439" s="71"/>
      <c r="DH439" s="71"/>
      <c r="DI439" s="71"/>
      <c r="DJ439" s="71"/>
      <c r="DK439" s="71"/>
      <c r="DL439" s="71"/>
      <c r="DM439" s="71"/>
      <c r="DN439" s="71"/>
      <c r="DO439" s="71"/>
      <c r="DP439" s="71"/>
      <c r="DQ439" s="71"/>
      <c r="DR439" s="71"/>
      <c r="DS439" s="71"/>
      <c r="DT439" s="71"/>
      <c r="DU439" s="71"/>
      <c r="DV439" s="71"/>
      <c r="DW439" s="71"/>
      <c r="DX439" s="71"/>
      <c r="DY439" s="71"/>
      <c r="DZ439" s="71"/>
      <c r="EA439" s="71"/>
      <c r="EB439" s="71"/>
      <c r="EC439" s="71"/>
      <c r="ED439" s="71"/>
      <c r="EE439" s="71"/>
      <c r="EF439" s="71"/>
      <c r="EG439" s="71"/>
      <c r="EH439" s="71"/>
      <c r="EI439" s="71"/>
      <c r="EJ439" s="71"/>
      <c r="EK439" s="71"/>
      <c r="EL439" s="71"/>
      <c r="EM439" s="71"/>
      <c r="EN439" s="71"/>
      <c r="EO439" s="71"/>
      <c r="EP439" s="71"/>
      <c r="EQ439" s="71"/>
      <c r="ER439" s="71"/>
      <c r="ES439" s="71"/>
      <c r="ET439" s="71"/>
      <c r="EU439" s="71"/>
      <c r="EV439" s="71"/>
      <c r="EW439" s="71"/>
      <c r="EX439" s="71"/>
      <c r="EY439" s="71"/>
      <c r="EZ439" s="71"/>
      <c r="FA439" s="71"/>
      <c r="FB439" s="71"/>
      <c r="FC439" s="71"/>
      <c r="FD439" s="71"/>
      <c r="FE439" s="71"/>
      <c r="FF439" s="71"/>
      <c r="FG439" s="71"/>
      <c r="FH439" s="71"/>
      <c r="FI439" s="71"/>
      <c r="FJ439" s="71"/>
      <c r="FK439" s="71"/>
      <c r="FL439" s="71"/>
      <c r="FM439" s="71"/>
    </row>
    <row r="440" spans="9:169" x14ac:dyDescent="0.2">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c r="CM440" s="71"/>
      <c r="CN440" s="71"/>
      <c r="CO440" s="71"/>
      <c r="CP440" s="71"/>
      <c r="CQ440" s="71"/>
      <c r="CR440" s="71"/>
      <c r="CS440" s="71"/>
      <c r="CT440" s="71"/>
      <c r="CU440" s="71"/>
      <c r="CV440" s="99"/>
      <c r="CW440" s="71"/>
      <c r="CX440" s="71"/>
      <c r="CY440" s="71"/>
      <c r="CZ440" s="71"/>
      <c r="DA440" s="71"/>
      <c r="DB440" s="71"/>
      <c r="DC440" s="71"/>
      <c r="DD440" s="71"/>
      <c r="DE440" s="71"/>
      <c r="DF440" s="71"/>
      <c r="DG440" s="71"/>
      <c r="DH440" s="71"/>
      <c r="DI440" s="71"/>
      <c r="DJ440" s="71"/>
      <c r="DK440" s="71"/>
      <c r="DL440" s="71"/>
      <c r="DM440" s="71"/>
      <c r="DN440" s="71"/>
      <c r="DO440" s="71"/>
      <c r="DP440" s="71"/>
      <c r="DQ440" s="71"/>
      <c r="DR440" s="71"/>
      <c r="DS440" s="71"/>
      <c r="DT440" s="71"/>
      <c r="DU440" s="71"/>
      <c r="DV440" s="71"/>
      <c r="DW440" s="71"/>
      <c r="DX440" s="71"/>
      <c r="DY440" s="71"/>
      <c r="DZ440" s="71"/>
      <c r="EA440" s="71"/>
      <c r="EB440" s="71"/>
      <c r="EC440" s="71"/>
      <c r="ED440" s="71"/>
      <c r="EE440" s="71"/>
      <c r="EF440" s="71"/>
      <c r="EG440" s="71"/>
      <c r="EH440" s="71"/>
      <c r="EI440" s="71"/>
      <c r="EJ440" s="71"/>
      <c r="EK440" s="71"/>
      <c r="EL440" s="71"/>
      <c r="EM440" s="71"/>
      <c r="EN440" s="71"/>
      <c r="EO440" s="71"/>
      <c r="EP440" s="71"/>
      <c r="EQ440" s="71"/>
      <c r="ER440" s="71"/>
      <c r="ES440" s="71"/>
      <c r="ET440" s="71"/>
      <c r="EU440" s="71"/>
      <c r="EV440" s="71"/>
      <c r="EW440" s="71"/>
      <c r="EX440" s="71"/>
      <c r="EY440" s="71"/>
      <c r="EZ440" s="71"/>
      <c r="FA440" s="71"/>
      <c r="FB440" s="71"/>
      <c r="FC440" s="71"/>
      <c r="FD440" s="71"/>
      <c r="FE440" s="71"/>
      <c r="FF440" s="71"/>
      <c r="FG440" s="71"/>
      <c r="FH440" s="71"/>
      <c r="FI440" s="71"/>
      <c r="FJ440" s="71"/>
      <c r="FK440" s="71"/>
      <c r="FL440" s="71"/>
      <c r="FM440" s="71"/>
    </row>
    <row r="441" spans="9:169" x14ac:dyDescent="0.2">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c r="CM441" s="71"/>
      <c r="CN441" s="71"/>
      <c r="CO441" s="71"/>
      <c r="CP441" s="71"/>
      <c r="CQ441" s="71"/>
      <c r="CR441" s="71"/>
      <c r="CS441" s="71"/>
      <c r="CT441" s="71"/>
      <c r="CU441" s="71"/>
      <c r="CV441" s="99"/>
      <c r="CW441" s="71"/>
      <c r="CX441" s="71"/>
      <c r="CY441" s="71"/>
      <c r="CZ441" s="71"/>
      <c r="DA441" s="71"/>
      <c r="DB441" s="71"/>
      <c r="DC441" s="71"/>
      <c r="DD441" s="71"/>
      <c r="DE441" s="71"/>
      <c r="DF441" s="71"/>
      <c r="DG441" s="71"/>
      <c r="DH441" s="71"/>
      <c r="DI441" s="71"/>
      <c r="DJ441" s="71"/>
      <c r="DK441" s="71"/>
      <c r="DL441" s="71"/>
      <c r="DM441" s="71"/>
      <c r="DN441" s="71"/>
      <c r="DO441" s="71"/>
      <c r="DP441" s="71"/>
      <c r="DQ441" s="71"/>
      <c r="DR441" s="71"/>
      <c r="DS441" s="71"/>
      <c r="DT441" s="71"/>
      <c r="DU441" s="71"/>
      <c r="DV441" s="71"/>
      <c r="DW441" s="71"/>
      <c r="DX441" s="71"/>
      <c r="DY441" s="71"/>
      <c r="DZ441" s="71"/>
      <c r="EA441" s="71"/>
      <c r="EB441" s="71"/>
      <c r="EC441" s="71"/>
      <c r="ED441" s="71"/>
      <c r="EE441" s="71"/>
      <c r="EF441" s="71"/>
      <c r="EG441" s="71"/>
      <c r="EH441" s="71"/>
      <c r="EI441" s="71"/>
      <c r="EJ441" s="71"/>
      <c r="EK441" s="71"/>
      <c r="EL441" s="71"/>
      <c r="EM441" s="71"/>
      <c r="EN441" s="71"/>
      <c r="EO441" s="71"/>
      <c r="EP441" s="71"/>
      <c r="EQ441" s="71"/>
      <c r="ER441" s="71"/>
      <c r="ES441" s="71"/>
      <c r="ET441" s="71"/>
      <c r="EU441" s="71"/>
      <c r="EV441" s="71"/>
      <c r="EW441" s="71"/>
      <c r="EX441" s="71"/>
      <c r="EY441" s="71"/>
      <c r="EZ441" s="71"/>
      <c r="FA441" s="71"/>
      <c r="FB441" s="71"/>
      <c r="FC441" s="71"/>
      <c r="FD441" s="71"/>
      <c r="FE441" s="71"/>
      <c r="FF441" s="71"/>
      <c r="FG441" s="71"/>
      <c r="FH441" s="71"/>
      <c r="FI441" s="71"/>
      <c r="FJ441" s="71"/>
      <c r="FK441" s="71"/>
      <c r="FL441" s="71"/>
      <c r="FM441" s="71"/>
    </row>
    <row r="442" spans="9:169" x14ac:dyDescent="0.2">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c r="CM442" s="71"/>
      <c r="CN442" s="71"/>
      <c r="CO442" s="71"/>
      <c r="CP442" s="71"/>
      <c r="CQ442" s="71"/>
      <c r="CR442" s="71"/>
      <c r="CS442" s="71"/>
      <c r="CT442" s="71"/>
      <c r="CU442" s="71"/>
      <c r="CV442" s="99"/>
      <c r="CW442" s="71"/>
      <c r="CX442" s="71"/>
      <c r="CY442" s="71"/>
      <c r="CZ442" s="71"/>
      <c r="DA442" s="71"/>
      <c r="DB442" s="71"/>
      <c r="DC442" s="71"/>
      <c r="DD442" s="71"/>
      <c r="DE442" s="71"/>
      <c r="DF442" s="71"/>
      <c r="DG442" s="71"/>
      <c r="DH442" s="71"/>
      <c r="DI442" s="71"/>
      <c r="DJ442" s="71"/>
      <c r="DK442" s="71"/>
      <c r="DL442" s="71"/>
      <c r="DM442" s="71"/>
      <c r="DN442" s="71"/>
      <c r="DO442" s="71"/>
      <c r="DP442" s="71"/>
      <c r="DQ442" s="71"/>
      <c r="DR442" s="71"/>
      <c r="DS442" s="71"/>
      <c r="DT442" s="71"/>
      <c r="DU442" s="71"/>
      <c r="DV442" s="71"/>
      <c r="DW442" s="71"/>
      <c r="DX442" s="71"/>
      <c r="DY442" s="71"/>
      <c r="DZ442" s="71"/>
      <c r="EA442" s="71"/>
      <c r="EB442" s="71"/>
      <c r="EC442" s="71"/>
      <c r="ED442" s="71"/>
      <c r="EE442" s="71"/>
      <c r="EF442" s="71"/>
      <c r="EG442" s="71"/>
      <c r="EH442" s="71"/>
      <c r="EI442" s="71"/>
      <c r="EJ442" s="71"/>
      <c r="EK442" s="71"/>
      <c r="EL442" s="71"/>
      <c r="EM442" s="71"/>
      <c r="EN442" s="71"/>
      <c r="EO442" s="71"/>
      <c r="EP442" s="71"/>
      <c r="EQ442" s="71"/>
      <c r="ER442" s="71"/>
      <c r="ES442" s="71"/>
      <c r="ET442" s="71"/>
      <c r="EU442" s="71"/>
      <c r="EV442" s="71"/>
      <c r="EW442" s="71"/>
      <c r="EX442" s="71"/>
      <c r="EY442" s="71"/>
      <c r="EZ442" s="71"/>
      <c r="FA442" s="71"/>
      <c r="FB442" s="71"/>
      <c r="FC442" s="71"/>
      <c r="FD442" s="71"/>
      <c r="FE442" s="71"/>
      <c r="FF442" s="71"/>
      <c r="FG442" s="71"/>
      <c r="FH442" s="71"/>
      <c r="FI442" s="71"/>
      <c r="FJ442" s="71"/>
      <c r="FK442" s="71"/>
      <c r="FL442" s="71"/>
      <c r="FM442" s="71"/>
    </row>
    <row r="443" spans="9:169" x14ac:dyDescent="0.2">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c r="CM443" s="71"/>
      <c r="CN443" s="71"/>
      <c r="CO443" s="71"/>
      <c r="CP443" s="71"/>
      <c r="CQ443" s="71"/>
      <c r="CR443" s="71"/>
      <c r="CS443" s="71"/>
      <c r="CT443" s="71"/>
      <c r="CU443" s="71"/>
      <c r="CV443" s="99"/>
      <c r="CW443" s="71"/>
      <c r="CX443" s="71"/>
      <c r="CY443" s="71"/>
      <c r="CZ443" s="71"/>
      <c r="DA443" s="71"/>
      <c r="DB443" s="71"/>
      <c r="DC443" s="71"/>
      <c r="DD443" s="71"/>
      <c r="DE443" s="71"/>
      <c r="DF443" s="71"/>
      <c r="DG443" s="71"/>
      <c r="DH443" s="71"/>
      <c r="DI443" s="71"/>
      <c r="DJ443" s="71"/>
      <c r="DK443" s="71"/>
      <c r="DL443" s="71"/>
      <c r="DM443" s="71"/>
      <c r="DN443" s="71"/>
      <c r="DO443" s="71"/>
      <c r="DP443" s="71"/>
      <c r="DQ443" s="71"/>
      <c r="DR443" s="71"/>
      <c r="DS443" s="71"/>
      <c r="DT443" s="71"/>
      <c r="DU443" s="71"/>
      <c r="DV443" s="71"/>
      <c r="DW443" s="71"/>
      <c r="DX443" s="71"/>
      <c r="DY443" s="71"/>
      <c r="DZ443" s="71"/>
      <c r="EA443" s="71"/>
      <c r="EB443" s="71"/>
      <c r="EC443" s="71"/>
      <c r="ED443" s="71"/>
      <c r="EE443" s="71"/>
      <c r="EF443" s="71"/>
      <c r="EG443" s="71"/>
      <c r="EH443" s="71"/>
      <c r="EI443" s="71"/>
      <c r="EJ443" s="71"/>
      <c r="EK443" s="71"/>
      <c r="EL443" s="71"/>
      <c r="EM443" s="71"/>
      <c r="EN443" s="71"/>
      <c r="EO443" s="71"/>
      <c r="EP443" s="71"/>
      <c r="EQ443" s="71"/>
      <c r="ER443" s="71"/>
      <c r="ES443" s="71"/>
      <c r="ET443" s="71"/>
      <c r="EU443" s="71"/>
      <c r="EV443" s="71"/>
      <c r="EW443" s="71"/>
      <c r="EX443" s="71"/>
      <c r="EY443" s="71"/>
      <c r="EZ443" s="71"/>
      <c r="FA443" s="71"/>
      <c r="FB443" s="71"/>
      <c r="FC443" s="71"/>
      <c r="FD443" s="71"/>
      <c r="FE443" s="71"/>
      <c r="FF443" s="71"/>
      <c r="FG443" s="71"/>
      <c r="FH443" s="71"/>
      <c r="FI443" s="71"/>
      <c r="FJ443" s="71"/>
      <c r="FK443" s="71"/>
      <c r="FL443" s="71"/>
      <c r="FM443" s="71"/>
    </row>
    <row r="444" spans="9:169" x14ac:dyDescent="0.2">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c r="CM444" s="71"/>
      <c r="CN444" s="71"/>
      <c r="CO444" s="71"/>
      <c r="CP444" s="71"/>
      <c r="CQ444" s="71"/>
      <c r="CR444" s="71"/>
      <c r="CS444" s="71"/>
      <c r="CT444" s="71"/>
      <c r="CU444" s="71"/>
      <c r="CV444" s="99"/>
      <c r="CW444" s="71"/>
      <c r="CX444" s="71"/>
      <c r="CY444" s="71"/>
      <c r="CZ444" s="71"/>
      <c r="DA444" s="71"/>
      <c r="DB444" s="71"/>
      <c r="DC444" s="71"/>
      <c r="DD444" s="71"/>
      <c r="DE444" s="71"/>
      <c r="DF444" s="71"/>
      <c r="DG444" s="71"/>
      <c r="DH444" s="71"/>
      <c r="DI444" s="71"/>
      <c r="DJ444" s="71"/>
      <c r="DK444" s="71"/>
      <c r="DL444" s="71"/>
      <c r="DM444" s="71"/>
      <c r="DN444" s="71"/>
      <c r="DO444" s="71"/>
      <c r="DP444" s="71"/>
      <c r="DQ444" s="71"/>
      <c r="DR444" s="71"/>
      <c r="DS444" s="71"/>
      <c r="DT444" s="71"/>
      <c r="DU444" s="71"/>
      <c r="DV444" s="71"/>
      <c r="DW444" s="71"/>
      <c r="DX444" s="71"/>
      <c r="DY444" s="71"/>
      <c r="DZ444" s="71"/>
      <c r="EA444" s="71"/>
      <c r="EB444" s="71"/>
      <c r="EC444" s="71"/>
      <c r="ED444" s="71"/>
      <c r="EE444" s="71"/>
      <c r="EF444" s="71"/>
      <c r="EG444" s="71"/>
      <c r="EH444" s="71"/>
      <c r="EI444" s="71"/>
      <c r="EJ444" s="71"/>
      <c r="EK444" s="71"/>
      <c r="EL444" s="71"/>
      <c r="EM444" s="71"/>
      <c r="EN444" s="71"/>
      <c r="EO444" s="71"/>
      <c r="EP444" s="71"/>
      <c r="EQ444" s="71"/>
      <c r="ER444" s="71"/>
      <c r="ES444" s="71"/>
      <c r="ET444" s="71"/>
      <c r="EU444" s="71"/>
      <c r="EV444" s="71"/>
      <c r="EW444" s="71"/>
      <c r="EX444" s="71"/>
      <c r="EY444" s="71"/>
      <c r="EZ444" s="71"/>
      <c r="FA444" s="71"/>
      <c r="FB444" s="71"/>
      <c r="FC444" s="71"/>
      <c r="FD444" s="71"/>
      <c r="FE444" s="71"/>
      <c r="FF444" s="71"/>
      <c r="FG444" s="71"/>
      <c r="FH444" s="71"/>
      <c r="FI444" s="71"/>
      <c r="FJ444" s="71"/>
      <c r="FK444" s="71"/>
      <c r="FL444" s="71"/>
      <c r="FM444" s="71"/>
    </row>
    <row r="445" spans="9:169" x14ac:dyDescent="0.2">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c r="CM445" s="71"/>
      <c r="CN445" s="71"/>
      <c r="CO445" s="71"/>
      <c r="CP445" s="71"/>
      <c r="CQ445" s="71"/>
      <c r="CR445" s="71"/>
      <c r="CS445" s="71"/>
      <c r="CT445" s="71"/>
      <c r="CU445" s="71"/>
      <c r="CV445" s="99"/>
      <c r="CW445" s="71"/>
      <c r="CX445" s="71"/>
      <c r="CY445" s="71"/>
      <c r="CZ445" s="71"/>
      <c r="DA445" s="71"/>
      <c r="DB445" s="71"/>
      <c r="DC445" s="71"/>
      <c r="DD445" s="71"/>
      <c r="DE445" s="71"/>
      <c r="DF445" s="71"/>
      <c r="DG445" s="71"/>
      <c r="DH445" s="71"/>
      <c r="DI445" s="71"/>
      <c r="DJ445" s="71"/>
      <c r="DK445" s="71"/>
      <c r="DL445" s="71"/>
      <c r="DM445" s="71"/>
      <c r="DN445" s="71"/>
      <c r="DO445" s="71"/>
      <c r="DP445" s="71"/>
      <c r="DQ445" s="71"/>
      <c r="DR445" s="71"/>
      <c r="DS445" s="71"/>
      <c r="DT445" s="71"/>
      <c r="DU445" s="71"/>
      <c r="DV445" s="71"/>
      <c r="DW445" s="71"/>
      <c r="DX445" s="71"/>
      <c r="DY445" s="71"/>
      <c r="DZ445" s="71"/>
      <c r="EA445" s="71"/>
      <c r="EB445" s="71"/>
      <c r="EC445" s="71"/>
      <c r="ED445" s="71"/>
      <c r="EE445" s="71"/>
      <c r="EF445" s="71"/>
      <c r="EG445" s="71"/>
      <c r="EH445" s="71"/>
      <c r="EI445" s="71"/>
      <c r="EJ445" s="71"/>
      <c r="EK445" s="71"/>
      <c r="EL445" s="71"/>
      <c r="EM445" s="71"/>
      <c r="EN445" s="71"/>
      <c r="EO445" s="71"/>
      <c r="EP445" s="71"/>
      <c r="EQ445" s="71"/>
      <c r="ER445" s="71"/>
      <c r="ES445" s="71"/>
      <c r="ET445" s="71"/>
      <c r="EU445" s="71"/>
      <c r="EV445" s="71"/>
      <c r="EW445" s="71"/>
      <c r="EX445" s="71"/>
      <c r="EY445" s="71"/>
      <c r="EZ445" s="71"/>
      <c r="FA445" s="71"/>
      <c r="FB445" s="71"/>
      <c r="FC445" s="71"/>
      <c r="FD445" s="71"/>
      <c r="FE445" s="71"/>
      <c r="FF445" s="71"/>
      <c r="FG445" s="71"/>
      <c r="FH445" s="71"/>
      <c r="FI445" s="71"/>
      <c r="FJ445" s="71"/>
      <c r="FK445" s="71"/>
      <c r="FL445" s="71"/>
      <c r="FM445" s="71"/>
    </row>
    <row r="446" spans="9:169" x14ac:dyDescent="0.2">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c r="CM446" s="71"/>
      <c r="CN446" s="71"/>
      <c r="CO446" s="71"/>
      <c r="CP446" s="71"/>
      <c r="CQ446" s="71"/>
      <c r="CR446" s="71"/>
      <c r="CS446" s="71"/>
      <c r="CT446" s="71"/>
      <c r="CU446" s="71"/>
      <c r="CV446" s="99"/>
      <c r="CW446" s="71"/>
      <c r="CX446" s="71"/>
      <c r="CY446" s="71"/>
      <c r="CZ446" s="71"/>
      <c r="DA446" s="71"/>
      <c r="DB446" s="71"/>
      <c r="DC446" s="71"/>
      <c r="DD446" s="71"/>
      <c r="DE446" s="71"/>
      <c r="DF446" s="71"/>
      <c r="DG446" s="71"/>
      <c r="DH446" s="71"/>
      <c r="DI446" s="71"/>
      <c r="DJ446" s="71"/>
      <c r="DK446" s="71"/>
      <c r="DL446" s="71"/>
      <c r="DM446" s="71"/>
      <c r="DN446" s="71"/>
      <c r="DO446" s="71"/>
      <c r="DP446" s="71"/>
      <c r="DQ446" s="71"/>
      <c r="DR446" s="71"/>
      <c r="DS446" s="71"/>
      <c r="DT446" s="71"/>
      <c r="DU446" s="71"/>
      <c r="DV446" s="71"/>
      <c r="DW446" s="71"/>
      <c r="DX446" s="71"/>
      <c r="DY446" s="71"/>
      <c r="DZ446" s="71"/>
      <c r="EA446" s="71"/>
      <c r="EB446" s="71"/>
      <c r="EC446" s="71"/>
      <c r="ED446" s="71"/>
      <c r="EE446" s="71"/>
      <c r="EF446" s="71"/>
      <c r="EG446" s="71"/>
      <c r="EH446" s="71"/>
      <c r="EI446" s="71"/>
      <c r="EJ446" s="71"/>
      <c r="EK446" s="71"/>
      <c r="EL446" s="71"/>
      <c r="EM446" s="71"/>
      <c r="EN446" s="71"/>
      <c r="EO446" s="71"/>
      <c r="EP446" s="71"/>
      <c r="EQ446" s="71"/>
      <c r="ER446" s="71"/>
      <c r="ES446" s="71"/>
      <c r="ET446" s="71"/>
      <c r="EU446" s="71"/>
      <c r="EV446" s="71"/>
      <c r="EW446" s="71"/>
      <c r="EX446" s="71"/>
      <c r="EY446" s="71"/>
      <c r="EZ446" s="71"/>
      <c r="FA446" s="71"/>
      <c r="FB446" s="71"/>
      <c r="FC446" s="71"/>
      <c r="FD446" s="71"/>
      <c r="FE446" s="71"/>
      <c r="FF446" s="71"/>
      <c r="FG446" s="71"/>
      <c r="FH446" s="71"/>
      <c r="FI446" s="71"/>
      <c r="FJ446" s="71"/>
      <c r="FK446" s="71"/>
      <c r="FL446" s="71"/>
      <c r="FM446" s="71"/>
    </row>
    <row r="447" spans="9:169" x14ac:dyDescent="0.2">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c r="CM447" s="71"/>
      <c r="CN447" s="71"/>
      <c r="CO447" s="71"/>
      <c r="CP447" s="71"/>
      <c r="CQ447" s="71"/>
      <c r="CR447" s="71"/>
      <c r="CS447" s="71"/>
      <c r="CT447" s="71"/>
      <c r="CU447" s="71"/>
      <c r="CV447" s="99"/>
      <c r="CW447" s="71"/>
      <c r="CX447" s="71"/>
      <c r="CY447" s="71"/>
      <c r="CZ447" s="71"/>
      <c r="DA447" s="71"/>
      <c r="DB447" s="71"/>
      <c r="DC447" s="71"/>
      <c r="DD447" s="71"/>
      <c r="DE447" s="71"/>
      <c r="DF447" s="71"/>
      <c r="DG447" s="71"/>
      <c r="DH447" s="71"/>
      <c r="DI447" s="71"/>
      <c r="DJ447" s="71"/>
      <c r="DK447" s="71"/>
      <c r="DL447" s="71"/>
      <c r="DM447" s="71"/>
      <c r="DN447" s="71"/>
      <c r="DO447" s="71"/>
      <c r="DP447" s="71"/>
      <c r="DQ447" s="71"/>
      <c r="DR447" s="71"/>
      <c r="DS447" s="71"/>
      <c r="DT447" s="71"/>
      <c r="DU447" s="71"/>
      <c r="DV447" s="71"/>
      <c r="DW447" s="71"/>
      <c r="DX447" s="71"/>
      <c r="DY447" s="71"/>
      <c r="DZ447" s="71"/>
      <c r="EA447" s="71"/>
      <c r="EB447" s="71"/>
      <c r="EC447" s="71"/>
      <c r="ED447" s="71"/>
      <c r="EE447" s="71"/>
      <c r="EF447" s="71"/>
      <c r="EG447" s="71"/>
      <c r="EH447" s="71"/>
      <c r="EI447" s="71"/>
      <c r="EJ447" s="71"/>
      <c r="EK447" s="71"/>
      <c r="EL447" s="71"/>
      <c r="EM447" s="71"/>
      <c r="EN447" s="71"/>
      <c r="EO447" s="71"/>
      <c r="EP447" s="71"/>
      <c r="EQ447" s="71"/>
      <c r="ER447" s="71"/>
      <c r="ES447" s="71"/>
      <c r="ET447" s="71"/>
      <c r="EU447" s="71"/>
      <c r="EV447" s="71"/>
      <c r="EW447" s="71"/>
      <c r="EX447" s="71"/>
      <c r="EY447" s="71"/>
      <c r="EZ447" s="71"/>
      <c r="FA447" s="71"/>
      <c r="FB447" s="71"/>
      <c r="FC447" s="71"/>
      <c r="FD447" s="71"/>
      <c r="FE447" s="71"/>
      <c r="FF447" s="71"/>
      <c r="FG447" s="71"/>
      <c r="FH447" s="71"/>
      <c r="FI447" s="71"/>
      <c r="FJ447" s="71"/>
      <c r="FK447" s="71"/>
      <c r="FL447" s="71"/>
      <c r="FM447" s="71"/>
    </row>
    <row r="448" spans="9:169" x14ac:dyDescent="0.2">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c r="CM448" s="71"/>
      <c r="CN448" s="71"/>
      <c r="CO448" s="71"/>
      <c r="CP448" s="71"/>
      <c r="CQ448" s="71"/>
      <c r="CR448" s="71"/>
      <c r="CS448" s="71"/>
      <c r="CT448" s="71"/>
      <c r="CU448" s="71"/>
      <c r="CV448" s="99"/>
      <c r="CW448" s="71"/>
      <c r="CX448" s="71"/>
      <c r="CY448" s="71"/>
      <c r="CZ448" s="71"/>
      <c r="DA448" s="71"/>
      <c r="DB448" s="71"/>
      <c r="DC448" s="71"/>
      <c r="DD448" s="71"/>
      <c r="DE448" s="71"/>
      <c r="DF448" s="71"/>
      <c r="DG448" s="71"/>
      <c r="DH448" s="71"/>
      <c r="DI448" s="71"/>
      <c r="DJ448" s="71"/>
      <c r="DK448" s="71"/>
      <c r="DL448" s="71"/>
      <c r="DM448" s="71"/>
      <c r="DN448" s="71"/>
      <c r="DO448" s="71"/>
      <c r="DP448" s="71"/>
      <c r="DQ448" s="71"/>
      <c r="DR448" s="71"/>
      <c r="DS448" s="71"/>
      <c r="DT448" s="71"/>
      <c r="DU448" s="71"/>
      <c r="DV448" s="71"/>
      <c r="DW448" s="71"/>
      <c r="DX448" s="71"/>
      <c r="DY448" s="71"/>
      <c r="DZ448" s="71"/>
      <c r="EA448" s="71"/>
      <c r="EB448" s="71"/>
      <c r="EC448" s="71"/>
      <c r="ED448" s="71"/>
      <c r="EE448" s="71"/>
      <c r="EF448" s="71"/>
      <c r="EG448" s="71"/>
      <c r="EH448" s="71"/>
      <c r="EI448" s="71"/>
      <c r="EJ448" s="71"/>
      <c r="EK448" s="71"/>
      <c r="EL448" s="71"/>
      <c r="EM448" s="71"/>
      <c r="EN448" s="71"/>
      <c r="EO448" s="71"/>
      <c r="EP448" s="71"/>
      <c r="EQ448" s="71"/>
      <c r="ER448" s="71"/>
      <c r="ES448" s="71"/>
      <c r="ET448" s="71"/>
      <c r="EU448" s="71"/>
      <c r="EV448" s="71"/>
      <c r="EW448" s="71"/>
      <c r="EX448" s="71"/>
      <c r="EY448" s="71"/>
      <c r="EZ448" s="71"/>
      <c r="FA448" s="71"/>
      <c r="FB448" s="71"/>
      <c r="FC448" s="71"/>
      <c r="FD448" s="71"/>
      <c r="FE448" s="71"/>
      <c r="FF448" s="71"/>
      <c r="FG448" s="71"/>
      <c r="FH448" s="71"/>
      <c r="FI448" s="71"/>
      <c r="FJ448" s="71"/>
      <c r="FK448" s="71"/>
      <c r="FL448" s="71"/>
      <c r="FM448" s="71"/>
    </row>
    <row r="449" spans="9:169" x14ac:dyDescent="0.2">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c r="CM449" s="71"/>
      <c r="CN449" s="71"/>
      <c r="CO449" s="71"/>
      <c r="CP449" s="71"/>
      <c r="CQ449" s="71"/>
      <c r="CR449" s="71"/>
      <c r="CS449" s="71"/>
      <c r="CT449" s="71"/>
      <c r="CU449" s="71"/>
      <c r="CV449" s="99"/>
      <c r="CW449" s="71"/>
      <c r="CX449" s="71"/>
      <c r="CY449" s="71"/>
      <c r="CZ449" s="71"/>
      <c r="DA449" s="71"/>
      <c r="DB449" s="71"/>
      <c r="DC449" s="71"/>
      <c r="DD449" s="71"/>
      <c r="DE449" s="71"/>
      <c r="DF449" s="71"/>
      <c r="DG449" s="71"/>
      <c r="DH449" s="71"/>
      <c r="DI449" s="71"/>
      <c r="DJ449" s="71"/>
      <c r="DK449" s="71"/>
      <c r="DL449" s="71"/>
      <c r="DM449" s="71"/>
      <c r="DN449" s="71"/>
      <c r="DO449" s="71"/>
      <c r="DP449" s="71"/>
      <c r="DQ449" s="71"/>
      <c r="DR449" s="71"/>
      <c r="DS449" s="71"/>
      <c r="DT449" s="71"/>
      <c r="DU449" s="71"/>
      <c r="DV449" s="71"/>
      <c r="DW449" s="71"/>
      <c r="DX449" s="71"/>
      <c r="DY449" s="71"/>
      <c r="DZ449" s="71"/>
      <c r="EA449" s="71"/>
      <c r="EB449" s="71"/>
      <c r="EC449" s="71"/>
      <c r="ED449" s="71"/>
      <c r="EE449" s="71"/>
      <c r="EF449" s="71"/>
      <c r="EG449" s="71"/>
      <c r="EH449" s="71"/>
      <c r="EI449" s="71"/>
      <c r="EJ449" s="71"/>
      <c r="EK449" s="71"/>
      <c r="EL449" s="71"/>
      <c r="EM449" s="71"/>
      <c r="EN449" s="71"/>
      <c r="EO449" s="71"/>
      <c r="EP449" s="71"/>
      <c r="EQ449" s="71"/>
      <c r="ER449" s="71"/>
      <c r="ES449" s="71"/>
      <c r="ET449" s="71"/>
      <c r="EU449" s="71"/>
      <c r="EV449" s="71"/>
      <c r="EW449" s="71"/>
      <c r="EX449" s="71"/>
      <c r="EY449" s="71"/>
      <c r="EZ449" s="71"/>
      <c r="FA449" s="71"/>
      <c r="FB449" s="71"/>
      <c r="FC449" s="71"/>
      <c r="FD449" s="71"/>
      <c r="FE449" s="71"/>
      <c r="FF449" s="71"/>
      <c r="FG449" s="71"/>
      <c r="FH449" s="71"/>
      <c r="FI449" s="71"/>
      <c r="FJ449" s="71"/>
      <c r="FK449" s="71"/>
      <c r="FL449" s="71"/>
      <c r="FM449" s="71"/>
    </row>
    <row r="450" spans="9:169" x14ac:dyDescent="0.2">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c r="CM450" s="71"/>
      <c r="CN450" s="71"/>
      <c r="CO450" s="71"/>
      <c r="CP450" s="71"/>
      <c r="CQ450" s="71"/>
      <c r="CR450" s="71"/>
      <c r="CS450" s="71"/>
      <c r="CT450" s="71"/>
      <c r="CU450" s="71"/>
      <c r="CV450" s="99"/>
      <c r="CW450" s="71"/>
      <c r="CX450" s="71"/>
      <c r="CY450" s="71"/>
      <c r="CZ450" s="71"/>
      <c r="DA450" s="71"/>
      <c r="DB450" s="71"/>
      <c r="DC450" s="71"/>
      <c r="DD450" s="71"/>
      <c r="DE450" s="71"/>
      <c r="DF450" s="71"/>
      <c r="DG450" s="71"/>
      <c r="DH450" s="71"/>
      <c r="DI450" s="71"/>
      <c r="DJ450" s="71"/>
      <c r="DK450" s="71"/>
      <c r="DL450" s="71"/>
      <c r="DM450" s="71"/>
      <c r="DN450" s="71"/>
      <c r="DO450" s="71"/>
      <c r="DP450" s="71"/>
      <c r="DQ450" s="71"/>
      <c r="DR450" s="71"/>
      <c r="DS450" s="71"/>
      <c r="DT450" s="71"/>
      <c r="DU450" s="71"/>
      <c r="DV450" s="71"/>
      <c r="DW450" s="71"/>
      <c r="DX450" s="71"/>
      <c r="DY450" s="71"/>
      <c r="DZ450" s="71"/>
      <c r="EA450" s="71"/>
      <c r="EB450" s="71"/>
      <c r="EC450" s="71"/>
      <c r="ED450" s="71"/>
      <c r="EE450" s="71"/>
      <c r="EF450" s="71"/>
      <c r="EG450" s="71"/>
      <c r="EH450" s="71"/>
      <c r="EI450" s="71"/>
      <c r="EJ450" s="71"/>
      <c r="EK450" s="71"/>
      <c r="EL450" s="71"/>
      <c r="EM450" s="71"/>
      <c r="EN450" s="71"/>
      <c r="EO450" s="71"/>
      <c r="EP450" s="71"/>
      <c r="EQ450" s="71"/>
      <c r="ER450" s="71"/>
      <c r="ES450" s="71"/>
      <c r="ET450" s="71"/>
      <c r="EU450" s="71"/>
      <c r="EV450" s="71"/>
      <c r="EW450" s="71"/>
      <c r="EX450" s="71"/>
      <c r="EY450" s="71"/>
      <c r="EZ450" s="71"/>
      <c r="FA450" s="71"/>
      <c r="FB450" s="71"/>
      <c r="FC450" s="71"/>
      <c r="FD450" s="71"/>
      <c r="FE450" s="71"/>
      <c r="FF450" s="71"/>
      <c r="FG450" s="71"/>
      <c r="FH450" s="71"/>
      <c r="FI450" s="71"/>
      <c r="FJ450" s="71"/>
      <c r="FK450" s="71"/>
      <c r="FL450" s="71"/>
      <c r="FM450" s="71"/>
    </row>
    <row r="451" spans="9:169" x14ac:dyDescent="0.2">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c r="CM451" s="71"/>
      <c r="CN451" s="71"/>
      <c r="CO451" s="71"/>
      <c r="CP451" s="71"/>
      <c r="CQ451" s="71"/>
      <c r="CR451" s="71"/>
      <c r="CS451" s="71"/>
      <c r="CT451" s="71"/>
      <c r="CU451" s="71"/>
      <c r="CV451" s="99"/>
      <c r="CW451" s="71"/>
      <c r="CX451" s="71"/>
      <c r="CY451" s="71"/>
      <c r="CZ451" s="71"/>
      <c r="DA451" s="71"/>
      <c r="DB451" s="71"/>
      <c r="DC451" s="71"/>
      <c r="DD451" s="71"/>
      <c r="DE451" s="71"/>
      <c r="DF451" s="71"/>
      <c r="DG451" s="71"/>
      <c r="DH451" s="71"/>
      <c r="DI451" s="71"/>
      <c r="DJ451" s="71"/>
      <c r="DK451" s="71"/>
      <c r="DL451" s="71"/>
      <c r="DM451" s="71"/>
      <c r="DN451" s="71"/>
      <c r="DO451" s="71"/>
      <c r="DP451" s="71"/>
      <c r="DQ451" s="71"/>
      <c r="DR451" s="71"/>
      <c r="DS451" s="71"/>
      <c r="DT451" s="71"/>
      <c r="DU451" s="71"/>
      <c r="DV451" s="71"/>
      <c r="DW451" s="71"/>
      <c r="DX451" s="71"/>
      <c r="DY451" s="71"/>
      <c r="DZ451" s="71"/>
      <c r="EA451" s="71"/>
      <c r="EB451" s="71"/>
      <c r="EC451" s="71"/>
      <c r="ED451" s="71"/>
      <c r="EE451" s="71"/>
      <c r="EF451" s="71"/>
      <c r="EG451" s="71"/>
      <c r="EH451" s="71"/>
      <c r="EI451" s="71"/>
      <c r="EJ451" s="71"/>
      <c r="EK451" s="71"/>
      <c r="EL451" s="71"/>
      <c r="EM451" s="71"/>
      <c r="EN451" s="71"/>
      <c r="EO451" s="71"/>
      <c r="EP451" s="71"/>
      <c r="EQ451" s="71"/>
      <c r="ER451" s="71"/>
      <c r="ES451" s="71"/>
      <c r="ET451" s="71"/>
      <c r="EU451" s="71"/>
      <c r="EV451" s="71"/>
      <c r="EW451" s="71"/>
      <c r="EX451" s="71"/>
      <c r="EY451" s="71"/>
      <c r="EZ451" s="71"/>
      <c r="FA451" s="71"/>
      <c r="FB451" s="71"/>
      <c r="FC451" s="71"/>
      <c r="FD451" s="71"/>
      <c r="FE451" s="71"/>
      <c r="FF451" s="71"/>
      <c r="FG451" s="71"/>
      <c r="FH451" s="71"/>
      <c r="FI451" s="71"/>
      <c r="FJ451" s="71"/>
      <c r="FK451" s="71"/>
      <c r="FL451" s="71"/>
      <c r="FM451" s="71"/>
    </row>
    <row r="452" spans="9:169" x14ac:dyDescent="0.2">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c r="CM452" s="71"/>
      <c r="CN452" s="71"/>
      <c r="CO452" s="71"/>
      <c r="CP452" s="71"/>
      <c r="CQ452" s="71"/>
      <c r="CR452" s="71"/>
      <c r="CS452" s="71"/>
      <c r="CT452" s="71"/>
      <c r="CU452" s="71"/>
      <c r="CV452" s="99"/>
      <c r="CW452" s="71"/>
      <c r="CX452" s="71"/>
      <c r="CY452" s="71"/>
      <c r="CZ452" s="71"/>
      <c r="DA452" s="71"/>
      <c r="DB452" s="71"/>
      <c r="DC452" s="71"/>
      <c r="DD452" s="71"/>
      <c r="DE452" s="71"/>
      <c r="DF452" s="71"/>
      <c r="DG452" s="71"/>
      <c r="DH452" s="71"/>
      <c r="DI452" s="71"/>
      <c r="DJ452" s="71"/>
      <c r="DK452" s="71"/>
      <c r="DL452" s="71"/>
      <c r="DM452" s="71"/>
      <c r="DN452" s="71"/>
      <c r="DO452" s="71"/>
      <c r="DP452" s="71"/>
      <c r="DQ452" s="71"/>
      <c r="DR452" s="71"/>
      <c r="DS452" s="71"/>
      <c r="DT452" s="71"/>
      <c r="DU452" s="71"/>
      <c r="DV452" s="71"/>
      <c r="DW452" s="71"/>
      <c r="DX452" s="71"/>
      <c r="DY452" s="71"/>
      <c r="DZ452" s="71"/>
      <c r="EA452" s="71"/>
      <c r="EB452" s="71"/>
      <c r="EC452" s="71"/>
      <c r="ED452" s="71"/>
      <c r="EE452" s="71"/>
      <c r="EF452" s="71"/>
      <c r="EG452" s="71"/>
      <c r="EH452" s="71"/>
      <c r="EI452" s="71"/>
      <c r="EJ452" s="71"/>
      <c r="EK452" s="71"/>
      <c r="EL452" s="71"/>
      <c r="EM452" s="71"/>
      <c r="EN452" s="71"/>
      <c r="EO452" s="71"/>
      <c r="EP452" s="71"/>
      <c r="EQ452" s="71"/>
      <c r="ER452" s="71"/>
      <c r="ES452" s="71"/>
      <c r="ET452" s="71"/>
      <c r="EU452" s="71"/>
      <c r="EV452" s="71"/>
      <c r="EW452" s="71"/>
      <c r="EX452" s="71"/>
      <c r="EY452" s="71"/>
      <c r="EZ452" s="71"/>
      <c r="FA452" s="71"/>
      <c r="FB452" s="71"/>
      <c r="FC452" s="71"/>
      <c r="FD452" s="71"/>
      <c r="FE452" s="71"/>
      <c r="FF452" s="71"/>
      <c r="FG452" s="71"/>
      <c r="FH452" s="71"/>
      <c r="FI452" s="71"/>
      <c r="FJ452" s="71"/>
      <c r="FK452" s="71"/>
      <c r="FL452" s="71"/>
      <c r="FM452" s="71"/>
    </row>
    <row r="453" spans="9:169" x14ac:dyDescent="0.2">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c r="CM453" s="71"/>
      <c r="CN453" s="71"/>
      <c r="CO453" s="71"/>
      <c r="CP453" s="71"/>
      <c r="CQ453" s="71"/>
      <c r="CR453" s="71"/>
      <c r="CS453" s="71"/>
      <c r="CT453" s="71"/>
      <c r="CU453" s="71"/>
      <c r="CV453" s="99"/>
      <c r="CW453" s="71"/>
      <c r="CX453" s="71"/>
      <c r="CY453" s="71"/>
      <c r="CZ453" s="71"/>
      <c r="DA453" s="71"/>
      <c r="DB453" s="71"/>
      <c r="DC453" s="71"/>
      <c r="DD453" s="71"/>
      <c r="DE453" s="71"/>
      <c r="DF453" s="71"/>
      <c r="DG453" s="71"/>
      <c r="DH453" s="71"/>
      <c r="DI453" s="71"/>
      <c r="DJ453" s="71"/>
      <c r="DK453" s="71"/>
      <c r="DL453" s="71"/>
      <c r="DM453" s="71"/>
      <c r="DN453" s="71"/>
      <c r="DO453" s="71"/>
      <c r="DP453" s="71"/>
      <c r="DQ453" s="71"/>
      <c r="DR453" s="71"/>
      <c r="DS453" s="71"/>
      <c r="DT453" s="71"/>
      <c r="DU453" s="71"/>
      <c r="DV453" s="71"/>
      <c r="DW453" s="71"/>
      <c r="DX453" s="71"/>
      <c r="DY453" s="71"/>
      <c r="DZ453" s="71"/>
      <c r="EA453" s="71"/>
      <c r="EB453" s="71"/>
      <c r="EC453" s="71"/>
      <c r="ED453" s="71"/>
      <c r="EE453" s="71"/>
      <c r="EF453" s="71"/>
      <c r="EG453" s="71"/>
      <c r="EH453" s="71"/>
      <c r="EI453" s="71"/>
      <c r="EJ453" s="71"/>
      <c r="EK453" s="71"/>
      <c r="EL453" s="71"/>
      <c r="EM453" s="71"/>
      <c r="EN453" s="71"/>
      <c r="EO453" s="71"/>
      <c r="EP453" s="71"/>
      <c r="EQ453" s="71"/>
      <c r="ER453" s="71"/>
      <c r="ES453" s="71"/>
      <c r="ET453" s="71"/>
      <c r="EU453" s="71"/>
      <c r="EV453" s="71"/>
      <c r="EW453" s="71"/>
      <c r="EX453" s="71"/>
      <c r="EY453" s="71"/>
      <c r="EZ453" s="71"/>
      <c r="FA453" s="71"/>
      <c r="FB453" s="71"/>
      <c r="FC453" s="71"/>
      <c r="FD453" s="71"/>
      <c r="FE453" s="71"/>
      <c r="FF453" s="71"/>
      <c r="FG453" s="71"/>
      <c r="FH453" s="71"/>
      <c r="FI453" s="71"/>
      <c r="FJ453" s="71"/>
      <c r="FK453" s="71"/>
      <c r="FL453" s="71"/>
      <c r="FM453" s="71"/>
    </row>
    <row r="454" spans="9:169" x14ac:dyDescent="0.2">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c r="CM454" s="71"/>
      <c r="CN454" s="71"/>
      <c r="CO454" s="71"/>
      <c r="CP454" s="71"/>
      <c r="CQ454" s="71"/>
      <c r="CR454" s="71"/>
      <c r="CS454" s="71"/>
      <c r="CT454" s="71"/>
      <c r="CU454" s="71"/>
      <c r="CV454" s="99"/>
      <c r="CW454" s="71"/>
      <c r="CX454" s="71"/>
      <c r="CY454" s="71"/>
      <c r="CZ454" s="71"/>
      <c r="DA454" s="71"/>
      <c r="DB454" s="71"/>
      <c r="DC454" s="71"/>
      <c r="DD454" s="71"/>
      <c r="DE454" s="71"/>
      <c r="DF454" s="71"/>
      <c r="DG454" s="71"/>
      <c r="DH454" s="71"/>
      <c r="DI454" s="71"/>
      <c r="DJ454" s="71"/>
      <c r="DK454" s="71"/>
      <c r="DL454" s="71"/>
      <c r="DM454" s="71"/>
      <c r="DN454" s="71"/>
      <c r="DO454" s="71"/>
      <c r="DP454" s="71"/>
      <c r="DQ454" s="71"/>
      <c r="DR454" s="71"/>
      <c r="DS454" s="71"/>
      <c r="DT454" s="71"/>
      <c r="DU454" s="71"/>
      <c r="DV454" s="71"/>
      <c r="DW454" s="71"/>
      <c r="DX454" s="71"/>
      <c r="DY454" s="71"/>
      <c r="DZ454" s="71"/>
      <c r="EA454" s="71"/>
      <c r="EB454" s="71"/>
      <c r="EC454" s="71"/>
      <c r="ED454" s="71"/>
      <c r="EE454" s="71"/>
      <c r="EF454" s="71"/>
      <c r="EG454" s="71"/>
      <c r="EH454" s="71"/>
      <c r="EI454" s="71"/>
      <c r="EJ454" s="71"/>
      <c r="EK454" s="71"/>
      <c r="EL454" s="71"/>
      <c r="EM454" s="71"/>
      <c r="EN454" s="71"/>
      <c r="EO454" s="71"/>
      <c r="EP454" s="71"/>
      <c r="EQ454" s="71"/>
      <c r="ER454" s="71"/>
      <c r="ES454" s="71"/>
      <c r="ET454" s="71"/>
      <c r="EU454" s="71"/>
      <c r="EV454" s="71"/>
      <c r="EW454" s="71"/>
      <c r="EX454" s="71"/>
      <c r="EY454" s="71"/>
      <c r="EZ454" s="71"/>
      <c r="FA454" s="71"/>
      <c r="FB454" s="71"/>
      <c r="FC454" s="71"/>
      <c r="FD454" s="71"/>
      <c r="FE454" s="71"/>
      <c r="FF454" s="71"/>
      <c r="FG454" s="71"/>
      <c r="FH454" s="71"/>
      <c r="FI454" s="71"/>
      <c r="FJ454" s="71"/>
      <c r="FK454" s="71"/>
      <c r="FL454" s="71"/>
      <c r="FM454" s="71"/>
    </row>
    <row r="455" spans="9:169" x14ac:dyDescent="0.2">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c r="CM455" s="71"/>
      <c r="CN455" s="71"/>
      <c r="CO455" s="71"/>
      <c r="CP455" s="71"/>
      <c r="CQ455" s="71"/>
      <c r="CR455" s="71"/>
      <c r="CS455" s="71"/>
      <c r="CT455" s="71"/>
      <c r="CU455" s="71"/>
      <c r="CV455" s="99"/>
      <c r="CW455" s="71"/>
      <c r="CX455" s="71"/>
      <c r="CY455" s="71"/>
      <c r="CZ455" s="71"/>
      <c r="DA455" s="71"/>
      <c r="DB455" s="71"/>
      <c r="DC455" s="71"/>
      <c r="DD455" s="71"/>
      <c r="DE455" s="71"/>
      <c r="DF455" s="71"/>
      <c r="DG455" s="71"/>
      <c r="DH455" s="71"/>
      <c r="DI455" s="71"/>
      <c r="DJ455" s="71"/>
      <c r="DK455" s="71"/>
      <c r="DL455" s="71"/>
      <c r="DM455" s="71"/>
      <c r="DN455" s="71"/>
      <c r="DO455" s="71"/>
      <c r="DP455" s="71"/>
      <c r="DQ455" s="71"/>
      <c r="DR455" s="71"/>
      <c r="DS455" s="71"/>
      <c r="DT455" s="71"/>
      <c r="DU455" s="71"/>
      <c r="DV455" s="71"/>
      <c r="DW455" s="71"/>
      <c r="DX455" s="71"/>
      <c r="DY455" s="71"/>
      <c r="DZ455" s="71"/>
      <c r="EA455" s="71"/>
      <c r="EB455" s="71"/>
      <c r="EC455" s="71"/>
      <c r="ED455" s="71"/>
      <c r="EE455" s="71"/>
      <c r="EF455" s="71"/>
      <c r="EG455" s="71"/>
      <c r="EH455" s="71"/>
      <c r="EI455" s="71"/>
      <c r="EJ455" s="71"/>
      <c r="EK455" s="71"/>
      <c r="EL455" s="71"/>
      <c r="EM455" s="71"/>
      <c r="EN455" s="71"/>
      <c r="EO455" s="71"/>
      <c r="EP455" s="71"/>
      <c r="EQ455" s="71"/>
      <c r="ER455" s="71"/>
      <c r="ES455" s="71"/>
      <c r="ET455" s="71"/>
      <c r="EU455" s="71"/>
      <c r="EV455" s="71"/>
      <c r="EW455" s="71"/>
      <c r="EX455" s="71"/>
      <c r="EY455" s="71"/>
      <c r="EZ455" s="71"/>
      <c r="FA455" s="71"/>
      <c r="FB455" s="71"/>
      <c r="FC455" s="71"/>
      <c r="FD455" s="71"/>
      <c r="FE455" s="71"/>
      <c r="FF455" s="71"/>
      <c r="FG455" s="71"/>
      <c r="FH455" s="71"/>
      <c r="FI455" s="71"/>
      <c r="FJ455" s="71"/>
      <c r="FK455" s="71"/>
      <c r="FL455" s="71"/>
      <c r="FM455" s="71"/>
    </row>
    <row r="456" spans="9:169" x14ac:dyDescent="0.2">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c r="CM456" s="71"/>
      <c r="CN456" s="71"/>
      <c r="CO456" s="71"/>
      <c r="CP456" s="71"/>
      <c r="CQ456" s="71"/>
      <c r="CR456" s="71"/>
      <c r="CS456" s="71"/>
      <c r="CT456" s="71"/>
      <c r="CU456" s="71"/>
      <c r="CV456" s="99"/>
      <c r="CW456" s="71"/>
      <c r="CX456" s="71"/>
      <c r="CY456" s="71"/>
      <c r="CZ456" s="71"/>
      <c r="DA456" s="71"/>
      <c r="DB456" s="71"/>
      <c r="DC456" s="71"/>
      <c r="DD456" s="71"/>
      <c r="DE456" s="71"/>
      <c r="DF456" s="71"/>
      <c r="DG456" s="71"/>
      <c r="DH456" s="71"/>
      <c r="DI456" s="71"/>
      <c r="DJ456" s="71"/>
      <c r="DK456" s="71"/>
      <c r="DL456" s="71"/>
      <c r="DM456" s="71"/>
      <c r="DN456" s="71"/>
      <c r="DO456" s="71"/>
      <c r="DP456" s="71"/>
      <c r="DQ456" s="71"/>
      <c r="DR456" s="71"/>
      <c r="DS456" s="71"/>
      <c r="DT456" s="71"/>
      <c r="DU456" s="71"/>
      <c r="DV456" s="71"/>
      <c r="DW456" s="71"/>
      <c r="DX456" s="71"/>
      <c r="DY456" s="71"/>
      <c r="DZ456" s="71"/>
      <c r="EA456" s="71"/>
      <c r="EB456" s="71"/>
      <c r="EC456" s="71"/>
      <c r="ED456" s="71"/>
      <c r="EE456" s="71"/>
      <c r="EF456" s="71"/>
      <c r="EG456" s="71"/>
      <c r="EH456" s="71"/>
      <c r="EI456" s="71"/>
      <c r="EJ456" s="71"/>
      <c r="EK456" s="71"/>
      <c r="EL456" s="71"/>
      <c r="EM456" s="71"/>
      <c r="EN456" s="71"/>
      <c r="EO456" s="71"/>
      <c r="EP456" s="71"/>
      <c r="EQ456" s="71"/>
      <c r="ER456" s="71"/>
      <c r="ES456" s="71"/>
      <c r="ET456" s="71"/>
      <c r="EU456" s="71"/>
      <c r="EV456" s="71"/>
      <c r="EW456" s="71"/>
      <c r="EX456" s="71"/>
      <c r="EY456" s="71"/>
      <c r="EZ456" s="71"/>
      <c r="FA456" s="71"/>
      <c r="FB456" s="71"/>
      <c r="FC456" s="71"/>
      <c r="FD456" s="71"/>
      <c r="FE456" s="71"/>
      <c r="FF456" s="71"/>
      <c r="FG456" s="71"/>
      <c r="FH456" s="71"/>
      <c r="FI456" s="71"/>
      <c r="FJ456" s="71"/>
      <c r="FK456" s="71"/>
      <c r="FL456" s="71"/>
      <c r="FM456" s="71"/>
    </row>
    <row r="457" spans="9:169" x14ac:dyDescent="0.2">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c r="CM457" s="71"/>
      <c r="CN457" s="71"/>
      <c r="CO457" s="71"/>
      <c r="CP457" s="71"/>
      <c r="CQ457" s="71"/>
      <c r="CR457" s="71"/>
      <c r="CS457" s="71"/>
      <c r="CT457" s="71"/>
      <c r="CU457" s="71"/>
      <c r="CV457" s="99"/>
      <c r="CW457" s="71"/>
      <c r="CX457" s="71"/>
      <c r="CY457" s="71"/>
      <c r="CZ457" s="71"/>
      <c r="DA457" s="71"/>
      <c r="DB457" s="71"/>
      <c r="DC457" s="71"/>
      <c r="DD457" s="71"/>
      <c r="DE457" s="71"/>
      <c r="DF457" s="71"/>
      <c r="DG457" s="71"/>
      <c r="DH457" s="71"/>
      <c r="DI457" s="71"/>
      <c r="DJ457" s="71"/>
      <c r="DK457" s="71"/>
      <c r="DL457" s="71"/>
      <c r="DM457" s="71"/>
      <c r="DN457" s="71"/>
      <c r="DO457" s="71"/>
      <c r="DP457" s="71"/>
      <c r="DQ457" s="71"/>
      <c r="DR457" s="71"/>
      <c r="DS457" s="71"/>
      <c r="DT457" s="71"/>
      <c r="DU457" s="71"/>
      <c r="DV457" s="71"/>
      <c r="DW457" s="71"/>
      <c r="DX457" s="71"/>
      <c r="DY457" s="71"/>
      <c r="DZ457" s="71"/>
      <c r="EA457" s="71"/>
      <c r="EB457" s="71"/>
      <c r="EC457" s="71"/>
      <c r="ED457" s="71"/>
      <c r="EE457" s="71"/>
      <c r="EF457" s="71"/>
      <c r="EG457" s="71"/>
      <c r="EH457" s="71"/>
      <c r="EI457" s="71"/>
      <c r="EJ457" s="71"/>
      <c r="EK457" s="71"/>
      <c r="EL457" s="71"/>
      <c r="EM457" s="71"/>
      <c r="EN457" s="71"/>
      <c r="EO457" s="71"/>
      <c r="EP457" s="71"/>
      <c r="EQ457" s="71"/>
      <c r="ER457" s="71"/>
      <c r="ES457" s="71"/>
      <c r="ET457" s="71"/>
      <c r="EU457" s="71"/>
      <c r="EV457" s="71"/>
      <c r="EW457" s="71"/>
      <c r="EX457" s="71"/>
      <c r="EY457" s="71"/>
      <c r="EZ457" s="71"/>
      <c r="FA457" s="71"/>
      <c r="FB457" s="71"/>
      <c r="FC457" s="71"/>
      <c r="FD457" s="71"/>
      <c r="FE457" s="71"/>
      <c r="FF457" s="71"/>
      <c r="FG457" s="71"/>
      <c r="FH457" s="71"/>
      <c r="FI457" s="71"/>
      <c r="FJ457" s="71"/>
      <c r="FK457" s="71"/>
      <c r="FL457" s="71"/>
      <c r="FM457" s="71"/>
    </row>
    <row r="458" spans="9:169" x14ac:dyDescent="0.2">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c r="CM458" s="71"/>
      <c r="CN458" s="71"/>
      <c r="CO458" s="71"/>
      <c r="CP458" s="71"/>
      <c r="CQ458" s="71"/>
      <c r="CR458" s="71"/>
      <c r="CS458" s="71"/>
      <c r="CT458" s="71"/>
      <c r="CU458" s="71"/>
      <c r="CV458" s="99"/>
      <c r="CW458" s="71"/>
      <c r="CX458" s="71"/>
      <c r="CY458" s="71"/>
      <c r="CZ458" s="71"/>
      <c r="DA458" s="71"/>
      <c r="DB458" s="71"/>
      <c r="DC458" s="71"/>
      <c r="DD458" s="71"/>
      <c r="DE458" s="71"/>
      <c r="DF458" s="71"/>
      <c r="DG458" s="71"/>
      <c r="DH458" s="71"/>
      <c r="DI458" s="71"/>
      <c r="DJ458" s="71"/>
      <c r="DK458" s="71"/>
      <c r="DL458" s="71"/>
      <c r="DM458" s="71"/>
      <c r="DN458" s="71"/>
      <c r="DO458" s="71"/>
      <c r="DP458" s="71"/>
      <c r="DQ458" s="71"/>
      <c r="DR458" s="71"/>
      <c r="DS458" s="71"/>
      <c r="DT458" s="71"/>
      <c r="DU458" s="71"/>
      <c r="DV458" s="71"/>
      <c r="DW458" s="71"/>
      <c r="DX458" s="71"/>
      <c r="DY458" s="71"/>
      <c r="DZ458" s="71"/>
      <c r="EA458" s="71"/>
      <c r="EB458" s="71"/>
      <c r="EC458" s="71"/>
      <c r="ED458" s="71"/>
      <c r="EE458" s="71"/>
      <c r="EF458" s="71"/>
      <c r="EG458" s="71"/>
      <c r="EH458" s="71"/>
      <c r="EI458" s="71"/>
      <c r="EJ458" s="71"/>
      <c r="EK458" s="71"/>
      <c r="EL458" s="71"/>
      <c r="EM458" s="71"/>
      <c r="EN458" s="71"/>
      <c r="EO458" s="71"/>
      <c r="EP458" s="71"/>
      <c r="EQ458" s="71"/>
      <c r="ER458" s="71"/>
      <c r="ES458" s="71"/>
      <c r="ET458" s="71"/>
      <c r="EU458" s="71"/>
      <c r="EV458" s="71"/>
      <c r="EW458" s="71"/>
      <c r="EX458" s="71"/>
      <c r="EY458" s="71"/>
      <c r="EZ458" s="71"/>
      <c r="FA458" s="71"/>
      <c r="FB458" s="71"/>
      <c r="FC458" s="71"/>
      <c r="FD458" s="71"/>
      <c r="FE458" s="71"/>
      <c r="FF458" s="71"/>
      <c r="FG458" s="71"/>
      <c r="FH458" s="71"/>
      <c r="FI458" s="71"/>
      <c r="FJ458" s="71"/>
      <c r="FK458" s="71"/>
      <c r="FL458" s="71"/>
      <c r="FM458" s="71"/>
    </row>
    <row r="459" spans="9:169" x14ac:dyDescent="0.2">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c r="CM459" s="71"/>
      <c r="CN459" s="71"/>
      <c r="CO459" s="71"/>
      <c r="CP459" s="71"/>
      <c r="CQ459" s="71"/>
      <c r="CR459" s="71"/>
      <c r="CS459" s="71"/>
      <c r="CT459" s="71"/>
      <c r="CU459" s="71"/>
      <c r="CV459" s="99"/>
      <c r="CW459" s="71"/>
      <c r="CX459" s="71"/>
      <c r="CY459" s="71"/>
      <c r="CZ459" s="71"/>
      <c r="DA459" s="71"/>
      <c r="DB459" s="71"/>
      <c r="DC459" s="71"/>
      <c r="DD459" s="71"/>
      <c r="DE459" s="71"/>
      <c r="DF459" s="71"/>
      <c r="DG459" s="71"/>
      <c r="DH459" s="71"/>
      <c r="DI459" s="71"/>
      <c r="DJ459" s="71"/>
      <c r="DK459" s="71"/>
      <c r="DL459" s="71"/>
      <c r="DM459" s="71"/>
      <c r="DN459" s="71"/>
      <c r="DO459" s="71"/>
      <c r="DP459" s="71"/>
      <c r="DQ459" s="71"/>
      <c r="DR459" s="71"/>
      <c r="DS459" s="71"/>
      <c r="DT459" s="71"/>
      <c r="DU459" s="71"/>
      <c r="DV459" s="71"/>
      <c r="DW459" s="71"/>
      <c r="DX459" s="71"/>
      <c r="DY459" s="71"/>
      <c r="DZ459" s="71"/>
      <c r="EA459" s="71"/>
      <c r="EB459" s="71"/>
      <c r="EC459" s="71"/>
      <c r="ED459" s="71"/>
      <c r="EE459" s="71"/>
      <c r="EF459" s="71"/>
      <c r="EG459" s="71"/>
      <c r="EH459" s="71"/>
      <c r="EI459" s="71"/>
      <c r="EJ459" s="71"/>
      <c r="EK459" s="71"/>
      <c r="EL459" s="71"/>
      <c r="EM459" s="71"/>
      <c r="EN459" s="71"/>
      <c r="EO459" s="71"/>
      <c r="EP459" s="71"/>
      <c r="EQ459" s="71"/>
      <c r="ER459" s="71"/>
      <c r="ES459" s="71"/>
      <c r="ET459" s="71"/>
      <c r="EU459" s="71"/>
      <c r="EV459" s="71"/>
      <c r="EW459" s="71"/>
      <c r="EX459" s="71"/>
      <c r="EY459" s="71"/>
      <c r="EZ459" s="71"/>
      <c r="FA459" s="71"/>
      <c r="FB459" s="71"/>
      <c r="FC459" s="71"/>
      <c r="FD459" s="71"/>
      <c r="FE459" s="71"/>
      <c r="FF459" s="71"/>
      <c r="FG459" s="71"/>
      <c r="FH459" s="71"/>
      <c r="FI459" s="71"/>
      <c r="FJ459" s="71"/>
      <c r="FK459" s="71"/>
      <c r="FL459" s="71"/>
      <c r="FM459" s="71"/>
    </row>
    <row r="460" spans="9:169" x14ac:dyDescent="0.2">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c r="CM460" s="71"/>
      <c r="CN460" s="71"/>
      <c r="CO460" s="71"/>
      <c r="CP460" s="71"/>
      <c r="CQ460" s="71"/>
      <c r="CR460" s="71"/>
      <c r="CS460" s="71"/>
      <c r="CT460" s="71"/>
      <c r="CU460" s="71"/>
      <c r="CV460" s="99"/>
      <c r="CW460" s="71"/>
      <c r="CX460" s="71"/>
      <c r="CY460" s="71"/>
      <c r="CZ460" s="71"/>
      <c r="DA460" s="71"/>
      <c r="DB460" s="71"/>
      <c r="DC460" s="71"/>
      <c r="DD460" s="71"/>
      <c r="DE460" s="71"/>
      <c r="DF460" s="71"/>
      <c r="DG460" s="71"/>
      <c r="DH460" s="71"/>
      <c r="DI460" s="71"/>
      <c r="DJ460" s="71"/>
      <c r="DK460" s="71"/>
      <c r="DL460" s="71"/>
      <c r="DM460" s="71"/>
      <c r="DN460" s="71"/>
      <c r="DO460" s="71"/>
      <c r="DP460" s="71"/>
      <c r="DQ460" s="71"/>
      <c r="DR460" s="71"/>
      <c r="DS460" s="71"/>
      <c r="DT460" s="71"/>
      <c r="DU460" s="71"/>
      <c r="DV460" s="71"/>
      <c r="DW460" s="71"/>
      <c r="DX460" s="71"/>
      <c r="DY460" s="71"/>
      <c r="DZ460" s="71"/>
      <c r="EA460" s="71"/>
      <c r="EB460" s="71"/>
      <c r="EC460" s="71"/>
      <c r="ED460" s="71"/>
      <c r="EE460" s="71"/>
      <c r="EF460" s="71"/>
      <c r="EG460" s="71"/>
      <c r="EH460" s="71"/>
      <c r="EI460" s="71"/>
      <c r="EJ460" s="71"/>
      <c r="EK460" s="71"/>
      <c r="EL460" s="71"/>
      <c r="EM460" s="71"/>
      <c r="EN460" s="71"/>
      <c r="EO460" s="71"/>
      <c r="EP460" s="71"/>
      <c r="EQ460" s="71"/>
      <c r="ER460" s="71"/>
      <c r="ES460" s="71"/>
      <c r="ET460" s="71"/>
      <c r="EU460" s="71"/>
      <c r="EV460" s="71"/>
      <c r="EW460" s="71"/>
      <c r="EX460" s="71"/>
      <c r="EY460" s="71"/>
      <c r="EZ460" s="71"/>
      <c r="FA460" s="71"/>
      <c r="FB460" s="71"/>
      <c r="FC460" s="71"/>
      <c r="FD460" s="71"/>
      <c r="FE460" s="71"/>
      <c r="FF460" s="71"/>
      <c r="FG460" s="71"/>
      <c r="FH460" s="71"/>
      <c r="FI460" s="71"/>
      <c r="FJ460" s="71"/>
      <c r="FK460" s="71"/>
      <c r="FL460" s="71"/>
      <c r="FM460" s="71"/>
    </row>
    <row r="461" spans="9:169" x14ac:dyDescent="0.2">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c r="CM461" s="71"/>
      <c r="CN461" s="71"/>
      <c r="CO461" s="71"/>
      <c r="CP461" s="71"/>
      <c r="CQ461" s="71"/>
      <c r="CR461" s="71"/>
      <c r="CS461" s="71"/>
      <c r="CT461" s="71"/>
      <c r="CU461" s="71"/>
      <c r="CV461" s="99"/>
      <c r="CW461" s="71"/>
      <c r="CX461" s="71"/>
      <c r="CY461" s="71"/>
      <c r="CZ461" s="71"/>
      <c r="DA461" s="71"/>
      <c r="DB461" s="71"/>
      <c r="DC461" s="71"/>
      <c r="DD461" s="71"/>
      <c r="DE461" s="71"/>
      <c r="DF461" s="71"/>
      <c r="DG461" s="71"/>
      <c r="DH461" s="71"/>
      <c r="DI461" s="71"/>
      <c r="DJ461" s="71"/>
      <c r="DK461" s="71"/>
      <c r="DL461" s="71"/>
      <c r="DM461" s="71"/>
      <c r="DN461" s="71"/>
      <c r="DO461" s="71"/>
      <c r="DP461" s="71"/>
      <c r="DQ461" s="71"/>
      <c r="DR461" s="71"/>
      <c r="DS461" s="71"/>
      <c r="DT461" s="71"/>
      <c r="DU461" s="71"/>
      <c r="DV461" s="71"/>
      <c r="DW461" s="71"/>
      <c r="DX461" s="71"/>
      <c r="DY461" s="71"/>
      <c r="DZ461" s="71"/>
      <c r="EA461" s="71"/>
      <c r="EB461" s="71"/>
      <c r="EC461" s="71"/>
      <c r="ED461" s="71"/>
      <c r="EE461" s="71"/>
      <c r="EF461" s="71"/>
      <c r="EG461" s="71"/>
      <c r="EH461" s="71"/>
      <c r="EI461" s="71"/>
      <c r="EJ461" s="71"/>
      <c r="EK461" s="71"/>
      <c r="EL461" s="71"/>
      <c r="EM461" s="71"/>
      <c r="EN461" s="71"/>
      <c r="EO461" s="71"/>
      <c r="EP461" s="71"/>
      <c r="EQ461" s="71"/>
      <c r="ER461" s="71"/>
      <c r="ES461" s="71"/>
      <c r="ET461" s="71"/>
      <c r="EU461" s="71"/>
      <c r="EV461" s="71"/>
      <c r="EW461" s="71"/>
      <c r="EX461" s="71"/>
      <c r="EY461" s="71"/>
      <c r="EZ461" s="71"/>
      <c r="FA461" s="71"/>
      <c r="FB461" s="71"/>
      <c r="FC461" s="71"/>
      <c r="FD461" s="71"/>
      <c r="FE461" s="71"/>
      <c r="FF461" s="71"/>
      <c r="FG461" s="71"/>
      <c r="FH461" s="71"/>
      <c r="FI461" s="71"/>
      <c r="FJ461" s="71"/>
      <c r="FK461" s="71"/>
      <c r="FL461" s="71"/>
      <c r="FM461" s="71"/>
    </row>
    <row r="462" spans="9:169" x14ac:dyDescent="0.2">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c r="CM462" s="71"/>
      <c r="CN462" s="71"/>
      <c r="CO462" s="71"/>
      <c r="CP462" s="71"/>
      <c r="CQ462" s="71"/>
      <c r="CR462" s="71"/>
      <c r="CS462" s="71"/>
      <c r="CT462" s="71"/>
      <c r="CU462" s="71"/>
      <c r="CV462" s="99"/>
      <c r="CW462" s="71"/>
      <c r="CX462" s="71"/>
      <c r="CY462" s="71"/>
      <c r="CZ462" s="71"/>
      <c r="DA462" s="71"/>
      <c r="DB462" s="71"/>
      <c r="DC462" s="71"/>
      <c r="DD462" s="71"/>
      <c r="DE462" s="71"/>
      <c r="DF462" s="71"/>
      <c r="DG462" s="71"/>
      <c r="DH462" s="71"/>
      <c r="DI462" s="71"/>
      <c r="DJ462" s="71"/>
      <c r="DK462" s="71"/>
      <c r="DL462" s="71"/>
      <c r="DM462" s="71"/>
      <c r="DN462" s="71"/>
      <c r="DO462" s="71"/>
      <c r="DP462" s="71"/>
      <c r="DQ462" s="71"/>
      <c r="DR462" s="71"/>
      <c r="DS462" s="71"/>
      <c r="DT462" s="71"/>
      <c r="DU462" s="71"/>
      <c r="DV462" s="71"/>
      <c r="DW462" s="71"/>
      <c r="DX462" s="71"/>
      <c r="DY462" s="71"/>
      <c r="DZ462" s="71"/>
      <c r="EA462" s="71"/>
      <c r="EB462" s="71"/>
      <c r="EC462" s="71"/>
      <c r="ED462" s="71"/>
      <c r="EE462" s="71"/>
      <c r="EF462" s="71"/>
      <c r="EG462" s="71"/>
      <c r="EH462" s="71"/>
      <c r="EI462" s="71"/>
      <c r="EJ462" s="71"/>
      <c r="EK462" s="71"/>
      <c r="EL462" s="71"/>
      <c r="EM462" s="71"/>
      <c r="EN462" s="71"/>
      <c r="EO462" s="71"/>
      <c r="EP462" s="71"/>
      <c r="EQ462" s="71"/>
      <c r="ER462" s="71"/>
      <c r="ES462" s="71"/>
      <c r="ET462" s="71"/>
      <c r="EU462" s="71"/>
      <c r="EV462" s="71"/>
      <c r="EW462" s="71"/>
      <c r="EX462" s="71"/>
      <c r="EY462" s="71"/>
      <c r="EZ462" s="71"/>
      <c r="FA462" s="71"/>
      <c r="FB462" s="71"/>
      <c r="FC462" s="71"/>
      <c r="FD462" s="71"/>
      <c r="FE462" s="71"/>
      <c r="FF462" s="71"/>
      <c r="FG462" s="71"/>
      <c r="FH462" s="71"/>
      <c r="FI462" s="71"/>
      <c r="FJ462" s="71"/>
      <c r="FK462" s="71"/>
      <c r="FL462" s="71"/>
      <c r="FM462" s="71"/>
    </row>
    <row r="463" spans="9:169" x14ac:dyDescent="0.2">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c r="CM463" s="71"/>
      <c r="CN463" s="71"/>
      <c r="CO463" s="71"/>
      <c r="CP463" s="71"/>
      <c r="CQ463" s="71"/>
      <c r="CR463" s="71"/>
      <c r="CS463" s="71"/>
      <c r="CT463" s="71"/>
      <c r="CU463" s="71"/>
      <c r="CV463" s="99"/>
      <c r="CW463" s="71"/>
      <c r="CX463" s="71"/>
      <c r="CY463" s="71"/>
      <c r="CZ463" s="71"/>
      <c r="DA463" s="71"/>
      <c r="DB463" s="71"/>
      <c r="DC463" s="71"/>
      <c r="DD463" s="71"/>
      <c r="DE463" s="71"/>
      <c r="DF463" s="71"/>
      <c r="DG463" s="71"/>
      <c r="DH463" s="71"/>
      <c r="DI463" s="71"/>
      <c r="DJ463" s="71"/>
      <c r="DK463" s="71"/>
      <c r="DL463" s="71"/>
      <c r="DM463" s="71"/>
      <c r="DN463" s="71"/>
      <c r="DO463" s="71"/>
      <c r="DP463" s="71"/>
      <c r="DQ463" s="71"/>
      <c r="DR463" s="71"/>
      <c r="DS463" s="71"/>
      <c r="DT463" s="71"/>
      <c r="DU463" s="71"/>
      <c r="DV463" s="71"/>
      <c r="DW463" s="71"/>
      <c r="DX463" s="71"/>
      <c r="DY463" s="71"/>
      <c r="DZ463" s="71"/>
      <c r="EA463" s="71"/>
      <c r="EB463" s="71"/>
      <c r="EC463" s="71"/>
      <c r="ED463" s="71"/>
      <c r="EE463" s="71"/>
      <c r="EF463" s="71"/>
      <c r="EG463" s="71"/>
      <c r="EH463" s="71"/>
      <c r="EI463" s="71"/>
      <c r="EJ463" s="71"/>
      <c r="EK463" s="71"/>
      <c r="EL463" s="71"/>
      <c r="EM463" s="71"/>
      <c r="EN463" s="71"/>
      <c r="EO463" s="71"/>
      <c r="EP463" s="71"/>
      <c r="EQ463" s="71"/>
      <c r="ER463" s="71"/>
      <c r="ES463" s="71"/>
      <c r="ET463" s="71"/>
      <c r="EU463" s="71"/>
      <c r="EV463" s="71"/>
      <c r="EW463" s="71"/>
      <c r="EX463" s="71"/>
      <c r="EY463" s="71"/>
      <c r="EZ463" s="71"/>
      <c r="FA463" s="71"/>
      <c r="FB463" s="71"/>
      <c r="FC463" s="71"/>
      <c r="FD463" s="71"/>
      <c r="FE463" s="71"/>
      <c r="FF463" s="71"/>
      <c r="FG463" s="71"/>
      <c r="FH463" s="71"/>
      <c r="FI463" s="71"/>
      <c r="FJ463" s="71"/>
      <c r="FK463" s="71"/>
      <c r="FL463" s="71"/>
      <c r="FM463" s="71"/>
    </row>
    <row r="464" spans="9:169" x14ac:dyDescent="0.2">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c r="CM464" s="71"/>
      <c r="CN464" s="71"/>
      <c r="CO464" s="71"/>
      <c r="CP464" s="71"/>
      <c r="CQ464" s="71"/>
      <c r="CR464" s="71"/>
      <c r="CS464" s="71"/>
      <c r="CT464" s="71"/>
      <c r="CU464" s="71"/>
      <c r="CV464" s="99"/>
      <c r="CW464" s="71"/>
      <c r="CX464" s="71"/>
      <c r="CY464" s="71"/>
      <c r="CZ464" s="71"/>
      <c r="DA464" s="71"/>
      <c r="DB464" s="71"/>
      <c r="DC464" s="71"/>
      <c r="DD464" s="71"/>
      <c r="DE464" s="71"/>
      <c r="DF464" s="71"/>
      <c r="DG464" s="71"/>
      <c r="DH464" s="71"/>
      <c r="DI464" s="71"/>
      <c r="DJ464" s="71"/>
      <c r="DK464" s="71"/>
      <c r="DL464" s="71"/>
      <c r="DM464" s="71"/>
      <c r="DN464" s="71"/>
      <c r="DO464" s="71"/>
      <c r="DP464" s="71"/>
      <c r="DQ464" s="71"/>
      <c r="DR464" s="71"/>
      <c r="DS464" s="71"/>
      <c r="DT464" s="71"/>
      <c r="DU464" s="71"/>
      <c r="DV464" s="71"/>
      <c r="DW464" s="71"/>
      <c r="DX464" s="71"/>
      <c r="DY464" s="71"/>
      <c r="DZ464" s="71"/>
      <c r="EA464" s="71"/>
      <c r="EB464" s="71"/>
      <c r="EC464" s="71"/>
      <c r="ED464" s="71"/>
      <c r="EE464" s="71"/>
      <c r="EF464" s="71"/>
      <c r="EG464" s="71"/>
      <c r="EH464" s="71"/>
      <c r="EI464" s="71"/>
      <c r="EJ464" s="71"/>
      <c r="EK464" s="71"/>
      <c r="EL464" s="71"/>
      <c r="EM464" s="71"/>
      <c r="EN464" s="71"/>
      <c r="EO464" s="71"/>
      <c r="EP464" s="71"/>
      <c r="EQ464" s="71"/>
      <c r="ER464" s="71"/>
      <c r="ES464" s="71"/>
      <c r="ET464" s="71"/>
      <c r="EU464" s="71"/>
      <c r="EV464" s="71"/>
      <c r="EW464" s="71"/>
      <c r="EX464" s="71"/>
      <c r="EY464" s="71"/>
      <c r="EZ464" s="71"/>
      <c r="FA464" s="71"/>
      <c r="FB464" s="71"/>
      <c r="FC464" s="71"/>
      <c r="FD464" s="71"/>
      <c r="FE464" s="71"/>
      <c r="FF464" s="71"/>
      <c r="FG464" s="71"/>
      <c r="FH464" s="71"/>
      <c r="FI464" s="71"/>
      <c r="FJ464" s="71"/>
      <c r="FK464" s="71"/>
      <c r="FL464" s="71"/>
      <c r="FM464" s="71"/>
    </row>
    <row r="465" spans="9:169" x14ac:dyDescent="0.2">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c r="CM465" s="71"/>
      <c r="CN465" s="71"/>
      <c r="CO465" s="71"/>
      <c r="CP465" s="71"/>
      <c r="CQ465" s="71"/>
      <c r="CR465" s="71"/>
      <c r="CS465" s="71"/>
      <c r="CT465" s="71"/>
      <c r="CU465" s="71"/>
      <c r="CV465" s="99"/>
      <c r="CW465" s="71"/>
      <c r="CX465" s="71"/>
      <c r="CY465" s="71"/>
      <c r="CZ465" s="71"/>
      <c r="DA465" s="71"/>
      <c r="DB465" s="71"/>
      <c r="DC465" s="71"/>
      <c r="DD465" s="71"/>
      <c r="DE465" s="71"/>
      <c r="DF465" s="71"/>
      <c r="DG465" s="71"/>
      <c r="DH465" s="71"/>
      <c r="DI465" s="71"/>
      <c r="DJ465" s="71"/>
      <c r="DK465" s="71"/>
      <c r="DL465" s="71"/>
      <c r="DM465" s="71"/>
      <c r="DN465" s="71"/>
      <c r="DO465" s="71"/>
      <c r="DP465" s="71"/>
      <c r="DQ465" s="71"/>
      <c r="DR465" s="71"/>
      <c r="DS465" s="71"/>
      <c r="DT465" s="71"/>
      <c r="DU465" s="71"/>
      <c r="DV465" s="71"/>
      <c r="DW465" s="71"/>
      <c r="DX465" s="71"/>
      <c r="DY465" s="71"/>
      <c r="DZ465" s="71"/>
      <c r="EA465" s="71"/>
      <c r="EB465" s="71"/>
      <c r="EC465" s="71"/>
      <c r="ED465" s="71"/>
      <c r="EE465" s="71"/>
      <c r="EF465" s="71"/>
      <c r="EG465" s="71"/>
      <c r="EH465" s="71"/>
      <c r="EI465" s="71"/>
      <c r="EJ465" s="71"/>
      <c r="EK465" s="71"/>
      <c r="EL465" s="71"/>
      <c r="EM465" s="71"/>
      <c r="EN465" s="71"/>
      <c r="EO465" s="71"/>
      <c r="EP465" s="71"/>
      <c r="EQ465" s="71"/>
      <c r="ER465" s="71"/>
      <c r="ES465" s="71"/>
      <c r="ET465" s="71"/>
      <c r="EU465" s="71"/>
      <c r="EV465" s="71"/>
      <c r="EW465" s="71"/>
      <c r="EX465" s="71"/>
      <c r="EY465" s="71"/>
      <c r="EZ465" s="71"/>
      <c r="FA465" s="71"/>
      <c r="FB465" s="71"/>
      <c r="FC465" s="71"/>
      <c r="FD465" s="71"/>
      <c r="FE465" s="71"/>
      <c r="FF465" s="71"/>
      <c r="FG465" s="71"/>
      <c r="FH465" s="71"/>
      <c r="FI465" s="71"/>
      <c r="FJ465" s="71"/>
      <c r="FK465" s="71"/>
      <c r="FL465" s="71"/>
      <c r="FM465" s="71"/>
    </row>
    <row r="466" spans="9:169" x14ac:dyDescent="0.2">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c r="CM466" s="71"/>
      <c r="CN466" s="71"/>
      <c r="CO466" s="71"/>
      <c r="CP466" s="71"/>
      <c r="CQ466" s="71"/>
      <c r="CR466" s="71"/>
      <c r="CS466" s="71"/>
      <c r="CT466" s="71"/>
      <c r="CU466" s="71"/>
      <c r="CV466" s="99"/>
      <c r="CW466" s="71"/>
      <c r="CX466" s="71"/>
      <c r="CY466" s="71"/>
      <c r="CZ466" s="71"/>
      <c r="DA466" s="71"/>
      <c r="DB466" s="71"/>
      <c r="DC466" s="71"/>
      <c r="DD466" s="71"/>
      <c r="DE466" s="71"/>
      <c r="DF466" s="71"/>
      <c r="DG466" s="71"/>
      <c r="DH466" s="71"/>
      <c r="DI466" s="71"/>
      <c r="DJ466" s="71"/>
      <c r="DK466" s="71"/>
      <c r="DL466" s="71"/>
      <c r="DM466" s="71"/>
      <c r="DN466" s="71"/>
      <c r="DO466" s="71"/>
      <c r="DP466" s="71"/>
      <c r="DQ466" s="71"/>
      <c r="DR466" s="71"/>
      <c r="DS466" s="71"/>
      <c r="DT466" s="71"/>
      <c r="DU466" s="71"/>
      <c r="DV466" s="71"/>
      <c r="DW466" s="71"/>
      <c r="DX466" s="71"/>
      <c r="DY466" s="71"/>
      <c r="DZ466" s="71"/>
      <c r="EA466" s="71"/>
      <c r="EB466" s="71"/>
      <c r="EC466" s="71"/>
      <c r="ED466" s="71"/>
      <c r="EE466" s="71"/>
      <c r="EF466" s="71"/>
      <c r="EG466" s="71"/>
      <c r="EH466" s="71"/>
      <c r="EI466" s="71"/>
      <c r="EJ466" s="71"/>
      <c r="EK466" s="71"/>
      <c r="EL466" s="71"/>
      <c r="EM466" s="71"/>
      <c r="EN466" s="71"/>
      <c r="EO466" s="71"/>
      <c r="EP466" s="71"/>
      <c r="EQ466" s="71"/>
      <c r="ER466" s="71"/>
      <c r="ES466" s="71"/>
      <c r="ET466" s="71"/>
      <c r="EU466" s="71"/>
      <c r="EV466" s="71"/>
      <c r="EW466" s="71"/>
      <c r="EX466" s="71"/>
      <c r="EY466" s="71"/>
      <c r="EZ466" s="71"/>
      <c r="FA466" s="71"/>
      <c r="FB466" s="71"/>
      <c r="FC466" s="71"/>
      <c r="FD466" s="71"/>
      <c r="FE466" s="71"/>
      <c r="FF466" s="71"/>
      <c r="FG466" s="71"/>
      <c r="FH466" s="71"/>
      <c r="FI466" s="71"/>
      <c r="FJ466" s="71"/>
      <c r="FK466" s="71"/>
      <c r="FL466" s="71"/>
      <c r="FM466" s="71"/>
    </row>
    <row r="467" spans="9:169" x14ac:dyDescent="0.2">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c r="CM467" s="71"/>
      <c r="CN467" s="71"/>
      <c r="CO467" s="71"/>
      <c r="CP467" s="71"/>
      <c r="CQ467" s="71"/>
      <c r="CR467" s="71"/>
      <c r="CS467" s="71"/>
      <c r="CT467" s="71"/>
      <c r="CU467" s="71"/>
      <c r="CV467" s="99"/>
      <c r="CW467" s="71"/>
      <c r="CX467" s="71"/>
      <c r="CY467" s="71"/>
      <c r="CZ467" s="71"/>
      <c r="DA467" s="71"/>
      <c r="DB467" s="71"/>
      <c r="DC467" s="71"/>
      <c r="DD467" s="71"/>
      <c r="DE467" s="71"/>
      <c r="DF467" s="71"/>
      <c r="DG467" s="71"/>
      <c r="DH467" s="71"/>
      <c r="DI467" s="71"/>
      <c r="DJ467" s="71"/>
      <c r="DK467" s="71"/>
      <c r="DL467" s="71"/>
      <c r="DM467" s="71"/>
      <c r="DN467" s="71"/>
      <c r="DO467" s="71"/>
      <c r="DP467" s="71"/>
      <c r="DQ467" s="71"/>
      <c r="DR467" s="71"/>
      <c r="DS467" s="71"/>
      <c r="DT467" s="71"/>
      <c r="DU467" s="71"/>
      <c r="DV467" s="71"/>
      <c r="DW467" s="71"/>
      <c r="DX467" s="71"/>
      <c r="DY467" s="71"/>
      <c r="DZ467" s="71"/>
      <c r="EA467" s="71"/>
      <c r="EB467" s="71"/>
      <c r="EC467" s="71"/>
      <c r="ED467" s="71"/>
      <c r="EE467" s="71"/>
      <c r="EF467" s="71"/>
      <c r="EG467" s="71"/>
      <c r="EH467" s="71"/>
      <c r="EI467" s="71"/>
      <c r="EJ467" s="71"/>
      <c r="EK467" s="71"/>
      <c r="EL467" s="71"/>
      <c r="EM467" s="71"/>
      <c r="EN467" s="71"/>
      <c r="EO467" s="71"/>
      <c r="EP467" s="71"/>
      <c r="EQ467" s="71"/>
      <c r="ER467" s="71"/>
      <c r="ES467" s="71"/>
      <c r="ET467" s="71"/>
      <c r="EU467" s="71"/>
      <c r="EV467" s="71"/>
      <c r="EW467" s="71"/>
      <c r="EX467" s="71"/>
      <c r="EY467" s="71"/>
      <c r="EZ467" s="71"/>
      <c r="FA467" s="71"/>
      <c r="FB467" s="71"/>
      <c r="FC467" s="71"/>
      <c r="FD467" s="71"/>
      <c r="FE467" s="71"/>
      <c r="FF467" s="71"/>
      <c r="FG467" s="71"/>
      <c r="FH467" s="71"/>
      <c r="FI467" s="71"/>
      <c r="FJ467" s="71"/>
      <c r="FK467" s="71"/>
      <c r="FL467" s="71"/>
      <c r="FM467" s="71"/>
    </row>
    <row r="468" spans="9:169" x14ac:dyDescent="0.2">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c r="CM468" s="71"/>
      <c r="CN468" s="71"/>
      <c r="CO468" s="71"/>
      <c r="CP468" s="71"/>
      <c r="CQ468" s="71"/>
      <c r="CR468" s="71"/>
      <c r="CS468" s="71"/>
      <c r="CT468" s="71"/>
      <c r="CU468" s="71"/>
      <c r="CV468" s="99"/>
      <c r="CW468" s="71"/>
      <c r="CX468" s="71"/>
      <c r="CY468" s="71"/>
      <c r="CZ468" s="71"/>
      <c r="DA468" s="71"/>
      <c r="DB468" s="71"/>
      <c r="DC468" s="71"/>
      <c r="DD468" s="71"/>
      <c r="DE468" s="71"/>
      <c r="DF468" s="71"/>
      <c r="DG468" s="71"/>
      <c r="DH468" s="71"/>
      <c r="DI468" s="71"/>
      <c r="DJ468" s="71"/>
      <c r="DK468" s="71"/>
      <c r="DL468" s="71"/>
      <c r="DM468" s="71"/>
      <c r="DN468" s="71"/>
      <c r="DO468" s="71"/>
      <c r="DP468" s="71"/>
      <c r="DQ468" s="71"/>
      <c r="DR468" s="71"/>
      <c r="DS468" s="71"/>
      <c r="DT468" s="71"/>
      <c r="DU468" s="71"/>
      <c r="DV468" s="71"/>
      <c r="DW468" s="71"/>
      <c r="DX468" s="71"/>
      <c r="DY468" s="71"/>
      <c r="DZ468" s="71"/>
      <c r="EA468" s="71"/>
      <c r="EB468" s="71"/>
      <c r="EC468" s="71"/>
      <c r="ED468" s="71"/>
      <c r="EE468" s="71"/>
      <c r="EF468" s="71"/>
      <c r="EG468" s="71"/>
      <c r="EH468" s="71"/>
      <c r="EI468" s="71"/>
      <c r="EJ468" s="71"/>
      <c r="EK468" s="71"/>
      <c r="EL468" s="71"/>
      <c r="EM468" s="71"/>
      <c r="EN468" s="71"/>
      <c r="EO468" s="71"/>
      <c r="EP468" s="71"/>
      <c r="EQ468" s="71"/>
      <c r="ER468" s="71"/>
      <c r="ES468" s="71"/>
      <c r="ET468" s="71"/>
      <c r="EU468" s="71"/>
      <c r="EV468" s="71"/>
      <c r="EW468" s="71"/>
      <c r="EX468" s="71"/>
      <c r="EY468" s="71"/>
      <c r="EZ468" s="71"/>
      <c r="FA468" s="71"/>
      <c r="FB468" s="71"/>
      <c r="FC468" s="71"/>
      <c r="FD468" s="71"/>
      <c r="FE468" s="71"/>
      <c r="FF468" s="71"/>
      <c r="FG468" s="71"/>
      <c r="FH468" s="71"/>
      <c r="FI468" s="71"/>
      <c r="FJ468" s="71"/>
      <c r="FK468" s="71"/>
      <c r="FL468" s="71"/>
      <c r="FM468" s="71"/>
    </row>
    <row r="469" spans="9:169" x14ac:dyDescent="0.2">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c r="CM469" s="71"/>
      <c r="CN469" s="71"/>
      <c r="CO469" s="71"/>
      <c r="CP469" s="71"/>
      <c r="CQ469" s="71"/>
      <c r="CR469" s="71"/>
      <c r="CS469" s="71"/>
      <c r="CT469" s="71"/>
      <c r="CU469" s="71"/>
      <c r="CV469" s="99"/>
      <c r="CW469" s="71"/>
      <c r="CX469" s="71"/>
      <c r="CY469" s="71"/>
      <c r="CZ469" s="71"/>
      <c r="DA469" s="71"/>
      <c r="DB469" s="71"/>
      <c r="DC469" s="71"/>
      <c r="DD469" s="71"/>
      <c r="DE469" s="71"/>
      <c r="DF469" s="71"/>
      <c r="DG469" s="71"/>
      <c r="DH469" s="71"/>
      <c r="DI469" s="71"/>
      <c r="DJ469" s="71"/>
      <c r="DK469" s="71"/>
      <c r="DL469" s="71"/>
      <c r="DM469" s="71"/>
      <c r="DN469" s="71"/>
      <c r="DO469" s="71"/>
      <c r="DP469" s="71"/>
      <c r="DQ469" s="71"/>
      <c r="DR469" s="71"/>
      <c r="DS469" s="71"/>
      <c r="DT469" s="71"/>
      <c r="DU469" s="71"/>
      <c r="DV469" s="71"/>
      <c r="DW469" s="71"/>
      <c r="DX469" s="71"/>
      <c r="DY469" s="71"/>
      <c r="DZ469" s="71"/>
      <c r="EA469" s="71"/>
      <c r="EB469" s="71"/>
      <c r="EC469" s="71"/>
      <c r="ED469" s="71"/>
      <c r="EE469" s="71"/>
      <c r="EF469" s="71"/>
      <c r="EG469" s="71"/>
      <c r="EH469" s="71"/>
      <c r="EI469" s="71"/>
      <c r="EJ469" s="71"/>
      <c r="EK469" s="71"/>
      <c r="EL469" s="71"/>
      <c r="EM469" s="71"/>
      <c r="EN469" s="71"/>
      <c r="EO469" s="71"/>
      <c r="EP469" s="71"/>
      <c r="EQ469" s="71"/>
      <c r="ER469" s="71"/>
      <c r="ES469" s="71"/>
      <c r="ET469" s="71"/>
      <c r="EU469" s="71"/>
      <c r="EV469" s="71"/>
      <c r="EW469" s="71"/>
      <c r="EX469" s="71"/>
      <c r="EY469" s="71"/>
      <c r="EZ469" s="71"/>
      <c r="FA469" s="71"/>
      <c r="FB469" s="71"/>
      <c r="FC469" s="71"/>
      <c r="FD469" s="71"/>
      <c r="FE469" s="71"/>
      <c r="FF469" s="71"/>
      <c r="FG469" s="71"/>
      <c r="FH469" s="71"/>
      <c r="FI469" s="71"/>
      <c r="FJ469" s="71"/>
      <c r="FK469" s="71"/>
      <c r="FL469" s="71"/>
      <c r="FM469" s="71"/>
    </row>
    <row r="470" spans="9:169" x14ac:dyDescent="0.2">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c r="CM470" s="71"/>
      <c r="CN470" s="71"/>
      <c r="CO470" s="71"/>
      <c r="CP470" s="71"/>
      <c r="CQ470" s="71"/>
      <c r="CR470" s="71"/>
      <c r="CS470" s="71"/>
      <c r="CT470" s="71"/>
      <c r="CU470" s="71"/>
      <c r="CV470" s="99"/>
      <c r="CW470" s="71"/>
      <c r="CX470" s="71"/>
      <c r="CY470" s="71"/>
      <c r="CZ470" s="71"/>
      <c r="DA470" s="71"/>
      <c r="DB470" s="71"/>
      <c r="DC470" s="71"/>
      <c r="DD470" s="71"/>
      <c r="DE470" s="71"/>
      <c r="DF470" s="71"/>
      <c r="DG470" s="71"/>
      <c r="DH470" s="71"/>
      <c r="DI470" s="71"/>
      <c r="DJ470" s="71"/>
      <c r="DK470" s="71"/>
      <c r="DL470" s="71"/>
      <c r="DM470" s="71"/>
      <c r="DN470" s="71"/>
      <c r="DO470" s="71"/>
      <c r="DP470" s="71"/>
      <c r="DQ470" s="71"/>
      <c r="DR470" s="71"/>
      <c r="DS470" s="71"/>
      <c r="DT470" s="71"/>
      <c r="DU470" s="71"/>
      <c r="DV470" s="71"/>
      <c r="DW470" s="71"/>
      <c r="DX470" s="71"/>
      <c r="DY470" s="71"/>
      <c r="DZ470" s="71"/>
      <c r="EA470" s="71"/>
      <c r="EB470" s="71"/>
      <c r="EC470" s="71"/>
      <c r="ED470" s="71"/>
      <c r="EE470" s="71"/>
      <c r="EF470" s="71"/>
      <c r="EG470" s="71"/>
      <c r="EH470" s="71"/>
      <c r="EI470" s="71"/>
      <c r="EJ470" s="71"/>
      <c r="EK470" s="71"/>
      <c r="EL470" s="71"/>
      <c r="EM470" s="71"/>
      <c r="EN470" s="71"/>
      <c r="EO470" s="71"/>
      <c r="EP470" s="71"/>
      <c r="EQ470" s="71"/>
      <c r="ER470" s="71"/>
      <c r="ES470" s="71"/>
      <c r="ET470" s="71"/>
      <c r="EU470" s="71"/>
      <c r="EV470" s="71"/>
      <c r="EW470" s="71"/>
      <c r="EX470" s="71"/>
      <c r="EY470" s="71"/>
      <c r="EZ470" s="71"/>
      <c r="FA470" s="71"/>
      <c r="FB470" s="71"/>
      <c r="FC470" s="71"/>
      <c r="FD470" s="71"/>
      <c r="FE470" s="71"/>
      <c r="FF470" s="71"/>
      <c r="FG470" s="71"/>
      <c r="FH470" s="71"/>
      <c r="FI470" s="71"/>
      <c r="FJ470" s="71"/>
      <c r="FK470" s="71"/>
      <c r="FL470" s="71"/>
      <c r="FM470" s="71"/>
    </row>
    <row r="471" spans="9:169" x14ac:dyDescent="0.2">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c r="CM471" s="71"/>
      <c r="CN471" s="71"/>
      <c r="CO471" s="71"/>
      <c r="CP471" s="71"/>
      <c r="CQ471" s="71"/>
      <c r="CR471" s="71"/>
      <c r="CS471" s="71"/>
      <c r="CT471" s="71"/>
      <c r="CU471" s="71"/>
      <c r="CV471" s="99"/>
      <c r="CW471" s="71"/>
      <c r="CX471" s="71"/>
      <c r="CY471" s="71"/>
      <c r="CZ471" s="71"/>
      <c r="DA471" s="71"/>
      <c r="DB471" s="71"/>
      <c r="DC471" s="71"/>
      <c r="DD471" s="71"/>
      <c r="DE471" s="71"/>
      <c r="DF471" s="71"/>
      <c r="DG471" s="71"/>
      <c r="DH471" s="71"/>
      <c r="DI471" s="71"/>
      <c r="DJ471" s="71"/>
      <c r="DK471" s="71"/>
      <c r="DL471" s="71"/>
      <c r="DM471" s="71"/>
      <c r="DN471" s="71"/>
      <c r="DO471" s="71"/>
      <c r="DP471" s="71"/>
      <c r="DQ471" s="71"/>
      <c r="DR471" s="71"/>
      <c r="DS471" s="71"/>
      <c r="DT471" s="71"/>
      <c r="DU471" s="71"/>
      <c r="DV471" s="71"/>
      <c r="DW471" s="71"/>
      <c r="DX471" s="71"/>
      <c r="DY471" s="71"/>
      <c r="DZ471" s="71"/>
      <c r="EA471" s="71"/>
      <c r="EB471" s="71"/>
      <c r="EC471" s="71"/>
      <c r="ED471" s="71"/>
      <c r="EE471" s="71"/>
      <c r="EF471" s="71"/>
      <c r="EG471" s="71"/>
      <c r="EH471" s="71"/>
      <c r="EI471" s="71"/>
      <c r="EJ471" s="71"/>
      <c r="EK471" s="71"/>
      <c r="EL471" s="71"/>
      <c r="EM471" s="71"/>
      <c r="EN471" s="71"/>
      <c r="EO471" s="71"/>
      <c r="EP471" s="71"/>
      <c r="EQ471" s="71"/>
      <c r="ER471" s="71"/>
      <c r="ES471" s="71"/>
      <c r="ET471" s="71"/>
      <c r="EU471" s="71"/>
      <c r="EV471" s="71"/>
      <c r="EW471" s="71"/>
      <c r="EX471" s="71"/>
      <c r="EY471" s="71"/>
      <c r="EZ471" s="71"/>
      <c r="FA471" s="71"/>
      <c r="FB471" s="71"/>
      <c r="FC471" s="71"/>
      <c r="FD471" s="71"/>
      <c r="FE471" s="71"/>
      <c r="FF471" s="71"/>
      <c r="FG471" s="71"/>
      <c r="FH471" s="71"/>
      <c r="FI471" s="71"/>
      <c r="FJ471" s="71"/>
      <c r="FK471" s="71"/>
      <c r="FL471" s="71"/>
      <c r="FM471" s="71"/>
    </row>
    <row r="472" spans="9:169" x14ac:dyDescent="0.2">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c r="CM472" s="71"/>
      <c r="CN472" s="71"/>
      <c r="CO472" s="71"/>
      <c r="CP472" s="71"/>
      <c r="CQ472" s="71"/>
      <c r="CR472" s="71"/>
      <c r="CS472" s="71"/>
      <c r="CT472" s="71"/>
      <c r="CU472" s="71"/>
      <c r="CV472" s="99"/>
      <c r="CW472" s="71"/>
      <c r="CX472" s="71"/>
      <c r="CY472" s="71"/>
      <c r="CZ472" s="71"/>
      <c r="DA472" s="71"/>
      <c r="DB472" s="71"/>
      <c r="DC472" s="71"/>
      <c r="DD472" s="71"/>
      <c r="DE472" s="71"/>
      <c r="DF472" s="71"/>
      <c r="DG472" s="71"/>
      <c r="DH472" s="71"/>
      <c r="DI472" s="71"/>
      <c r="DJ472" s="71"/>
      <c r="DK472" s="71"/>
      <c r="DL472" s="71"/>
      <c r="DM472" s="71"/>
      <c r="DN472" s="71"/>
      <c r="DO472" s="71"/>
      <c r="DP472" s="71"/>
      <c r="DQ472" s="71"/>
      <c r="DR472" s="71"/>
      <c r="DS472" s="71"/>
      <c r="DT472" s="71"/>
      <c r="DU472" s="71"/>
      <c r="DV472" s="71"/>
      <c r="DW472" s="71"/>
      <c r="DX472" s="71"/>
      <c r="DY472" s="71"/>
      <c r="DZ472" s="71"/>
      <c r="EA472" s="71"/>
      <c r="EB472" s="71"/>
      <c r="EC472" s="71"/>
      <c r="ED472" s="71"/>
      <c r="EE472" s="71"/>
      <c r="EF472" s="71"/>
      <c r="EG472" s="71"/>
      <c r="EH472" s="71"/>
      <c r="EI472" s="71"/>
      <c r="EJ472" s="71"/>
      <c r="EK472" s="71"/>
      <c r="EL472" s="71"/>
      <c r="EM472" s="71"/>
      <c r="EN472" s="71"/>
      <c r="EO472" s="71"/>
      <c r="EP472" s="71"/>
      <c r="EQ472" s="71"/>
      <c r="ER472" s="71"/>
      <c r="ES472" s="71"/>
      <c r="ET472" s="71"/>
      <c r="EU472" s="71"/>
      <c r="EV472" s="71"/>
      <c r="EW472" s="71"/>
      <c r="EX472" s="71"/>
      <c r="EY472" s="71"/>
      <c r="EZ472" s="71"/>
      <c r="FA472" s="71"/>
      <c r="FB472" s="71"/>
      <c r="FC472" s="71"/>
      <c r="FD472" s="71"/>
      <c r="FE472" s="71"/>
      <c r="FF472" s="71"/>
      <c r="FG472" s="71"/>
      <c r="FH472" s="71"/>
      <c r="FI472" s="71"/>
      <c r="FJ472" s="71"/>
      <c r="FK472" s="71"/>
      <c r="FL472" s="71"/>
      <c r="FM472" s="71"/>
    </row>
    <row r="473" spans="9:169" x14ac:dyDescent="0.2">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c r="CM473" s="71"/>
      <c r="CN473" s="71"/>
      <c r="CO473" s="71"/>
      <c r="CP473" s="71"/>
      <c r="CQ473" s="71"/>
      <c r="CR473" s="71"/>
      <c r="CS473" s="71"/>
      <c r="CT473" s="71"/>
      <c r="CU473" s="71"/>
      <c r="CV473" s="99"/>
      <c r="CW473" s="71"/>
      <c r="CX473" s="71"/>
      <c r="CY473" s="71"/>
      <c r="CZ473" s="71"/>
      <c r="DA473" s="71"/>
      <c r="DB473" s="71"/>
      <c r="DC473" s="71"/>
      <c r="DD473" s="71"/>
      <c r="DE473" s="71"/>
      <c r="DF473" s="71"/>
      <c r="DG473" s="71"/>
      <c r="DH473" s="71"/>
      <c r="DI473" s="71"/>
      <c r="DJ473" s="71"/>
      <c r="DK473" s="71"/>
      <c r="DL473" s="71"/>
      <c r="DM473" s="71"/>
      <c r="DN473" s="71"/>
      <c r="DO473" s="71"/>
      <c r="DP473" s="71"/>
      <c r="DQ473" s="71"/>
      <c r="DR473" s="71"/>
      <c r="DS473" s="71"/>
      <c r="DT473" s="71"/>
      <c r="DU473" s="71"/>
      <c r="DV473" s="71"/>
      <c r="DW473" s="71"/>
      <c r="DX473" s="71"/>
      <c r="DY473" s="71"/>
      <c r="DZ473" s="71"/>
      <c r="EA473" s="71"/>
      <c r="EB473" s="71"/>
      <c r="EC473" s="71"/>
      <c r="ED473" s="71"/>
      <c r="EE473" s="71"/>
      <c r="EF473" s="71"/>
      <c r="EG473" s="71"/>
      <c r="EH473" s="71"/>
      <c r="EI473" s="71"/>
      <c r="EJ473" s="71"/>
      <c r="EK473" s="71"/>
      <c r="EL473" s="71"/>
      <c r="EM473" s="71"/>
      <c r="EN473" s="71"/>
      <c r="EO473" s="71"/>
      <c r="EP473" s="71"/>
      <c r="EQ473" s="71"/>
      <c r="ER473" s="71"/>
      <c r="ES473" s="71"/>
      <c r="ET473" s="71"/>
      <c r="EU473" s="71"/>
      <c r="EV473" s="71"/>
      <c r="EW473" s="71"/>
      <c r="EX473" s="71"/>
      <c r="EY473" s="71"/>
      <c r="EZ473" s="71"/>
      <c r="FA473" s="71"/>
      <c r="FB473" s="71"/>
      <c r="FC473" s="71"/>
      <c r="FD473" s="71"/>
      <c r="FE473" s="71"/>
      <c r="FF473" s="71"/>
      <c r="FG473" s="71"/>
      <c r="FH473" s="71"/>
      <c r="FI473" s="71"/>
      <c r="FJ473" s="71"/>
      <c r="FK473" s="71"/>
      <c r="FL473" s="71"/>
      <c r="FM473" s="71"/>
    </row>
    <row r="474" spans="9:169" x14ac:dyDescent="0.2">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c r="CM474" s="71"/>
      <c r="CN474" s="71"/>
      <c r="CO474" s="71"/>
      <c r="CP474" s="71"/>
      <c r="CQ474" s="71"/>
      <c r="CR474" s="71"/>
      <c r="CS474" s="71"/>
      <c r="CT474" s="71"/>
      <c r="CU474" s="71"/>
      <c r="CV474" s="99"/>
      <c r="CW474" s="71"/>
      <c r="CX474" s="71"/>
      <c r="CY474" s="71"/>
      <c r="CZ474" s="71"/>
      <c r="DA474" s="71"/>
      <c r="DB474" s="71"/>
      <c r="DC474" s="71"/>
      <c r="DD474" s="71"/>
      <c r="DE474" s="71"/>
      <c r="DF474" s="71"/>
      <c r="DG474" s="71"/>
      <c r="DH474" s="71"/>
      <c r="DI474" s="71"/>
      <c r="DJ474" s="71"/>
      <c r="DK474" s="71"/>
      <c r="DL474" s="71"/>
      <c r="DM474" s="71"/>
      <c r="DN474" s="71"/>
      <c r="DO474" s="71"/>
      <c r="DP474" s="71"/>
      <c r="DQ474" s="71"/>
      <c r="DR474" s="71"/>
      <c r="DS474" s="71"/>
      <c r="DT474" s="71"/>
      <c r="DU474" s="71"/>
      <c r="DV474" s="71"/>
      <c r="DW474" s="71"/>
      <c r="DX474" s="71"/>
      <c r="DY474" s="71"/>
      <c r="DZ474" s="71"/>
      <c r="EA474" s="71"/>
      <c r="EB474" s="71"/>
      <c r="EC474" s="71"/>
      <c r="ED474" s="71"/>
      <c r="EE474" s="71"/>
      <c r="EF474" s="71"/>
      <c r="EG474" s="71"/>
      <c r="EH474" s="71"/>
      <c r="EI474" s="71"/>
      <c r="EJ474" s="71"/>
      <c r="EK474" s="71"/>
      <c r="EL474" s="71"/>
      <c r="EM474" s="71"/>
      <c r="EN474" s="71"/>
      <c r="EO474" s="71"/>
      <c r="EP474" s="71"/>
      <c r="EQ474" s="71"/>
      <c r="ER474" s="71"/>
      <c r="ES474" s="71"/>
      <c r="ET474" s="71"/>
      <c r="EU474" s="71"/>
      <c r="EV474" s="71"/>
      <c r="EW474" s="71"/>
      <c r="EX474" s="71"/>
      <c r="EY474" s="71"/>
      <c r="EZ474" s="71"/>
      <c r="FA474" s="71"/>
      <c r="FB474" s="71"/>
      <c r="FC474" s="71"/>
      <c r="FD474" s="71"/>
      <c r="FE474" s="71"/>
      <c r="FF474" s="71"/>
      <c r="FG474" s="71"/>
      <c r="FH474" s="71"/>
      <c r="FI474" s="71"/>
      <c r="FJ474" s="71"/>
      <c r="FK474" s="71"/>
      <c r="FL474" s="71"/>
      <c r="FM474" s="71"/>
    </row>
    <row r="475" spans="9:169" x14ac:dyDescent="0.2">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c r="CM475" s="71"/>
      <c r="CN475" s="71"/>
      <c r="CO475" s="71"/>
      <c r="CP475" s="71"/>
      <c r="CQ475" s="71"/>
      <c r="CR475" s="71"/>
      <c r="CS475" s="71"/>
      <c r="CT475" s="71"/>
      <c r="CU475" s="71"/>
      <c r="CV475" s="99"/>
      <c r="CW475" s="71"/>
      <c r="CX475" s="71"/>
      <c r="CY475" s="71"/>
      <c r="CZ475" s="71"/>
      <c r="DA475" s="71"/>
      <c r="DB475" s="71"/>
      <c r="DC475" s="71"/>
      <c r="DD475" s="71"/>
      <c r="DE475" s="71"/>
      <c r="DF475" s="71"/>
      <c r="DG475" s="71"/>
      <c r="DH475" s="71"/>
      <c r="DI475" s="71"/>
      <c r="DJ475" s="71"/>
      <c r="DK475" s="71"/>
      <c r="DL475" s="71"/>
      <c r="DM475" s="71"/>
      <c r="DN475" s="71"/>
      <c r="DO475" s="71"/>
      <c r="DP475" s="71"/>
      <c r="DQ475" s="71"/>
      <c r="DR475" s="71"/>
      <c r="DS475" s="71"/>
      <c r="DT475" s="71"/>
      <c r="DU475" s="71"/>
      <c r="DV475" s="71"/>
      <c r="DW475" s="71"/>
      <c r="DX475" s="71"/>
      <c r="DY475" s="71"/>
      <c r="DZ475" s="71"/>
      <c r="EA475" s="71"/>
      <c r="EB475" s="71"/>
      <c r="EC475" s="71"/>
      <c r="ED475" s="71"/>
      <c r="EE475" s="71"/>
      <c r="EF475" s="71"/>
      <c r="EG475" s="71"/>
      <c r="EH475" s="71"/>
      <c r="EI475" s="71"/>
      <c r="EJ475" s="71"/>
      <c r="EK475" s="71"/>
      <c r="EL475" s="71"/>
      <c r="EM475" s="71"/>
      <c r="EN475" s="71"/>
      <c r="EO475" s="71"/>
      <c r="EP475" s="71"/>
      <c r="EQ475" s="71"/>
      <c r="ER475" s="71"/>
      <c r="ES475" s="71"/>
      <c r="ET475" s="71"/>
      <c r="EU475" s="71"/>
      <c r="EV475" s="71"/>
      <c r="EW475" s="71"/>
      <c r="EX475" s="71"/>
      <c r="EY475" s="71"/>
      <c r="EZ475" s="71"/>
      <c r="FA475" s="71"/>
      <c r="FB475" s="71"/>
      <c r="FC475" s="71"/>
      <c r="FD475" s="71"/>
      <c r="FE475" s="71"/>
      <c r="FF475" s="71"/>
      <c r="FG475" s="71"/>
      <c r="FH475" s="71"/>
      <c r="FI475" s="71"/>
      <c r="FJ475" s="71"/>
      <c r="FK475" s="71"/>
      <c r="FL475" s="71"/>
      <c r="FM475" s="71"/>
    </row>
    <row r="476" spans="9:169" x14ac:dyDescent="0.2">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c r="CM476" s="71"/>
      <c r="CN476" s="71"/>
      <c r="CO476" s="71"/>
      <c r="CP476" s="71"/>
      <c r="CQ476" s="71"/>
      <c r="CR476" s="71"/>
      <c r="CS476" s="71"/>
      <c r="CT476" s="71"/>
      <c r="CU476" s="71"/>
      <c r="CV476" s="99"/>
      <c r="CW476" s="71"/>
      <c r="CX476" s="71"/>
      <c r="CY476" s="71"/>
      <c r="CZ476" s="71"/>
      <c r="DA476" s="71"/>
      <c r="DB476" s="71"/>
      <c r="DC476" s="71"/>
      <c r="DD476" s="71"/>
      <c r="DE476" s="71"/>
      <c r="DF476" s="71"/>
      <c r="DG476" s="71"/>
      <c r="DH476" s="71"/>
      <c r="DI476" s="71"/>
      <c r="DJ476" s="71"/>
      <c r="DK476" s="71"/>
      <c r="DL476" s="71"/>
      <c r="DM476" s="71"/>
      <c r="DN476" s="71"/>
      <c r="DO476" s="71"/>
      <c r="DP476" s="71"/>
      <c r="DQ476" s="71"/>
      <c r="DR476" s="71"/>
      <c r="DS476" s="71"/>
      <c r="DT476" s="71"/>
      <c r="DU476" s="71"/>
      <c r="DV476" s="71"/>
      <c r="DW476" s="71"/>
      <c r="DX476" s="71"/>
      <c r="DY476" s="71"/>
      <c r="DZ476" s="71"/>
      <c r="EA476" s="71"/>
      <c r="EB476" s="71"/>
      <c r="EC476" s="71"/>
      <c r="ED476" s="71"/>
      <c r="EE476" s="71"/>
      <c r="EF476" s="71"/>
      <c r="EG476" s="71"/>
      <c r="EH476" s="71"/>
      <c r="EI476" s="71"/>
      <c r="EJ476" s="71"/>
      <c r="EK476" s="71"/>
      <c r="EL476" s="71"/>
      <c r="EM476" s="71"/>
      <c r="EN476" s="71"/>
      <c r="EO476" s="71"/>
      <c r="EP476" s="71"/>
      <c r="EQ476" s="71"/>
      <c r="ER476" s="71"/>
      <c r="ES476" s="71"/>
      <c r="ET476" s="71"/>
      <c r="EU476" s="71"/>
      <c r="EV476" s="71"/>
      <c r="EW476" s="71"/>
      <c r="EX476" s="71"/>
      <c r="EY476" s="71"/>
      <c r="EZ476" s="71"/>
      <c r="FA476" s="71"/>
      <c r="FB476" s="71"/>
      <c r="FC476" s="71"/>
      <c r="FD476" s="71"/>
      <c r="FE476" s="71"/>
      <c r="FF476" s="71"/>
      <c r="FG476" s="71"/>
      <c r="FH476" s="71"/>
      <c r="FI476" s="71"/>
      <c r="FJ476" s="71"/>
      <c r="FK476" s="71"/>
      <c r="FL476" s="71"/>
      <c r="FM476" s="71"/>
    </row>
    <row r="477" spans="9:169" x14ac:dyDescent="0.2">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c r="CM477" s="71"/>
      <c r="CN477" s="71"/>
      <c r="CO477" s="71"/>
      <c r="CP477" s="71"/>
      <c r="CQ477" s="71"/>
      <c r="CR477" s="71"/>
      <c r="CS477" s="71"/>
      <c r="CT477" s="71"/>
      <c r="CU477" s="71"/>
      <c r="CV477" s="99"/>
      <c r="CW477" s="71"/>
      <c r="CX477" s="71"/>
      <c r="CY477" s="71"/>
      <c r="CZ477" s="71"/>
      <c r="DA477" s="71"/>
      <c r="DB477" s="71"/>
      <c r="DC477" s="71"/>
      <c r="DD477" s="71"/>
      <c r="DE477" s="71"/>
      <c r="DF477" s="71"/>
      <c r="DG477" s="71"/>
      <c r="DH477" s="71"/>
      <c r="DI477" s="71"/>
      <c r="DJ477" s="71"/>
      <c r="DK477" s="71"/>
      <c r="DL477" s="71"/>
      <c r="DM477" s="71"/>
      <c r="DN477" s="71"/>
      <c r="DO477" s="71"/>
      <c r="DP477" s="71"/>
      <c r="DQ477" s="71"/>
      <c r="DR477" s="71"/>
      <c r="DS477" s="71"/>
      <c r="DT477" s="71"/>
      <c r="DU477" s="71"/>
      <c r="DV477" s="71"/>
      <c r="DW477" s="71"/>
      <c r="DX477" s="71"/>
      <c r="DY477" s="71"/>
      <c r="DZ477" s="71"/>
      <c r="EA477" s="71"/>
      <c r="EB477" s="71"/>
      <c r="EC477" s="71"/>
      <c r="ED477" s="71"/>
      <c r="EE477" s="71"/>
      <c r="EF477" s="71"/>
      <c r="EG477" s="71"/>
      <c r="EH477" s="71"/>
      <c r="EI477" s="71"/>
      <c r="EJ477" s="71"/>
      <c r="EK477" s="71"/>
      <c r="EL477" s="71"/>
      <c r="EM477" s="71"/>
      <c r="EN477" s="71"/>
      <c r="EO477" s="71"/>
      <c r="EP477" s="71"/>
      <c r="EQ477" s="71"/>
      <c r="ER477" s="71"/>
      <c r="ES477" s="71"/>
      <c r="ET477" s="71"/>
      <c r="EU477" s="71"/>
      <c r="EV477" s="71"/>
      <c r="EW477" s="71"/>
      <c r="EX477" s="71"/>
      <c r="EY477" s="71"/>
      <c r="EZ477" s="71"/>
      <c r="FA477" s="71"/>
      <c r="FB477" s="71"/>
      <c r="FC477" s="71"/>
      <c r="FD477" s="71"/>
      <c r="FE477" s="71"/>
      <c r="FF477" s="71"/>
      <c r="FG477" s="71"/>
      <c r="FH477" s="71"/>
      <c r="FI477" s="71"/>
      <c r="FJ477" s="71"/>
      <c r="FK477" s="71"/>
      <c r="FL477" s="71"/>
      <c r="FM477" s="71"/>
    </row>
    <row r="478" spans="9:169" x14ac:dyDescent="0.2">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c r="CM478" s="71"/>
      <c r="CN478" s="71"/>
      <c r="CO478" s="71"/>
      <c r="CP478" s="71"/>
      <c r="CQ478" s="71"/>
      <c r="CR478" s="71"/>
      <c r="CS478" s="71"/>
      <c r="CT478" s="71"/>
      <c r="CU478" s="71"/>
      <c r="CV478" s="99"/>
      <c r="CW478" s="71"/>
      <c r="CX478" s="71"/>
      <c r="CY478" s="71"/>
      <c r="CZ478" s="71"/>
      <c r="DA478" s="71"/>
      <c r="DB478" s="71"/>
      <c r="DC478" s="71"/>
      <c r="DD478" s="71"/>
      <c r="DE478" s="71"/>
      <c r="DF478" s="71"/>
      <c r="DG478" s="71"/>
      <c r="DH478" s="71"/>
      <c r="DI478" s="71"/>
      <c r="DJ478" s="71"/>
      <c r="DK478" s="71"/>
      <c r="DL478" s="71"/>
      <c r="DM478" s="71"/>
      <c r="DN478" s="71"/>
      <c r="DO478" s="71"/>
      <c r="DP478" s="71"/>
      <c r="DQ478" s="71"/>
      <c r="DR478" s="71"/>
      <c r="DS478" s="71"/>
      <c r="DT478" s="71"/>
      <c r="DU478" s="71"/>
      <c r="DV478" s="71"/>
      <c r="DW478" s="71"/>
      <c r="DX478" s="71"/>
      <c r="DY478" s="71"/>
      <c r="DZ478" s="71"/>
      <c r="EA478" s="71"/>
      <c r="EB478" s="71"/>
      <c r="EC478" s="71"/>
      <c r="ED478" s="71"/>
      <c r="EE478" s="71"/>
      <c r="EF478" s="71"/>
      <c r="EG478" s="71"/>
      <c r="EH478" s="71"/>
      <c r="EI478" s="71"/>
      <c r="EJ478" s="71"/>
      <c r="EK478" s="71"/>
      <c r="EL478" s="71"/>
      <c r="EM478" s="71"/>
      <c r="EN478" s="71"/>
      <c r="EO478" s="71"/>
      <c r="EP478" s="71"/>
      <c r="EQ478" s="71"/>
      <c r="ER478" s="71"/>
      <c r="ES478" s="71"/>
      <c r="ET478" s="71"/>
      <c r="EU478" s="71"/>
      <c r="EV478" s="71"/>
      <c r="EW478" s="71"/>
      <c r="EX478" s="71"/>
      <c r="EY478" s="71"/>
      <c r="EZ478" s="71"/>
      <c r="FA478" s="71"/>
      <c r="FB478" s="71"/>
      <c r="FC478" s="71"/>
      <c r="FD478" s="71"/>
      <c r="FE478" s="71"/>
      <c r="FF478" s="71"/>
      <c r="FG478" s="71"/>
      <c r="FH478" s="71"/>
      <c r="FI478" s="71"/>
      <c r="FJ478" s="71"/>
      <c r="FK478" s="71"/>
      <c r="FL478" s="71"/>
      <c r="FM478" s="71"/>
    </row>
    <row r="479" spans="9:169" x14ac:dyDescent="0.2">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c r="CM479" s="71"/>
      <c r="CN479" s="71"/>
      <c r="CO479" s="71"/>
      <c r="CP479" s="71"/>
      <c r="CQ479" s="71"/>
      <c r="CR479" s="71"/>
      <c r="CS479" s="71"/>
      <c r="CT479" s="71"/>
      <c r="CU479" s="71"/>
      <c r="CV479" s="99"/>
      <c r="CW479" s="71"/>
      <c r="CX479" s="71"/>
      <c r="CY479" s="71"/>
      <c r="CZ479" s="71"/>
      <c r="DA479" s="71"/>
      <c r="DB479" s="71"/>
      <c r="DC479" s="71"/>
      <c r="DD479" s="71"/>
      <c r="DE479" s="71"/>
      <c r="DF479" s="71"/>
      <c r="DG479" s="71"/>
      <c r="DH479" s="71"/>
      <c r="DI479" s="71"/>
      <c r="DJ479" s="71"/>
      <c r="DK479" s="71"/>
      <c r="DL479" s="71"/>
      <c r="DM479" s="71"/>
      <c r="DN479" s="71"/>
      <c r="DO479" s="71"/>
      <c r="DP479" s="71"/>
      <c r="DQ479" s="71"/>
      <c r="DR479" s="71"/>
      <c r="DS479" s="71"/>
      <c r="DT479" s="71"/>
      <c r="DU479" s="71"/>
      <c r="DV479" s="71"/>
      <c r="DW479" s="71"/>
      <c r="DX479" s="71"/>
      <c r="DY479" s="71"/>
      <c r="DZ479" s="71"/>
      <c r="EA479" s="71"/>
      <c r="EB479" s="71"/>
      <c r="EC479" s="71"/>
      <c r="ED479" s="71"/>
      <c r="EE479" s="71"/>
      <c r="EF479" s="71"/>
      <c r="EG479" s="71"/>
      <c r="EH479" s="71"/>
      <c r="EI479" s="71"/>
      <c r="EJ479" s="71"/>
      <c r="EK479" s="71"/>
      <c r="EL479" s="71"/>
      <c r="EM479" s="71"/>
      <c r="EN479" s="71"/>
      <c r="EO479" s="71"/>
      <c r="EP479" s="71"/>
      <c r="EQ479" s="71"/>
      <c r="ER479" s="71"/>
      <c r="ES479" s="71"/>
      <c r="ET479" s="71"/>
      <c r="EU479" s="71"/>
      <c r="EV479" s="71"/>
      <c r="EW479" s="71"/>
      <c r="EX479" s="71"/>
      <c r="EY479" s="71"/>
      <c r="EZ479" s="71"/>
      <c r="FA479" s="71"/>
      <c r="FB479" s="71"/>
      <c r="FC479" s="71"/>
      <c r="FD479" s="71"/>
      <c r="FE479" s="71"/>
      <c r="FF479" s="71"/>
      <c r="FG479" s="71"/>
      <c r="FH479" s="71"/>
      <c r="FI479" s="71"/>
      <c r="FJ479" s="71"/>
      <c r="FK479" s="71"/>
      <c r="FL479" s="71"/>
      <c r="FM479" s="71"/>
    </row>
    <row r="480" spans="9:169" x14ac:dyDescent="0.2">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c r="CM480" s="71"/>
      <c r="CN480" s="71"/>
      <c r="CO480" s="71"/>
      <c r="CP480" s="71"/>
      <c r="CQ480" s="71"/>
      <c r="CR480" s="71"/>
      <c r="CS480" s="71"/>
      <c r="CT480" s="71"/>
      <c r="CU480" s="71"/>
      <c r="CV480" s="99"/>
      <c r="CW480" s="71"/>
      <c r="CX480" s="71"/>
      <c r="CY480" s="71"/>
      <c r="CZ480" s="71"/>
      <c r="DA480" s="71"/>
      <c r="DB480" s="71"/>
      <c r="DC480" s="71"/>
      <c r="DD480" s="71"/>
      <c r="DE480" s="71"/>
      <c r="DF480" s="71"/>
      <c r="DG480" s="71"/>
      <c r="DH480" s="71"/>
      <c r="DI480" s="71"/>
      <c r="DJ480" s="71"/>
      <c r="DK480" s="71"/>
      <c r="DL480" s="71"/>
      <c r="DM480" s="71"/>
      <c r="DN480" s="71"/>
      <c r="DO480" s="71"/>
      <c r="DP480" s="71"/>
      <c r="DQ480" s="71"/>
      <c r="DR480" s="71"/>
      <c r="DS480" s="71"/>
      <c r="DT480" s="71"/>
      <c r="DU480" s="71"/>
      <c r="DV480" s="71"/>
      <c r="DW480" s="71"/>
      <c r="DX480" s="71"/>
      <c r="DY480" s="71"/>
      <c r="DZ480" s="71"/>
      <c r="EA480" s="71"/>
      <c r="EB480" s="71"/>
      <c r="EC480" s="71"/>
      <c r="ED480" s="71"/>
      <c r="EE480" s="71"/>
      <c r="EF480" s="71"/>
      <c r="EG480" s="71"/>
      <c r="EH480" s="71"/>
      <c r="EI480" s="71"/>
      <c r="EJ480" s="71"/>
      <c r="EK480" s="71"/>
      <c r="EL480" s="71"/>
      <c r="EM480" s="71"/>
      <c r="EN480" s="71"/>
      <c r="EO480" s="71"/>
      <c r="EP480" s="71"/>
      <c r="EQ480" s="71"/>
      <c r="ER480" s="71"/>
      <c r="ES480" s="71"/>
      <c r="ET480" s="71"/>
      <c r="EU480" s="71"/>
      <c r="EV480" s="71"/>
      <c r="EW480" s="71"/>
      <c r="EX480" s="71"/>
      <c r="EY480" s="71"/>
      <c r="EZ480" s="71"/>
      <c r="FA480" s="71"/>
      <c r="FB480" s="71"/>
      <c r="FC480" s="71"/>
      <c r="FD480" s="71"/>
      <c r="FE480" s="71"/>
      <c r="FF480" s="71"/>
      <c r="FG480" s="71"/>
      <c r="FH480" s="71"/>
      <c r="FI480" s="71"/>
      <c r="FJ480" s="71"/>
      <c r="FK480" s="71"/>
      <c r="FL480" s="71"/>
      <c r="FM480" s="71"/>
    </row>
    <row r="481" spans="9:169" x14ac:dyDescent="0.2">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c r="CM481" s="71"/>
      <c r="CN481" s="71"/>
      <c r="CO481" s="71"/>
      <c r="CP481" s="71"/>
      <c r="CQ481" s="71"/>
      <c r="CR481" s="71"/>
      <c r="CS481" s="71"/>
      <c r="CT481" s="71"/>
      <c r="CU481" s="71"/>
      <c r="CV481" s="99"/>
      <c r="CW481" s="71"/>
      <c r="CX481" s="71"/>
      <c r="CY481" s="71"/>
      <c r="CZ481" s="71"/>
      <c r="DA481" s="71"/>
      <c r="DB481" s="71"/>
      <c r="DC481" s="71"/>
      <c r="DD481" s="71"/>
      <c r="DE481" s="71"/>
      <c r="DF481" s="71"/>
      <c r="DG481" s="71"/>
      <c r="DH481" s="71"/>
      <c r="DI481" s="71"/>
      <c r="DJ481" s="71"/>
      <c r="DK481" s="71"/>
      <c r="DL481" s="71"/>
      <c r="DM481" s="71"/>
      <c r="DN481" s="71"/>
      <c r="DO481" s="71"/>
      <c r="DP481" s="71"/>
      <c r="DQ481" s="71"/>
      <c r="DR481" s="71"/>
      <c r="DS481" s="71"/>
      <c r="DT481" s="71"/>
      <c r="DU481" s="71"/>
      <c r="DV481" s="71"/>
      <c r="DW481" s="71"/>
      <c r="DX481" s="71"/>
      <c r="DY481" s="71"/>
      <c r="DZ481" s="71"/>
      <c r="EA481" s="71"/>
      <c r="EB481" s="71"/>
      <c r="EC481" s="71"/>
      <c r="ED481" s="71"/>
      <c r="EE481" s="71"/>
      <c r="EF481" s="71"/>
      <c r="EG481" s="71"/>
      <c r="EH481" s="71"/>
      <c r="EI481" s="71"/>
      <c r="EJ481" s="71"/>
      <c r="EK481" s="71"/>
      <c r="EL481" s="71"/>
      <c r="EM481" s="71"/>
      <c r="EN481" s="71"/>
      <c r="EO481" s="71"/>
      <c r="EP481" s="71"/>
      <c r="EQ481" s="71"/>
      <c r="ER481" s="71"/>
      <c r="ES481" s="71"/>
      <c r="ET481" s="71"/>
      <c r="EU481" s="71"/>
      <c r="EV481" s="71"/>
      <c r="EW481" s="71"/>
      <c r="EX481" s="71"/>
      <c r="EY481" s="71"/>
      <c r="EZ481" s="71"/>
      <c r="FA481" s="71"/>
      <c r="FB481" s="71"/>
      <c r="FC481" s="71"/>
      <c r="FD481" s="71"/>
      <c r="FE481" s="71"/>
      <c r="FF481" s="71"/>
      <c r="FG481" s="71"/>
      <c r="FH481" s="71"/>
      <c r="FI481" s="71"/>
      <c r="FJ481" s="71"/>
      <c r="FK481" s="71"/>
      <c r="FL481" s="71"/>
      <c r="FM481" s="71"/>
    </row>
    <row r="482" spans="9:169" x14ac:dyDescent="0.2">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c r="CM482" s="71"/>
      <c r="CN482" s="71"/>
      <c r="CO482" s="71"/>
      <c r="CP482" s="71"/>
      <c r="CQ482" s="71"/>
      <c r="CR482" s="71"/>
      <c r="CS482" s="71"/>
      <c r="CT482" s="71"/>
      <c r="CU482" s="71"/>
      <c r="CV482" s="99"/>
      <c r="CW482" s="71"/>
      <c r="CX482" s="71"/>
      <c r="CY482" s="71"/>
      <c r="CZ482" s="71"/>
      <c r="DA482" s="71"/>
      <c r="DB482" s="71"/>
      <c r="DC482" s="71"/>
      <c r="DD482" s="71"/>
      <c r="DE482" s="71"/>
      <c r="DF482" s="71"/>
      <c r="DG482" s="71"/>
      <c r="DH482" s="71"/>
      <c r="DI482" s="71"/>
      <c r="DJ482" s="71"/>
      <c r="DK482" s="71"/>
      <c r="DL482" s="71"/>
      <c r="DM482" s="71"/>
      <c r="DN482" s="71"/>
      <c r="DO482" s="71"/>
      <c r="DP482" s="71"/>
      <c r="DQ482" s="71"/>
      <c r="DR482" s="71"/>
      <c r="DS482" s="71"/>
      <c r="DT482" s="71"/>
      <c r="DU482" s="71"/>
      <c r="DV482" s="71"/>
      <c r="DW482" s="71"/>
      <c r="DX482" s="71"/>
      <c r="DY482" s="71"/>
      <c r="DZ482" s="71"/>
      <c r="EA482" s="71"/>
      <c r="EB482" s="71"/>
      <c r="EC482" s="71"/>
      <c r="ED482" s="71"/>
      <c r="EE482" s="71"/>
      <c r="EF482" s="71"/>
      <c r="EG482" s="71"/>
      <c r="EH482" s="71"/>
      <c r="EI482" s="71"/>
      <c r="EJ482" s="71"/>
      <c r="EK482" s="71"/>
      <c r="EL482" s="71"/>
      <c r="EM482" s="71"/>
      <c r="EN482" s="71"/>
      <c r="EO482" s="71"/>
      <c r="EP482" s="71"/>
      <c r="EQ482" s="71"/>
      <c r="ER482" s="71"/>
      <c r="ES482" s="71"/>
      <c r="ET482" s="71"/>
      <c r="EU482" s="71"/>
      <c r="EV482" s="71"/>
      <c r="EW482" s="71"/>
      <c r="EX482" s="71"/>
      <c r="EY482" s="71"/>
      <c r="EZ482" s="71"/>
      <c r="FA482" s="71"/>
      <c r="FB482" s="71"/>
      <c r="FC482" s="71"/>
      <c r="FD482" s="71"/>
      <c r="FE482" s="71"/>
      <c r="FF482" s="71"/>
      <c r="FG482" s="71"/>
      <c r="FH482" s="71"/>
      <c r="FI482" s="71"/>
      <c r="FJ482" s="71"/>
      <c r="FK482" s="71"/>
      <c r="FL482" s="71"/>
      <c r="FM482" s="71"/>
    </row>
    <row r="483" spans="9:169" x14ac:dyDescent="0.2">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c r="CM483" s="71"/>
      <c r="CN483" s="71"/>
      <c r="CO483" s="71"/>
      <c r="CP483" s="71"/>
      <c r="CQ483" s="71"/>
      <c r="CR483" s="71"/>
      <c r="CS483" s="71"/>
      <c r="CT483" s="71"/>
      <c r="CU483" s="71"/>
      <c r="CV483" s="99"/>
      <c r="CW483" s="71"/>
      <c r="CX483" s="71"/>
      <c r="CY483" s="71"/>
      <c r="CZ483" s="71"/>
      <c r="DA483" s="71"/>
      <c r="DB483" s="71"/>
      <c r="DC483" s="71"/>
      <c r="DD483" s="71"/>
      <c r="DE483" s="71"/>
      <c r="DF483" s="71"/>
      <c r="DG483" s="71"/>
      <c r="DH483" s="71"/>
      <c r="DI483" s="71"/>
      <c r="DJ483" s="71"/>
      <c r="DK483" s="71"/>
      <c r="DL483" s="71"/>
      <c r="DM483" s="71"/>
      <c r="DN483" s="71"/>
      <c r="DO483" s="71"/>
      <c r="DP483" s="71"/>
      <c r="DQ483" s="71"/>
      <c r="DR483" s="71"/>
      <c r="DS483" s="71"/>
      <c r="DT483" s="71"/>
      <c r="DU483" s="71"/>
      <c r="DV483" s="71"/>
      <c r="DW483" s="71"/>
      <c r="DX483" s="71"/>
      <c r="DY483" s="71"/>
      <c r="DZ483" s="71"/>
      <c r="EA483" s="71"/>
      <c r="EB483" s="71"/>
      <c r="EC483" s="71"/>
      <c r="ED483" s="71"/>
      <c r="EE483" s="71"/>
      <c r="EF483" s="71"/>
      <c r="EG483" s="71"/>
      <c r="EH483" s="71"/>
      <c r="EI483" s="71"/>
      <c r="EJ483" s="71"/>
      <c r="EK483" s="71"/>
      <c r="EL483" s="71"/>
      <c r="EM483" s="71"/>
      <c r="EN483" s="71"/>
      <c r="EO483" s="71"/>
      <c r="EP483" s="71"/>
      <c r="EQ483" s="71"/>
      <c r="ER483" s="71"/>
      <c r="ES483" s="71"/>
      <c r="ET483" s="71"/>
      <c r="EU483" s="71"/>
      <c r="EV483" s="71"/>
      <c r="EW483" s="71"/>
      <c r="EX483" s="71"/>
      <c r="EY483" s="71"/>
      <c r="EZ483" s="71"/>
      <c r="FA483" s="71"/>
      <c r="FB483" s="71"/>
      <c r="FC483" s="71"/>
      <c r="FD483" s="71"/>
      <c r="FE483" s="71"/>
      <c r="FF483" s="71"/>
      <c r="FG483" s="71"/>
      <c r="FH483" s="71"/>
      <c r="FI483" s="71"/>
      <c r="FJ483" s="71"/>
      <c r="FK483" s="71"/>
      <c r="FL483" s="71"/>
      <c r="FM483" s="71"/>
    </row>
    <row r="484" spans="9:169" x14ac:dyDescent="0.2">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c r="CM484" s="71"/>
      <c r="CN484" s="71"/>
      <c r="CO484" s="71"/>
      <c r="CP484" s="71"/>
      <c r="CQ484" s="71"/>
      <c r="CR484" s="71"/>
      <c r="CS484" s="71"/>
      <c r="CT484" s="71"/>
      <c r="CU484" s="71"/>
      <c r="CV484" s="99"/>
      <c r="CW484" s="71"/>
      <c r="CX484" s="71"/>
      <c r="CY484" s="71"/>
      <c r="CZ484" s="71"/>
      <c r="DA484" s="71"/>
      <c r="DB484" s="71"/>
      <c r="DC484" s="71"/>
      <c r="DD484" s="71"/>
      <c r="DE484" s="71"/>
      <c r="DF484" s="71"/>
      <c r="DG484" s="71"/>
      <c r="DH484" s="71"/>
      <c r="DI484" s="71"/>
      <c r="DJ484" s="71"/>
      <c r="DK484" s="71"/>
      <c r="DL484" s="71"/>
      <c r="DM484" s="71"/>
      <c r="DN484" s="71"/>
      <c r="DO484" s="71"/>
      <c r="DP484" s="71"/>
      <c r="DQ484" s="71"/>
      <c r="DR484" s="71"/>
      <c r="DS484" s="71"/>
      <c r="DT484" s="71"/>
      <c r="DU484" s="71"/>
      <c r="DV484" s="71"/>
      <c r="DW484" s="71"/>
      <c r="DX484" s="71"/>
      <c r="DY484" s="71"/>
      <c r="DZ484" s="71"/>
      <c r="EA484" s="71"/>
      <c r="EB484" s="71"/>
      <c r="EC484" s="71"/>
      <c r="ED484" s="71"/>
      <c r="EE484" s="71"/>
      <c r="EF484" s="71"/>
      <c r="EG484" s="71"/>
      <c r="EH484" s="71"/>
      <c r="EI484" s="71"/>
      <c r="EJ484" s="71"/>
      <c r="EK484" s="71"/>
      <c r="EL484" s="71"/>
      <c r="EM484" s="71"/>
      <c r="EN484" s="71"/>
      <c r="EO484" s="71"/>
      <c r="EP484" s="71"/>
      <c r="EQ484" s="71"/>
      <c r="ER484" s="71"/>
      <c r="ES484" s="71"/>
      <c r="ET484" s="71"/>
      <c r="EU484" s="71"/>
      <c r="EV484" s="71"/>
      <c r="EW484" s="71"/>
      <c r="EX484" s="71"/>
      <c r="EY484" s="71"/>
      <c r="EZ484" s="71"/>
      <c r="FA484" s="71"/>
      <c r="FB484" s="71"/>
      <c r="FC484" s="71"/>
      <c r="FD484" s="71"/>
      <c r="FE484" s="71"/>
      <c r="FF484" s="71"/>
      <c r="FG484" s="71"/>
      <c r="FH484" s="71"/>
      <c r="FI484" s="71"/>
      <c r="FJ484" s="71"/>
      <c r="FK484" s="71"/>
      <c r="FL484" s="71"/>
      <c r="FM484" s="71"/>
    </row>
    <row r="485" spans="9:169" x14ac:dyDescent="0.2">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c r="CM485" s="71"/>
      <c r="CN485" s="71"/>
      <c r="CO485" s="71"/>
      <c r="CP485" s="71"/>
      <c r="CQ485" s="71"/>
      <c r="CR485" s="71"/>
      <c r="CS485" s="71"/>
      <c r="CT485" s="71"/>
      <c r="CU485" s="71"/>
      <c r="CV485" s="99"/>
      <c r="CW485" s="71"/>
      <c r="CX485" s="71"/>
      <c r="CY485" s="71"/>
      <c r="CZ485" s="71"/>
      <c r="DA485" s="71"/>
      <c r="DB485" s="71"/>
      <c r="DC485" s="71"/>
      <c r="DD485" s="71"/>
      <c r="DE485" s="71"/>
      <c r="DF485" s="71"/>
      <c r="DG485" s="71"/>
      <c r="DH485" s="71"/>
      <c r="DI485" s="71"/>
      <c r="DJ485" s="71"/>
      <c r="DK485" s="71"/>
      <c r="DL485" s="71"/>
      <c r="DM485" s="71"/>
      <c r="DN485" s="71"/>
      <c r="DO485" s="71"/>
      <c r="DP485" s="71"/>
      <c r="DQ485" s="71"/>
      <c r="DR485" s="71"/>
      <c r="DS485" s="71"/>
      <c r="DT485" s="71"/>
      <c r="DU485" s="71"/>
      <c r="DV485" s="71"/>
      <c r="DW485" s="71"/>
      <c r="DX485" s="71"/>
      <c r="DY485" s="71"/>
      <c r="DZ485" s="71"/>
      <c r="EA485" s="71"/>
      <c r="EB485" s="71"/>
      <c r="EC485" s="71"/>
      <c r="ED485" s="71"/>
      <c r="EE485" s="71"/>
      <c r="EF485" s="71"/>
      <c r="EG485" s="71"/>
      <c r="EH485" s="71"/>
      <c r="EI485" s="71"/>
      <c r="EJ485" s="71"/>
      <c r="EK485" s="71"/>
      <c r="EL485" s="71"/>
      <c r="EM485" s="71"/>
      <c r="EN485" s="71"/>
      <c r="EO485" s="71"/>
      <c r="EP485" s="71"/>
      <c r="EQ485" s="71"/>
      <c r="ER485" s="71"/>
      <c r="ES485" s="71"/>
      <c r="ET485" s="71"/>
      <c r="EU485" s="71"/>
      <c r="EV485" s="71"/>
      <c r="EW485" s="71"/>
      <c r="EX485" s="71"/>
      <c r="EY485" s="71"/>
      <c r="EZ485" s="71"/>
      <c r="FA485" s="71"/>
      <c r="FB485" s="71"/>
      <c r="FC485" s="71"/>
      <c r="FD485" s="71"/>
      <c r="FE485" s="71"/>
      <c r="FF485" s="71"/>
      <c r="FG485" s="71"/>
      <c r="FH485" s="71"/>
      <c r="FI485" s="71"/>
      <c r="FJ485" s="71"/>
      <c r="FK485" s="71"/>
      <c r="FL485" s="71"/>
      <c r="FM485" s="71"/>
    </row>
    <row r="486" spans="9:169" x14ac:dyDescent="0.2">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c r="CM486" s="71"/>
      <c r="CN486" s="71"/>
      <c r="CO486" s="71"/>
      <c r="CP486" s="71"/>
      <c r="CQ486" s="71"/>
      <c r="CR486" s="71"/>
      <c r="CS486" s="71"/>
      <c r="CT486" s="71"/>
      <c r="CU486" s="71"/>
      <c r="CV486" s="99"/>
      <c r="CW486" s="71"/>
      <c r="CX486" s="71"/>
      <c r="CY486" s="71"/>
      <c r="CZ486" s="71"/>
      <c r="DA486" s="71"/>
      <c r="DB486" s="71"/>
      <c r="DC486" s="71"/>
      <c r="DD486" s="71"/>
      <c r="DE486" s="71"/>
      <c r="DF486" s="71"/>
      <c r="DG486" s="71"/>
      <c r="DH486" s="71"/>
      <c r="DI486" s="71"/>
      <c r="DJ486" s="71"/>
      <c r="DK486" s="71"/>
      <c r="DL486" s="71"/>
      <c r="DM486" s="71"/>
      <c r="DN486" s="71"/>
      <c r="DO486" s="71"/>
      <c r="DP486" s="71"/>
      <c r="DQ486" s="71"/>
      <c r="DR486" s="71"/>
      <c r="DS486" s="71"/>
      <c r="DT486" s="71"/>
      <c r="DU486" s="71"/>
      <c r="DV486" s="71"/>
      <c r="DW486" s="71"/>
      <c r="DX486" s="71"/>
      <c r="DY486" s="71"/>
      <c r="DZ486" s="71"/>
      <c r="EA486" s="71"/>
      <c r="EB486" s="71"/>
      <c r="EC486" s="71"/>
      <c r="ED486" s="71"/>
      <c r="EE486" s="71"/>
      <c r="EF486" s="71"/>
      <c r="EG486" s="71"/>
      <c r="EH486" s="71"/>
      <c r="EI486" s="71"/>
      <c r="EJ486" s="71"/>
      <c r="EK486" s="71"/>
      <c r="EL486" s="71"/>
      <c r="EM486" s="71"/>
      <c r="EN486" s="71"/>
      <c r="EO486" s="71"/>
      <c r="EP486" s="71"/>
      <c r="EQ486" s="71"/>
      <c r="ER486" s="71"/>
      <c r="ES486" s="71"/>
      <c r="ET486" s="71"/>
      <c r="EU486" s="71"/>
      <c r="EV486" s="71"/>
      <c r="EW486" s="71"/>
      <c r="EX486" s="71"/>
      <c r="EY486" s="71"/>
      <c r="EZ486" s="71"/>
      <c r="FA486" s="71"/>
      <c r="FB486" s="71"/>
      <c r="FC486" s="71"/>
      <c r="FD486" s="71"/>
      <c r="FE486" s="71"/>
      <c r="FF486" s="71"/>
      <c r="FG486" s="71"/>
      <c r="FH486" s="71"/>
      <c r="FI486" s="71"/>
      <c r="FJ486" s="71"/>
      <c r="FK486" s="71"/>
      <c r="FL486" s="71"/>
      <c r="FM486" s="71"/>
    </row>
    <row r="487" spans="9:169" x14ac:dyDescent="0.2">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c r="CM487" s="71"/>
      <c r="CN487" s="71"/>
      <c r="CO487" s="71"/>
      <c r="CP487" s="71"/>
      <c r="CQ487" s="71"/>
      <c r="CR487" s="71"/>
      <c r="CS487" s="71"/>
      <c r="CT487" s="71"/>
      <c r="CU487" s="71"/>
      <c r="CV487" s="99"/>
      <c r="CW487" s="71"/>
      <c r="CX487" s="71"/>
      <c r="CY487" s="71"/>
      <c r="CZ487" s="71"/>
      <c r="DA487" s="71"/>
      <c r="DB487" s="71"/>
      <c r="DC487" s="71"/>
      <c r="DD487" s="71"/>
      <c r="DE487" s="71"/>
      <c r="DF487" s="71"/>
      <c r="DG487" s="71"/>
      <c r="DH487" s="71"/>
      <c r="DI487" s="71"/>
      <c r="DJ487" s="71"/>
      <c r="DK487" s="71"/>
      <c r="DL487" s="71"/>
      <c r="DM487" s="71"/>
      <c r="DN487" s="71"/>
      <c r="DO487" s="71"/>
      <c r="DP487" s="71"/>
      <c r="DQ487" s="71"/>
      <c r="DR487" s="71"/>
      <c r="DS487" s="71"/>
      <c r="DT487" s="71"/>
      <c r="DU487" s="71"/>
      <c r="DV487" s="71"/>
      <c r="DW487" s="71"/>
      <c r="DX487" s="71"/>
      <c r="DY487" s="71"/>
      <c r="DZ487" s="71"/>
      <c r="EA487" s="71"/>
      <c r="EB487" s="71"/>
      <c r="EC487" s="71"/>
      <c r="ED487" s="71"/>
      <c r="EE487" s="71"/>
      <c r="EF487" s="71"/>
      <c r="EG487" s="71"/>
      <c r="EH487" s="71"/>
      <c r="EI487" s="71"/>
      <c r="EJ487" s="71"/>
      <c r="EK487" s="71"/>
      <c r="EL487" s="71"/>
      <c r="EM487" s="71"/>
      <c r="EN487" s="71"/>
      <c r="EO487" s="71"/>
      <c r="EP487" s="71"/>
      <c r="EQ487" s="71"/>
      <c r="ER487" s="71"/>
      <c r="ES487" s="71"/>
      <c r="ET487" s="71"/>
      <c r="EU487" s="71"/>
      <c r="EV487" s="71"/>
      <c r="EW487" s="71"/>
      <c r="EX487" s="71"/>
      <c r="EY487" s="71"/>
      <c r="EZ487" s="71"/>
      <c r="FA487" s="71"/>
      <c r="FB487" s="71"/>
      <c r="FC487" s="71"/>
      <c r="FD487" s="71"/>
      <c r="FE487" s="71"/>
      <c r="FF487" s="71"/>
      <c r="FG487" s="71"/>
      <c r="FH487" s="71"/>
      <c r="FI487" s="71"/>
      <c r="FJ487" s="71"/>
      <c r="FK487" s="71"/>
      <c r="FL487" s="71"/>
      <c r="FM487" s="71"/>
    </row>
    <row r="488" spans="9:169" x14ac:dyDescent="0.2">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c r="CM488" s="71"/>
      <c r="CN488" s="71"/>
      <c r="CO488" s="71"/>
      <c r="CP488" s="71"/>
      <c r="CQ488" s="71"/>
      <c r="CR488" s="71"/>
      <c r="CS488" s="71"/>
      <c r="CT488" s="71"/>
      <c r="CU488" s="71"/>
      <c r="CV488" s="99"/>
      <c r="CW488" s="71"/>
      <c r="CX488" s="71"/>
      <c r="CY488" s="71"/>
      <c r="CZ488" s="71"/>
      <c r="DA488" s="71"/>
      <c r="DB488" s="71"/>
      <c r="DC488" s="71"/>
      <c r="DD488" s="71"/>
      <c r="DE488" s="71"/>
      <c r="DF488" s="71"/>
      <c r="DG488" s="71"/>
      <c r="DH488" s="71"/>
      <c r="DI488" s="71"/>
      <c r="DJ488" s="71"/>
      <c r="DK488" s="71"/>
      <c r="DL488" s="71"/>
      <c r="DM488" s="71"/>
      <c r="DN488" s="71"/>
      <c r="DO488" s="71"/>
      <c r="DP488" s="71"/>
      <c r="DQ488" s="71"/>
      <c r="DR488" s="71"/>
      <c r="DS488" s="71"/>
      <c r="DT488" s="71"/>
      <c r="DU488" s="71"/>
      <c r="DV488" s="71"/>
      <c r="DW488" s="71"/>
      <c r="DX488" s="71"/>
      <c r="DY488" s="71"/>
      <c r="DZ488" s="71"/>
      <c r="EA488" s="71"/>
      <c r="EB488" s="71"/>
      <c r="EC488" s="71"/>
      <c r="ED488" s="71"/>
      <c r="EE488" s="71"/>
      <c r="EF488" s="71"/>
      <c r="EG488" s="71"/>
      <c r="EH488" s="71"/>
      <c r="EI488" s="71"/>
      <c r="EJ488" s="71"/>
      <c r="EK488" s="71"/>
      <c r="EL488" s="71"/>
      <c r="EM488" s="71"/>
      <c r="EN488" s="71"/>
      <c r="EO488" s="71"/>
      <c r="EP488" s="71"/>
      <c r="EQ488" s="71"/>
      <c r="ER488" s="71"/>
      <c r="ES488" s="71"/>
      <c r="ET488" s="71"/>
      <c r="EU488" s="71"/>
      <c r="EV488" s="71"/>
      <c r="EW488" s="71"/>
      <c r="EX488" s="71"/>
      <c r="EY488" s="71"/>
      <c r="EZ488" s="71"/>
      <c r="FA488" s="71"/>
      <c r="FB488" s="71"/>
      <c r="FC488" s="71"/>
      <c r="FD488" s="71"/>
      <c r="FE488" s="71"/>
      <c r="FF488" s="71"/>
      <c r="FG488" s="71"/>
      <c r="FH488" s="71"/>
      <c r="FI488" s="71"/>
      <c r="FJ488" s="71"/>
      <c r="FK488" s="71"/>
      <c r="FL488" s="71"/>
      <c r="FM488" s="71"/>
    </row>
    <row r="489" spans="9:169" x14ac:dyDescent="0.2">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c r="CM489" s="71"/>
      <c r="CN489" s="71"/>
      <c r="CO489" s="71"/>
      <c r="CP489" s="71"/>
      <c r="CQ489" s="71"/>
      <c r="CR489" s="71"/>
      <c r="CS489" s="71"/>
      <c r="CT489" s="71"/>
      <c r="CU489" s="71"/>
      <c r="CV489" s="99"/>
      <c r="CW489" s="71"/>
      <c r="CX489" s="71"/>
      <c r="CY489" s="71"/>
      <c r="CZ489" s="71"/>
      <c r="DA489" s="71"/>
      <c r="DB489" s="71"/>
      <c r="DC489" s="71"/>
      <c r="DD489" s="71"/>
      <c r="DE489" s="71"/>
      <c r="DF489" s="71"/>
      <c r="DG489" s="71"/>
      <c r="DH489" s="71"/>
      <c r="DI489" s="71"/>
      <c r="DJ489" s="71"/>
      <c r="DK489" s="71"/>
      <c r="DL489" s="71"/>
      <c r="DM489" s="71"/>
      <c r="DN489" s="71"/>
      <c r="DO489" s="71"/>
      <c r="DP489" s="71"/>
      <c r="DQ489" s="71"/>
      <c r="DR489" s="71"/>
      <c r="DS489" s="71"/>
      <c r="DT489" s="71"/>
      <c r="DU489" s="71"/>
      <c r="DV489" s="71"/>
      <c r="DW489" s="71"/>
      <c r="DX489" s="71"/>
      <c r="DY489" s="71"/>
      <c r="DZ489" s="71"/>
      <c r="EA489" s="71"/>
      <c r="EB489" s="71"/>
      <c r="EC489" s="71"/>
      <c r="ED489" s="71"/>
      <c r="EE489" s="71"/>
      <c r="EF489" s="71"/>
      <c r="EG489" s="71"/>
      <c r="EH489" s="71"/>
      <c r="EI489" s="71"/>
      <c r="EJ489" s="71"/>
      <c r="EK489" s="71"/>
      <c r="EL489" s="71"/>
      <c r="EM489" s="71"/>
      <c r="EN489" s="71"/>
      <c r="EO489" s="71"/>
      <c r="EP489" s="71"/>
      <c r="EQ489" s="71"/>
      <c r="ER489" s="71"/>
      <c r="ES489" s="71"/>
      <c r="ET489" s="71"/>
      <c r="EU489" s="71"/>
      <c r="EV489" s="71"/>
      <c r="EW489" s="71"/>
      <c r="EX489" s="71"/>
      <c r="EY489" s="71"/>
      <c r="EZ489" s="71"/>
      <c r="FA489" s="71"/>
      <c r="FB489" s="71"/>
      <c r="FC489" s="71"/>
      <c r="FD489" s="71"/>
      <c r="FE489" s="71"/>
      <c r="FF489" s="71"/>
      <c r="FG489" s="71"/>
      <c r="FH489" s="71"/>
      <c r="FI489" s="71"/>
      <c r="FJ489" s="71"/>
      <c r="FK489" s="71"/>
      <c r="FL489" s="71"/>
      <c r="FM489" s="71"/>
    </row>
    <row r="490" spans="9:169" x14ac:dyDescent="0.2">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c r="CM490" s="71"/>
      <c r="CN490" s="71"/>
      <c r="CO490" s="71"/>
      <c r="CP490" s="71"/>
      <c r="CQ490" s="71"/>
      <c r="CR490" s="71"/>
      <c r="CS490" s="71"/>
      <c r="CT490" s="71"/>
      <c r="CU490" s="71"/>
      <c r="CV490" s="99"/>
      <c r="CW490" s="71"/>
      <c r="CX490" s="71"/>
      <c r="CY490" s="71"/>
      <c r="CZ490" s="71"/>
      <c r="DA490" s="71"/>
      <c r="DB490" s="71"/>
      <c r="DC490" s="71"/>
      <c r="DD490" s="71"/>
      <c r="DE490" s="71"/>
      <c r="DF490" s="71"/>
      <c r="DG490" s="71"/>
      <c r="DH490" s="71"/>
      <c r="DI490" s="71"/>
      <c r="DJ490" s="71"/>
      <c r="DK490" s="71"/>
      <c r="DL490" s="71"/>
      <c r="DM490" s="71"/>
      <c r="DN490" s="71"/>
      <c r="DO490" s="71"/>
      <c r="DP490" s="71"/>
      <c r="DQ490" s="71"/>
      <c r="DR490" s="71"/>
      <c r="DS490" s="71"/>
      <c r="DT490" s="71"/>
      <c r="DU490" s="71"/>
      <c r="DV490" s="71"/>
      <c r="DW490" s="71"/>
      <c r="DX490" s="71"/>
      <c r="DY490" s="71"/>
      <c r="DZ490" s="71"/>
      <c r="EA490" s="71"/>
      <c r="EB490" s="71"/>
      <c r="EC490" s="71"/>
      <c r="ED490" s="71"/>
      <c r="EE490" s="71"/>
      <c r="EF490" s="71"/>
      <c r="EG490" s="71"/>
      <c r="EH490" s="71"/>
      <c r="EI490" s="71"/>
      <c r="EJ490" s="71"/>
      <c r="EK490" s="71"/>
      <c r="EL490" s="71"/>
      <c r="EM490" s="71"/>
      <c r="EN490" s="71"/>
      <c r="EO490" s="71"/>
      <c r="EP490" s="71"/>
      <c r="EQ490" s="71"/>
      <c r="ER490" s="71"/>
      <c r="ES490" s="71"/>
      <c r="ET490" s="71"/>
      <c r="EU490" s="71"/>
      <c r="EV490" s="71"/>
      <c r="EW490" s="71"/>
      <c r="EX490" s="71"/>
      <c r="EY490" s="71"/>
      <c r="EZ490" s="71"/>
      <c r="FA490" s="71"/>
      <c r="FB490" s="71"/>
      <c r="FC490" s="71"/>
      <c r="FD490" s="71"/>
      <c r="FE490" s="71"/>
      <c r="FF490" s="71"/>
      <c r="FG490" s="71"/>
      <c r="FH490" s="71"/>
      <c r="FI490" s="71"/>
      <c r="FJ490" s="71"/>
      <c r="FK490" s="71"/>
      <c r="FL490" s="71"/>
      <c r="FM490" s="71"/>
    </row>
    <row r="491" spans="9:169" x14ac:dyDescent="0.2">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c r="CM491" s="71"/>
      <c r="CN491" s="71"/>
      <c r="CO491" s="71"/>
      <c r="CP491" s="71"/>
      <c r="CQ491" s="71"/>
      <c r="CR491" s="71"/>
      <c r="CS491" s="71"/>
      <c r="CT491" s="71"/>
      <c r="CU491" s="71"/>
      <c r="CV491" s="99"/>
      <c r="CW491" s="71"/>
      <c r="CX491" s="71"/>
      <c r="CY491" s="71"/>
      <c r="CZ491" s="71"/>
      <c r="DA491" s="71"/>
      <c r="DB491" s="71"/>
      <c r="DC491" s="71"/>
      <c r="DD491" s="71"/>
      <c r="DE491" s="71"/>
      <c r="DF491" s="71"/>
      <c r="DG491" s="71"/>
      <c r="DH491" s="71"/>
      <c r="DI491" s="71"/>
      <c r="DJ491" s="71"/>
      <c r="DK491" s="71"/>
      <c r="DL491" s="71"/>
      <c r="DM491" s="71"/>
      <c r="DN491" s="71"/>
      <c r="DO491" s="71"/>
      <c r="DP491" s="71"/>
      <c r="DQ491" s="71"/>
      <c r="DR491" s="71"/>
      <c r="DS491" s="71"/>
      <c r="DT491" s="71"/>
      <c r="DU491" s="71"/>
      <c r="DV491" s="71"/>
      <c r="DW491" s="71"/>
      <c r="DX491" s="71"/>
      <c r="DY491" s="71"/>
      <c r="DZ491" s="71"/>
      <c r="EA491" s="71"/>
      <c r="EB491" s="71"/>
      <c r="EC491" s="71"/>
      <c r="ED491" s="71"/>
      <c r="EE491" s="71"/>
      <c r="EF491" s="71"/>
      <c r="EG491" s="71"/>
      <c r="EH491" s="71"/>
      <c r="EI491" s="71"/>
      <c r="EJ491" s="71"/>
      <c r="EK491" s="71"/>
      <c r="EL491" s="71"/>
      <c r="EM491" s="71"/>
      <c r="EN491" s="71"/>
      <c r="EO491" s="71"/>
      <c r="EP491" s="71"/>
      <c r="EQ491" s="71"/>
      <c r="ER491" s="71"/>
      <c r="ES491" s="71"/>
      <c r="ET491" s="71"/>
      <c r="EU491" s="71"/>
      <c r="EV491" s="71"/>
      <c r="EW491" s="71"/>
      <c r="EX491" s="71"/>
      <c r="EY491" s="71"/>
      <c r="EZ491" s="71"/>
      <c r="FA491" s="71"/>
      <c r="FB491" s="71"/>
      <c r="FC491" s="71"/>
      <c r="FD491" s="71"/>
      <c r="FE491" s="71"/>
      <c r="FF491" s="71"/>
      <c r="FG491" s="71"/>
      <c r="FH491" s="71"/>
      <c r="FI491" s="71"/>
      <c r="FJ491" s="71"/>
      <c r="FK491" s="71"/>
      <c r="FL491" s="71"/>
      <c r="FM491" s="71"/>
    </row>
    <row r="492" spans="9:169" x14ac:dyDescent="0.2">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c r="CM492" s="71"/>
      <c r="CN492" s="71"/>
      <c r="CO492" s="71"/>
      <c r="CP492" s="71"/>
      <c r="CQ492" s="71"/>
      <c r="CR492" s="71"/>
      <c r="CS492" s="71"/>
      <c r="CT492" s="71"/>
      <c r="CU492" s="71"/>
      <c r="CV492" s="99"/>
      <c r="CW492" s="71"/>
      <c r="CX492" s="71"/>
      <c r="CY492" s="71"/>
      <c r="CZ492" s="71"/>
      <c r="DA492" s="71"/>
      <c r="DB492" s="71"/>
      <c r="DC492" s="71"/>
      <c r="DD492" s="71"/>
      <c r="DE492" s="71"/>
      <c r="DF492" s="71"/>
      <c r="DG492" s="71"/>
      <c r="DH492" s="71"/>
      <c r="DI492" s="71"/>
      <c r="DJ492" s="71"/>
      <c r="DK492" s="71"/>
      <c r="DL492" s="71"/>
      <c r="DM492" s="71"/>
      <c r="DN492" s="71"/>
      <c r="DO492" s="71"/>
      <c r="DP492" s="71"/>
      <c r="DQ492" s="71"/>
      <c r="DR492" s="71"/>
      <c r="DS492" s="71"/>
      <c r="DT492" s="71"/>
      <c r="DU492" s="71"/>
      <c r="DV492" s="71"/>
      <c r="DW492" s="71"/>
      <c r="DX492" s="71"/>
      <c r="DY492" s="71"/>
      <c r="DZ492" s="71"/>
      <c r="EA492" s="71"/>
      <c r="EB492" s="71"/>
      <c r="EC492" s="71"/>
      <c r="ED492" s="71"/>
      <c r="EE492" s="71"/>
      <c r="EF492" s="71"/>
      <c r="EG492" s="71"/>
      <c r="EH492" s="71"/>
      <c r="EI492" s="71"/>
      <c r="EJ492" s="71"/>
      <c r="EK492" s="71"/>
      <c r="EL492" s="71"/>
      <c r="EM492" s="71"/>
      <c r="EN492" s="71"/>
      <c r="EO492" s="71"/>
      <c r="EP492" s="71"/>
      <c r="EQ492" s="71"/>
      <c r="ER492" s="71"/>
      <c r="ES492" s="71"/>
      <c r="ET492" s="71"/>
      <c r="EU492" s="71"/>
      <c r="EV492" s="71"/>
      <c r="EW492" s="71"/>
      <c r="EX492" s="71"/>
      <c r="EY492" s="71"/>
      <c r="EZ492" s="71"/>
      <c r="FA492" s="71"/>
      <c r="FB492" s="71"/>
      <c r="FC492" s="71"/>
      <c r="FD492" s="71"/>
      <c r="FE492" s="71"/>
      <c r="FF492" s="71"/>
      <c r="FG492" s="71"/>
      <c r="FH492" s="71"/>
      <c r="FI492" s="71"/>
      <c r="FJ492" s="71"/>
      <c r="FK492" s="71"/>
      <c r="FL492" s="71"/>
      <c r="FM492" s="71"/>
    </row>
    <row r="493" spans="9:169" x14ac:dyDescent="0.2">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c r="CM493" s="71"/>
      <c r="CN493" s="71"/>
      <c r="CO493" s="71"/>
      <c r="CP493" s="71"/>
      <c r="CQ493" s="71"/>
      <c r="CR493" s="71"/>
      <c r="CS493" s="71"/>
      <c r="CT493" s="71"/>
      <c r="CU493" s="71"/>
      <c r="CV493" s="99"/>
      <c r="CW493" s="71"/>
      <c r="CX493" s="71"/>
      <c r="CY493" s="71"/>
      <c r="CZ493" s="71"/>
      <c r="DA493" s="71"/>
      <c r="DB493" s="71"/>
      <c r="DC493" s="71"/>
      <c r="DD493" s="71"/>
      <c r="DE493" s="71"/>
      <c r="DF493" s="71"/>
      <c r="DG493" s="71"/>
      <c r="DH493" s="71"/>
      <c r="DI493" s="71"/>
      <c r="DJ493" s="71"/>
      <c r="DK493" s="71"/>
      <c r="DL493" s="71"/>
      <c r="DM493" s="71"/>
      <c r="DN493" s="71"/>
      <c r="DO493" s="71"/>
      <c r="DP493" s="71"/>
      <c r="DQ493" s="71"/>
      <c r="DR493" s="71"/>
      <c r="DS493" s="71"/>
      <c r="DT493" s="71"/>
      <c r="DU493" s="71"/>
      <c r="DV493" s="71"/>
      <c r="DW493" s="71"/>
      <c r="DX493" s="71"/>
      <c r="DY493" s="71"/>
      <c r="DZ493" s="71"/>
      <c r="EA493" s="71"/>
      <c r="EB493" s="71"/>
      <c r="EC493" s="71"/>
      <c r="ED493" s="71"/>
      <c r="EE493" s="71"/>
      <c r="EF493" s="71"/>
      <c r="EG493" s="71"/>
      <c r="EH493" s="71"/>
      <c r="EI493" s="71"/>
      <c r="EJ493" s="71"/>
      <c r="EK493" s="71"/>
      <c r="EL493" s="71"/>
      <c r="EM493" s="71"/>
      <c r="EN493" s="71"/>
      <c r="EO493" s="71"/>
      <c r="EP493" s="71"/>
      <c r="EQ493" s="71"/>
      <c r="ER493" s="71"/>
      <c r="ES493" s="71"/>
      <c r="ET493" s="71"/>
      <c r="EU493" s="71"/>
      <c r="EV493" s="71"/>
      <c r="EW493" s="71"/>
      <c r="EX493" s="71"/>
      <c r="EY493" s="71"/>
      <c r="EZ493" s="71"/>
      <c r="FA493" s="71"/>
      <c r="FB493" s="71"/>
      <c r="FC493" s="71"/>
      <c r="FD493" s="71"/>
      <c r="FE493" s="71"/>
      <c r="FF493" s="71"/>
      <c r="FG493" s="71"/>
      <c r="FH493" s="71"/>
      <c r="FI493" s="71"/>
      <c r="FJ493" s="71"/>
      <c r="FK493" s="71"/>
      <c r="FL493" s="71"/>
      <c r="FM493" s="71"/>
    </row>
    <row r="494" spans="9:169" x14ac:dyDescent="0.2">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c r="CM494" s="71"/>
      <c r="CN494" s="71"/>
      <c r="CO494" s="71"/>
      <c r="CP494" s="71"/>
      <c r="CQ494" s="71"/>
      <c r="CR494" s="71"/>
      <c r="CS494" s="71"/>
      <c r="CT494" s="71"/>
      <c r="CU494" s="71"/>
      <c r="CV494" s="99"/>
      <c r="CW494" s="71"/>
      <c r="CX494" s="71"/>
      <c r="CY494" s="71"/>
      <c r="CZ494" s="71"/>
      <c r="DA494" s="71"/>
      <c r="DB494" s="71"/>
      <c r="DC494" s="71"/>
      <c r="DD494" s="71"/>
      <c r="DE494" s="71"/>
      <c r="DF494" s="71"/>
      <c r="DG494" s="71"/>
      <c r="DH494" s="71"/>
      <c r="DI494" s="71"/>
      <c r="DJ494" s="71"/>
      <c r="DK494" s="71"/>
      <c r="DL494" s="71"/>
      <c r="DM494" s="71"/>
      <c r="DN494" s="71"/>
      <c r="DO494" s="71"/>
      <c r="DP494" s="71"/>
      <c r="DQ494" s="71"/>
      <c r="DR494" s="71"/>
      <c r="DS494" s="71"/>
      <c r="DT494" s="71"/>
      <c r="DU494" s="71"/>
      <c r="DV494" s="71"/>
      <c r="DW494" s="71"/>
      <c r="DX494" s="71"/>
      <c r="DY494" s="71"/>
      <c r="DZ494" s="71"/>
      <c r="EA494" s="71"/>
      <c r="EB494" s="71"/>
      <c r="EC494" s="71"/>
      <c r="ED494" s="71"/>
      <c r="EE494" s="71"/>
      <c r="EF494" s="71"/>
      <c r="EG494" s="71"/>
      <c r="EH494" s="71"/>
      <c r="EI494" s="71"/>
      <c r="EJ494" s="71"/>
      <c r="EK494" s="71"/>
      <c r="EL494" s="71"/>
      <c r="EM494" s="71"/>
      <c r="EN494" s="71"/>
      <c r="EO494" s="71"/>
      <c r="EP494" s="71"/>
      <c r="EQ494" s="71"/>
      <c r="ER494" s="71"/>
      <c r="ES494" s="71"/>
      <c r="ET494" s="71"/>
      <c r="EU494" s="71"/>
      <c r="EV494" s="71"/>
      <c r="EW494" s="71"/>
      <c r="EX494" s="71"/>
      <c r="EY494" s="71"/>
      <c r="EZ494" s="71"/>
      <c r="FA494" s="71"/>
      <c r="FB494" s="71"/>
      <c r="FC494" s="71"/>
      <c r="FD494" s="71"/>
      <c r="FE494" s="71"/>
      <c r="FF494" s="71"/>
      <c r="FG494" s="71"/>
      <c r="FH494" s="71"/>
      <c r="FI494" s="71"/>
      <c r="FJ494" s="71"/>
      <c r="FK494" s="71"/>
      <c r="FL494" s="71"/>
      <c r="FM494" s="71"/>
    </row>
    <row r="495" spans="9:169" x14ac:dyDescent="0.2">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c r="CM495" s="71"/>
      <c r="CN495" s="71"/>
      <c r="CO495" s="71"/>
      <c r="CP495" s="71"/>
      <c r="CQ495" s="71"/>
      <c r="CR495" s="71"/>
      <c r="CS495" s="71"/>
      <c r="CT495" s="71"/>
      <c r="CU495" s="71"/>
      <c r="CV495" s="99"/>
      <c r="CW495" s="71"/>
      <c r="CX495" s="71"/>
      <c r="CY495" s="71"/>
      <c r="CZ495" s="71"/>
      <c r="DA495" s="71"/>
      <c r="DB495" s="71"/>
      <c r="DC495" s="71"/>
      <c r="DD495" s="71"/>
      <c r="DE495" s="71"/>
      <c r="DF495" s="71"/>
      <c r="DG495" s="71"/>
      <c r="DH495" s="71"/>
      <c r="DI495" s="71"/>
      <c r="DJ495" s="71"/>
      <c r="DK495" s="71"/>
      <c r="DL495" s="71"/>
      <c r="DM495" s="71"/>
      <c r="DN495" s="71"/>
      <c r="DO495" s="71"/>
      <c r="DP495" s="71"/>
      <c r="DQ495" s="71"/>
      <c r="DR495" s="71"/>
      <c r="DS495" s="71"/>
      <c r="DT495" s="71"/>
      <c r="DU495" s="71"/>
      <c r="DV495" s="71"/>
      <c r="DW495" s="71"/>
      <c r="DX495" s="71"/>
      <c r="DY495" s="71"/>
      <c r="DZ495" s="71"/>
      <c r="EA495" s="71"/>
      <c r="EB495" s="71"/>
      <c r="EC495" s="71"/>
      <c r="ED495" s="71"/>
      <c r="EE495" s="71"/>
      <c r="EF495" s="71"/>
      <c r="EG495" s="71"/>
      <c r="EH495" s="71"/>
      <c r="EI495" s="71"/>
      <c r="EJ495" s="71"/>
      <c r="EK495" s="71"/>
      <c r="EL495" s="71"/>
      <c r="EM495" s="71"/>
      <c r="EN495" s="71"/>
      <c r="EO495" s="71"/>
      <c r="EP495" s="71"/>
      <c r="EQ495" s="71"/>
      <c r="ER495" s="71"/>
      <c r="ES495" s="71"/>
      <c r="ET495" s="71"/>
      <c r="EU495" s="71"/>
      <c r="EV495" s="71"/>
      <c r="EW495" s="71"/>
      <c r="EX495" s="71"/>
      <c r="EY495" s="71"/>
      <c r="EZ495" s="71"/>
      <c r="FA495" s="71"/>
      <c r="FB495" s="71"/>
      <c r="FC495" s="71"/>
      <c r="FD495" s="71"/>
      <c r="FE495" s="71"/>
      <c r="FF495" s="71"/>
      <c r="FG495" s="71"/>
      <c r="FH495" s="71"/>
      <c r="FI495" s="71"/>
      <c r="FJ495" s="71"/>
      <c r="FK495" s="71"/>
      <c r="FL495" s="71"/>
      <c r="FM495" s="71"/>
    </row>
    <row r="496" spans="9:169" x14ac:dyDescent="0.2">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71"/>
      <c r="AT496" s="71"/>
      <c r="AU496" s="71"/>
      <c r="AV496" s="71"/>
      <c r="AW496" s="71"/>
      <c r="AX496" s="71"/>
      <c r="AY496" s="71"/>
      <c r="AZ496" s="71"/>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c r="CM496" s="71"/>
      <c r="CN496" s="71"/>
      <c r="CO496" s="71"/>
      <c r="CP496" s="71"/>
      <c r="CQ496" s="71"/>
      <c r="CR496" s="71"/>
      <c r="CS496" s="71"/>
      <c r="CT496" s="71"/>
      <c r="CU496" s="71"/>
      <c r="CV496" s="99"/>
      <c r="CW496" s="71"/>
      <c r="CX496" s="71"/>
      <c r="CY496" s="71"/>
      <c r="CZ496" s="71"/>
      <c r="DA496" s="71"/>
      <c r="DB496" s="71"/>
      <c r="DC496" s="71"/>
      <c r="DD496" s="71"/>
      <c r="DE496" s="71"/>
      <c r="DF496" s="71"/>
      <c r="DG496" s="71"/>
      <c r="DH496" s="71"/>
      <c r="DI496" s="71"/>
      <c r="DJ496" s="71"/>
      <c r="DK496" s="71"/>
      <c r="DL496" s="71"/>
      <c r="DM496" s="71"/>
      <c r="DN496" s="71"/>
      <c r="DO496" s="71"/>
      <c r="DP496" s="71"/>
      <c r="DQ496" s="71"/>
      <c r="DR496" s="71"/>
      <c r="DS496" s="71"/>
      <c r="DT496" s="71"/>
      <c r="DU496" s="71"/>
      <c r="DV496" s="71"/>
      <c r="DW496" s="71"/>
      <c r="DX496" s="71"/>
      <c r="DY496" s="71"/>
      <c r="DZ496" s="71"/>
      <c r="EA496" s="71"/>
      <c r="EB496" s="71"/>
      <c r="EC496" s="71"/>
      <c r="ED496" s="71"/>
      <c r="EE496" s="71"/>
      <c r="EF496" s="71"/>
      <c r="EG496" s="71"/>
      <c r="EH496" s="71"/>
      <c r="EI496" s="71"/>
      <c r="EJ496" s="71"/>
      <c r="EK496" s="71"/>
      <c r="EL496" s="71"/>
      <c r="EM496" s="71"/>
      <c r="EN496" s="71"/>
      <c r="EO496" s="71"/>
      <c r="EP496" s="71"/>
      <c r="EQ496" s="71"/>
      <c r="ER496" s="71"/>
      <c r="ES496" s="71"/>
      <c r="ET496" s="71"/>
      <c r="EU496" s="71"/>
      <c r="EV496" s="71"/>
      <c r="EW496" s="71"/>
      <c r="EX496" s="71"/>
      <c r="EY496" s="71"/>
      <c r="EZ496" s="71"/>
      <c r="FA496" s="71"/>
      <c r="FB496" s="71"/>
      <c r="FC496" s="71"/>
      <c r="FD496" s="71"/>
      <c r="FE496" s="71"/>
      <c r="FF496" s="71"/>
      <c r="FG496" s="71"/>
      <c r="FH496" s="71"/>
      <c r="FI496" s="71"/>
      <c r="FJ496" s="71"/>
      <c r="FK496" s="71"/>
      <c r="FL496" s="71"/>
      <c r="FM496" s="71"/>
    </row>
    <row r="497" spans="9:169" x14ac:dyDescent="0.2">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c r="CM497" s="71"/>
      <c r="CN497" s="71"/>
      <c r="CO497" s="71"/>
      <c r="CP497" s="71"/>
      <c r="CQ497" s="71"/>
      <c r="CR497" s="71"/>
      <c r="CS497" s="71"/>
      <c r="CT497" s="71"/>
      <c r="CU497" s="71"/>
      <c r="CV497" s="99"/>
      <c r="CW497" s="71"/>
      <c r="CX497" s="71"/>
      <c r="CY497" s="71"/>
      <c r="CZ497" s="71"/>
      <c r="DA497" s="71"/>
      <c r="DB497" s="71"/>
      <c r="DC497" s="71"/>
      <c r="DD497" s="71"/>
      <c r="DE497" s="71"/>
      <c r="DF497" s="71"/>
      <c r="DG497" s="71"/>
      <c r="DH497" s="71"/>
      <c r="DI497" s="71"/>
      <c r="DJ497" s="71"/>
      <c r="DK497" s="71"/>
      <c r="DL497" s="71"/>
      <c r="DM497" s="71"/>
      <c r="DN497" s="71"/>
      <c r="DO497" s="71"/>
      <c r="DP497" s="71"/>
      <c r="DQ497" s="71"/>
      <c r="DR497" s="71"/>
      <c r="DS497" s="71"/>
      <c r="DT497" s="71"/>
      <c r="DU497" s="71"/>
      <c r="DV497" s="71"/>
      <c r="DW497" s="71"/>
      <c r="DX497" s="71"/>
      <c r="DY497" s="71"/>
      <c r="DZ497" s="71"/>
      <c r="EA497" s="71"/>
      <c r="EB497" s="71"/>
      <c r="EC497" s="71"/>
      <c r="ED497" s="71"/>
      <c r="EE497" s="71"/>
      <c r="EF497" s="71"/>
      <c r="EG497" s="71"/>
      <c r="EH497" s="71"/>
      <c r="EI497" s="71"/>
      <c r="EJ497" s="71"/>
      <c r="EK497" s="71"/>
      <c r="EL497" s="71"/>
      <c r="EM497" s="71"/>
      <c r="EN497" s="71"/>
      <c r="EO497" s="71"/>
      <c r="EP497" s="71"/>
      <c r="EQ497" s="71"/>
      <c r="ER497" s="71"/>
      <c r="ES497" s="71"/>
      <c r="ET497" s="71"/>
      <c r="EU497" s="71"/>
      <c r="EV497" s="71"/>
      <c r="EW497" s="71"/>
      <c r="EX497" s="71"/>
      <c r="EY497" s="71"/>
      <c r="EZ497" s="71"/>
      <c r="FA497" s="71"/>
      <c r="FB497" s="71"/>
      <c r="FC497" s="71"/>
      <c r="FD497" s="71"/>
      <c r="FE497" s="71"/>
      <c r="FF497" s="71"/>
      <c r="FG497" s="71"/>
      <c r="FH497" s="71"/>
      <c r="FI497" s="71"/>
      <c r="FJ497" s="71"/>
      <c r="FK497" s="71"/>
      <c r="FL497" s="71"/>
      <c r="FM497" s="71"/>
    </row>
    <row r="498" spans="9:169" x14ac:dyDescent="0.2">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c r="CM498" s="71"/>
      <c r="CN498" s="71"/>
      <c r="CO498" s="71"/>
      <c r="CP498" s="71"/>
      <c r="CQ498" s="71"/>
      <c r="CR498" s="71"/>
      <c r="CS498" s="71"/>
      <c r="CT498" s="71"/>
      <c r="CU498" s="71"/>
      <c r="CV498" s="99"/>
      <c r="CW498" s="71"/>
      <c r="CX498" s="71"/>
      <c r="CY498" s="71"/>
      <c r="CZ498" s="71"/>
      <c r="DA498" s="71"/>
      <c r="DB498" s="71"/>
      <c r="DC498" s="71"/>
      <c r="DD498" s="71"/>
      <c r="DE498" s="71"/>
      <c r="DF498" s="71"/>
      <c r="DG498" s="71"/>
      <c r="DH498" s="71"/>
      <c r="DI498" s="71"/>
      <c r="DJ498" s="71"/>
      <c r="DK498" s="71"/>
      <c r="DL498" s="71"/>
      <c r="DM498" s="71"/>
      <c r="DN498" s="71"/>
      <c r="DO498" s="71"/>
      <c r="DP498" s="71"/>
      <c r="DQ498" s="71"/>
      <c r="DR498" s="71"/>
      <c r="DS498" s="71"/>
      <c r="DT498" s="71"/>
      <c r="DU498" s="71"/>
      <c r="DV498" s="71"/>
      <c r="DW498" s="71"/>
      <c r="DX498" s="71"/>
      <c r="DY498" s="71"/>
      <c r="DZ498" s="71"/>
      <c r="EA498" s="71"/>
      <c r="EB498" s="71"/>
      <c r="EC498" s="71"/>
      <c r="ED498" s="71"/>
      <c r="EE498" s="71"/>
      <c r="EF498" s="71"/>
      <c r="EG498" s="71"/>
      <c r="EH498" s="71"/>
      <c r="EI498" s="71"/>
      <c r="EJ498" s="71"/>
      <c r="EK498" s="71"/>
      <c r="EL498" s="71"/>
      <c r="EM498" s="71"/>
      <c r="EN498" s="71"/>
      <c r="EO498" s="71"/>
      <c r="EP498" s="71"/>
      <c r="EQ498" s="71"/>
      <c r="ER498" s="71"/>
      <c r="ES498" s="71"/>
      <c r="ET498" s="71"/>
      <c r="EU498" s="71"/>
      <c r="EV498" s="71"/>
      <c r="EW498" s="71"/>
      <c r="EX498" s="71"/>
      <c r="EY498" s="71"/>
      <c r="EZ498" s="71"/>
      <c r="FA498" s="71"/>
      <c r="FB498" s="71"/>
      <c r="FC498" s="71"/>
      <c r="FD498" s="71"/>
      <c r="FE498" s="71"/>
      <c r="FF498" s="71"/>
      <c r="FG498" s="71"/>
      <c r="FH498" s="71"/>
      <c r="FI498" s="71"/>
      <c r="FJ498" s="71"/>
      <c r="FK498" s="71"/>
      <c r="FL498" s="71"/>
      <c r="FM498" s="71"/>
    </row>
    <row r="499" spans="9:169" x14ac:dyDescent="0.2">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c r="CM499" s="71"/>
      <c r="CN499" s="71"/>
      <c r="CO499" s="71"/>
      <c r="CP499" s="71"/>
      <c r="CQ499" s="71"/>
      <c r="CR499" s="71"/>
      <c r="CS499" s="71"/>
      <c r="CT499" s="71"/>
      <c r="CU499" s="71"/>
      <c r="CV499" s="99"/>
      <c r="CW499" s="71"/>
      <c r="CX499" s="71"/>
      <c r="CY499" s="71"/>
      <c r="CZ499" s="71"/>
      <c r="DA499" s="71"/>
      <c r="DB499" s="71"/>
      <c r="DC499" s="71"/>
      <c r="DD499" s="71"/>
      <c r="DE499" s="71"/>
      <c r="DF499" s="71"/>
      <c r="DG499" s="71"/>
      <c r="DH499" s="71"/>
      <c r="DI499" s="71"/>
      <c r="DJ499" s="71"/>
      <c r="DK499" s="71"/>
      <c r="DL499" s="71"/>
      <c r="DM499" s="71"/>
      <c r="DN499" s="71"/>
      <c r="DO499" s="71"/>
      <c r="DP499" s="71"/>
      <c r="DQ499" s="71"/>
      <c r="DR499" s="71"/>
      <c r="DS499" s="71"/>
      <c r="DT499" s="71"/>
      <c r="DU499" s="71"/>
      <c r="DV499" s="71"/>
      <c r="DW499" s="71"/>
      <c r="DX499" s="71"/>
      <c r="DY499" s="71"/>
      <c r="DZ499" s="71"/>
      <c r="EA499" s="71"/>
      <c r="EB499" s="71"/>
      <c r="EC499" s="71"/>
      <c r="ED499" s="71"/>
      <c r="EE499" s="71"/>
      <c r="EF499" s="71"/>
      <c r="EG499" s="71"/>
      <c r="EH499" s="71"/>
      <c r="EI499" s="71"/>
      <c r="EJ499" s="71"/>
      <c r="EK499" s="71"/>
      <c r="EL499" s="71"/>
      <c r="EM499" s="71"/>
      <c r="EN499" s="71"/>
      <c r="EO499" s="71"/>
      <c r="EP499" s="71"/>
      <c r="EQ499" s="71"/>
      <c r="ER499" s="71"/>
      <c r="ES499" s="71"/>
      <c r="ET499" s="71"/>
      <c r="EU499" s="71"/>
      <c r="EV499" s="71"/>
      <c r="EW499" s="71"/>
      <c r="EX499" s="71"/>
      <c r="EY499" s="71"/>
      <c r="EZ499" s="71"/>
      <c r="FA499" s="71"/>
      <c r="FB499" s="71"/>
      <c r="FC499" s="71"/>
      <c r="FD499" s="71"/>
      <c r="FE499" s="71"/>
      <c r="FF499" s="71"/>
      <c r="FG499" s="71"/>
      <c r="FH499" s="71"/>
      <c r="FI499" s="71"/>
      <c r="FJ499" s="71"/>
      <c r="FK499" s="71"/>
      <c r="FL499" s="71"/>
      <c r="FM499" s="71"/>
    </row>
    <row r="500" spans="9:169" x14ac:dyDescent="0.2">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c r="CM500" s="71"/>
      <c r="CN500" s="71"/>
      <c r="CO500" s="71"/>
      <c r="CP500" s="71"/>
      <c r="CQ500" s="71"/>
      <c r="CR500" s="71"/>
      <c r="CS500" s="71"/>
      <c r="CT500" s="71"/>
      <c r="CU500" s="71"/>
      <c r="CV500" s="99"/>
      <c r="CW500" s="71"/>
      <c r="CX500" s="71"/>
      <c r="CY500" s="71"/>
      <c r="CZ500" s="71"/>
      <c r="DA500" s="71"/>
      <c r="DB500" s="71"/>
      <c r="DC500" s="71"/>
      <c r="DD500" s="71"/>
      <c r="DE500" s="71"/>
      <c r="DF500" s="71"/>
      <c r="DG500" s="71"/>
      <c r="DH500" s="71"/>
      <c r="DI500" s="71"/>
      <c r="DJ500" s="71"/>
      <c r="DK500" s="71"/>
      <c r="DL500" s="71"/>
      <c r="DM500" s="71"/>
      <c r="DN500" s="71"/>
      <c r="DO500" s="71"/>
      <c r="DP500" s="71"/>
      <c r="DQ500" s="71"/>
      <c r="DR500" s="71"/>
      <c r="DS500" s="71"/>
      <c r="DT500" s="71"/>
      <c r="DU500" s="71"/>
      <c r="DV500" s="71"/>
      <c r="DW500" s="71"/>
      <c r="DX500" s="71"/>
      <c r="DY500" s="71"/>
      <c r="DZ500" s="71"/>
      <c r="EA500" s="71"/>
      <c r="EB500" s="71"/>
      <c r="EC500" s="71"/>
      <c r="ED500" s="71"/>
      <c r="EE500" s="71"/>
      <c r="EF500" s="71"/>
      <c r="EG500" s="71"/>
      <c r="EH500" s="71"/>
      <c r="EI500" s="71"/>
      <c r="EJ500" s="71"/>
      <c r="EK500" s="71"/>
      <c r="EL500" s="71"/>
      <c r="EM500" s="71"/>
      <c r="EN500" s="71"/>
      <c r="EO500" s="71"/>
      <c r="EP500" s="71"/>
      <c r="EQ500" s="71"/>
      <c r="ER500" s="71"/>
      <c r="ES500" s="71"/>
      <c r="ET500" s="71"/>
      <c r="EU500" s="71"/>
      <c r="EV500" s="71"/>
      <c r="EW500" s="71"/>
      <c r="EX500" s="71"/>
      <c r="EY500" s="71"/>
      <c r="EZ500" s="71"/>
      <c r="FA500" s="71"/>
      <c r="FB500" s="71"/>
      <c r="FC500" s="71"/>
      <c r="FD500" s="71"/>
      <c r="FE500" s="71"/>
      <c r="FF500" s="71"/>
      <c r="FG500" s="71"/>
      <c r="FH500" s="71"/>
      <c r="FI500" s="71"/>
      <c r="FJ500" s="71"/>
      <c r="FK500" s="71"/>
      <c r="FL500" s="71"/>
      <c r="FM500" s="71"/>
    </row>
    <row r="501" spans="9:169" x14ac:dyDescent="0.2">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71"/>
      <c r="AT501" s="71"/>
      <c r="AU501" s="71"/>
      <c r="AV501" s="71"/>
      <c r="AW501" s="71"/>
      <c r="AX501" s="71"/>
      <c r="AY501" s="71"/>
      <c r="AZ501" s="71"/>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c r="CM501" s="71"/>
      <c r="CN501" s="71"/>
      <c r="CO501" s="71"/>
      <c r="CP501" s="71"/>
      <c r="CQ501" s="71"/>
      <c r="CR501" s="71"/>
      <c r="CS501" s="71"/>
      <c r="CT501" s="71"/>
      <c r="CU501" s="71"/>
      <c r="CV501" s="99"/>
      <c r="CW501" s="71"/>
      <c r="CX501" s="71"/>
      <c r="CY501" s="71"/>
      <c r="CZ501" s="71"/>
      <c r="DA501" s="71"/>
      <c r="DB501" s="71"/>
      <c r="DC501" s="71"/>
      <c r="DD501" s="71"/>
      <c r="DE501" s="71"/>
      <c r="DF501" s="71"/>
      <c r="DG501" s="71"/>
      <c r="DH501" s="71"/>
      <c r="DI501" s="71"/>
      <c r="DJ501" s="71"/>
      <c r="DK501" s="71"/>
      <c r="DL501" s="71"/>
      <c r="DM501" s="71"/>
      <c r="DN501" s="71"/>
      <c r="DO501" s="71"/>
      <c r="DP501" s="71"/>
      <c r="DQ501" s="71"/>
      <c r="DR501" s="71"/>
      <c r="DS501" s="71"/>
      <c r="DT501" s="71"/>
      <c r="DU501" s="71"/>
      <c r="DV501" s="71"/>
      <c r="DW501" s="71"/>
      <c r="DX501" s="71"/>
      <c r="DY501" s="71"/>
      <c r="DZ501" s="71"/>
      <c r="EA501" s="71"/>
      <c r="EB501" s="71"/>
      <c r="EC501" s="71"/>
      <c r="ED501" s="71"/>
      <c r="EE501" s="71"/>
      <c r="EF501" s="71"/>
      <c r="EG501" s="71"/>
      <c r="EH501" s="71"/>
      <c r="EI501" s="71"/>
      <c r="EJ501" s="71"/>
      <c r="EK501" s="71"/>
      <c r="EL501" s="71"/>
      <c r="EM501" s="71"/>
      <c r="EN501" s="71"/>
      <c r="EO501" s="71"/>
      <c r="EP501" s="71"/>
      <c r="EQ501" s="71"/>
      <c r="ER501" s="71"/>
      <c r="ES501" s="71"/>
      <c r="ET501" s="71"/>
      <c r="EU501" s="71"/>
      <c r="EV501" s="71"/>
      <c r="EW501" s="71"/>
      <c r="EX501" s="71"/>
      <c r="EY501" s="71"/>
      <c r="EZ501" s="71"/>
      <c r="FA501" s="71"/>
      <c r="FB501" s="71"/>
      <c r="FC501" s="71"/>
      <c r="FD501" s="71"/>
      <c r="FE501" s="71"/>
      <c r="FF501" s="71"/>
      <c r="FG501" s="71"/>
      <c r="FH501" s="71"/>
      <c r="FI501" s="71"/>
      <c r="FJ501" s="71"/>
      <c r="FK501" s="71"/>
      <c r="FL501" s="71"/>
      <c r="FM501" s="71"/>
    </row>
    <row r="502" spans="9:169" x14ac:dyDescent="0.2">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71"/>
      <c r="AT502" s="71"/>
      <c r="AU502" s="71"/>
      <c r="AV502" s="71"/>
      <c r="AW502" s="71"/>
      <c r="AX502" s="71"/>
      <c r="AY502" s="71"/>
      <c r="AZ502" s="71"/>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c r="CM502" s="71"/>
      <c r="CN502" s="71"/>
      <c r="CO502" s="71"/>
      <c r="CP502" s="71"/>
      <c r="CQ502" s="71"/>
      <c r="CR502" s="71"/>
      <c r="CS502" s="71"/>
      <c r="CT502" s="71"/>
      <c r="CU502" s="71"/>
      <c r="CV502" s="99"/>
      <c r="CW502" s="71"/>
      <c r="CX502" s="71"/>
      <c r="CY502" s="71"/>
      <c r="CZ502" s="71"/>
      <c r="DA502" s="71"/>
      <c r="DB502" s="71"/>
      <c r="DC502" s="71"/>
      <c r="DD502" s="71"/>
      <c r="DE502" s="71"/>
      <c r="DF502" s="71"/>
      <c r="DG502" s="71"/>
      <c r="DH502" s="71"/>
      <c r="DI502" s="71"/>
      <c r="DJ502" s="71"/>
      <c r="DK502" s="71"/>
      <c r="DL502" s="71"/>
      <c r="DM502" s="71"/>
      <c r="DN502" s="71"/>
      <c r="DO502" s="71"/>
      <c r="DP502" s="71"/>
      <c r="DQ502" s="71"/>
      <c r="DR502" s="71"/>
      <c r="DS502" s="71"/>
      <c r="DT502" s="71"/>
      <c r="DU502" s="71"/>
      <c r="DV502" s="71"/>
      <c r="DW502" s="71"/>
      <c r="DX502" s="71"/>
      <c r="DY502" s="71"/>
      <c r="DZ502" s="71"/>
      <c r="EA502" s="71"/>
      <c r="EB502" s="71"/>
      <c r="EC502" s="71"/>
      <c r="ED502" s="71"/>
      <c r="EE502" s="71"/>
      <c r="EF502" s="71"/>
      <c r="EG502" s="71"/>
      <c r="EH502" s="71"/>
      <c r="EI502" s="71"/>
      <c r="EJ502" s="71"/>
      <c r="EK502" s="71"/>
      <c r="EL502" s="71"/>
      <c r="EM502" s="71"/>
      <c r="EN502" s="71"/>
      <c r="EO502" s="71"/>
      <c r="EP502" s="71"/>
      <c r="EQ502" s="71"/>
      <c r="ER502" s="71"/>
      <c r="ES502" s="71"/>
      <c r="ET502" s="71"/>
      <c r="EU502" s="71"/>
      <c r="EV502" s="71"/>
      <c r="EW502" s="71"/>
      <c r="EX502" s="71"/>
      <c r="EY502" s="71"/>
      <c r="EZ502" s="71"/>
      <c r="FA502" s="71"/>
      <c r="FB502" s="71"/>
      <c r="FC502" s="71"/>
      <c r="FD502" s="71"/>
      <c r="FE502" s="71"/>
      <c r="FF502" s="71"/>
      <c r="FG502" s="71"/>
      <c r="FH502" s="71"/>
      <c r="FI502" s="71"/>
      <c r="FJ502" s="71"/>
      <c r="FK502" s="71"/>
      <c r="FL502" s="71"/>
      <c r="FM502" s="71"/>
    </row>
    <row r="503" spans="9:169" x14ac:dyDescent="0.2">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c r="CM503" s="71"/>
      <c r="CN503" s="71"/>
      <c r="CO503" s="71"/>
      <c r="CP503" s="71"/>
      <c r="CQ503" s="71"/>
      <c r="CR503" s="71"/>
      <c r="CS503" s="71"/>
      <c r="CT503" s="71"/>
      <c r="CU503" s="71"/>
      <c r="CV503" s="99"/>
      <c r="CW503" s="71"/>
      <c r="CX503" s="71"/>
      <c r="CY503" s="71"/>
      <c r="CZ503" s="71"/>
      <c r="DA503" s="71"/>
      <c r="DB503" s="71"/>
      <c r="DC503" s="71"/>
      <c r="DD503" s="71"/>
      <c r="DE503" s="71"/>
      <c r="DF503" s="71"/>
      <c r="DG503" s="71"/>
      <c r="DH503" s="71"/>
      <c r="DI503" s="71"/>
      <c r="DJ503" s="71"/>
      <c r="DK503" s="71"/>
      <c r="DL503" s="71"/>
      <c r="DM503" s="71"/>
      <c r="DN503" s="71"/>
      <c r="DO503" s="71"/>
      <c r="DP503" s="71"/>
      <c r="DQ503" s="71"/>
      <c r="DR503" s="71"/>
      <c r="DS503" s="71"/>
      <c r="DT503" s="71"/>
      <c r="DU503" s="71"/>
      <c r="DV503" s="71"/>
      <c r="DW503" s="71"/>
      <c r="DX503" s="71"/>
      <c r="DY503" s="71"/>
      <c r="DZ503" s="71"/>
      <c r="EA503" s="71"/>
      <c r="EB503" s="71"/>
      <c r="EC503" s="71"/>
      <c r="ED503" s="71"/>
      <c r="EE503" s="71"/>
      <c r="EF503" s="71"/>
      <c r="EG503" s="71"/>
      <c r="EH503" s="71"/>
      <c r="EI503" s="71"/>
      <c r="EJ503" s="71"/>
      <c r="EK503" s="71"/>
      <c r="EL503" s="71"/>
      <c r="EM503" s="71"/>
      <c r="EN503" s="71"/>
      <c r="EO503" s="71"/>
      <c r="EP503" s="71"/>
      <c r="EQ503" s="71"/>
      <c r="ER503" s="71"/>
      <c r="ES503" s="71"/>
      <c r="ET503" s="71"/>
      <c r="EU503" s="71"/>
      <c r="EV503" s="71"/>
      <c r="EW503" s="71"/>
      <c r="EX503" s="71"/>
      <c r="EY503" s="71"/>
      <c r="EZ503" s="71"/>
      <c r="FA503" s="71"/>
      <c r="FB503" s="71"/>
      <c r="FC503" s="71"/>
      <c r="FD503" s="71"/>
      <c r="FE503" s="71"/>
      <c r="FF503" s="71"/>
      <c r="FG503" s="71"/>
      <c r="FH503" s="71"/>
      <c r="FI503" s="71"/>
      <c r="FJ503" s="71"/>
      <c r="FK503" s="71"/>
      <c r="FL503" s="71"/>
      <c r="FM503" s="71"/>
    </row>
    <row r="504" spans="9:169" x14ac:dyDescent="0.2">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71"/>
      <c r="AT504" s="71"/>
      <c r="AU504" s="71"/>
      <c r="AV504" s="71"/>
      <c r="AW504" s="71"/>
      <c r="AX504" s="71"/>
      <c r="AY504" s="71"/>
      <c r="AZ504" s="71"/>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c r="CM504" s="71"/>
      <c r="CN504" s="71"/>
      <c r="CO504" s="71"/>
      <c r="CP504" s="71"/>
      <c r="CQ504" s="71"/>
      <c r="CR504" s="71"/>
      <c r="CS504" s="71"/>
      <c r="CT504" s="71"/>
      <c r="CU504" s="71"/>
      <c r="CV504" s="99"/>
      <c r="CW504" s="71"/>
      <c r="CX504" s="71"/>
      <c r="CY504" s="71"/>
      <c r="CZ504" s="71"/>
      <c r="DA504" s="71"/>
      <c r="DB504" s="71"/>
      <c r="DC504" s="71"/>
      <c r="DD504" s="71"/>
      <c r="DE504" s="71"/>
      <c r="DF504" s="71"/>
      <c r="DG504" s="71"/>
      <c r="DH504" s="71"/>
      <c r="DI504" s="71"/>
      <c r="DJ504" s="71"/>
      <c r="DK504" s="71"/>
      <c r="DL504" s="71"/>
      <c r="DM504" s="71"/>
      <c r="DN504" s="71"/>
      <c r="DO504" s="71"/>
      <c r="DP504" s="71"/>
      <c r="DQ504" s="71"/>
      <c r="DR504" s="71"/>
      <c r="DS504" s="71"/>
      <c r="DT504" s="71"/>
      <c r="DU504" s="71"/>
      <c r="DV504" s="71"/>
      <c r="DW504" s="71"/>
      <c r="DX504" s="71"/>
      <c r="DY504" s="71"/>
      <c r="DZ504" s="71"/>
      <c r="EA504" s="71"/>
      <c r="EB504" s="71"/>
      <c r="EC504" s="71"/>
      <c r="ED504" s="71"/>
      <c r="EE504" s="71"/>
      <c r="EF504" s="71"/>
      <c r="EG504" s="71"/>
      <c r="EH504" s="71"/>
      <c r="EI504" s="71"/>
      <c r="EJ504" s="71"/>
      <c r="EK504" s="71"/>
      <c r="EL504" s="71"/>
      <c r="EM504" s="71"/>
      <c r="EN504" s="71"/>
      <c r="EO504" s="71"/>
      <c r="EP504" s="71"/>
      <c r="EQ504" s="71"/>
      <c r="ER504" s="71"/>
      <c r="ES504" s="71"/>
      <c r="ET504" s="71"/>
      <c r="EU504" s="71"/>
      <c r="EV504" s="71"/>
      <c r="EW504" s="71"/>
      <c r="EX504" s="71"/>
      <c r="EY504" s="71"/>
      <c r="EZ504" s="71"/>
      <c r="FA504" s="71"/>
      <c r="FB504" s="71"/>
      <c r="FC504" s="71"/>
      <c r="FD504" s="71"/>
      <c r="FE504" s="71"/>
      <c r="FF504" s="71"/>
      <c r="FG504" s="71"/>
      <c r="FH504" s="71"/>
      <c r="FI504" s="71"/>
      <c r="FJ504" s="71"/>
      <c r="FK504" s="71"/>
      <c r="FL504" s="71"/>
      <c r="FM504" s="71"/>
    </row>
    <row r="505" spans="9:169" x14ac:dyDescent="0.2">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c r="CM505" s="71"/>
      <c r="CN505" s="71"/>
      <c r="CO505" s="71"/>
      <c r="CP505" s="71"/>
      <c r="CQ505" s="71"/>
      <c r="CR505" s="71"/>
      <c r="CS505" s="71"/>
      <c r="CT505" s="71"/>
      <c r="CU505" s="71"/>
      <c r="CV505" s="99"/>
      <c r="CW505" s="71"/>
      <c r="CX505" s="71"/>
      <c r="CY505" s="71"/>
      <c r="CZ505" s="71"/>
      <c r="DA505" s="71"/>
      <c r="DB505" s="71"/>
      <c r="DC505" s="71"/>
      <c r="DD505" s="71"/>
      <c r="DE505" s="71"/>
      <c r="DF505" s="71"/>
      <c r="DG505" s="71"/>
      <c r="DH505" s="71"/>
      <c r="DI505" s="71"/>
      <c r="DJ505" s="71"/>
      <c r="DK505" s="71"/>
      <c r="DL505" s="71"/>
      <c r="DM505" s="71"/>
      <c r="DN505" s="71"/>
      <c r="DO505" s="71"/>
      <c r="DP505" s="71"/>
      <c r="DQ505" s="71"/>
      <c r="DR505" s="71"/>
      <c r="DS505" s="71"/>
      <c r="DT505" s="71"/>
      <c r="DU505" s="71"/>
      <c r="DV505" s="71"/>
      <c r="DW505" s="71"/>
      <c r="DX505" s="71"/>
      <c r="DY505" s="71"/>
      <c r="DZ505" s="71"/>
      <c r="EA505" s="71"/>
      <c r="EB505" s="71"/>
      <c r="EC505" s="71"/>
      <c r="ED505" s="71"/>
      <c r="EE505" s="71"/>
      <c r="EF505" s="71"/>
      <c r="EG505" s="71"/>
      <c r="EH505" s="71"/>
      <c r="EI505" s="71"/>
      <c r="EJ505" s="71"/>
      <c r="EK505" s="71"/>
      <c r="EL505" s="71"/>
      <c r="EM505" s="71"/>
      <c r="EN505" s="71"/>
      <c r="EO505" s="71"/>
      <c r="EP505" s="71"/>
      <c r="EQ505" s="71"/>
      <c r="ER505" s="71"/>
      <c r="ES505" s="71"/>
      <c r="ET505" s="71"/>
      <c r="EU505" s="71"/>
      <c r="EV505" s="71"/>
      <c r="EW505" s="71"/>
      <c r="EX505" s="71"/>
      <c r="EY505" s="71"/>
      <c r="EZ505" s="71"/>
      <c r="FA505" s="71"/>
      <c r="FB505" s="71"/>
      <c r="FC505" s="71"/>
      <c r="FD505" s="71"/>
      <c r="FE505" s="71"/>
      <c r="FF505" s="71"/>
      <c r="FG505" s="71"/>
      <c r="FH505" s="71"/>
      <c r="FI505" s="71"/>
      <c r="FJ505" s="71"/>
      <c r="FK505" s="71"/>
      <c r="FL505" s="71"/>
      <c r="FM505" s="71"/>
    </row>
    <row r="506" spans="9:169" x14ac:dyDescent="0.2">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c r="CM506" s="71"/>
      <c r="CN506" s="71"/>
      <c r="CO506" s="71"/>
      <c r="CP506" s="71"/>
      <c r="CQ506" s="71"/>
      <c r="CR506" s="71"/>
      <c r="CS506" s="71"/>
      <c r="CT506" s="71"/>
      <c r="CU506" s="71"/>
      <c r="CV506" s="99"/>
      <c r="CW506" s="71"/>
      <c r="CX506" s="71"/>
      <c r="CY506" s="71"/>
      <c r="CZ506" s="71"/>
      <c r="DA506" s="71"/>
      <c r="DB506" s="71"/>
      <c r="DC506" s="71"/>
      <c r="DD506" s="71"/>
      <c r="DE506" s="71"/>
      <c r="DF506" s="71"/>
      <c r="DG506" s="71"/>
      <c r="DH506" s="71"/>
      <c r="DI506" s="71"/>
      <c r="DJ506" s="71"/>
      <c r="DK506" s="71"/>
      <c r="DL506" s="71"/>
      <c r="DM506" s="71"/>
      <c r="DN506" s="71"/>
      <c r="DO506" s="71"/>
      <c r="DP506" s="71"/>
      <c r="DQ506" s="71"/>
      <c r="DR506" s="71"/>
      <c r="DS506" s="71"/>
      <c r="DT506" s="71"/>
      <c r="DU506" s="71"/>
      <c r="DV506" s="71"/>
      <c r="DW506" s="71"/>
      <c r="DX506" s="71"/>
      <c r="DY506" s="71"/>
      <c r="DZ506" s="71"/>
      <c r="EA506" s="71"/>
      <c r="EB506" s="71"/>
      <c r="EC506" s="71"/>
      <c r="ED506" s="71"/>
      <c r="EE506" s="71"/>
      <c r="EF506" s="71"/>
      <c r="EG506" s="71"/>
      <c r="EH506" s="71"/>
      <c r="EI506" s="71"/>
      <c r="EJ506" s="71"/>
      <c r="EK506" s="71"/>
      <c r="EL506" s="71"/>
      <c r="EM506" s="71"/>
      <c r="EN506" s="71"/>
      <c r="EO506" s="71"/>
      <c r="EP506" s="71"/>
      <c r="EQ506" s="71"/>
      <c r="ER506" s="71"/>
      <c r="ES506" s="71"/>
      <c r="ET506" s="71"/>
      <c r="EU506" s="71"/>
      <c r="EV506" s="71"/>
      <c r="EW506" s="71"/>
      <c r="EX506" s="71"/>
      <c r="EY506" s="71"/>
      <c r="EZ506" s="71"/>
      <c r="FA506" s="71"/>
      <c r="FB506" s="71"/>
      <c r="FC506" s="71"/>
      <c r="FD506" s="71"/>
      <c r="FE506" s="71"/>
      <c r="FF506" s="71"/>
      <c r="FG506" s="71"/>
      <c r="FH506" s="71"/>
      <c r="FI506" s="71"/>
      <c r="FJ506" s="71"/>
      <c r="FK506" s="71"/>
      <c r="FL506" s="71"/>
      <c r="FM506" s="71"/>
    </row>
    <row r="507" spans="9:169" x14ac:dyDescent="0.2">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71"/>
      <c r="AT507" s="71"/>
      <c r="AU507" s="71"/>
      <c r="AV507" s="71"/>
      <c r="AW507" s="71"/>
      <c r="AX507" s="71"/>
      <c r="AY507" s="71"/>
      <c r="AZ507" s="71"/>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c r="CM507" s="71"/>
      <c r="CN507" s="71"/>
      <c r="CO507" s="71"/>
      <c r="CP507" s="71"/>
      <c r="CQ507" s="71"/>
      <c r="CR507" s="71"/>
      <c r="CS507" s="71"/>
      <c r="CT507" s="71"/>
      <c r="CU507" s="71"/>
      <c r="CV507" s="99"/>
      <c r="CW507" s="71"/>
      <c r="CX507" s="71"/>
      <c r="CY507" s="71"/>
      <c r="CZ507" s="71"/>
      <c r="DA507" s="71"/>
      <c r="DB507" s="71"/>
      <c r="DC507" s="71"/>
      <c r="DD507" s="71"/>
      <c r="DE507" s="71"/>
      <c r="DF507" s="71"/>
      <c r="DG507" s="71"/>
      <c r="DH507" s="71"/>
      <c r="DI507" s="71"/>
      <c r="DJ507" s="71"/>
      <c r="DK507" s="71"/>
      <c r="DL507" s="71"/>
      <c r="DM507" s="71"/>
      <c r="DN507" s="71"/>
      <c r="DO507" s="71"/>
      <c r="DP507" s="71"/>
      <c r="DQ507" s="71"/>
      <c r="DR507" s="71"/>
      <c r="DS507" s="71"/>
      <c r="DT507" s="71"/>
      <c r="DU507" s="71"/>
      <c r="DV507" s="71"/>
      <c r="DW507" s="71"/>
      <c r="DX507" s="71"/>
      <c r="DY507" s="71"/>
      <c r="DZ507" s="71"/>
      <c r="EA507" s="71"/>
      <c r="EB507" s="71"/>
      <c r="EC507" s="71"/>
      <c r="ED507" s="71"/>
      <c r="EE507" s="71"/>
      <c r="EF507" s="71"/>
      <c r="EG507" s="71"/>
      <c r="EH507" s="71"/>
      <c r="EI507" s="71"/>
      <c r="EJ507" s="71"/>
      <c r="EK507" s="71"/>
      <c r="EL507" s="71"/>
      <c r="EM507" s="71"/>
      <c r="EN507" s="71"/>
      <c r="EO507" s="71"/>
      <c r="EP507" s="71"/>
      <c r="EQ507" s="71"/>
      <c r="ER507" s="71"/>
      <c r="ES507" s="71"/>
      <c r="ET507" s="71"/>
      <c r="EU507" s="71"/>
      <c r="EV507" s="71"/>
      <c r="EW507" s="71"/>
      <c r="EX507" s="71"/>
      <c r="EY507" s="71"/>
      <c r="EZ507" s="71"/>
      <c r="FA507" s="71"/>
      <c r="FB507" s="71"/>
      <c r="FC507" s="71"/>
      <c r="FD507" s="71"/>
      <c r="FE507" s="71"/>
      <c r="FF507" s="71"/>
      <c r="FG507" s="71"/>
      <c r="FH507" s="71"/>
      <c r="FI507" s="71"/>
      <c r="FJ507" s="71"/>
      <c r="FK507" s="71"/>
      <c r="FL507" s="71"/>
      <c r="FM507" s="71"/>
    </row>
    <row r="508" spans="9:169" x14ac:dyDescent="0.2">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c r="CM508" s="71"/>
      <c r="CN508" s="71"/>
      <c r="CO508" s="71"/>
      <c r="CP508" s="71"/>
      <c r="CQ508" s="71"/>
      <c r="CR508" s="71"/>
      <c r="CS508" s="71"/>
      <c r="CT508" s="71"/>
      <c r="CU508" s="71"/>
      <c r="CV508" s="99"/>
      <c r="CW508" s="71"/>
      <c r="CX508" s="71"/>
      <c r="CY508" s="71"/>
      <c r="CZ508" s="71"/>
      <c r="DA508" s="71"/>
      <c r="DB508" s="71"/>
      <c r="DC508" s="71"/>
      <c r="DD508" s="71"/>
      <c r="DE508" s="71"/>
      <c r="DF508" s="71"/>
      <c r="DG508" s="71"/>
      <c r="DH508" s="71"/>
      <c r="DI508" s="71"/>
      <c r="DJ508" s="71"/>
      <c r="DK508" s="71"/>
      <c r="DL508" s="71"/>
      <c r="DM508" s="71"/>
      <c r="DN508" s="71"/>
      <c r="DO508" s="71"/>
      <c r="DP508" s="71"/>
      <c r="DQ508" s="71"/>
      <c r="DR508" s="71"/>
      <c r="DS508" s="71"/>
      <c r="DT508" s="71"/>
      <c r="DU508" s="71"/>
      <c r="DV508" s="71"/>
      <c r="DW508" s="71"/>
      <c r="DX508" s="71"/>
      <c r="DY508" s="71"/>
      <c r="DZ508" s="71"/>
      <c r="EA508" s="71"/>
      <c r="EB508" s="71"/>
      <c r="EC508" s="71"/>
      <c r="ED508" s="71"/>
      <c r="EE508" s="71"/>
      <c r="EF508" s="71"/>
      <c r="EG508" s="71"/>
      <c r="EH508" s="71"/>
      <c r="EI508" s="71"/>
      <c r="EJ508" s="71"/>
      <c r="EK508" s="71"/>
      <c r="EL508" s="71"/>
      <c r="EM508" s="71"/>
      <c r="EN508" s="71"/>
      <c r="EO508" s="71"/>
      <c r="EP508" s="71"/>
      <c r="EQ508" s="71"/>
      <c r="ER508" s="71"/>
      <c r="ES508" s="71"/>
      <c r="ET508" s="71"/>
      <c r="EU508" s="71"/>
      <c r="EV508" s="71"/>
      <c r="EW508" s="71"/>
      <c r="EX508" s="71"/>
      <c r="EY508" s="71"/>
      <c r="EZ508" s="71"/>
      <c r="FA508" s="71"/>
      <c r="FB508" s="71"/>
      <c r="FC508" s="71"/>
      <c r="FD508" s="71"/>
      <c r="FE508" s="71"/>
      <c r="FF508" s="71"/>
      <c r="FG508" s="71"/>
      <c r="FH508" s="71"/>
      <c r="FI508" s="71"/>
      <c r="FJ508" s="71"/>
      <c r="FK508" s="71"/>
      <c r="FL508" s="71"/>
      <c r="FM508" s="71"/>
    </row>
    <row r="509" spans="9:169" x14ac:dyDescent="0.2">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71"/>
      <c r="AT509" s="71"/>
      <c r="AU509" s="71"/>
      <c r="AV509" s="71"/>
      <c r="AW509" s="71"/>
      <c r="AX509" s="71"/>
      <c r="AY509" s="71"/>
      <c r="AZ509" s="71"/>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c r="CM509" s="71"/>
      <c r="CN509" s="71"/>
      <c r="CO509" s="71"/>
      <c r="CP509" s="71"/>
      <c r="CQ509" s="71"/>
      <c r="CR509" s="71"/>
      <c r="CS509" s="71"/>
      <c r="CT509" s="71"/>
      <c r="CU509" s="71"/>
      <c r="CV509" s="99"/>
      <c r="CW509" s="71"/>
      <c r="CX509" s="71"/>
      <c r="CY509" s="71"/>
      <c r="CZ509" s="71"/>
      <c r="DA509" s="71"/>
      <c r="DB509" s="71"/>
      <c r="DC509" s="71"/>
      <c r="DD509" s="71"/>
      <c r="DE509" s="71"/>
      <c r="DF509" s="71"/>
      <c r="DG509" s="71"/>
      <c r="DH509" s="71"/>
      <c r="DI509" s="71"/>
      <c r="DJ509" s="71"/>
      <c r="DK509" s="71"/>
      <c r="DL509" s="71"/>
      <c r="DM509" s="71"/>
      <c r="DN509" s="71"/>
      <c r="DO509" s="71"/>
      <c r="DP509" s="71"/>
      <c r="DQ509" s="71"/>
      <c r="DR509" s="71"/>
      <c r="DS509" s="71"/>
      <c r="DT509" s="71"/>
      <c r="DU509" s="71"/>
      <c r="DV509" s="71"/>
      <c r="DW509" s="71"/>
      <c r="DX509" s="71"/>
      <c r="DY509" s="71"/>
      <c r="DZ509" s="71"/>
      <c r="EA509" s="71"/>
      <c r="EB509" s="71"/>
      <c r="EC509" s="71"/>
      <c r="ED509" s="71"/>
      <c r="EE509" s="71"/>
      <c r="EF509" s="71"/>
      <c r="EG509" s="71"/>
      <c r="EH509" s="71"/>
      <c r="EI509" s="71"/>
      <c r="EJ509" s="71"/>
      <c r="EK509" s="71"/>
      <c r="EL509" s="71"/>
      <c r="EM509" s="71"/>
      <c r="EN509" s="71"/>
      <c r="EO509" s="71"/>
      <c r="EP509" s="71"/>
      <c r="EQ509" s="71"/>
      <c r="ER509" s="71"/>
      <c r="ES509" s="71"/>
      <c r="ET509" s="71"/>
      <c r="EU509" s="71"/>
      <c r="EV509" s="71"/>
      <c r="EW509" s="71"/>
      <c r="EX509" s="71"/>
      <c r="EY509" s="71"/>
      <c r="EZ509" s="71"/>
      <c r="FA509" s="71"/>
      <c r="FB509" s="71"/>
      <c r="FC509" s="71"/>
      <c r="FD509" s="71"/>
      <c r="FE509" s="71"/>
      <c r="FF509" s="71"/>
      <c r="FG509" s="71"/>
      <c r="FH509" s="71"/>
      <c r="FI509" s="71"/>
      <c r="FJ509" s="71"/>
      <c r="FK509" s="71"/>
      <c r="FL509" s="71"/>
      <c r="FM509" s="71"/>
    </row>
    <row r="510" spans="9:169" x14ac:dyDescent="0.2">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c r="CM510" s="71"/>
      <c r="CN510" s="71"/>
      <c r="CO510" s="71"/>
      <c r="CP510" s="71"/>
      <c r="CQ510" s="71"/>
      <c r="CR510" s="71"/>
      <c r="CS510" s="71"/>
      <c r="CT510" s="71"/>
      <c r="CU510" s="71"/>
      <c r="CV510" s="99"/>
      <c r="CW510" s="71"/>
      <c r="CX510" s="71"/>
      <c r="CY510" s="71"/>
      <c r="CZ510" s="71"/>
      <c r="DA510" s="71"/>
      <c r="DB510" s="71"/>
      <c r="DC510" s="71"/>
      <c r="DD510" s="71"/>
      <c r="DE510" s="71"/>
      <c r="DF510" s="71"/>
      <c r="DG510" s="71"/>
      <c r="DH510" s="71"/>
      <c r="DI510" s="71"/>
      <c r="DJ510" s="71"/>
      <c r="DK510" s="71"/>
      <c r="DL510" s="71"/>
      <c r="DM510" s="71"/>
      <c r="DN510" s="71"/>
      <c r="DO510" s="71"/>
      <c r="DP510" s="71"/>
      <c r="DQ510" s="71"/>
      <c r="DR510" s="71"/>
      <c r="DS510" s="71"/>
      <c r="DT510" s="71"/>
      <c r="DU510" s="71"/>
      <c r="DV510" s="71"/>
      <c r="DW510" s="71"/>
      <c r="DX510" s="71"/>
      <c r="DY510" s="71"/>
      <c r="DZ510" s="71"/>
      <c r="EA510" s="71"/>
      <c r="EB510" s="71"/>
      <c r="EC510" s="71"/>
      <c r="ED510" s="71"/>
      <c r="EE510" s="71"/>
      <c r="EF510" s="71"/>
      <c r="EG510" s="71"/>
      <c r="EH510" s="71"/>
      <c r="EI510" s="71"/>
      <c r="EJ510" s="71"/>
      <c r="EK510" s="71"/>
      <c r="EL510" s="71"/>
      <c r="EM510" s="71"/>
      <c r="EN510" s="71"/>
      <c r="EO510" s="71"/>
      <c r="EP510" s="71"/>
      <c r="EQ510" s="71"/>
      <c r="ER510" s="71"/>
      <c r="ES510" s="71"/>
      <c r="ET510" s="71"/>
      <c r="EU510" s="71"/>
      <c r="EV510" s="71"/>
      <c r="EW510" s="71"/>
      <c r="EX510" s="71"/>
      <c r="EY510" s="71"/>
      <c r="EZ510" s="71"/>
      <c r="FA510" s="71"/>
      <c r="FB510" s="71"/>
      <c r="FC510" s="71"/>
      <c r="FD510" s="71"/>
      <c r="FE510" s="71"/>
      <c r="FF510" s="71"/>
      <c r="FG510" s="71"/>
      <c r="FH510" s="71"/>
      <c r="FI510" s="71"/>
      <c r="FJ510" s="71"/>
      <c r="FK510" s="71"/>
      <c r="FL510" s="71"/>
      <c r="FM510" s="71"/>
    </row>
    <row r="511" spans="9:169" x14ac:dyDescent="0.2">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c r="CM511" s="71"/>
      <c r="CN511" s="71"/>
      <c r="CO511" s="71"/>
      <c r="CP511" s="71"/>
      <c r="CQ511" s="71"/>
      <c r="CR511" s="71"/>
      <c r="CS511" s="71"/>
      <c r="CT511" s="71"/>
      <c r="CU511" s="71"/>
      <c r="CV511" s="99"/>
      <c r="CW511" s="71"/>
      <c r="CX511" s="71"/>
      <c r="CY511" s="71"/>
      <c r="CZ511" s="71"/>
      <c r="DA511" s="71"/>
      <c r="DB511" s="71"/>
      <c r="DC511" s="71"/>
      <c r="DD511" s="71"/>
      <c r="DE511" s="71"/>
      <c r="DF511" s="71"/>
      <c r="DG511" s="71"/>
      <c r="DH511" s="71"/>
      <c r="DI511" s="71"/>
      <c r="DJ511" s="71"/>
      <c r="DK511" s="71"/>
      <c r="DL511" s="71"/>
      <c r="DM511" s="71"/>
      <c r="DN511" s="71"/>
      <c r="DO511" s="71"/>
      <c r="DP511" s="71"/>
      <c r="DQ511" s="71"/>
      <c r="DR511" s="71"/>
      <c r="DS511" s="71"/>
      <c r="DT511" s="71"/>
      <c r="DU511" s="71"/>
      <c r="DV511" s="71"/>
      <c r="DW511" s="71"/>
      <c r="DX511" s="71"/>
      <c r="DY511" s="71"/>
      <c r="DZ511" s="71"/>
      <c r="EA511" s="71"/>
      <c r="EB511" s="71"/>
      <c r="EC511" s="71"/>
      <c r="ED511" s="71"/>
      <c r="EE511" s="71"/>
      <c r="EF511" s="71"/>
      <c r="EG511" s="71"/>
      <c r="EH511" s="71"/>
      <c r="EI511" s="71"/>
      <c r="EJ511" s="71"/>
      <c r="EK511" s="71"/>
      <c r="EL511" s="71"/>
      <c r="EM511" s="71"/>
      <c r="EN511" s="71"/>
      <c r="EO511" s="71"/>
      <c r="EP511" s="71"/>
      <c r="EQ511" s="71"/>
      <c r="ER511" s="71"/>
      <c r="ES511" s="71"/>
      <c r="ET511" s="71"/>
      <c r="EU511" s="71"/>
      <c r="EV511" s="71"/>
      <c r="EW511" s="71"/>
      <c r="EX511" s="71"/>
      <c r="EY511" s="71"/>
      <c r="EZ511" s="71"/>
      <c r="FA511" s="71"/>
      <c r="FB511" s="71"/>
      <c r="FC511" s="71"/>
      <c r="FD511" s="71"/>
      <c r="FE511" s="71"/>
      <c r="FF511" s="71"/>
      <c r="FG511" s="71"/>
      <c r="FH511" s="71"/>
      <c r="FI511" s="71"/>
      <c r="FJ511" s="71"/>
      <c r="FK511" s="71"/>
      <c r="FL511" s="71"/>
      <c r="FM511" s="71"/>
    </row>
    <row r="512" spans="9:169" x14ac:dyDescent="0.2">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c r="CM512" s="71"/>
      <c r="CN512" s="71"/>
      <c r="CO512" s="71"/>
      <c r="CP512" s="71"/>
      <c r="CQ512" s="71"/>
      <c r="CR512" s="71"/>
      <c r="CS512" s="71"/>
      <c r="CT512" s="71"/>
      <c r="CU512" s="71"/>
      <c r="CV512" s="99"/>
      <c r="CW512" s="71"/>
      <c r="CX512" s="71"/>
      <c r="CY512" s="71"/>
      <c r="CZ512" s="71"/>
      <c r="DA512" s="71"/>
      <c r="DB512" s="71"/>
      <c r="DC512" s="71"/>
      <c r="DD512" s="71"/>
      <c r="DE512" s="71"/>
      <c r="DF512" s="71"/>
      <c r="DG512" s="71"/>
      <c r="DH512" s="71"/>
      <c r="DI512" s="71"/>
      <c r="DJ512" s="71"/>
      <c r="DK512" s="71"/>
      <c r="DL512" s="71"/>
      <c r="DM512" s="71"/>
      <c r="DN512" s="71"/>
      <c r="DO512" s="71"/>
      <c r="DP512" s="71"/>
      <c r="DQ512" s="71"/>
      <c r="DR512" s="71"/>
      <c r="DS512" s="71"/>
      <c r="DT512" s="71"/>
      <c r="DU512" s="71"/>
      <c r="DV512" s="71"/>
      <c r="DW512" s="71"/>
      <c r="DX512" s="71"/>
      <c r="DY512" s="71"/>
      <c r="DZ512" s="71"/>
      <c r="EA512" s="71"/>
      <c r="EB512" s="71"/>
      <c r="EC512" s="71"/>
      <c r="ED512" s="71"/>
      <c r="EE512" s="71"/>
      <c r="EF512" s="71"/>
      <c r="EG512" s="71"/>
      <c r="EH512" s="71"/>
      <c r="EI512" s="71"/>
      <c r="EJ512" s="71"/>
      <c r="EK512" s="71"/>
      <c r="EL512" s="71"/>
      <c r="EM512" s="71"/>
      <c r="EN512" s="71"/>
      <c r="EO512" s="71"/>
      <c r="EP512" s="71"/>
      <c r="EQ512" s="71"/>
      <c r="ER512" s="71"/>
      <c r="ES512" s="71"/>
      <c r="ET512" s="71"/>
      <c r="EU512" s="71"/>
      <c r="EV512" s="71"/>
      <c r="EW512" s="71"/>
      <c r="EX512" s="71"/>
      <c r="EY512" s="71"/>
      <c r="EZ512" s="71"/>
      <c r="FA512" s="71"/>
      <c r="FB512" s="71"/>
      <c r="FC512" s="71"/>
      <c r="FD512" s="71"/>
      <c r="FE512" s="71"/>
      <c r="FF512" s="71"/>
      <c r="FG512" s="71"/>
      <c r="FH512" s="71"/>
      <c r="FI512" s="71"/>
      <c r="FJ512" s="71"/>
      <c r="FK512" s="71"/>
      <c r="FL512" s="71"/>
      <c r="FM512" s="71"/>
    </row>
    <row r="513" spans="9:169" x14ac:dyDescent="0.2">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c r="CM513" s="71"/>
      <c r="CN513" s="71"/>
      <c r="CO513" s="71"/>
      <c r="CP513" s="71"/>
      <c r="CQ513" s="71"/>
      <c r="CR513" s="71"/>
      <c r="CS513" s="71"/>
      <c r="CT513" s="71"/>
      <c r="CU513" s="71"/>
      <c r="CV513" s="99"/>
      <c r="CW513" s="71"/>
      <c r="CX513" s="71"/>
      <c r="CY513" s="71"/>
      <c r="CZ513" s="71"/>
      <c r="DA513" s="71"/>
      <c r="DB513" s="71"/>
      <c r="DC513" s="71"/>
      <c r="DD513" s="71"/>
      <c r="DE513" s="71"/>
      <c r="DF513" s="71"/>
      <c r="DG513" s="71"/>
      <c r="DH513" s="71"/>
      <c r="DI513" s="71"/>
      <c r="DJ513" s="71"/>
      <c r="DK513" s="71"/>
      <c r="DL513" s="71"/>
      <c r="DM513" s="71"/>
      <c r="DN513" s="71"/>
      <c r="DO513" s="71"/>
      <c r="DP513" s="71"/>
      <c r="DQ513" s="71"/>
      <c r="DR513" s="71"/>
      <c r="DS513" s="71"/>
      <c r="DT513" s="71"/>
      <c r="DU513" s="71"/>
      <c r="DV513" s="71"/>
      <c r="DW513" s="71"/>
      <c r="DX513" s="71"/>
      <c r="DY513" s="71"/>
      <c r="DZ513" s="71"/>
      <c r="EA513" s="71"/>
      <c r="EB513" s="71"/>
      <c r="EC513" s="71"/>
      <c r="ED513" s="71"/>
      <c r="EE513" s="71"/>
      <c r="EF513" s="71"/>
      <c r="EG513" s="71"/>
      <c r="EH513" s="71"/>
      <c r="EI513" s="71"/>
      <c r="EJ513" s="71"/>
      <c r="EK513" s="71"/>
      <c r="EL513" s="71"/>
      <c r="EM513" s="71"/>
      <c r="EN513" s="71"/>
      <c r="EO513" s="71"/>
      <c r="EP513" s="71"/>
      <c r="EQ513" s="71"/>
      <c r="ER513" s="71"/>
      <c r="ES513" s="71"/>
      <c r="ET513" s="71"/>
      <c r="EU513" s="71"/>
      <c r="EV513" s="71"/>
      <c r="EW513" s="71"/>
      <c r="EX513" s="71"/>
      <c r="EY513" s="71"/>
      <c r="EZ513" s="71"/>
      <c r="FA513" s="71"/>
      <c r="FB513" s="71"/>
      <c r="FC513" s="71"/>
      <c r="FD513" s="71"/>
      <c r="FE513" s="71"/>
      <c r="FF513" s="71"/>
      <c r="FG513" s="71"/>
      <c r="FH513" s="71"/>
      <c r="FI513" s="71"/>
      <c r="FJ513" s="71"/>
      <c r="FK513" s="71"/>
      <c r="FL513" s="71"/>
      <c r="FM513" s="71"/>
    </row>
    <row r="514" spans="9:169" x14ac:dyDescent="0.2">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c r="CM514" s="71"/>
      <c r="CN514" s="71"/>
      <c r="CO514" s="71"/>
      <c r="CP514" s="71"/>
      <c r="CQ514" s="71"/>
      <c r="CR514" s="71"/>
      <c r="CS514" s="71"/>
      <c r="CT514" s="71"/>
      <c r="CU514" s="71"/>
      <c r="CV514" s="99"/>
      <c r="CW514" s="71"/>
      <c r="CX514" s="71"/>
      <c r="CY514" s="71"/>
      <c r="CZ514" s="71"/>
      <c r="DA514" s="71"/>
      <c r="DB514" s="71"/>
      <c r="DC514" s="71"/>
      <c r="DD514" s="71"/>
      <c r="DE514" s="71"/>
      <c r="DF514" s="71"/>
      <c r="DG514" s="71"/>
      <c r="DH514" s="71"/>
      <c r="DI514" s="71"/>
      <c r="DJ514" s="71"/>
      <c r="DK514" s="71"/>
      <c r="DL514" s="71"/>
      <c r="DM514" s="71"/>
      <c r="DN514" s="71"/>
      <c r="DO514" s="71"/>
      <c r="DP514" s="71"/>
      <c r="DQ514" s="71"/>
      <c r="DR514" s="71"/>
      <c r="DS514" s="71"/>
      <c r="DT514" s="71"/>
      <c r="DU514" s="71"/>
      <c r="DV514" s="71"/>
      <c r="DW514" s="71"/>
      <c r="DX514" s="71"/>
      <c r="DY514" s="71"/>
      <c r="DZ514" s="71"/>
      <c r="EA514" s="71"/>
      <c r="EB514" s="71"/>
      <c r="EC514" s="71"/>
      <c r="ED514" s="71"/>
      <c r="EE514" s="71"/>
      <c r="EF514" s="71"/>
      <c r="EG514" s="71"/>
      <c r="EH514" s="71"/>
      <c r="EI514" s="71"/>
      <c r="EJ514" s="71"/>
      <c r="EK514" s="71"/>
      <c r="EL514" s="71"/>
      <c r="EM514" s="71"/>
      <c r="EN514" s="71"/>
      <c r="EO514" s="71"/>
      <c r="EP514" s="71"/>
      <c r="EQ514" s="71"/>
      <c r="ER514" s="71"/>
      <c r="ES514" s="71"/>
      <c r="ET514" s="71"/>
      <c r="EU514" s="71"/>
      <c r="EV514" s="71"/>
      <c r="EW514" s="71"/>
      <c r="EX514" s="71"/>
      <c r="EY514" s="71"/>
      <c r="EZ514" s="71"/>
      <c r="FA514" s="71"/>
      <c r="FB514" s="71"/>
      <c r="FC514" s="71"/>
      <c r="FD514" s="71"/>
      <c r="FE514" s="71"/>
      <c r="FF514" s="71"/>
      <c r="FG514" s="71"/>
      <c r="FH514" s="71"/>
      <c r="FI514" s="71"/>
      <c r="FJ514" s="71"/>
      <c r="FK514" s="71"/>
      <c r="FL514" s="71"/>
      <c r="FM514" s="71"/>
    </row>
    <row r="515" spans="9:169" x14ac:dyDescent="0.2">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c r="CM515" s="71"/>
      <c r="CN515" s="71"/>
      <c r="CO515" s="71"/>
      <c r="CP515" s="71"/>
      <c r="CQ515" s="71"/>
      <c r="CR515" s="71"/>
      <c r="CS515" s="71"/>
      <c r="CT515" s="71"/>
      <c r="CU515" s="71"/>
      <c r="CV515" s="99"/>
      <c r="CW515" s="71"/>
      <c r="CX515" s="71"/>
      <c r="CY515" s="71"/>
      <c r="CZ515" s="71"/>
      <c r="DA515" s="71"/>
      <c r="DB515" s="71"/>
      <c r="DC515" s="71"/>
      <c r="DD515" s="71"/>
      <c r="DE515" s="71"/>
      <c r="DF515" s="71"/>
      <c r="DG515" s="71"/>
      <c r="DH515" s="71"/>
      <c r="DI515" s="71"/>
      <c r="DJ515" s="71"/>
      <c r="DK515" s="71"/>
      <c r="DL515" s="71"/>
      <c r="DM515" s="71"/>
      <c r="DN515" s="71"/>
      <c r="DO515" s="71"/>
      <c r="DP515" s="71"/>
      <c r="DQ515" s="71"/>
      <c r="DR515" s="71"/>
      <c r="DS515" s="71"/>
      <c r="DT515" s="71"/>
      <c r="DU515" s="71"/>
      <c r="DV515" s="71"/>
      <c r="DW515" s="71"/>
      <c r="DX515" s="71"/>
      <c r="DY515" s="71"/>
      <c r="DZ515" s="71"/>
      <c r="EA515" s="71"/>
      <c r="EB515" s="71"/>
      <c r="EC515" s="71"/>
      <c r="ED515" s="71"/>
      <c r="EE515" s="71"/>
      <c r="EF515" s="71"/>
      <c r="EG515" s="71"/>
      <c r="EH515" s="71"/>
      <c r="EI515" s="71"/>
      <c r="EJ515" s="71"/>
      <c r="EK515" s="71"/>
      <c r="EL515" s="71"/>
      <c r="EM515" s="71"/>
      <c r="EN515" s="71"/>
      <c r="EO515" s="71"/>
      <c r="EP515" s="71"/>
      <c r="EQ515" s="71"/>
      <c r="ER515" s="71"/>
      <c r="ES515" s="71"/>
      <c r="ET515" s="71"/>
      <c r="EU515" s="71"/>
      <c r="EV515" s="71"/>
      <c r="EW515" s="71"/>
      <c r="EX515" s="71"/>
      <c r="EY515" s="71"/>
      <c r="EZ515" s="71"/>
      <c r="FA515" s="71"/>
      <c r="FB515" s="71"/>
      <c r="FC515" s="71"/>
      <c r="FD515" s="71"/>
      <c r="FE515" s="71"/>
      <c r="FF515" s="71"/>
      <c r="FG515" s="71"/>
      <c r="FH515" s="71"/>
      <c r="FI515" s="71"/>
      <c r="FJ515" s="71"/>
      <c r="FK515" s="71"/>
      <c r="FL515" s="71"/>
      <c r="FM515" s="71"/>
    </row>
    <row r="516" spans="9:169" x14ac:dyDescent="0.2">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c r="CM516" s="71"/>
      <c r="CN516" s="71"/>
      <c r="CO516" s="71"/>
      <c r="CP516" s="71"/>
      <c r="CQ516" s="71"/>
      <c r="CR516" s="71"/>
      <c r="CS516" s="71"/>
      <c r="CT516" s="71"/>
      <c r="CU516" s="71"/>
      <c r="CV516" s="99"/>
      <c r="CW516" s="71"/>
      <c r="CX516" s="71"/>
      <c r="CY516" s="71"/>
      <c r="CZ516" s="71"/>
      <c r="DA516" s="71"/>
      <c r="DB516" s="71"/>
      <c r="DC516" s="71"/>
      <c r="DD516" s="71"/>
      <c r="DE516" s="71"/>
      <c r="DF516" s="71"/>
      <c r="DG516" s="71"/>
      <c r="DH516" s="71"/>
      <c r="DI516" s="71"/>
      <c r="DJ516" s="71"/>
      <c r="DK516" s="71"/>
      <c r="DL516" s="71"/>
      <c r="DM516" s="71"/>
      <c r="DN516" s="71"/>
      <c r="DO516" s="71"/>
      <c r="DP516" s="71"/>
      <c r="DQ516" s="71"/>
      <c r="DR516" s="71"/>
      <c r="DS516" s="71"/>
      <c r="DT516" s="71"/>
      <c r="DU516" s="71"/>
      <c r="DV516" s="71"/>
      <c r="DW516" s="71"/>
      <c r="DX516" s="71"/>
      <c r="DY516" s="71"/>
      <c r="DZ516" s="71"/>
      <c r="EA516" s="71"/>
      <c r="EB516" s="71"/>
      <c r="EC516" s="71"/>
      <c r="ED516" s="71"/>
      <c r="EE516" s="71"/>
      <c r="EF516" s="71"/>
      <c r="EG516" s="71"/>
      <c r="EH516" s="71"/>
      <c r="EI516" s="71"/>
      <c r="EJ516" s="71"/>
      <c r="EK516" s="71"/>
      <c r="EL516" s="71"/>
      <c r="EM516" s="71"/>
      <c r="EN516" s="71"/>
      <c r="EO516" s="71"/>
      <c r="EP516" s="71"/>
      <c r="EQ516" s="71"/>
      <c r="ER516" s="71"/>
      <c r="ES516" s="71"/>
      <c r="ET516" s="71"/>
      <c r="EU516" s="71"/>
      <c r="EV516" s="71"/>
      <c r="EW516" s="71"/>
      <c r="EX516" s="71"/>
      <c r="EY516" s="71"/>
      <c r="EZ516" s="71"/>
      <c r="FA516" s="71"/>
      <c r="FB516" s="71"/>
      <c r="FC516" s="71"/>
      <c r="FD516" s="71"/>
      <c r="FE516" s="71"/>
      <c r="FF516" s="71"/>
      <c r="FG516" s="71"/>
      <c r="FH516" s="71"/>
      <c r="FI516" s="71"/>
      <c r="FJ516" s="71"/>
      <c r="FK516" s="71"/>
      <c r="FL516" s="71"/>
      <c r="FM516" s="71"/>
    </row>
    <row r="517" spans="9:169" x14ac:dyDescent="0.2">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c r="CM517" s="71"/>
      <c r="CN517" s="71"/>
      <c r="CO517" s="71"/>
      <c r="CP517" s="71"/>
      <c r="CQ517" s="71"/>
      <c r="CR517" s="71"/>
      <c r="CS517" s="71"/>
      <c r="CT517" s="71"/>
      <c r="CU517" s="71"/>
      <c r="CV517" s="99"/>
      <c r="CW517" s="71"/>
      <c r="CX517" s="71"/>
      <c r="CY517" s="71"/>
      <c r="CZ517" s="71"/>
      <c r="DA517" s="71"/>
      <c r="DB517" s="71"/>
      <c r="DC517" s="71"/>
      <c r="DD517" s="71"/>
      <c r="DE517" s="71"/>
      <c r="DF517" s="71"/>
      <c r="DG517" s="71"/>
      <c r="DH517" s="71"/>
      <c r="DI517" s="71"/>
      <c r="DJ517" s="71"/>
      <c r="DK517" s="71"/>
      <c r="DL517" s="71"/>
      <c r="DM517" s="71"/>
      <c r="DN517" s="71"/>
      <c r="DO517" s="71"/>
      <c r="DP517" s="71"/>
      <c r="DQ517" s="71"/>
      <c r="DR517" s="71"/>
      <c r="DS517" s="71"/>
      <c r="DT517" s="71"/>
      <c r="DU517" s="71"/>
      <c r="DV517" s="71"/>
      <c r="DW517" s="71"/>
      <c r="DX517" s="71"/>
      <c r="DY517" s="71"/>
      <c r="DZ517" s="71"/>
      <c r="EA517" s="71"/>
      <c r="EB517" s="71"/>
      <c r="EC517" s="71"/>
      <c r="ED517" s="71"/>
      <c r="EE517" s="71"/>
      <c r="EF517" s="71"/>
      <c r="EG517" s="71"/>
      <c r="EH517" s="71"/>
      <c r="EI517" s="71"/>
      <c r="EJ517" s="71"/>
      <c r="EK517" s="71"/>
      <c r="EL517" s="71"/>
      <c r="EM517" s="71"/>
      <c r="EN517" s="71"/>
      <c r="EO517" s="71"/>
      <c r="EP517" s="71"/>
      <c r="EQ517" s="71"/>
      <c r="ER517" s="71"/>
      <c r="ES517" s="71"/>
      <c r="ET517" s="71"/>
      <c r="EU517" s="71"/>
      <c r="EV517" s="71"/>
      <c r="EW517" s="71"/>
      <c r="EX517" s="71"/>
      <c r="EY517" s="71"/>
      <c r="EZ517" s="71"/>
      <c r="FA517" s="71"/>
      <c r="FB517" s="71"/>
      <c r="FC517" s="71"/>
      <c r="FD517" s="71"/>
      <c r="FE517" s="71"/>
      <c r="FF517" s="71"/>
      <c r="FG517" s="71"/>
      <c r="FH517" s="71"/>
      <c r="FI517" s="71"/>
      <c r="FJ517" s="71"/>
      <c r="FK517" s="71"/>
      <c r="FL517" s="71"/>
      <c r="FM517" s="71"/>
    </row>
    <row r="518" spans="9:169" x14ac:dyDescent="0.2">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c r="CM518" s="71"/>
      <c r="CN518" s="71"/>
      <c r="CO518" s="71"/>
      <c r="CP518" s="71"/>
      <c r="CQ518" s="71"/>
      <c r="CR518" s="71"/>
      <c r="CS518" s="71"/>
      <c r="CT518" s="71"/>
      <c r="CU518" s="71"/>
      <c r="CV518" s="99"/>
      <c r="CW518" s="71"/>
      <c r="CX518" s="71"/>
      <c r="CY518" s="71"/>
      <c r="CZ518" s="71"/>
      <c r="DA518" s="71"/>
      <c r="DB518" s="71"/>
      <c r="DC518" s="71"/>
      <c r="DD518" s="71"/>
      <c r="DE518" s="71"/>
      <c r="DF518" s="71"/>
      <c r="DG518" s="71"/>
      <c r="DH518" s="71"/>
      <c r="DI518" s="71"/>
      <c r="DJ518" s="71"/>
      <c r="DK518" s="71"/>
      <c r="DL518" s="71"/>
      <c r="DM518" s="71"/>
      <c r="DN518" s="71"/>
      <c r="DO518" s="71"/>
      <c r="DP518" s="71"/>
      <c r="DQ518" s="71"/>
      <c r="DR518" s="71"/>
      <c r="DS518" s="71"/>
      <c r="DT518" s="71"/>
      <c r="DU518" s="71"/>
      <c r="DV518" s="71"/>
      <c r="DW518" s="71"/>
      <c r="DX518" s="71"/>
      <c r="DY518" s="71"/>
      <c r="DZ518" s="71"/>
      <c r="EA518" s="71"/>
      <c r="EB518" s="71"/>
      <c r="EC518" s="71"/>
      <c r="ED518" s="71"/>
      <c r="EE518" s="71"/>
      <c r="EF518" s="71"/>
      <c r="EG518" s="71"/>
      <c r="EH518" s="71"/>
      <c r="EI518" s="71"/>
      <c r="EJ518" s="71"/>
      <c r="EK518" s="71"/>
      <c r="EL518" s="71"/>
      <c r="EM518" s="71"/>
      <c r="EN518" s="71"/>
      <c r="EO518" s="71"/>
      <c r="EP518" s="71"/>
      <c r="EQ518" s="71"/>
      <c r="ER518" s="71"/>
      <c r="ES518" s="71"/>
      <c r="ET518" s="71"/>
      <c r="EU518" s="71"/>
      <c r="EV518" s="71"/>
      <c r="EW518" s="71"/>
      <c r="EX518" s="71"/>
      <c r="EY518" s="71"/>
      <c r="EZ518" s="71"/>
      <c r="FA518" s="71"/>
      <c r="FB518" s="71"/>
      <c r="FC518" s="71"/>
      <c r="FD518" s="71"/>
      <c r="FE518" s="71"/>
      <c r="FF518" s="71"/>
      <c r="FG518" s="71"/>
      <c r="FH518" s="71"/>
      <c r="FI518" s="71"/>
      <c r="FJ518" s="71"/>
      <c r="FK518" s="71"/>
      <c r="FL518" s="71"/>
      <c r="FM518" s="71"/>
    </row>
    <row r="519" spans="9:169" x14ac:dyDescent="0.2">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c r="CM519" s="71"/>
      <c r="CN519" s="71"/>
      <c r="CO519" s="71"/>
      <c r="CP519" s="71"/>
      <c r="CQ519" s="71"/>
      <c r="CR519" s="71"/>
      <c r="CS519" s="71"/>
      <c r="CT519" s="71"/>
      <c r="CU519" s="71"/>
      <c r="CV519" s="99"/>
      <c r="CW519" s="71"/>
      <c r="CX519" s="71"/>
      <c r="CY519" s="71"/>
      <c r="CZ519" s="71"/>
      <c r="DA519" s="71"/>
      <c r="DB519" s="71"/>
      <c r="DC519" s="71"/>
      <c r="DD519" s="71"/>
      <c r="DE519" s="71"/>
      <c r="DF519" s="71"/>
      <c r="DG519" s="71"/>
      <c r="DH519" s="71"/>
      <c r="DI519" s="71"/>
      <c r="DJ519" s="71"/>
      <c r="DK519" s="71"/>
      <c r="DL519" s="71"/>
      <c r="DM519" s="71"/>
      <c r="DN519" s="71"/>
      <c r="DO519" s="71"/>
      <c r="DP519" s="71"/>
      <c r="DQ519" s="71"/>
      <c r="DR519" s="71"/>
      <c r="DS519" s="71"/>
      <c r="DT519" s="71"/>
      <c r="DU519" s="71"/>
      <c r="DV519" s="71"/>
      <c r="DW519" s="71"/>
      <c r="DX519" s="71"/>
      <c r="DY519" s="71"/>
      <c r="DZ519" s="71"/>
      <c r="EA519" s="71"/>
      <c r="EB519" s="71"/>
      <c r="EC519" s="71"/>
      <c r="ED519" s="71"/>
      <c r="EE519" s="71"/>
      <c r="EF519" s="71"/>
      <c r="EG519" s="71"/>
      <c r="EH519" s="71"/>
      <c r="EI519" s="71"/>
      <c r="EJ519" s="71"/>
      <c r="EK519" s="71"/>
      <c r="EL519" s="71"/>
      <c r="EM519" s="71"/>
      <c r="EN519" s="71"/>
      <c r="EO519" s="71"/>
      <c r="EP519" s="71"/>
      <c r="EQ519" s="71"/>
      <c r="ER519" s="71"/>
      <c r="ES519" s="71"/>
      <c r="ET519" s="71"/>
      <c r="EU519" s="71"/>
      <c r="EV519" s="71"/>
      <c r="EW519" s="71"/>
      <c r="EX519" s="71"/>
      <c r="EY519" s="71"/>
      <c r="EZ519" s="71"/>
      <c r="FA519" s="71"/>
      <c r="FB519" s="71"/>
      <c r="FC519" s="71"/>
      <c r="FD519" s="71"/>
      <c r="FE519" s="71"/>
      <c r="FF519" s="71"/>
      <c r="FG519" s="71"/>
      <c r="FH519" s="71"/>
      <c r="FI519" s="71"/>
      <c r="FJ519" s="71"/>
      <c r="FK519" s="71"/>
      <c r="FL519" s="71"/>
      <c r="FM519" s="71"/>
    </row>
    <row r="520" spans="9:169" x14ac:dyDescent="0.2">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c r="CM520" s="71"/>
      <c r="CN520" s="71"/>
      <c r="CO520" s="71"/>
      <c r="CP520" s="71"/>
      <c r="CQ520" s="71"/>
      <c r="CR520" s="71"/>
      <c r="CS520" s="71"/>
      <c r="CT520" s="71"/>
      <c r="CU520" s="71"/>
      <c r="CV520" s="99"/>
      <c r="CW520" s="71"/>
      <c r="CX520" s="71"/>
      <c r="CY520" s="71"/>
      <c r="CZ520" s="71"/>
      <c r="DA520" s="71"/>
      <c r="DB520" s="71"/>
      <c r="DC520" s="71"/>
      <c r="DD520" s="71"/>
      <c r="DE520" s="71"/>
      <c r="DF520" s="71"/>
      <c r="DG520" s="71"/>
      <c r="DH520" s="71"/>
      <c r="DI520" s="71"/>
      <c r="DJ520" s="71"/>
      <c r="DK520" s="71"/>
      <c r="DL520" s="71"/>
      <c r="DM520" s="71"/>
      <c r="DN520" s="71"/>
      <c r="DO520" s="71"/>
      <c r="DP520" s="71"/>
      <c r="DQ520" s="71"/>
      <c r="DR520" s="71"/>
      <c r="DS520" s="71"/>
      <c r="DT520" s="71"/>
      <c r="DU520" s="71"/>
      <c r="DV520" s="71"/>
      <c r="DW520" s="71"/>
      <c r="DX520" s="71"/>
      <c r="DY520" s="71"/>
      <c r="DZ520" s="71"/>
      <c r="EA520" s="71"/>
      <c r="EB520" s="71"/>
      <c r="EC520" s="71"/>
      <c r="ED520" s="71"/>
      <c r="EE520" s="71"/>
      <c r="EF520" s="71"/>
      <c r="EG520" s="71"/>
      <c r="EH520" s="71"/>
      <c r="EI520" s="71"/>
      <c r="EJ520" s="71"/>
      <c r="EK520" s="71"/>
      <c r="EL520" s="71"/>
      <c r="EM520" s="71"/>
      <c r="EN520" s="71"/>
      <c r="EO520" s="71"/>
      <c r="EP520" s="71"/>
      <c r="EQ520" s="71"/>
      <c r="ER520" s="71"/>
      <c r="ES520" s="71"/>
      <c r="ET520" s="71"/>
      <c r="EU520" s="71"/>
      <c r="EV520" s="71"/>
      <c r="EW520" s="71"/>
      <c r="EX520" s="71"/>
      <c r="EY520" s="71"/>
      <c r="EZ520" s="71"/>
      <c r="FA520" s="71"/>
      <c r="FB520" s="71"/>
      <c r="FC520" s="71"/>
      <c r="FD520" s="71"/>
      <c r="FE520" s="71"/>
      <c r="FF520" s="71"/>
      <c r="FG520" s="71"/>
      <c r="FH520" s="71"/>
      <c r="FI520" s="71"/>
      <c r="FJ520" s="71"/>
      <c r="FK520" s="71"/>
      <c r="FL520" s="71"/>
      <c r="FM520" s="71"/>
    </row>
    <row r="521" spans="9:169" x14ac:dyDescent="0.2">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c r="CM521" s="71"/>
      <c r="CN521" s="71"/>
      <c r="CO521" s="71"/>
      <c r="CP521" s="71"/>
      <c r="CQ521" s="71"/>
      <c r="CR521" s="71"/>
      <c r="CS521" s="71"/>
      <c r="CT521" s="71"/>
      <c r="CU521" s="71"/>
      <c r="CV521" s="99"/>
      <c r="CW521" s="71"/>
      <c r="CX521" s="71"/>
      <c r="CY521" s="71"/>
      <c r="CZ521" s="71"/>
      <c r="DA521" s="71"/>
      <c r="DB521" s="71"/>
      <c r="DC521" s="71"/>
      <c r="DD521" s="71"/>
      <c r="DE521" s="71"/>
      <c r="DF521" s="71"/>
      <c r="DG521" s="71"/>
      <c r="DH521" s="71"/>
      <c r="DI521" s="71"/>
      <c r="DJ521" s="71"/>
      <c r="DK521" s="71"/>
      <c r="DL521" s="71"/>
      <c r="DM521" s="71"/>
      <c r="DN521" s="71"/>
      <c r="DO521" s="71"/>
      <c r="DP521" s="71"/>
      <c r="DQ521" s="71"/>
      <c r="DR521" s="71"/>
      <c r="DS521" s="71"/>
      <c r="DT521" s="71"/>
      <c r="DU521" s="71"/>
      <c r="DV521" s="71"/>
      <c r="DW521" s="71"/>
      <c r="DX521" s="71"/>
      <c r="DY521" s="71"/>
      <c r="DZ521" s="71"/>
      <c r="EA521" s="71"/>
      <c r="EB521" s="71"/>
      <c r="EC521" s="71"/>
      <c r="ED521" s="71"/>
      <c r="EE521" s="71"/>
      <c r="EF521" s="71"/>
      <c r="EG521" s="71"/>
      <c r="EH521" s="71"/>
      <c r="EI521" s="71"/>
      <c r="EJ521" s="71"/>
      <c r="EK521" s="71"/>
      <c r="EL521" s="71"/>
      <c r="EM521" s="71"/>
      <c r="EN521" s="71"/>
      <c r="EO521" s="71"/>
      <c r="EP521" s="71"/>
      <c r="EQ521" s="71"/>
      <c r="ER521" s="71"/>
      <c r="ES521" s="71"/>
      <c r="ET521" s="71"/>
      <c r="EU521" s="71"/>
      <c r="EV521" s="71"/>
      <c r="EW521" s="71"/>
      <c r="EX521" s="71"/>
      <c r="EY521" s="71"/>
      <c r="EZ521" s="71"/>
      <c r="FA521" s="71"/>
      <c r="FB521" s="71"/>
      <c r="FC521" s="71"/>
      <c r="FD521" s="71"/>
      <c r="FE521" s="71"/>
      <c r="FF521" s="71"/>
      <c r="FG521" s="71"/>
      <c r="FH521" s="71"/>
      <c r="FI521" s="71"/>
      <c r="FJ521" s="71"/>
      <c r="FK521" s="71"/>
      <c r="FL521" s="71"/>
      <c r="FM521" s="71"/>
    </row>
    <row r="522" spans="9:169" x14ac:dyDescent="0.2">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c r="CM522" s="71"/>
      <c r="CN522" s="71"/>
      <c r="CO522" s="71"/>
      <c r="CP522" s="71"/>
      <c r="CQ522" s="71"/>
      <c r="CR522" s="71"/>
      <c r="CS522" s="71"/>
      <c r="CT522" s="71"/>
      <c r="CU522" s="71"/>
      <c r="CV522" s="99"/>
      <c r="CW522" s="71"/>
      <c r="CX522" s="71"/>
      <c r="CY522" s="71"/>
      <c r="CZ522" s="71"/>
      <c r="DA522" s="71"/>
      <c r="DB522" s="71"/>
      <c r="DC522" s="71"/>
      <c r="DD522" s="71"/>
      <c r="DE522" s="71"/>
      <c r="DF522" s="71"/>
      <c r="DG522" s="71"/>
      <c r="DH522" s="71"/>
      <c r="DI522" s="71"/>
      <c r="DJ522" s="71"/>
      <c r="DK522" s="71"/>
      <c r="DL522" s="71"/>
      <c r="DM522" s="71"/>
      <c r="DN522" s="71"/>
      <c r="DO522" s="71"/>
      <c r="DP522" s="71"/>
      <c r="DQ522" s="71"/>
      <c r="DR522" s="71"/>
      <c r="DS522" s="71"/>
      <c r="DT522" s="71"/>
      <c r="DU522" s="71"/>
      <c r="DV522" s="71"/>
      <c r="DW522" s="71"/>
      <c r="DX522" s="71"/>
      <c r="DY522" s="71"/>
      <c r="DZ522" s="71"/>
      <c r="EA522" s="71"/>
      <c r="EB522" s="71"/>
      <c r="EC522" s="71"/>
      <c r="ED522" s="71"/>
      <c r="EE522" s="71"/>
      <c r="EF522" s="71"/>
      <c r="EG522" s="71"/>
      <c r="EH522" s="71"/>
      <c r="EI522" s="71"/>
      <c r="EJ522" s="71"/>
      <c r="EK522" s="71"/>
      <c r="EL522" s="71"/>
      <c r="EM522" s="71"/>
      <c r="EN522" s="71"/>
      <c r="EO522" s="71"/>
      <c r="EP522" s="71"/>
      <c r="EQ522" s="71"/>
      <c r="ER522" s="71"/>
      <c r="ES522" s="71"/>
      <c r="ET522" s="71"/>
      <c r="EU522" s="71"/>
      <c r="EV522" s="71"/>
      <c r="EW522" s="71"/>
      <c r="EX522" s="71"/>
      <c r="EY522" s="71"/>
      <c r="EZ522" s="71"/>
      <c r="FA522" s="71"/>
      <c r="FB522" s="71"/>
      <c r="FC522" s="71"/>
      <c r="FD522" s="71"/>
      <c r="FE522" s="71"/>
      <c r="FF522" s="71"/>
      <c r="FG522" s="71"/>
      <c r="FH522" s="71"/>
      <c r="FI522" s="71"/>
      <c r="FJ522" s="71"/>
      <c r="FK522" s="71"/>
      <c r="FL522" s="71"/>
      <c r="FM522" s="71"/>
    </row>
    <row r="523" spans="9:169" x14ac:dyDescent="0.2">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c r="CM523" s="71"/>
      <c r="CN523" s="71"/>
      <c r="CO523" s="71"/>
      <c r="CP523" s="71"/>
      <c r="CQ523" s="71"/>
      <c r="CR523" s="71"/>
      <c r="CS523" s="71"/>
      <c r="CT523" s="71"/>
      <c r="CU523" s="71"/>
      <c r="CV523" s="99"/>
      <c r="CW523" s="71"/>
      <c r="CX523" s="71"/>
      <c r="CY523" s="71"/>
      <c r="CZ523" s="71"/>
      <c r="DA523" s="71"/>
      <c r="DB523" s="71"/>
      <c r="DC523" s="71"/>
      <c r="DD523" s="71"/>
      <c r="DE523" s="71"/>
      <c r="DF523" s="71"/>
      <c r="DG523" s="71"/>
      <c r="DH523" s="71"/>
      <c r="DI523" s="71"/>
      <c r="DJ523" s="71"/>
      <c r="DK523" s="71"/>
      <c r="DL523" s="71"/>
      <c r="DM523" s="71"/>
      <c r="DN523" s="71"/>
      <c r="DO523" s="71"/>
      <c r="DP523" s="71"/>
      <c r="DQ523" s="71"/>
      <c r="DR523" s="71"/>
      <c r="DS523" s="71"/>
      <c r="DT523" s="71"/>
      <c r="DU523" s="71"/>
      <c r="DV523" s="71"/>
      <c r="DW523" s="71"/>
      <c r="DX523" s="71"/>
      <c r="DY523" s="71"/>
      <c r="DZ523" s="71"/>
      <c r="EA523" s="71"/>
      <c r="EB523" s="71"/>
      <c r="EC523" s="71"/>
      <c r="ED523" s="71"/>
      <c r="EE523" s="71"/>
      <c r="EF523" s="71"/>
      <c r="EG523" s="71"/>
      <c r="EH523" s="71"/>
      <c r="EI523" s="71"/>
      <c r="EJ523" s="71"/>
      <c r="EK523" s="71"/>
      <c r="EL523" s="71"/>
      <c r="EM523" s="71"/>
      <c r="EN523" s="71"/>
      <c r="EO523" s="71"/>
      <c r="EP523" s="71"/>
      <c r="EQ523" s="71"/>
      <c r="ER523" s="71"/>
      <c r="ES523" s="71"/>
      <c r="ET523" s="71"/>
      <c r="EU523" s="71"/>
      <c r="EV523" s="71"/>
      <c r="EW523" s="71"/>
      <c r="EX523" s="71"/>
      <c r="EY523" s="71"/>
      <c r="EZ523" s="71"/>
      <c r="FA523" s="71"/>
      <c r="FB523" s="71"/>
      <c r="FC523" s="71"/>
      <c r="FD523" s="71"/>
      <c r="FE523" s="71"/>
      <c r="FF523" s="71"/>
      <c r="FG523" s="71"/>
      <c r="FH523" s="71"/>
      <c r="FI523" s="71"/>
      <c r="FJ523" s="71"/>
      <c r="FK523" s="71"/>
      <c r="FL523" s="71"/>
      <c r="FM523" s="71"/>
    </row>
    <row r="524" spans="9:169" x14ac:dyDescent="0.2">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c r="CM524" s="71"/>
      <c r="CN524" s="71"/>
      <c r="CO524" s="71"/>
      <c r="CP524" s="71"/>
      <c r="CQ524" s="71"/>
      <c r="CR524" s="71"/>
      <c r="CS524" s="71"/>
      <c r="CT524" s="71"/>
      <c r="CU524" s="71"/>
      <c r="CV524" s="99"/>
      <c r="CW524" s="71"/>
      <c r="CX524" s="71"/>
      <c r="CY524" s="71"/>
      <c r="CZ524" s="71"/>
      <c r="DA524" s="71"/>
      <c r="DB524" s="71"/>
      <c r="DC524" s="71"/>
      <c r="DD524" s="71"/>
      <c r="DE524" s="71"/>
      <c r="DF524" s="71"/>
      <c r="DG524" s="71"/>
      <c r="DH524" s="71"/>
      <c r="DI524" s="71"/>
      <c r="DJ524" s="71"/>
      <c r="DK524" s="71"/>
      <c r="DL524" s="71"/>
      <c r="DM524" s="71"/>
      <c r="DN524" s="71"/>
      <c r="DO524" s="71"/>
      <c r="DP524" s="71"/>
      <c r="DQ524" s="71"/>
      <c r="DR524" s="71"/>
      <c r="DS524" s="71"/>
      <c r="DT524" s="71"/>
      <c r="DU524" s="71"/>
      <c r="DV524" s="71"/>
      <c r="DW524" s="71"/>
      <c r="DX524" s="71"/>
      <c r="DY524" s="71"/>
      <c r="DZ524" s="71"/>
      <c r="EA524" s="71"/>
      <c r="EB524" s="71"/>
      <c r="EC524" s="71"/>
      <c r="ED524" s="71"/>
      <c r="EE524" s="71"/>
      <c r="EF524" s="71"/>
      <c r="EG524" s="71"/>
      <c r="EH524" s="71"/>
      <c r="EI524" s="71"/>
      <c r="EJ524" s="71"/>
      <c r="EK524" s="71"/>
      <c r="EL524" s="71"/>
      <c r="EM524" s="71"/>
      <c r="EN524" s="71"/>
      <c r="EO524" s="71"/>
      <c r="EP524" s="71"/>
      <c r="EQ524" s="71"/>
      <c r="ER524" s="71"/>
      <c r="ES524" s="71"/>
      <c r="ET524" s="71"/>
      <c r="EU524" s="71"/>
      <c r="EV524" s="71"/>
      <c r="EW524" s="71"/>
      <c r="EX524" s="71"/>
      <c r="EY524" s="71"/>
      <c r="EZ524" s="71"/>
      <c r="FA524" s="71"/>
      <c r="FB524" s="71"/>
      <c r="FC524" s="71"/>
      <c r="FD524" s="71"/>
      <c r="FE524" s="71"/>
      <c r="FF524" s="71"/>
      <c r="FG524" s="71"/>
      <c r="FH524" s="71"/>
      <c r="FI524" s="71"/>
      <c r="FJ524" s="71"/>
      <c r="FK524" s="71"/>
      <c r="FL524" s="71"/>
      <c r="FM524" s="71"/>
    </row>
    <row r="525" spans="9:169" x14ac:dyDescent="0.2">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c r="CM525" s="71"/>
      <c r="CN525" s="71"/>
      <c r="CO525" s="71"/>
      <c r="CP525" s="71"/>
      <c r="CQ525" s="71"/>
      <c r="CR525" s="71"/>
      <c r="CS525" s="71"/>
      <c r="CT525" s="71"/>
      <c r="CU525" s="71"/>
      <c r="CV525" s="99"/>
      <c r="CW525" s="71"/>
      <c r="CX525" s="71"/>
      <c r="CY525" s="71"/>
      <c r="CZ525" s="71"/>
      <c r="DA525" s="71"/>
      <c r="DB525" s="71"/>
      <c r="DC525" s="71"/>
      <c r="DD525" s="71"/>
      <c r="DE525" s="71"/>
      <c r="DF525" s="71"/>
      <c r="DG525" s="71"/>
      <c r="DH525" s="71"/>
      <c r="DI525" s="71"/>
      <c r="DJ525" s="71"/>
      <c r="DK525" s="71"/>
      <c r="DL525" s="71"/>
      <c r="DM525" s="71"/>
      <c r="DN525" s="71"/>
      <c r="DO525" s="71"/>
      <c r="DP525" s="71"/>
      <c r="DQ525" s="71"/>
      <c r="DR525" s="71"/>
      <c r="DS525" s="71"/>
      <c r="DT525" s="71"/>
      <c r="DU525" s="71"/>
      <c r="DV525" s="71"/>
      <c r="DW525" s="71"/>
      <c r="DX525" s="71"/>
      <c r="DY525" s="71"/>
      <c r="DZ525" s="71"/>
      <c r="EA525" s="71"/>
      <c r="EB525" s="71"/>
      <c r="EC525" s="71"/>
      <c r="ED525" s="71"/>
      <c r="EE525" s="71"/>
      <c r="EF525" s="71"/>
      <c r="EG525" s="71"/>
      <c r="EH525" s="71"/>
      <c r="EI525" s="71"/>
      <c r="EJ525" s="71"/>
      <c r="EK525" s="71"/>
      <c r="EL525" s="71"/>
      <c r="EM525" s="71"/>
      <c r="EN525" s="71"/>
      <c r="EO525" s="71"/>
      <c r="EP525" s="71"/>
      <c r="EQ525" s="71"/>
      <c r="ER525" s="71"/>
      <c r="ES525" s="71"/>
      <c r="ET525" s="71"/>
      <c r="EU525" s="71"/>
      <c r="EV525" s="71"/>
      <c r="EW525" s="71"/>
      <c r="EX525" s="71"/>
      <c r="EY525" s="71"/>
      <c r="EZ525" s="71"/>
      <c r="FA525" s="71"/>
      <c r="FB525" s="71"/>
      <c r="FC525" s="71"/>
      <c r="FD525" s="71"/>
      <c r="FE525" s="71"/>
      <c r="FF525" s="71"/>
      <c r="FG525" s="71"/>
      <c r="FH525" s="71"/>
      <c r="FI525" s="71"/>
      <c r="FJ525" s="71"/>
      <c r="FK525" s="71"/>
      <c r="FL525" s="71"/>
      <c r="FM525" s="71"/>
    </row>
    <row r="526" spans="9:169" x14ac:dyDescent="0.2">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c r="CM526" s="71"/>
      <c r="CN526" s="71"/>
      <c r="CO526" s="71"/>
      <c r="CP526" s="71"/>
      <c r="CQ526" s="71"/>
      <c r="CR526" s="71"/>
      <c r="CS526" s="71"/>
      <c r="CT526" s="71"/>
      <c r="CU526" s="71"/>
      <c r="CV526" s="99"/>
      <c r="CW526" s="71"/>
      <c r="CX526" s="71"/>
      <c r="CY526" s="71"/>
      <c r="CZ526" s="71"/>
      <c r="DA526" s="71"/>
      <c r="DB526" s="71"/>
      <c r="DC526" s="71"/>
      <c r="DD526" s="71"/>
      <c r="DE526" s="71"/>
      <c r="DF526" s="71"/>
      <c r="DG526" s="71"/>
      <c r="DH526" s="71"/>
      <c r="DI526" s="71"/>
      <c r="DJ526" s="71"/>
      <c r="DK526" s="71"/>
      <c r="DL526" s="71"/>
      <c r="DM526" s="71"/>
      <c r="DN526" s="71"/>
      <c r="DO526" s="71"/>
      <c r="DP526" s="71"/>
      <c r="DQ526" s="71"/>
      <c r="DR526" s="71"/>
      <c r="DS526" s="71"/>
      <c r="DT526" s="71"/>
      <c r="DU526" s="71"/>
      <c r="DV526" s="71"/>
      <c r="DW526" s="71"/>
      <c r="DX526" s="71"/>
      <c r="DY526" s="71"/>
      <c r="DZ526" s="71"/>
      <c r="EA526" s="71"/>
      <c r="EB526" s="71"/>
      <c r="EC526" s="71"/>
      <c r="ED526" s="71"/>
      <c r="EE526" s="71"/>
      <c r="EF526" s="71"/>
      <c r="EG526" s="71"/>
      <c r="EH526" s="71"/>
      <c r="EI526" s="71"/>
      <c r="EJ526" s="71"/>
      <c r="EK526" s="71"/>
      <c r="EL526" s="71"/>
      <c r="EM526" s="71"/>
      <c r="EN526" s="71"/>
      <c r="EO526" s="71"/>
      <c r="EP526" s="71"/>
      <c r="EQ526" s="71"/>
      <c r="ER526" s="71"/>
      <c r="ES526" s="71"/>
      <c r="ET526" s="71"/>
      <c r="EU526" s="71"/>
      <c r="EV526" s="71"/>
      <c r="EW526" s="71"/>
      <c r="EX526" s="71"/>
      <c r="EY526" s="71"/>
      <c r="EZ526" s="71"/>
      <c r="FA526" s="71"/>
      <c r="FB526" s="71"/>
      <c r="FC526" s="71"/>
      <c r="FD526" s="71"/>
      <c r="FE526" s="71"/>
      <c r="FF526" s="71"/>
      <c r="FG526" s="71"/>
      <c r="FH526" s="71"/>
      <c r="FI526" s="71"/>
      <c r="FJ526" s="71"/>
      <c r="FK526" s="71"/>
      <c r="FL526" s="71"/>
      <c r="FM526" s="71"/>
    </row>
    <row r="527" spans="9:169" x14ac:dyDescent="0.2">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c r="CM527" s="71"/>
      <c r="CN527" s="71"/>
      <c r="CO527" s="71"/>
      <c r="CP527" s="71"/>
      <c r="CQ527" s="71"/>
      <c r="CR527" s="71"/>
      <c r="CS527" s="71"/>
      <c r="CT527" s="71"/>
      <c r="CU527" s="71"/>
      <c r="CV527" s="99"/>
      <c r="CW527" s="71"/>
      <c r="CX527" s="71"/>
      <c r="CY527" s="71"/>
      <c r="CZ527" s="71"/>
      <c r="DA527" s="71"/>
      <c r="DB527" s="71"/>
      <c r="DC527" s="71"/>
      <c r="DD527" s="71"/>
      <c r="DE527" s="71"/>
      <c r="DF527" s="71"/>
      <c r="DG527" s="71"/>
      <c r="DH527" s="71"/>
      <c r="DI527" s="71"/>
      <c r="DJ527" s="71"/>
      <c r="DK527" s="71"/>
      <c r="DL527" s="71"/>
      <c r="DM527" s="71"/>
      <c r="DN527" s="71"/>
      <c r="DO527" s="71"/>
      <c r="DP527" s="71"/>
      <c r="DQ527" s="71"/>
      <c r="DR527" s="71"/>
      <c r="DS527" s="71"/>
      <c r="DT527" s="71"/>
      <c r="DU527" s="71"/>
      <c r="DV527" s="71"/>
      <c r="DW527" s="71"/>
      <c r="DX527" s="71"/>
      <c r="DY527" s="71"/>
      <c r="DZ527" s="71"/>
      <c r="EA527" s="71"/>
      <c r="EB527" s="71"/>
      <c r="EC527" s="71"/>
      <c r="ED527" s="71"/>
      <c r="EE527" s="71"/>
      <c r="EF527" s="71"/>
      <c r="EG527" s="71"/>
      <c r="EH527" s="71"/>
      <c r="EI527" s="71"/>
      <c r="EJ527" s="71"/>
      <c r="EK527" s="71"/>
      <c r="EL527" s="71"/>
      <c r="EM527" s="71"/>
      <c r="EN527" s="71"/>
      <c r="EO527" s="71"/>
      <c r="EP527" s="71"/>
      <c r="EQ527" s="71"/>
      <c r="ER527" s="71"/>
      <c r="ES527" s="71"/>
      <c r="ET527" s="71"/>
      <c r="EU527" s="71"/>
      <c r="EV527" s="71"/>
      <c r="EW527" s="71"/>
      <c r="EX527" s="71"/>
      <c r="EY527" s="71"/>
      <c r="EZ527" s="71"/>
      <c r="FA527" s="71"/>
      <c r="FB527" s="71"/>
      <c r="FC527" s="71"/>
      <c r="FD527" s="71"/>
      <c r="FE527" s="71"/>
      <c r="FF527" s="71"/>
      <c r="FG527" s="71"/>
      <c r="FH527" s="71"/>
      <c r="FI527" s="71"/>
      <c r="FJ527" s="71"/>
      <c r="FK527" s="71"/>
      <c r="FL527" s="71"/>
      <c r="FM527" s="71"/>
    </row>
    <row r="528" spans="9:169" x14ac:dyDescent="0.2">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c r="CM528" s="71"/>
      <c r="CN528" s="71"/>
      <c r="CO528" s="71"/>
      <c r="CP528" s="71"/>
      <c r="CQ528" s="71"/>
      <c r="CR528" s="71"/>
      <c r="CS528" s="71"/>
      <c r="CT528" s="71"/>
      <c r="CU528" s="71"/>
      <c r="CV528" s="99"/>
      <c r="CW528" s="71"/>
      <c r="CX528" s="71"/>
      <c r="CY528" s="71"/>
      <c r="CZ528" s="71"/>
      <c r="DA528" s="71"/>
      <c r="DB528" s="71"/>
      <c r="DC528" s="71"/>
      <c r="DD528" s="71"/>
      <c r="DE528" s="71"/>
      <c r="DF528" s="71"/>
      <c r="DG528" s="71"/>
      <c r="DH528" s="71"/>
      <c r="DI528" s="71"/>
      <c r="DJ528" s="71"/>
      <c r="DK528" s="71"/>
      <c r="DL528" s="71"/>
      <c r="DM528" s="71"/>
      <c r="DN528" s="71"/>
      <c r="DO528" s="71"/>
      <c r="DP528" s="71"/>
      <c r="DQ528" s="71"/>
      <c r="DR528" s="71"/>
      <c r="DS528" s="71"/>
      <c r="DT528" s="71"/>
      <c r="DU528" s="71"/>
      <c r="DV528" s="71"/>
      <c r="DW528" s="71"/>
      <c r="DX528" s="71"/>
      <c r="DY528" s="71"/>
      <c r="DZ528" s="71"/>
      <c r="EA528" s="71"/>
      <c r="EB528" s="71"/>
      <c r="EC528" s="71"/>
      <c r="ED528" s="71"/>
      <c r="EE528" s="71"/>
      <c r="EF528" s="71"/>
      <c r="EG528" s="71"/>
      <c r="EH528" s="71"/>
      <c r="EI528" s="71"/>
      <c r="EJ528" s="71"/>
      <c r="EK528" s="71"/>
      <c r="EL528" s="71"/>
      <c r="EM528" s="71"/>
      <c r="EN528" s="71"/>
      <c r="EO528" s="71"/>
      <c r="EP528" s="71"/>
      <c r="EQ528" s="71"/>
      <c r="ER528" s="71"/>
      <c r="ES528" s="71"/>
      <c r="ET528" s="71"/>
      <c r="EU528" s="71"/>
      <c r="EV528" s="71"/>
      <c r="EW528" s="71"/>
      <c r="EX528" s="71"/>
      <c r="EY528" s="71"/>
      <c r="EZ528" s="71"/>
      <c r="FA528" s="71"/>
      <c r="FB528" s="71"/>
      <c r="FC528" s="71"/>
      <c r="FD528" s="71"/>
      <c r="FE528" s="71"/>
      <c r="FF528" s="71"/>
      <c r="FG528" s="71"/>
      <c r="FH528" s="71"/>
      <c r="FI528" s="71"/>
      <c r="FJ528" s="71"/>
      <c r="FK528" s="71"/>
      <c r="FL528" s="71"/>
      <c r="FM528" s="71"/>
    </row>
    <row r="529" spans="9:169" x14ac:dyDescent="0.2">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c r="CM529" s="71"/>
      <c r="CN529" s="71"/>
      <c r="CO529" s="71"/>
      <c r="CP529" s="71"/>
      <c r="CQ529" s="71"/>
      <c r="CR529" s="71"/>
      <c r="CS529" s="71"/>
      <c r="CT529" s="71"/>
      <c r="CU529" s="71"/>
      <c r="CV529" s="99"/>
      <c r="CW529" s="71"/>
      <c r="CX529" s="71"/>
      <c r="CY529" s="71"/>
      <c r="CZ529" s="71"/>
      <c r="DA529" s="71"/>
      <c r="DB529" s="71"/>
      <c r="DC529" s="71"/>
      <c r="DD529" s="71"/>
      <c r="DE529" s="71"/>
      <c r="DF529" s="71"/>
      <c r="DG529" s="71"/>
      <c r="DH529" s="71"/>
      <c r="DI529" s="71"/>
      <c r="DJ529" s="71"/>
      <c r="DK529" s="71"/>
      <c r="DL529" s="71"/>
      <c r="DM529" s="71"/>
      <c r="DN529" s="71"/>
      <c r="DO529" s="71"/>
      <c r="DP529" s="71"/>
      <c r="DQ529" s="71"/>
      <c r="DR529" s="71"/>
      <c r="DS529" s="71"/>
      <c r="DT529" s="71"/>
      <c r="DU529" s="71"/>
      <c r="DV529" s="71"/>
      <c r="DW529" s="71"/>
      <c r="DX529" s="71"/>
      <c r="DY529" s="71"/>
      <c r="DZ529" s="71"/>
      <c r="EA529" s="71"/>
      <c r="EB529" s="71"/>
      <c r="EC529" s="71"/>
      <c r="ED529" s="71"/>
      <c r="EE529" s="71"/>
      <c r="EF529" s="71"/>
      <c r="EG529" s="71"/>
      <c r="EH529" s="71"/>
      <c r="EI529" s="71"/>
      <c r="EJ529" s="71"/>
      <c r="EK529" s="71"/>
      <c r="EL529" s="71"/>
      <c r="EM529" s="71"/>
      <c r="EN529" s="71"/>
      <c r="EO529" s="71"/>
      <c r="EP529" s="71"/>
      <c r="EQ529" s="71"/>
      <c r="ER529" s="71"/>
      <c r="ES529" s="71"/>
      <c r="ET529" s="71"/>
      <c r="EU529" s="71"/>
      <c r="EV529" s="71"/>
      <c r="EW529" s="71"/>
      <c r="EX529" s="71"/>
      <c r="EY529" s="71"/>
      <c r="EZ529" s="71"/>
      <c r="FA529" s="71"/>
      <c r="FB529" s="71"/>
      <c r="FC529" s="71"/>
      <c r="FD529" s="71"/>
      <c r="FE529" s="71"/>
      <c r="FF529" s="71"/>
      <c r="FG529" s="71"/>
      <c r="FH529" s="71"/>
      <c r="FI529" s="71"/>
      <c r="FJ529" s="71"/>
      <c r="FK529" s="71"/>
      <c r="FL529" s="71"/>
      <c r="FM529" s="71"/>
    </row>
    <row r="530" spans="9:169" x14ac:dyDescent="0.2">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c r="CM530" s="71"/>
      <c r="CN530" s="71"/>
      <c r="CO530" s="71"/>
      <c r="CP530" s="71"/>
      <c r="CQ530" s="71"/>
      <c r="CR530" s="71"/>
      <c r="CS530" s="71"/>
      <c r="CT530" s="71"/>
      <c r="CU530" s="71"/>
      <c r="CV530" s="99"/>
      <c r="CW530" s="71"/>
      <c r="CX530" s="71"/>
      <c r="CY530" s="71"/>
      <c r="CZ530" s="71"/>
      <c r="DA530" s="71"/>
      <c r="DB530" s="71"/>
      <c r="DC530" s="71"/>
      <c r="DD530" s="71"/>
      <c r="DE530" s="71"/>
      <c r="DF530" s="71"/>
      <c r="DG530" s="71"/>
      <c r="DH530" s="71"/>
      <c r="DI530" s="71"/>
      <c r="DJ530" s="71"/>
      <c r="DK530" s="71"/>
      <c r="DL530" s="71"/>
      <c r="DM530" s="71"/>
      <c r="DN530" s="71"/>
      <c r="DO530" s="71"/>
      <c r="DP530" s="71"/>
      <c r="DQ530" s="71"/>
      <c r="DR530" s="71"/>
      <c r="DS530" s="71"/>
      <c r="DT530" s="71"/>
      <c r="DU530" s="71"/>
      <c r="DV530" s="71"/>
      <c r="DW530" s="71"/>
      <c r="DX530" s="71"/>
      <c r="DY530" s="71"/>
      <c r="DZ530" s="71"/>
      <c r="EA530" s="71"/>
      <c r="EB530" s="71"/>
      <c r="EC530" s="71"/>
      <c r="ED530" s="71"/>
      <c r="EE530" s="71"/>
      <c r="EF530" s="71"/>
      <c r="EG530" s="71"/>
      <c r="EH530" s="71"/>
      <c r="EI530" s="71"/>
      <c r="EJ530" s="71"/>
      <c r="EK530" s="71"/>
      <c r="EL530" s="71"/>
      <c r="EM530" s="71"/>
      <c r="EN530" s="71"/>
      <c r="EO530" s="71"/>
      <c r="EP530" s="71"/>
      <c r="EQ530" s="71"/>
      <c r="ER530" s="71"/>
      <c r="ES530" s="71"/>
      <c r="ET530" s="71"/>
      <c r="EU530" s="71"/>
      <c r="EV530" s="71"/>
      <c r="EW530" s="71"/>
      <c r="EX530" s="71"/>
      <c r="EY530" s="71"/>
      <c r="EZ530" s="71"/>
      <c r="FA530" s="71"/>
      <c r="FB530" s="71"/>
      <c r="FC530" s="71"/>
      <c r="FD530" s="71"/>
      <c r="FE530" s="71"/>
      <c r="FF530" s="71"/>
      <c r="FG530" s="71"/>
      <c r="FH530" s="71"/>
      <c r="FI530" s="71"/>
      <c r="FJ530" s="71"/>
      <c r="FK530" s="71"/>
      <c r="FL530" s="71"/>
      <c r="FM530" s="71"/>
    </row>
    <row r="531" spans="9:169" x14ac:dyDescent="0.2">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c r="CM531" s="71"/>
      <c r="CN531" s="71"/>
      <c r="CO531" s="71"/>
      <c r="CP531" s="71"/>
      <c r="CQ531" s="71"/>
      <c r="CR531" s="71"/>
      <c r="CS531" s="71"/>
      <c r="CT531" s="71"/>
      <c r="CU531" s="71"/>
      <c r="CV531" s="99"/>
      <c r="CW531" s="71"/>
      <c r="CX531" s="71"/>
      <c r="CY531" s="71"/>
      <c r="CZ531" s="71"/>
      <c r="DA531" s="71"/>
      <c r="DB531" s="71"/>
      <c r="DC531" s="71"/>
      <c r="DD531" s="71"/>
      <c r="DE531" s="71"/>
      <c r="DF531" s="71"/>
      <c r="DG531" s="71"/>
      <c r="DH531" s="71"/>
      <c r="DI531" s="71"/>
      <c r="DJ531" s="71"/>
      <c r="DK531" s="71"/>
      <c r="DL531" s="71"/>
      <c r="DM531" s="71"/>
      <c r="DN531" s="71"/>
      <c r="DO531" s="71"/>
      <c r="DP531" s="71"/>
      <c r="DQ531" s="71"/>
      <c r="DR531" s="71"/>
      <c r="DS531" s="71"/>
      <c r="DT531" s="71"/>
      <c r="DU531" s="71"/>
      <c r="DV531" s="71"/>
      <c r="DW531" s="71"/>
      <c r="DX531" s="71"/>
      <c r="DY531" s="71"/>
      <c r="DZ531" s="71"/>
      <c r="EA531" s="71"/>
      <c r="EB531" s="71"/>
      <c r="EC531" s="71"/>
      <c r="ED531" s="71"/>
      <c r="EE531" s="71"/>
      <c r="EF531" s="71"/>
      <c r="EG531" s="71"/>
      <c r="EH531" s="71"/>
      <c r="EI531" s="71"/>
      <c r="EJ531" s="71"/>
      <c r="EK531" s="71"/>
      <c r="EL531" s="71"/>
      <c r="EM531" s="71"/>
      <c r="EN531" s="71"/>
      <c r="EO531" s="71"/>
      <c r="EP531" s="71"/>
      <c r="EQ531" s="71"/>
      <c r="ER531" s="71"/>
      <c r="ES531" s="71"/>
      <c r="ET531" s="71"/>
      <c r="EU531" s="71"/>
      <c r="EV531" s="71"/>
      <c r="EW531" s="71"/>
      <c r="EX531" s="71"/>
      <c r="EY531" s="71"/>
      <c r="EZ531" s="71"/>
      <c r="FA531" s="71"/>
      <c r="FB531" s="71"/>
      <c r="FC531" s="71"/>
      <c r="FD531" s="71"/>
      <c r="FE531" s="71"/>
      <c r="FF531" s="71"/>
      <c r="FG531" s="71"/>
      <c r="FH531" s="71"/>
      <c r="FI531" s="71"/>
      <c r="FJ531" s="71"/>
      <c r="FK531" s="71"/>
      <c r="FL531" s="71"/>
      <c r="FM531" s="71"/>
    </row>
    <row r="532" spans="9:169" x14ac:dyDescent="0.2">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c r="CM532" s="71"/>
      <c r="CN532" s="71"/>
      <c r="CO532" s="71"/>
      <c r="CP532" s="71"/>
      <c r="CQ532" s="71"/>
      <c r="CR532" s="71"/>
      <c r="CS532" s="71"/>
      <c r="CT532" s="71"/>
      <c r="CU532" s="71"/>
      <c r="CV532" s="99"/>
      <c r="CW532" s="71"/>
      <c r="CX532" s="71"/>
      <c r="CY532" s="71"/>
      <c r="CZ532" s="71"/>
      <c r="DA532" s="71"/>
      <c r="DB532" s="71"/>
      <c r="DC532" s="71"/>
      <c r="DD532" s="71"/>
      <c r="DE532" s="71"/>
      <c r="DF532" s="71"/>
      <c r="DG532" s="71"/>
      <c r="DH532" s="71"/>
      <c r="DI532" s="71"/>
      <c r="DJ532" s="71"/>
      <c r="DK532" s="71"/>
      <c r="DL532" s="71"/>
      <c r="DM532" s="71"/>
      <c r="DN532" s="71"/>
      <c r="DO532" s="71"/>
      <c r="DP532" s="71"/>
      <c r="DQ532" s="71"/>
      <c r="DR532" s="71"/>
      <c r="DS532" s="71"/>
      <c r="DT532" s="71"/>
      <c r="DU532" s="71"/>
      <c r="DV532" s="71"/>
      <c r="DW532" s="71"/>
      <c r="DX532" s="71"/>
      <c r="DY532" s="71"/>
      <c r="DZ532" s="71"/>
      <c r="EA532" s="71"/>
      <c r="EB532" s="71"/>
      <c r="EC532" s="71"/>
      <c r="ED532" s="71"/>
      <c r="EE532" s="71"/>
      <c r="EF532" s="71"/>
      <c r="EG532" s="71"/>
      <c r="EH532" s="71"/>
      <c r="EI532" s="71"/>
      <c r="EJ532" s="71"/>
      <c r="EK532" s="71"/>
      <c r="EL532" s="71"/>
      <c r="EM532" s="71"/>
      <c r="EN532" s="71"/>
      <c r="EO532" s="71"/>
      <c r="EP532" s="71"/>
      <c r="EQ532" s="71"/>
      <c r="ER532" s="71"/>
      <c r="ES532" s="71"/>
      <c r="ET532" s="71"/>
      <c r="EU532" s="71"/>
      <c r="EV532" s="71"/>
      <c r="EW532" s="71"/>
      <c r="EX532" s="71"/>
      <c r="EY532" s="71"/>
      <c r="EZ532" s="71"/>
      <c r="FA532" s="71"/>
      <c r="FB532" s="71"/>
      <c r="FC532" s="71"/>
      <c r="FD532" s="71"/>
      <c r="FE532" s="71"/>
      <c r="FF532" s="71"/>
      <c r="FG532" s="71"/>
      <c r="FH532" s="71"/>
      <c r="FI532" s="71"/>
      <c r="FJ532" s="71"/>
      <c r="FK532" s="71"/>
      <c r="FL532" s="71"/>
      <c r="FM532" s="71"/>
    </row>
    <row r="533" spans="9:169" x14ac:dyDescent="0.2">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71"/>
      <c r="AT533" s="71"/>
      <c r="AU533" s="71"/>
      <c r="AV533" s="71"/>
      <c r="AW533" s="71"/>
      <c r="AX533" s="71"/>
      <c r="AY533" s="71"/>
      <c r="AZ533" s="71"/>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c r="CM533" s="71"/>
      <c r="CN533" s="71"/>
      <c r="CO533" s="71"/>
      <c r="CP533" s="71"/>
      <c r="CQ533" s="71"/>
      <c r="CR533" s="71"/>
      <c r="CS533" s="71"/>
      <c r="CT533" s="71"/>
      <c r="CU533" s="71"/>
      <c r="CV533" s="99"/>
      <c r="CW533" s="71"/>
      <c r="CX533" s="71"/>
      <c r="CY533" s="71"/>
      <c r="CZ533" s="71"/>
      <c r="DA533" s="71"/>
      <c r="DB533" s="71"/>
      <c r="DC533" s="71"/>
      <c r="DD533" s="71"/>
      <c r="DE533" s="71"/>
      <c r="DF533" s="71"/>
      <c r="DG533" s="71"/>
      <c r="DH533" s="71"/>
      <c r="DI533" s="71"/>
      <c r="DJ533" s="71"/>
      <c r="DK533" s="71"/>
      <c r="DL533" s="71"/>
      <c r="DM533" s="71"/>
      <c r="DN533" s="71"/>
      <c r="DO533" s="71"/>
      <c r="DP533" s="71"/>
      <c r="DQ533" s="71"/>
      <c r="DR533" s="71"/>
      <c r="DS533" s="71"/>
      <c r="DT533" s="71"/>
      <c r="DU533" s="71"/>
      <c r="DV533" s="71"/>
      <c r="DW533" s="71"/>
      <c r="DX533" s="71"/>
      <c r="DY533" s="71"/>
      <c r="DZ533" s="71"/>
      <c r="EA533" s="71"/>
      <c r="EB533" s="71"/>
      <c r="EC533" s="71"/>
      <c r="ED533" s="71"/>
      <c r="EE533" s="71"/>
      <c r="EF533" s="71"/>
      <c r="EG533" s="71"/>
      <c r="EH533" s="71"/>
      <c r="EI533" s="71"/>
      <c r="EJ533" s="71"/>
      <c r="EK533" s="71"/>
      <c r="EL533" s="71"/>
      <c r="EM533" s="71"/>
      <c r="EN533" s="71"/>
      <c r="EO533" s="71"/>
      <c r="EP533" s="71"/>
      <c r="EQ533" s="71"/>
      <c r="ER533" s="71"/>
      <c r="ES533" s="71"/>
      <c r="ET533" s="71"/>
      <c r="EU533" s="71"/>
      <c r="EV533" s="71"/>
      <c r="EW533" s="71"/>
      <c r="EX533" s="71"/>
      <c r="EY533" s="71"/>
      <c r="EZ533" s="71"/>
      <c r="FA533" s="71"/>
      <c r="FB533" s="71"/>
      <c r="FC533" s="71"/>
      <c r="FD533" s="71"/>
      <c r="FE533" s="71"/>
      <c r="FF533" s="71"/>
      <c r="FG533" s="71"/>
      <c r="FH533" s="71"/>
      <c r="FI533" s="71"/>
      <c r="FJ533" s="71"/>
      <c r="FK533" s="71"/>
      <c r="FL533" s="71"/>
      <c r="FM533" s="71"/>
    </row>
    <row r="534" spans="9:169" x14ac:dyDescent="0.2">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c r="CM534" s="71"/>
      <c r="CN534" s="71"/>
      <c r="CO534" s="71"/>
      <c r="CP534" s="71"/>
      <c r="CQ534" s="71"/>
      <c r="CR534" s="71"/>
      <c r="CS534" s="71"/>
      <c r="CT534" s="71"/>
      <c r="CU534" s="71"/>
      <c r="CV534" s="99"/>
      <c r="CW534" s="71"/>
      <c r="CX534" s="71"/>
      <c r="CY534" s="71"/>
      <c r="CZ534" s="71"/>
      <c r="DA534" s="71"/>
      <c r="DB534" s="71"/>
      <c r="DC534" s="71"/>
      <c r="DD534" s="71"/>
      <c r="DE534" s="71"/>
      <c r="DF534" s="71"/>
      <c r="DG534" s="71"/>
      <c r="DH534" s="71"/>
      <c r="DI534" s="71"/>
      <c r="DJ534" s="71"/>
      <c r="DK534" s="71"/>
      <c r="DL534" s="71"/>
      <c r="DM534" s="71"/>
      <c r="DN534" s="71"/>
      <c r="DO534" s="71"/>
      <c r="DP534" s="71"/>
      <c r="DQ534" s="71"/>
      <c r="DR534" s="71"/>
      <c r="DS534" s="71"/>
      <c r="DT534" s="71"/>
      <c r="DU534" s="71"/>
      <c r="DV534" s="71"/>
      <c r="DW534" s="71"/>
      <c r="DX534" s="71"/>
      <c r="DY534" s="71"/>
      <c r="DZ534" s="71"/>
      <c r="EA534" s="71"/>
      <c r="EB534" s="71"/>
      <c r="EC534" s="71"/>
      <c r="ED534" s="71"/>
      <c r="EE534" s="71"/>
      <c r="EF534" s="71"/>
      <c r="EG534" s="71"/>
      <c r="EH534" s="71"/>
      <c r="EI534" s="71"/>
      <c r="EJ534" s="71"/>
      <c r="EK534" s="71"/>
      <c r="EL534" s="71"/>
      <c r="EM534" s="71"/>
      <c r="EN534" s="71"/>
      <c r="EO534" s="71"/>
      <c r="EP534" s="71"/>
      <c r="EQ534" s="71"/>
      <c r="ER534" s="71"/>
      <c r="ES534" s="71"/>
      <c r="ET534" s="71"/>
      <c r="EU534" s="71"/>
      <c r="EV534" s="71"/>
      <c r="EW534" s="71"/>
      <c r="EX534" s="71"/>
      <c r="EY534" s="71"/>
      <c r="EZ534" s="71"/>
      <c r="FA534" s="71"/>
      <c r="FB534" s="71"/>
      <c r="FC534" s="71"/>
      <c r="FD534" s="71"/>
      <c r="FE534" s="71"/>
      <c r="FF534" s="71"/>
      <c r="FG534" s="71"/>
      <c r="FH534" s="71"/>
      <c r="FI534" s="71"/>
      <c r="FJ534" s="71"/>
      <c r="FK534" s="71"/>
      <c r="FL534" s="71"/>
      <c r="FM534" s="71"/>
    </row>
    <row r="535" spans="9:169" x14ac:dyDescent="0.2">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71"/>
      <c r="AT535" s="71"/>
      <c r="AU535" s="71"/>
      <c r="AV535" s="71"/>
      <c r="AW535" s="71"/>
      <c r="AX535" s="71"/>
      <c r="AY535" s="71"/>
      <c r="AZ535" s="71"/>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c r="CM535" s="71"/>
      <c r="CN535" s="71"/>
      <c r="CO535" s="71"/>
      <c r="CP535" s="71"/>
      <c r="CQ535" s="71"/>
      <c r="CR535" s="71"/>
      <c r="CS535" s="71"/>
      <c r="CT535" s="71"/>
      <c r="CU535" s="71"/>
      <c r="CV535" s="99"/>
      <c r="CW535" s="71"/>
      <c r="CX535" s="71"/>
      <c r="CY535" s="71"/>
      <c r="CZ535" s="71"/>
      <c r="DA535" s="71"/>
      <c r="DB535" s="71"/>
      <c r="DC535" s="71"/>
      <c r="DD535" s="71"/>
      <c r="DE535" s="71"/>
      <c r="DF535" s="71"/>
      <c r="DG535" s="71"/>
      <c r="DH535" s="71"/>
      <c r="DI535" s="71"/>
      <c r="DJ535" s="71"/>
      <c r="DK535" s="71"/>
      <c r="DL535" s="71"/>
      <c r="DM535" s="71"/>
      <c r="DN535" s="71"/>
      <c r="DO535" s="71"/>
      <c r="DP535" s="71"/>
      <c r="DQ535" s="71"/>
      <c r="DR535" s="71"/>
      <c r="DS535" s="71"/>
      <c r="DT535" s="71"/>
      <c r="DU535" s="71"/>
      <c r="DV535" s="71"/>
      <c r="DW535" s="71"/>
      <c r="DX535" s="71"/>
      <c r="DY535" s="71"/>
      <c r="DZ535" s="71"/>
      <c r="EA535" s="71"/>
      <c r="EB535" s="71"/>
      <c r="EC535" s="71"/>
      <c r="ED535" s="71"/>
      <c r="EE535" s="71"/>
      <c r="EF535" s="71"/>
      <c r="EG535" s="71"/>
      <c r="EH535" s="71"/>
      <c r="EI535" s="71"/>
      <c r="EJ535" s="71"/>
      <c r="EK535" s="71"/>
      <c r="EL535" s="71"/>
      <c r="EM535" s="71"/>
      <c r="EN535" s="71"/>
      <c r="EO535" s="71"/>
      <c r="EP535" s="71"/>
      <c r="EQ535" s="71"/>
      <c r="ER535" s="71"/>
      <c r="ES535" s="71"/>
      <c r="ET535" s="71"/>
      <c r="EU535" s="71"/>
      <c r="EV535" s="71"/>
      <c r="EW535" s="71"/>
      <c r="EX535" s="71"/>
      <c r="EY535" s="71"/>
      <c r="EZ535" s="71"/>
      <c r="FA535" s="71"/>
      <c r="FB535" s="71"/>
      <c r="FC535" s="71"/>
      <c r="FD535" s="71"/>
      <c r="FE535" s="71"/>
      <c r="FF535" s="71"/>
      <c r="FG535" s="71"/>
      <c r="FH535" s="71"/>
      <c r="FI535" s="71"/>
      <c r="FJ535" s="71"/>
      <c r="FK535" s="71"/>
      <c r="FL535" s="71"/>
      <c r="FM535" s="71"/>
    </row>
    <row r="536" spans="9:169" x14ac:dyDescent="0.2">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c r="CM536" s="71"/>
      <c r="CN536" s="71"/>
      <c r="CO536" s="71"/>
      <c r="CP536" s="71"/>
      <c r="CQ536" s="71"/>
      <c r="CR536" s="71"/>
      <c r="CS536" s="71"/>
      <c r="CT536" s="71"/>
      <c r="CU536" s="71"/>
      <c r="CV536" s="99"/>
      <c r="CW536" s="71"/>
      <c r="CX536" s="71"/>
      <c r="CY536" s="71"/>
      <c r="CZ536" s="71"/>
      <c r="DA536" s="71"/>
      <c r="DB536" s="71"/>
      <c r="DC536" s="71"/>
      <c r="DD536" s="71"/>
      <c r="DE536" s="71"/>
      <c r="DF536" s="71"/>
      <c r="DG536" s="71"/>
      <c r="DH536" s="71"/>
      <c r="DI536" s="71"/>
      <c r="DJ536" s="71"/>
      <c r="DK536" s="71"/>
      <c r="DL536" s="71"/>
      <c r="DM536" s="71"/>
      <c r="DN536" s="71"/>
      <c r="DO536" s="71"/>
      <c r="DP536" s="71"/>
      <c r="DQ536" s="71"/>
      <c r="DR536" s="71"/>
      <c r="DS536" s="71"/>
      <c r="DT536" s="71"/>
      <c r="DU536" s="71"/>
      <c r="DV536" s="71"/>
      <c r="DW536" s="71"/>
      <c r="DX536" s="71"/>
      <c r="DY536" s="71"/>
      <c r="DZ536" s="71"/>
      <c r="EA536" s="71"/>
      <c r="EB536" s="71"/>
      <c r="EC536" s="71"/>
      <c r="ED536" s="71"/>
      <c r="EE536" s="71"/>
      <c r="EF536" s="71"/>
      <c r="EG536" s="71"/>
      <c r="EH536" s="71"/>
      <c r="EI536" s="71"/>
      <c r="EJ536" s="71"/>
      <c r="EK536" s="71"/>
      <c r="EL536" s="71"/>
      <c r="EM536" s="71"/>
      <c r="EN536" s="71"/>
      <c r="EO536" s="71"/>
      <c r="EP536" s="71"/>
      <c r="EQ536" s="71"/>
      <c r="ER536" s="71"/>
      <c r="ES536" s="71"/>
      <c r="ET536" s="71"/>
      <c r="EU536" s="71"/>
      <c r="EV536" s="71"/>
      <c r="EW536" s="71"/>
      <c r="EX536" s="71"/>
      <c r="EY536" s="71"/>
      <c r="EZ536" s="71"/>
      <c r="FA536" s="71"/>
      <c r="FB536" s="71"/>
      <c r="FC536" s="71"/>
      <c r="FD536" s="71"/>
      <c r="FE536" s="71"/>
      <c r="FF536" s="71"/>
      <c r="FG536" s="71"/>
      <c r="FH536" s="71"/>
      <c r="FI536" s="71"/>
      <c r="FJ536" s="71"/>
      <c r="FK536" s="71"/>
      <c r="FL536" s="71"/>
      <c r="FM536" s="71"/>
    </row>
    <row r="537" spans="9:169" x14ac:dyDescent="0.2">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c r="CM537" s="71"/>
      <c r="CN537" s="71"/>
      <c r="CO537" s="71"/>
      <c r="CP537" s="71"/>
      <c r="CQ537" s="71"/>
      <c r="CR537" s="71"/>
      <c r="CS537" s="71"/>
      <c r="CT537" s="71"/>
      <c r="CU537" s="71"/>
      <c r="CV537" s="99"/>
      <c r="CW537" s="71"/>
      <c r="CX537" s="71"/>
      <c r="CY537" s="71"/>
      <c r="CZ537" s="71"/>
      <c r="DA537" s="71"/>
      <c r="DB537" s="71"/>
      <c r="DC537" s="71"/>
      <c r="DD537" s="71"/>
      <c r="DE537" s="71"/>
      <c r="DF537" s="71"/>
      <c r="DG537" s="71"/>
      <c r="DH537" s="71"/>
      <c r="DI537" s="71"/>
      <c r="DJ537" s="71"/>
      <c r="DK537" s="71"/>
      <c r="DL537" s="71"/>
      <c r="DM537" s="71"/>
      <c r="DN537" s="71"/>
      <c r="DO537" s="71"/>
      <c r="DP537" s="71"/>
      <c r="DQ537" s="71"/>
      <c r="DR537" s="71"/>
      <c r="DS537" s="71"/>
      <c r="DT537" s="71"/>
      <c r="DU537" s="71"/>
      <c r="DV537" s="71"/>
      <c r="DW537" s="71"/>
      <c r="DX537" s="71"/>
      <c r="DY537" s="71"/>
      <c r="DZ537" s="71"/>
      <c r="EA537" s="71"/>
      <c r="EB537" s="71"/>
      <c r="EC537" s="71"/>
      <c r="ED537" s="71"/>
      <c r="EE537" s="71"/>
      <c r="EF537" s="71"/>
      <c r="EG537" s="71"/>
      <c r="EH537" s="71"/>
      <c r="EI537" s="71"/>
      <c r="EJ537" s="71"/>
      <c r="EK537" s="71"/>
      <c r="EL537" s="71"/>
      <c r="EM537" s="71"/>
      <c r="EN537" s="71"/>
      <c r="EO537" s="71"/>
      <c r="EP537" s="71"/>
      <c r="EQ537" s="71"/>
      <c r="ER537" s="71"/>
      <c r="ES537" s="71"/>
      <c r="ET537" s="71"/>
      <c r="EU537" s="71"/>
      <c r="EV537" s="71"/>
      <c r="EW537" s="71"/>
      <c r="EX537" s="71"/>
      <c r="EY537" s="71"/>
      <c r="EZ537" s="71"/>
      <c r="FA537" s="71"/>
      <c r="FB537" s="71"/>
      <c r="FC537" s="71"/>
      <c r="FD537" s="71"/>
      <c r="FE537" s="71"/>
      <c r="FF537" s="71"/>
      <c r="FG537" s="71"/>
      <c r="FH537" s="71"/>
      <c r="FI537" s="71"/>
      <c r="FJ537" s="71"/>
      <c r="FK537" s="71"/>
      <c r="FL537" s="71"/>
      <c r="FM537" s="71"/>
    </row>
    <row r="538" spans="9:169" x14ac:dyDescent="0.2">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c r="CM538" s="71"/>
      <c r="CN538" s="71"/>
      <c r="CO538" s="71"/>
      <c r="CP538" s="71"/>
      <c r="CQ538" s="71"/>
      <c r="CR538" s="71"/>
      <c r="CS538" s="71"/>
      <c r="CT538" s="71"/>
      <c r="CU538" s="71"/>
      <c r="CV538" s="99"/>
      <c r="CW538" s="71"/>
      <c r="CX538" s="71"/>
      <c r="CY538" s="71"/>
      <c r="CZ538" s="71"/>
      <c r="DA538" s="71"/>
      <c r="DB538" s="71"/>
      <c r="DC538" s="71"/>
      <c r="DD538" s="71"/>
      <c r="DE538" s="71"/>
      <c r="DF538" s="71"/>
      <c r="DG538" s="71"/>
      <c r="DH538" s="71"/>
      <c r="DI538" s="71"/>
      <c r="DJ538" s="71"/>
      <c r="DK538" s="71"/>
      <c r="DL538" s="71"/>
      <c r="DM538" s="71"/>
      <c r="DN538" s="71"/>
      <c r="DO538" s="71"/>
      <c r="DP538" s="71"/>
      <c r="DQ538" s="71"/>
      <c r="DR538" s="71"/>
      <c r="DS538" s="71"/>
      <c r="DT538" s="71"/>
      <c r="DU538" s="71"/>
      <c r="DV538" s="71"/>
      <c r="DW538" s="71"/>
      <c r="DX538" s="71"/>
      <c r="DY538" s="71"/>
      <c r="DZ538" s="71"/>
      <c r="EA538" s="71"/>
      <c r="EB538" s="71"/>
      <c r="EC538" s="71"/>
      <c r="ED538" s="71"/>
      <c r="EE538" s="71"/>
      <c r="EF538" s="71"/>
      <c r="EG538" s="71"/>
      <c r="EH538" s="71"/>
      <c r="EI538" s="71"/>
      <c r="EJ538" s="71"/>
      <c r="EK538" s="71"/>
      <c r="EL538" s="71"/>
      <c r="EM538" s="71"/>
      <c r="EN538" s="71"/>
      <c r="EO538" s="71"/>
      <c r="EP538" s="71"/>
      <c r="EQ538" s="71"/>
      <c r="ER538" s="71"/>
      <c r="ES538" s="71"/>
      <c r="ET538" s="71"/>
      <c r="EU538" s="71"/>
      <c r="EV538" s="71"/>
      <c r="EW538" s="71"/>
      <c r="EX538" s="71"/>
      <c r="EY538" s="71"/>
      <c r="EZ538" s="71"/>
      <c r="FA538" s="71"/>
      <c r="FB538" s="71"/>
      <c r="FC538" s="71"/>
      <c r="FD538" s="71"/>
      <c r="FE538" s="71"/>
      <c r="FF538" s="71"/>
      <c r="FG538" s="71"/>
      <c r="FH538" s="71"/>
      <c r="FI538" s="71"/>
      <c r="FJ538" s="71"/>
      <c r="FK538" s="71"/>
      <c r="FL538" s="71"/>
      <c r="FM538" s="71"/>
    </row>
    <row r="539" spans="9:169" x14ac:dyDescent="0.2">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71"/>
      <c r="AT539" s="71"/>
      <c r="AU539" s="71"/>
      <c r="AV539" s="71"/>
      <c r="AW539" s="71"/>
      <c r="AX539" s="71"/>
      <c r="AY539" s="71"/>
      <c r="AZ539" s="71"/>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c r="CM539" s="71"/>
      <c r="CN539" s="71"/>
      <c r="CO539" s="71"/>
      <c r="CP539" s="71"/>
      <c r="CQ539" s="71"/>
      <c r="CR539" s="71"/>
      <c r="CS539" s="71"/>
      <c r="CT539" s="71"/>
      <c r="CU539" s="71"/>
      <c r="CV539" s="99"/>
      <c r="CW539" s="71"/>
      <c r="CX539" s="71"/>
      <c r="CY539" s="71"/>
      <c r="CZ539" s="71"/>
      <c r="DA539" s="71"/>
      <c r="DB539" s="71"/>
      <c r="DC539" s="71"/>
      <c r="DD539" s="71"/>
      <c r="DE539" s="71"/>
      <c r="DF539" s="71"/>
      <c r="DG539" s="71"/>
      <c r="DH539" s="71"/>
      <c r="DI539" s="71"/>
      <c r="DJ539" s="71"/>
      <c r="DK539" s="71"/>
      <c r="DL539" s="71"/>
      <c r="DM539" s="71"/>
      <c r="DN539" s="71"/>
      <c r="DO539" s="71"/>
      <c r="DP539" s="71"/>
      <c r="DQ539" s="71"/>
      <c r="DR539" s="71"/>
      <c r="DS539" s="71"/>
      <c r="DT539" s="71"/>
      <c r="DU539" s="71"/>
      <c r="DV539" s="71"/>
      <c r="DW539" s="71"/>
      <c r="DX539" s="71"/>
      <c r="DY539" s="71"/>
      <c r="DZ539" s="71"/>
      <c r="EA539" s="71"/>
      <c r="EB539" s="71"/>
      <c r="EC539" s="71"/>
      <c r="ED539" s="71"/>
      <c r="EE539" s="71"/>
      <c r="EF539" s="71"/>
      <c r="EG539" s="71"/>
      <c r="EH539" s="71"/>
      <c r="EI539" s="71"/>
      <c r="EJ539" s="71"/>
      <c r="EK539" s="71"/>
      <c r="EL539" s="71"/>
      <c r="EM539" s="71"/>
      <c r="EN539" s="71"/>
      <c r="EO539" s="71"/>
      <c r="EP539" s="71"/>
      <c r="EQ539" s="71"/>
      <c r="ER539" s="71"/>
      <c r="ES539" s="71"/>
      <c r="ET539" s="71"/>
      <c r="EU539" s="71"/>
      <c r="EV539" s="71"/>
      <c r="EW539" s="71"/>
      <c r="EX539" s="71"/>
      <c r="EY539" s="71"/>
      <c r="EZ539" s="71"/>
      <c r="FA539" s="71"/>
      <c r="FB539" s="71"/>
      <c r="FC539" s="71"/>
      <c r="FD539" s="71"/>
      <c r="FE539" s="71"/>
      <c r="FF539" s="71"/>
      <c r="FG539" s="71"/>
      <c r="FH539" s="71"/>
      <c r="FI539" s="71"/>
      <c r="FJ539" s="71"/>
      <c r="FK539" s="71"/>
      <c r="FL539" s="71"/>
      <c r="FM539" s="71"/>
    </row>
    <row r="540" spans="9:169" x14ac:dyDescent="0.2">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c r="CM540" s="71"/>
      <c r="CN540" s="71"/>
      <c r="CO540" s="71"/>
      <c r="CP540" s="71"/>
      <c r="CQ540" s="71"/>
      <c r="CR540" s="71"/>
      <c r="CS540" s="71"/>
      <c r="CT540" s="71"/>
      <c r="CU540" s="71"/>
      <c r="CV540" s="99"/>
      <c r="CW540" s="71"/>
      <c r="CX540" s="71"/>
      <c r="CY540" s="71"/>
      <c r="CZ540" s="71"/>
      <c r="DA540" s="71"/>
      <c r="DB540" s="71"/>
      <c r="DC540" s="71"/>
      <c r="DD540" s="71"/>
      <c r="DE540" s="71"/>
      <c r="DF540" s="71"/>
      <c r="DG540" s="71"/>
      <c r="DH540" s="71"/>
      <c r="DI540" s="71"/>
      <c r="DJ540" s="71"/>
      <c r="DK540" s="71"/>
      <c r="DL540" s="71"/>
      <c r="DM540" s="71"/>
      <c r="DN540" s="71"/>
      <c r="DO540" s="71"/>
      <c r="DP540" s="71"/>
      <c r="DQ540" s="71"/>
      <c r="DR540" s="71"/>
      <c r="DS540" s="71"/>
      <c r="DT540" s="71"/>
      <c r="DU540" s="71"/>
      <c r="DV540" s="71"/>
      <c r="DW540" s="71"/>
      <c r="DX540" s="71"/>
      <c r="DY540" s="71"/>
      <c r="DZ540" s="71"/>
      <c r="EA540" s="71"/>
      <c r="EB540" s="71"/>
      <c r="EC540" s="71"/>
      <c r="ED540" s="71"/>
      <c r="EE540" s="71"/>
      <c r="EF540" s="71"/>
      <c r="EG540" s="71"/>
      <c r="EH540" s="71"/>
      <c r="EI540" s="71"/>
      <c r="EJ540" s="71"/>
      <c r="EK540" s="71"/>
      <c r="EL540" s="71"/>
      <c r="EM540" s="71"/>
      <c r="EN540" s="71"/>
      <c r="EO540" s="71"/>
      <c r="EP540" s="71"/>
      <c r="EQ540" s="71"/>
      <c r="ER540" s="71"/>
      <c r="ES540" s="71"/>
      <c r="ET540" s="71"/>
      <c r="EU540" s="71"/>
      <c r="EV540" s="71"/>
      <c r="EW540" s="71"/>
      <c r="EX540" s="71"/>
      <c r="EY540" s="71"/>
      <c r="EZ540" s="71"/>
      <c r="FA540" s="71"/>
      <c r="FB540" s="71"/>
      <c r="FC540" s="71"/>
      <c r="FD540" s="71"/>
      <c r="FE540" s="71"/>
      <c r="FF540" s="71"/>
      <c r="FG540" s="71"/>
      <c r="FH540" s="71"/>
      <c r="FI540" s="71"/>
      <c r="FJ540" s="71"/>
      <c r="FK540" s="71"/>
      <c r="FL540" s="71"/>
      <c r="FM540" s="71"/>
    </row>
    <row r="541" spans="9:169" x14ac:dyDescent="0.2">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c r="CM541" s="71"/>
      <c r="CN541" s="71"/>
      <c r="CO541" s="71"/>
      <c r="CP541" s="71"/>
      <c r="CQ541" s="71"/>
      <c r="CR541" s="71"/>
      <c r="CS541" s="71"/>
      <c r="CT541" s="71"/>
      <c r="CU541" s="71"/>
      <c r="CV541" s="99"/>
      <c r="CW541" s="71"/>
      <c r="CX541" s="71"/>
      <c r="CY541" s="71"/>
      <c r="CZ541" s="71"/>
      <c r="DA541" s="71"/>
      <c r="DB541" s="71"/>
      <c r="DC541" s="71"/>
      <c r="DD541" s="71"/>
      <c r="DE541" s="71"/>
      <c r="DF541" s="71"/>
      <c r="DG541" s="71"/>
      <c r="DH541" s="71"/>
      <c r="DI541" s="71"/>
      <c r="DJ541" s="71"/>
      <c r="DK541" s="71"/>
      <c r="DL541" s="71"/>
      <c r="DM541" s="71"/>
      <c r="DN541" s="71"/>
      <c r="DO541" s="71"/>
      <c r="DP541" s="71"/>
      <c r="DQ541" s="71"/>
      <c r="DR541" s="71"/>
      <c r="DS541" s="71"/>
      <c r="DT541" s="71"/>
      <c r="DU541" s="71"/>
      <c r="DV541" s="71"/>
      <c r="DW541" s="71"/>
      <c r="DX541" s="71"/>
      <c r="DY541" s="71"/>
      <c r="DZ541" s="71"/>
      <c r="EA541" s="71"/>
      <c r="EB541" s="71"/>
      <c r="EC541" s="71"/>
      <c r="ED541" s="71"/>
      <c r="EE541" s="71"/>
      <c r="EF541" s="71"/>
      <c r="EG541" s="71"/>
      <c r="EH541" s="71"/>
      <c r="EI541" s="71"/>
      <c r="EJ541" s="71"/>
      <c r="EK541" s="71"/>
      <c r="EL541" s="71"/>
      <c r="EM541" s="71"/>
      <c r="EN541" s="71"/>
      <c r="EO541" s="71"/>
      <c r="EP541" s="71"/>
      <c r="EQ541" s="71"/>
      <c r="ER541" s="71"/>
      <c r="ES541" s="71"/>
      <c r="ET541" s="71"/>
      <c r="EU541" s="71"/>
      <c r="EV541" s="71"/>
      <c r="EW541" s="71"/>
      <c r="EX541" s="71"/>
      <c r="EY541" s="71"/>
      <c r="EZ541" s="71"/>
      <c r="FA541" s="71"/>
      <c r="FB541" s="71"/>
      <c r="FC541" s="71"/>
      <c r="FD541" s="71"/>
      <c r="FE541" s="71"/>
      <c r="FF541" s="71"/>
      <c r="FG541" s="71"/>
      <c r="FH541" s="71"/>
      <c r="FI541" s="71"/>
      <c r="FJ541" s="71"/>
      <c r="FK541" s="71"/>
      <c r="FL541" s="71"/>
      <c r="FM541" s="71"/>
    </row>
    <row r="542" spans="9:169" x14ac:dyDescent="0.2">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c r="CM542" s="71"/>
      <c r="CN542" s="71"/>
      <c r="CO542" s="71"/>
      <c r="CP542" s="71"/>
      <c r="CQ542" s="71"/>
      <c r="CR542" s="71"/>
      <c r="CS542" s="71"/>
      <c r="CT542" s="71"/>
      <c r="CU542" s="71"/>
      <c r="CV542" s="99"/>
      <c r="CW542" s="71"/>
      <c r="CX542" s="71"/>
      <c r="CY542" s="71"/>
      <c r="CZ542" s="71"/>
      <c r="DA542" s="71"/>
      <c r="DB542" s="71"/>
      <c r="DC542" s="71"/>
      <c r="DD542" s="71"/>
      <c r="DE542" s="71"/>
      <c r="DF542" s="71"/>
      <c r="DG542" s="71"/>
      <c r="DH542" s="71"/>
      <c r="DI542" s="71"/>
      <c r="DJ542" s="71"/>
      <c r="DK542" s="71"/>
      <c r="DL542" s="71"/>
      <c r="DM542" s="71"/>
      <c r="DN542" s="71"/>
      <c r="DO542" s="71"/>
      <c r="DP542" s="71"/>
      <c r="DQ542" s="71"/>
      <c r="DR542" s="71"/>
      <c r="DS542" s="71"/>
      <c r="DT542" s="71"/>
      <c r="DU542" s="71"/>
      <c r="DV542" s="71"/>
      <c r="DW542" s="71"/>
      <c r="DX542" s="71"/>
      <c r="DY542" s="71"/>
      <c r="DZ542" s="71"/>
      <c r="EA542" s="71"/>
      <c r="EB542" s="71"/>
      <c r="EC542" s="71"/>
      <c r="ED542" s="71"/>
      <c r="EE542" s="71"/>
      <c r="EF542" s="71"/>
      <c r="EG542" s="71"/>
      <c r="EH542" s="71"/>
      <c r="EI542" s="71"/>
      <c r="EJ542" s="71"/>
      <c r="EK542" s="71"/>
      <c r="EL542" s="71"/>
      <c r="EM542" s="71"/>
      <c r="EN542" s="71"/>
      <c r="EO542" s="71"/>
      <c r="EP542" s="71"/>
      <c r="EQ542" s="71"/>
      <c r="ER542" s="71"/>
      <c r="ES542" s="71"/>
      <c r="ET542" s="71"/>
      <c r="EU542" s="71"/>
      <c r="EV542" s="71"/>
      <c r="EW542" s="71"/>
      <c r="EX542" s="71"/>
      <c r="EY542" s="71"/>
      <c r="EZ542" s="71"/>
      <c r="FA542" s="71"/>
      <c r="FB542" s="71"/>
      <c r="FC542" s="71"/>
      <c r="FD542" s="71"/>
      <c r="FE542" s="71"/>
      <c r="FF542" s="71"/>
      <c r="FG542" s="71"/>
      <c r="FH542" s="71"/>
      <c r="FI542" s="71"/>
      <c r="FJ542" s="71"/>
      <c r="FK542" s="71"/>
      <c r="FL542" s="71"/>
      <c r="FM542" s="71"/>
    </row>
    <row r="543" spans="9:169" x14ac:dyDescent="0.2">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c r="CM543" s="71"/>
      <c r="CN543" s="71"/>
      <c r="CO543" s="71"/>
      <c r="CP543" s="71"/>
      <c r="CQ543" s="71"/>
      <c r="CR543" s="71"/>
      <c r="CS543" s="71"/>
      <c r="CT543" s="71"/>
      <c r="CU543" s="71"/>
      <c r="CV543" s="99"/>
      <c r="CW543" s="71"/>
      <c r="CX543" s="71"/>
      <c r="CY543" s="71"/>
      <c r="CZ543" s="71"/>
      <c r="DA543" s="71"/>
      <c r="DB543" s="71"/>
      <c r="DC543" s="71"/>
      <c r="DD543" s="71"/>
      <c r="DE543" s="71"/>
      <c r="DF543" s="71"/>
      <c r="DG543" s="71"/>
      <c r="DH543" s="71"/>
      <c r="DI543" s="71"/>
      <c r="DJ543" s="71"/>
      <c r="DK543" s="71"/>
      <c r="DL543" s="71"/>
      <c r="DM543" s="71"/>
      <c r="DN543" s="71"/>
      <c r="DO543" s="71"/>
      <c r="DP543" s="71"/>
      <c r="DQ543" s="71"/>
      <c r="DR543" s="71"/>
      <c r="DS543" s="71"/>
      <c r="DT543" s="71"/>
      <c r="DU543" s="71"/>
      <c r="DV543" s="71"/>
      <c r="DW543" s="71"/>
      <c r="DX543" s="71"/>
      <c r="DY543" s="71"/>
      <c r="DZ543" s="71"/>
      <c r="EA543" s="71"/>
      <c r="EB543" s="71"/>
      <c r="EC543" s="71"/>
      <c r="ED543" s="71"/>
      <c r="EE543" s="71"/>
      <c r="EF543" s="71"/>
      <c r="EG543" s="71"/>
      <c r="EH543" s="71"/>
      <c r="EI543" s="71"/>
      <c r="EJ543" s="71"/>
      <c r="EK543" s="71"/>
      <c r="EL543" s="71"/>
      <c r="EM543" s="71"/>
      <c r="EN543" s="71"/>
      <c r="EO543" s="71"/>
      <c r="EP543" s="71"/>
      <c r="EQ543" s="71"/>
      <c r="ER543" s="71"/>
      <c r="ES543" s="71"/>
      <c r="ET543" s="71"/>
      <c r="EU543" s="71"/>
      <c r="EV543" s="71"/>
      <c r="EW543" s="71"/>
      <c r="EX543" s="71"/>
      <c r="EY543" s="71"/>
      <c r="EZ543" s="71"/>
      <c r="FA543" s="71"/>
      <c r="FB543" s="71"/>
      <c r="FC543" s="71"/>
      <c r="FD543" s="71"/>
      <c r="FE543" s="71"/>
      <c r="FF543" s="71"/>
      <c r="FG543" s="71"/>
      <c r="FH543" s="71"/>
      <c r="FI543" s="71"/>
      <c r="FJ543" s="71"/>
      <c r="FK543" s="71"/>
      <c r="FL543" s="71"/>
      <c r="FM543" s="71"/>
    </row>
    <row r="544" spans="9:169" x14ac:dyDescent="0.2">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c r="CM544" s="71"/>
      <c r="CN544" s="71"/>
      <c r="CO544" s="71"/>
      <c r="CP544" s="71"/>
      <c r="CQ544" s="71"/>
      <c r="CR544" s="71"/>
      <c r="CS544" s="71"/>
      <c r="CT544" s="71"/>
      <c r="CU544" s="71"/>
      <c r="CV544" s="99"/>
      <c r="CW544" s="71"/>
      <c r="CX544" s="71"/>
      <c r="CY544" s="71"/>
      <c r="CZ544" s="71"/>
      <c r="DA544" s="71"/>
      <c r="DB544" s="71"/>
      <c r="DC544" s="71"/>
      <c r="DD544" s="71"/>
      <c r="DE544" s="71"/>
      <c r="DF544" s="71"/>
      <c r="DG544" s="71"/>
      <c r="DH544" s="71"/>
      <c r="DI544" s="71"/>
      <c r="DJ544" s="71"/>
      <c r="DK544" s="71"/>
      <c r="DL544" s="71"/>
      <c r="DM544" s="71"/>
      <c r="DN544" s="71"/>
      <c r="DO544" s="71"/>
      <c r="DP544" s="71"/>
      <c r="DQ544" s="71"/>
      <c r="DR544" s="71"/>
      <c r="DS544" s="71"/>
      <c r="DT544" s="71"/>
      <c r="DU544" s="71"/>
      <c r="DV544" s="71"/>
      <c r="DW544" s="71"/>
      <c r="DX544" s="71"/>
      <c r="DY544" s="71"/>
      <c r="DZ544" s="71"/>
      <c r="EA544" s="71"/>
      <c r="EB544" s="71"/>
      <c r="EC544" s="71"/>
      <c r="ED544" s="71"/>
      <c r="EE544" s="71"/>
      <c r="EF544" s="71"/>
      <c r="EG544" s="71"/>
      <c r="EH544" s="71"/>
      <c r="EI544" s="71"/>
      <c r="EJ544" s="71"/>
      <c r="EK544" s="71"/>
      <c r="EL544" s="71"/>
      <c r="EM544" s="71"/>
      <c r="EN544" s="71"/>
      <c r="EO544" s="71"/>
      <c r="EP544" s="71"/>
      <c r="EQ544" s="71"/>
      <c r="ER544" s="71"/>
      <c r="ES544" s="71"/>
      <c r="ET544" s="71"/>
      <c r="EU544" s="71"/>
      <c r="EV544" s="71"/>
      <c r="EW544" s="71"/>
      <c r="EX544" s="71"/>
      <c r="EY544" s="71"/>
      <c r="EZ544" s="71"/>
      <c r="FA544" s="71"/>
      <c r="FB544" s="71"/>
      <c r="FC544" s="71"/>
      <c r="FD544" s="71"/>
      <c r="FE544" s="71"/>
      <c r="FF544" s="71"/>
      <c r="FG544" s="71"/>
      <c r="FH544" s="71"/>
      <c r="FI544" s="71"/>
      <c r="FJ544" s="71"/>
      <c r="FK544" s="71"/>
      <c r="FL544" s="71"/>
      <c r="FM544" s="71"/>
    </row>
    <row r="545" spans="9:169" x14ac:dyDescent="0.2">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c r="CM545" s="71"/>
      <c r="CN545" s="71"/>
      <c r="CO545" s="71"/>
      <c r="CP545" s="71"/>
      <c r="CQ545" s="71"/>
      <c r="CR545" s="71"/>
      <c r="CS545" s="71"/>
      <c r="CT545" s="71"/>
      <c r="CU545" s="71"/>
      <c r="CV545" s="99"/>
      <c r="CW545" s="71"/>
      <c r="CX545" s="71"/>
      <c r="CY545" s="71"/>
      <c r="CZ545" s="71"/>
      <c r="DA545" s="71"/>
      <c r="DB545" s="71"/>
      <c r="DC545" s="71"/>
      <c r="DD545" s="71"/>
      <c r="DE545" s="71"/>
      <c r="DF545" s="71"/>
      <c r="DG545" s="71"/>
      <c r="DH545" s="71"/>
      <c r="DI545" s="71"/>
      <c r="DJ545" s="71"/>
      <c r="DK545" s="71"/>
      <c r="DL545" s="71"/>
      <c r="DM545" s="71"/>
      <c r="DN545" s="71"/>
      <c r="DO545" s="71"/>
      <c r="DP545" s="71"/>
      <c r="DQ545" s="71"/>
      <c r="DR545" s="71"/>
      <c r="DS545" s="71"/>
      <c r="DT545" s="71"/>
      <c r="DU545" s="71"/>
      <c r="DV545" s="71"/>
      <c r="DW545" s="71"/>
      <c r="DX545" s="71"/>
      <c r="DY545" s="71"/>
      <c r="DZ545" s="71"/>
      <c r="EA545" s="71"/>
      <c r="EB545" s="71"/>
      <c r="EC545" s="71"/>
      <c r="ED545" s="71"/>
      <c r="EE545" s="71"/>
      <c r="EF545" s="71"/>
      <c r="EG545" s="71"/>
      <c r="EH545" s="71"/>
      <c r="EI545" s="71"/>
      <c r="EJ545" s="71"/>
      <c r="EK545" s="71"/>
      <c r="EL545" s="71"/>
      <c r="EM545" s="71"/>
      <c r="EN545" s="71"/>
      <c r="EO545" s="71"/>
      <c r="EP545" s="71"/>
      <c r="EQ545" s="71"/>
      <c r="ER545" s="71"/>
      <c r="ES545" s="71"/>
      <c r="ET545" s="71"/>
      <c r="EU545" s="71"/>
      <c r="EV545" s="71"/>
      <c r="EW545" s="71"/>
      <c r="EX545" s="71"/>
      <c r="EY545" s="71"/>
      <c r="EZ545" s="71"/>
      <c r="FA545" s="71"/>
      <c r="FB545" s="71"/>
      <c r="FC545" s="71"/>
      <c r="FD545" s="71"/>
      <c r="FE545" s="71"/>
      <c r="FF545" s="71"/>
      <c r="FG545" s="71"/>
      <c r="FH545" s="71"/>
      <c r="FI545" s="71"/>
      <c r="FJ545" s="71"/>
      <c r="FK545" s="71"/>
      <c r="FL545" s="71"/>
      <c r="FM545" s="71"/>
    </row>
    <row r="546" spans="9:169" x14ac:dyDescent="0.2">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c r="CM546" s="71"/>
      <c r="CN546" s="71"/>
      <c r="CO546" s="71"/>
      <c r="CP546" s="71"/>
      <c r="CQ546" s="71"/>
      <c r="CR546" s="71"/>
      <c r="CS546" s="71"/>
      <c r="CT546" s="71"/>
      <c r="CU546" s="71"/>
      <c r="CV546" s="99"/>
      <c r="CW546" s="71"/>
      <c r="CX546" s="71"/>
      <c r="CY546" s="71"/>
      <c r="CZ546" s="71"/>
      <c r="DA546" s="71"/>
      <c r="DB546" s="71"/>
      <c r="DC546" s="71"/>
      <c r="DD546" s="71"/>
      <c r="DE546" s="71"/>
      <c r="DF546" s="71"/>
      <c r="DG546" s="71"/>
      <c r="DH546" s="71"/>
      <c r="DI546" s="71"/>
      <c r="DJ546" s="71"/>
      <c r="DK546" s="71"/>
      <c r="DL546" s="71"/>
      <c r="DM546" s="71"/>
      <c r="DN546" s="71"/>
      <c r="DO546" s="71"/>
      <c r="DP546" s="71"/>
      <c r="DQ546" s="71"/>
      <c r="DR546" s="71"/>
      <c r="DS546" s="71"/>
      <c r="DT546" s="71"/>
      <c r="DU546" s="71"/>
      <c r="DV546" s="71"/>
      <c r="DW546" s="71"/>
      <c r="DX546" s="71"/>
      <c r="DY546" s="71"/>
      <c r="DZ546" s="71"/>
      <c r="EA546" s="71"/>
      <c r="EB546" s="71"/>
      <c r="EC546" s="71"/>
      <c r="ED546" s="71"/>
      <c r="EE546" s="71"/>
      <c r="EF546" s="71"/>
      <c r="EG546" s="71"/>
      <c r="EH546" s="71"/>
      <c r="EI546" s="71"/>
      <c r="EJ546" s="71"/>
      <c r="EK546" s="71"/>
      <c r="EL546" s="71"/>
      <c r="EM546" s="71"/>
      <c r="EN546" s="71"/>
      <c r="EO546" s="71"/>
      <c r="EP546" s="71"/>
      <c r="EQ546" s="71"/>
      <c r="ER546" s="71"/>
      <c r="ES546" s="71"/>
      <c r="ET546" s="71"/>
      <c r="EU546" s="71"/>
      <c r="EV546" s="71"/>
      <c r="EW546" s="71"/>
      <c r="EX546" s="71"/>
      <c r="EY546" s="71"/>
      <c r="EZ546" s="71"/>
      <c r="FA546" s="71"/>
      <c r="FB546" s="71"/>
      <c r="FC546" s="71"/>
      <c r="FD546" s="71"/>
      <c r="FE546" s="71"/>
      <c r="FF546" s="71"/>
      <c r="FG546" s="71"/>
      <c r="FH546" s="71"/>
      <c r="FI546" s="71"/>
      <c r="FJ546" s="71"/>
      <c r="FK546" s="71"/>
      <c r="FL546" s="71"/>
      <c r="FM546" s="71"/>
    </row>
    <row r="547" spans="9:169" x14ac:dyDescent="0.2">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71"/>
      <c r="AT547" s="71"/>
      <c r="AU547" s="71"/>
      <c r="AV547" s="71"/>
      <c r="AW547" s="71"/>
      <c r="AX547" s="71"/>
      <c r="AY547" s="71"/>
      <c r="AZ547" s="71"/>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c r="CM547" s="71"/>
      <c r="CN547" s="71"/>
      <c r="CO547" s="71"/>
      <c r="CP547" s="71"/>
      <c r="CQ547" s="71"/>
      <c r="CR547" s="71"/>
      <c r="CS547" s="71"/>
      <c r="CT547" s="71"/>
      <c r="CU547" s="71"/>
      <c r="CV547" s="99"/>
      <c r="CW547" s="71"/>
      <c r="CX547" s="71"/>
      <c r="CY547" s="71"/>
      <c r="CZ547" s="71"/>
      <c r="DA547" s="71"/>
      <c r="DB547" s="71"/>
      <c r="DC547" s="71"/>
      <c r="DD547" s="71"/>
      <c r="DE547" s="71"/>
      <c r="DF547" s="71"/>
      <c r="DG547" s="71"/>
      <c r="DH547" s="71"/>
      <c r="DI547" s="71"/>
      <c r="DJ547" s="71"/>
      <c r="DK547" s="71"/>
      <c r="DL547" s="71"/>
      <c r="DM547" s="71"/>
      <c r="DN547" s="71"/>
      <c r="DO547" s="71"/>
      <c r="DP547" s="71"/>
      <c r="DQ547" s="71"/>
      <c r="DR547" s="71"/>
      <c r="DS547" s="71"/>
      <c r="DT547" s="71"/>
      <c r="DU547" s="71"/>
      <c r="DV547" s="71"/>
      <c r="DW547" s="71"/>
      <c r="DX547" s="71"/>
      <c r="DY547" s="71"/>
      <c r="DZ547" s="71"/>
      <c r="EA547" s="71"/>
      <c r="EB547" s="71"/>
      <c r="EC547" s="71"/>
      <c r="ED547" s="71"/>
      <c r="EE547" s="71"/>
      <c r="EF547" s="71"/>
      <c r="EG547" s="71"/>
      <c r="EH547" s="71"/>
      <c r="EI547" s="71"/>
      <c r="EJ547" s="71"/>
      <c r="EK547" s="71"/>
      <c r="EL547" s="71"/>
      <c r="EM547" s="71"/>
      <c r="EN547" s="71"/>
      <c r="EO547" s="71"/>
      <c r="EP547" s="71"/>
      <c r="EQ547" s="71"/>
      <c r="ER547" s="71"/>
      <c r="ES547" s="71"/>
      <c r="ET547" s="71"/>
      <c r="EU547" s="71"/>
      <c r="EV547" s="71"/>
      <c r="EW547" s="71"/>
      <c r="EX547" s="71"/>
      <c r="EY547" s="71"/>
      <c r="EZ547" s="71"/>
      <c r="FA547" s="71"/>
      <c r="FB547" s="71"/>
      <c r="FC547" s="71"/>
      <c r="FD547" s="71"/>
      <c r="FE547" s="71"/>
      <c r="FF547" s="71"/>
      <c r="FG547" s="71"/>
      <c r="FH547" s="71"/>
      <c r="FI547" s="71"/>
      <c r="FJ547" s="71"/>
      <c r="FK547" s="71"/>
      <c r="FL547" s="71"/>
      <c r="FM547" s="71"/>
    </row>
    <row r="548" spans="9:169" x14ac:dyDescent="0.2">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c r="CM548" s="71"/>
      <c r="CN548" s="71"/>
      <c r="CO548" s="71"/>
      <c r="CP548" s="71"/>
      <c r="CQ548" s="71"/>
      <c r="CR548" s="71"/>
      <c r="CS548" s="71"/>
      <c r="CT548" s="71"/>
      <c r="CU548" s="71"/>
      <c r="CV548" s="99"/>
      <c r="CW548" s="71"/>
      <c r="CX548" s="71"/>
      <c r="CY548" s="71"/>
      <c r="CZ548" s="71"/>
      <c r="DA548" s="71"/>
      <c r="DB548" s="71"/>
      <c r="DC548" s="71"/>
      <c r="DD548" s="71"/>
      <c r="DE548" s="71"/>
      <c r="DF548" s="71"/>
      <c r="DG548" s="71"/>
      <c r="DH548" s="71"/>
      <c r="DI548" s="71"/>
      <c r="DJ548" s="71"/>
      <c r="DK548" s="71"/>
      <c r="DL548" s="71"/>
      <c r="DM548" s="71"/>
      <c r="DN548" s="71"/>
      <c r="DO548" s="71"/>
      <c r="DP548" s="71"/>
      <c r="DQ548" s="71"/>
      <c r="DR548" s="71"/>
      <c r="DS548" s="71"/>
      <c r="DT548" s="71"/>
      <c r="DU548" s="71"/>
      <c r="DV548" s="71"/>
      <c r="DW548" s="71"/>
      <c r="DX548" s="71"/>
      <c r="DY548" s="71"/>
      <c r="DZ548" s="71"/>
      <c r="EA548" s="71"/>
      <c r="EB548" s="71"/>
      <c r="EC548" s="71"/>
      <c r="ED548" s="71"/>
      <c r="EE548" s="71"/>
      <c r="EF548" s="71"/>
      <c r="EG548" s="71"/>
      <c r="EH548" s="71"/>
      <c r="EI548" s="71"/>
      <c r="EJ548" s="71"/>
      <c r="EK548" s="71"/>
      <c r="EL548" s="71"/>
      <c r="EM548" s="71"/>
      <c r="EN548" s="71"/>
      <c r="EO548" s="71"/>
      <c r="EP548" s="71"/>
      <c r="EQ548" s="71"/>
      <c r="ER548" s="71"/>
      <c r="ES548" s="71"/>
      <c r="ET548" s="71"/>
      <c r="EU548" s="71"/>
      <c r="EV548" s="71"/>
      <c r="EW548" s="71"/>
      <c r="EX548" s="71"/>
      <c r="EY548" s="71"/>
      <c r="EZ548" s="71"/>
      <c r="FA548" s="71"/>
      <c r="FB548" s="71"/>
      <c r="FC548" s="71"/>
      <c r="FD548" s="71"/>
      <c r="FE548" s="71"/>
      <c r="FF548" s="71"/>
      <c r="FG548" s="71"/>
      <c r="FH548" s="71"/>
      <c r="FI548" s="71"/>
      <c r="FJ548" s="71"/>
      <c r="FK548" s="71"/>
      <c r="FL548" s="71"/>
      <c r="FM548" s="71"/>
    </row>
    <row r="549" spans="9:169" x14ac:dyDescent="0.2">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c r="CM549" s="71"/>
      <c r="CN549" s="71"/>
      <c r="CO549" s="71"/>
      <c r="CP549" s="71"/>
      <c r="CQ549" s="71"/>
      <c r="CR549" s="71"/>
      <c r="CS549" s="71"/>
      <c r="CT549" s="71"/>
      <c r="CU549" s="71"/>
      <c r="CV549" s="99"/>
      <c r="CW549" s="71"/>
      <c r="CX549" s="71"/>
      <c r="CY549" s="71"/>
      <c r="CZ549" s="71"/>
      <c r="DA549" s="71"/>
      <c r="DB549" s="71"/>
      <c r="DC549" s="71"/>
      <c r="DD549" s="71"/>
      <c r="DE549" s="71"/>
      <c r="DF549" s="71"/>
      <c r="DG549" s="71"/>
      <c r="DH549" s="71"/>
      <c r="DI549" s="71"/>
      <c r="DJ549" s="71"/>
      <c r="DK549" s="71"/>
      <c r="DL549" s="71"/>
      <c r="DM549" s="71"/>
      <c r="DN549" s="71"/>
      <c r="DO549" s="71"/>
      <c r="DP549" s="71"/>
      <c r="DQ549" s="71"/>
      <c r="DR549" s="71"/>
      <c r="DS549" s="71"/>
      <c r="DT549" s="71"/>
      <c r="DU549" s="71"/>
      <c r="DV549" s="71"/>
      <c r="DW549" s="71"/>
      <c r="DX549" s="71"/>
      <c r="DY549" s="71"/>
      <c r="DZ549" s="71"/>
      <c r="EA549" s="71"/>
      <c r="EB549" s="71"/>
      <c r="EC549" s="71"/>
      <c r="ED549" s="71"/>
      <c r="EE549" s="71"/>
      <c r="EF549" s="71"/>
      <c r="EG549" s="71"/>
      <c r="EH549" s="71"/>
      <c r="EI549" s="71"/>
      <c r="EJ549" s="71"/>
      <c r="EK549" s="71"/>
      <c r="EL549" s="71"/>
      <c r="EM549" s="71"/>
      <c r="EN549" s="71"/>
      <c r="EO549" s="71"/>
      <c r="EP549" s="71"/>
      <c r="EQ549" s="71"/>
      <c r="ER549" s="71"/>
      <c r="ES549" s="71"/>
      <c r="ET549" s="71"/>
      <c r="EU549" s="71"/>
      <c r="EV549" s="71"/>
      <c r="EW549" s="71"/>
      <c r="EX549" s="71"/>
      <c r="EY549" s="71"/>
      <c r="EZ549" s="71"/>
      <c r="FA549" s="71"/>
      <c r="FB549" s="71"/>
      <c r="FC549" s="71"/>
      <c r="FD549" s="71"/>
      <c r="FE549" s="71"/>
      <c r="FF549" s="71"/>
      <c r="FG549" s="71"/>
      <c r="FH549" s="71"/>
      <c r="FI549" s="71"/>
      <c r="FJ549" s="71"/>
      <c r="FK549" s="71"/>
      <c r="FL549" s="71"/>
      <c r="FM549" s="71"/>
    </row>
    <row r="550" spans="9:169" x14ac:dyDescent="0.2">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c r="CM550" s="71"/>
      <c r="CN550" s="71"/>
      <c r="CO550" s="71"/>
      <c r="CP550" s="71"/>
      <c r="CQ550" s="71"/>
      <c r="CR550" s="71"/>
      <c r="CS550" s="71"/>
      <c r="CT550" s="71"/>
      <c r="CU550" s="71"/>
      <c r="CV550" s="99"/>
      <c r="CW550" s="71"/>
      <c r="CX550" s="71"/>
      <c r="CY550" s="71"/>
      <c r="CZ550" s="71"/>
      <c r="DA550" s="71"/>
      <c r="DB550" s="71"/>
      <c r="DC550" s="71"/>
      <c r="DD550" s="71"/>
      <c r="DE550" s="71"/>
      <c r="DF550" s="71"/>
      <c r="DG550" s="71"/>
      <c r="DH550" s="71"/>
      <c r="DI550" s="71"/>
      <c r="DJ550" s="71"/>
      <c r="DK550" s="71"/>
      <c r="DL550" s="71"/>
      <c r="DM550" s="71"/>
      <c r="DN550" s="71"/>
      <c r="DO550" s="71"/>
      <c r="DP550" s="71"/>
      <c r="DQ550" s="71"/>
      <c r="DR550" s="71"/>
      <c r="DS550" s="71"/>
      <c r="DT550" s="71"/>
      <c r="DU550" s="71"/>
      <c r="DV550" s="71"/>
      <c r="DW550" s="71"/>
      <c r="DX550" s="71"/>
      <c r="DY550" s="71"/>
      <c r="DZ550" s="71"/>
      <c r="EA550" s="71"/>
      <c r="EB550" s="71"/>
      <c r="EC550" s="71"/>
      <c r="ED550" s="71"/>
      <c r="EE550" s="71"/>
      <c r="EF550" s="71"/>
      <c r="EG550" s="71"/>
      <c r="EH550" s="71"/>
      <c r="EI550" s="71"/>
      <c r="EJ550" s="71"/>
      <c r="EK550" s="71"/>
      <c r="EL550" s="71"/>
      <c r="EM550" s="71"/>
      <c r="EN550" s="71"/>
      <c r="EO550" s="71"/>
      <c r="EP550" s="71"/>
      <c r="EQ550" s="71"/>
      <c r="ER550" s="71"/>
      <c r="ES550" s="71"/>
      <c r="ET550" s="71"/>
      <c r="EU550" s="71"/>
      <c r="EV550" s="71"/>
      <c r="EW550" s="71"/>
      <c r="EX550" s="71"/>
      <c r="EY550" s="71"/>
      <c r="EZ550" s="71"/>
      <c r="FA550" s="71"/>
      <c r="FB550" s="71"/>
      <c r="FC550" s="71"/>
      <c r="FD550" s="71"/>
      <c r="FE550" s="71"/>
      <c r="FF550" s="71"/>
      <c r="FG550" s="71"/>
      <c r="FH550" s="71"/>
      <c r="FI550" s="71"/>
      <c r="FJ550" s="71"/>
      <c r="FK550" s="71"/>
      <c r="FL550" s="71"/>
      <c r="FM550" s="71"/>
    </row>
    <row r="551" spans="9:169" x14ac:dyDescent="0.2">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c r="CM551" s="71"/>
      <c r="CN551" s="71"/>
      <c r="CO551" s="71"/>
      <c r="CP551" s="71"/>
      <c r="CQ551" s="71"/>
      <c r="CR551" s="71"/>
      <c r="CS551" s="71"/>
      <c r="CT551" s="71"/>
      <c r="CU551" s="71"/>
      <c r="CV551" s="99"/>
      <c r="CW551" s="71"/>
      <c r="CX551" s="71"/>
      <c r="CY551" s="71"/>
      <c r="CZ551" s="71"/>
      <c r="DA551" s="71"/>
      <c r="DB551" s="71"/>
      <c r="DC551" s="71"/>
      <c r="DD551" s="71"/>
      <c r="DE551" s="71"/>
      <c r="DF551" s="71"/>
      <c r="DG551" s="71"/>
      <c r="DH551" s="71"/>
      <c r="DI551" s="71"/>
      <c r="DJ551" s="71"/>
      <c r="DK551" s="71"/>
      <c r="DL551" s="71"/>
      <c r="DM551" s="71"/>
      <c r="DN551" s="71"/>
      <c r="DO551" s="71"/>
      <c r="DP551" s="71"/>
      <c r="DQ551" s="71"/>
      <c r="DR551" s="71"/>
      <c r="DS551" s="71"/>
      <c r="DT551" s="71"/>
      <c r="DU551" s="71"/>
      <c r="DV551" s="71"/>
      <c r="DW551" s="71"/>
      <c r="DX551" s="71"/>
      <c r="DY551" s="71"/>
      <c r="DZ551" s="71"/>
      <c r="EA551" s="71"/>
      <c r="EB551" s="71"/>
      <c r="EC551" s="71"/>
      <c r="ED551" s="71"/>
      <c r="EE551" s="71"/>
      <c r="EF551" s="71"/>
      <c r="EG551" s="71"/>
      <c r="EH551" s="71"/>
      <c r="EI551" s="71"/>
      <c r="EJ551" s="71"/>
      <c r="EK551" s="71"/>
      <c r="EL551" s="71"/>
      <c r="EM551" s="71"/>
      <c r="EN551" s="71"/>
      <c r="EO551" s="71"/>
      <c r="EP551" s="71"/>
      <c r="EQ551" s="71"/>
      <c r="ER551" s="71"/>
      <c r="ES551" s="71"/>
      <c r="ET551" s="71"/>
      <c r="EU551" s="71"/>
      <c r="EV551" s="71"/>
      <c r="EW551" s="71"/>
      <c r="EX551" s="71"/>
      <c r="EY551" s="71"/>
      <c r="EZ551" s="71"/>
      <c r="FA551" s="71"/>
      <c r="FB551" s="71"/>
      <c r="FC551" s="71"/>
      <c r="FD551" s="71"/>
      <c r="FE551" s="71"/>
      <c r="FF551" s="71"/>
      <c r="FG551" s="71"/>
      <c r="FH551" s="71"/>
      <c r="FI551" s="71"/>
      <c r="FJ551" s="71"/>
      <c r="FK551" s="71"/>
      <c r="FL551" s="71"/>
      <c r="FM551" s="71"/>
    </row>
    <row r="552" spans="9:169" x14ac:dyDescent="0.2">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c r="CM552" s="71"/>
      <c r="CN552" s="71"/>
      <c r="CO552" s="71"/>
      <c r="CP552" s="71"/>
      <c r="CQ552" s="71"/>
      <c r="CR552" s="71"/>
      <c r="CS552" s="71"/>
      <c r="CT552" s="71"/>
      <c r="CU552" s="71"/>
      <c r="CV552" s="99"/>
      <c r="CW552" s="71"/>
      <c r="CX552" s="71"/>
      <c r="CY552" s="71"/>
      <c r="CZ552" s="71"/>
      <c r="DA552" s="71"/>
      <c r="DB552" s="71"/>
      <c r="DC552" s="71"/>
      <c r="DD552" s="71"/>
      <c r="DE552" s="71"/>
      <c r="DF552" s="71"/>
      <c r="DG552" s="71"/>
      <c r="DH552" s="71"/>
      <c r="DI552" s="71"/>
      <c r="DJ552" s="71"/>
      <c r="DK552" s="71"/>
      <c r="DL552" s="71"/>
      <c r="DM552" s="71"/>
      <c r="DN552" s="71"/>
      <c r="DO552" s="71"/>
      <c r="DP552" s="71"/>
      <c r="DQ552" s="71"/>
      <c r="DR552" s="71"/>
      <c r="DS552" s="71"/>
      <c r="DT552" s="71"/>
      <c r="DU552" s="71"/>
      <c r="DV552" s="71"/>
      <c r="DW552" s="71"/>
      <c r="DX552" s="71"/>
      <c r="DY552" s="71"/>
      <c r="DZ552" s="71"/>
      <c r="EA552" s="71"/>
      <c r="EB552" s="71"/>
      <c r="EC552" s="71"/>
      <c r="ED552" s="71"/>
      <c r="EE552" s="71"/>
      <c r="EF552" s="71"/>
      <c r="EG552" s="71"/>
      <c r="EH552" s="71"/>
      <c r="EI552" s="71"/>
      <c r="EJ552" s="71"/>
      <c r="EK552" s="71"/>
      <c r="EL552" s="71"/>
      <c r="EM552" s="71"/>
      <c r="EN552" s="71"/>
      <c r="EO552" s="71"/>
      <c r="EP552" s="71"/>
      <c r="EQ552" s="71"/>
      <c r="ER552" s="71"/>
      <c r="ES552" s="71"/>
      <c r="ET552" s="71"/>
      <c r="EU552" s="71"/>
      <c r="EV552" s="71"/>
      <c r="EW552" s="71"/>
      <c r="EX552" s="71"/>
      <c r="EY552" s="71"/>
      <c r="EZ552" s="71"/>
      <c r="FA552" s="71"/>
      <c r="FB552" s="71"/>
      <c r="FC552" s="71"/>
      <c r="FD552" s="71"/>
      <c r="FE552" s="71"/>
      <c r="FF552" s="71"/>
      <c r="FG552" s="71"/>
      <c r="FH552" s="71"/>
      <c r="FI552" s="71"/>
      <c r="FJ552" s="71"/>
      <c r="FK552" s="71"/>
      <c r="FL552" s="71"/>
      <c r="FM552" s="71"/>
    </row>
    <row r="553" spans="9:169" x14ac:dyDescent="0.2">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c r="CM553" s="71"/>
      <c r="CN553" s="71"/>
      <c r="CO553" s="71"/>
      <c r="CP553" s="71"/>
      <c r="CQ553" s="71"/>
      <c r="CR553" s="71"/>
      <c r="CS553" s="71"/>
      <c r="CT553" s="71"/>
      <c r="CU553" s="71"/>
      <c r="CV553" s="99"/>
      <c r="CW553" s="71"/>
      <c r="CX553" s="71"/>
      <c r="CY553" s="71"/>
      <c r="CZ553" s="71"/>
      <c r="DA553" s="71"/>
      <c r="DB553" s="71"/>
      <c r="DC553" s="71"/>
      <c r="DD553" s="71"/>
      <c r="DE553" s="71"/>
      <c r="DF553" s="71"/>
      <c r="DG553" s="71"/>
      <c r="DH553" s="71"/>
      <c r="DI553" s="71"/>
      <c r="DJ553" s="71"/>
      <c r="DK553" s="71"/>
      <c r="DL553" s="71"/>
      <c r="DM553" s="71"/>
      <c r="DN553" s="71"/>
      <c r="DO553" s="71"/>
      <c r="DP553" s="71"/>
      <c r="DQ553" s="71"/>
      <c r="DR553" s="71"/>
      <c r="DS553" s="71"/>
      <c r="DT553" s="71"/>
      <c r="DU553" s="71"/>
      <c r="DV553" s="71"/>
      <c r="DW553" s="71"/>
      <c r="DX553" s="71"/>
      <c r="DY553" s="71"/>
      <c r="DZ553" s="71"/>
      <c r="EA553" s="71"/>
      <c r="EB553" s="71"/>
      <c r="EC553" s="71"/>
      <c r="ED553" s="71"/>
      <c r="EE553" s="71"/>
      <c r="EF553" s="71"/>
      <c r="EG553" s="71"/>
      <c r="EH553" s="71"/>
      <c r="EI553" s="71"/>
      <c r="EJ553" s="71"/>
      <c r="EK553" s="71"/>
      <c r="EL553" s="71"/>
      <c r="EM553" s="71"/>
      <c r="EN553" s="71"/>
      <c r="EO553" s="71"/>
      <c r="EP553" s="71"/>
      <c r="EQ553" s="71"/>
      <c r="ER553" s="71"/>
      <c r="ES553" s="71"/>
      <c r="ET553" s="71"/>
      <c r="EU553" s="71"/>
      <c r="EV553" s="71"/>
      <c r="EW553" s="71"/>
      <c r="EX553" s="71"/>
      <c r="EY553" s="71"/>
      <c r="EZ553" s="71"/>
      <c r="FA553" s="71"/>
      <c r="FB553" s="71"/>
      <c r="FC553" s="71"/>
      <c r="FD553" s="71"/>
      <c r="FE553" s="71"/>
      <c r="FF553" s="71"/>
      <c r="FG553" s="71"/>
      <c r="FH553" s="71"/>
      <c r="FI553" s="71"/>
      <c r="FJ553" s="71"/>
      <c r="FK553" s="71"/>
      <c r="FL553" s="71"/>
      <c r="FM553" s="71"/>
    </row>
    <row r="554" spans="9:169" x14ac:dyDescent="0.2">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c r="CM554" s="71"/>
      <c r="CN554" s="71"/>
      <c r="CO554" s="71"/>
      <c r="CP554" s="71"/>
      <c r="CQ554" s="71"/>
      <c r="CR554" s="71"/>
      <c r="CS554" s="71"/>
      <c r="CT554" s="71"/>
      <c r="CU554" s="71"/>
      <c r="CV554" s="99"/>
      <c r="CW554" s="71"/>
      <c r="CX554" s="71"/>
      <c r="CY554" s="71"/>
      <c r="CZ554" s="71"/>
      <c r="DA554" s="71"/>
      <c r="DB554" s="71"/>
      <c r="DC554" s="71"/>
      <c r="DD554" s="71"/>
      <c r="DE554" s="71"/>
      <c r="DF554" s="71"/>
      <c r="DG554" s="71"/>
      <c r="DH554" s="71"/>
      <c r="DI554" s="71"/>
      <c r="DJ554" s="71"/>
      <c r="DK554" s="71"/>
      <c r="DL554" s="71"/>
      <c r="DM554" s="71"/>
      <c r="DN554" s="71"/>
      <c r="DO554" s="71"/>
      <c r="DP554" s="71"/>
      <c r="DQ554" s="71"/>
      <c r="DR554" s="71"/>
      <c r="DS554" s="71"/>
      <c r="DT554" s="71"/>
      <c r="DU554" s="71"/>
      <c r="DV554" s="71"/>
      <c r="DW554" s="71"/>
      <c r="DX554" s="71"/>
      <c r="DY554" s="71"/>
      <c r="DZ554" s="71"/>
      <c r="EA554" s="71"/>
      <c r="EB554" s="71"/>
      <c r="EC554" s="71"/>
      <c r="ED554" s="71"/>
      <c r="EE554" s="71"/>
      <c r="EF554" s="71"/>
      <c r="EG554" s="71"/>
      <c r="EH554" s="71"/>
      <c r="EI554" s="71"/>
      <c r="EJ554" s="71"/>
      <c r="EK554" s="71"/>
      <c r="EL554" s="71"/>
      <c r="EM554" s="71"/>
      <c r="EN554" s="71"/>
      <c r="EO554" s="71"/>
      <c r="EP554" s="71"/>
      <c r="EQ554" s="71"/>
      <c r="ER554" s="71"/>
      <c r="ES554" s="71"/>
      <c r="ET554" s="71"/>
      <c r="EU554" s="71"/>
      <c r="EV554" s="71"/>
      <c r="EW554" s="71"/>
      <c r="EX554" s="71"/>
      <c r="EY554" s="71"/>
      <c r="EZ554" s="71"/>
      <c r="FA554" s="71"/>
      <c r="FB554" s="71"/>
      <c r="FC554" s="71"/>
      <c r="FD554" s="71"/>
      <c r="FE554" s="71"/>
      <c r="FF554" s="71"/>
      <c r="FG554" s="71"/>
      <c r="FH554" s="71"/>
      <c r="FI554" s="71"/>
      <c r="FJ554" s="71"/>
      <c r="FK554" s="71"/>
      <c r="FL554" s="71"/>
      <c r="FM554" s="71"/>
    </row>
    <row r="555" spans="9:169" x14ac:dyDescent="0.2">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c r="CM555" s="71"/>
      <c r="CN555" s="71"/>
      <c r="CO555" s="71"/>
      <c r="CP555" s="71"/>
      <c r="CQ555" s="71"/>
      <c r="CR555" s="71"/>
      <c r="CS555" s="71"/>
      <c r="CT555" s="71"/>
      <c r="CU555" s="71"/>
      <c r="CV555" s="99"/>
      <c r="CW555" s="71"/>
      <c r="CX555" s="71"/>
      <c r="CY555" s="71"/>
      <c r="CZ555" s="71"/>
      <c r="DA555" s="71"/>
      <c r="DB555" s="71"/>
      <c r="DC555" s="71"/>
      <c r="DD555" s="71"/>
      <c r="DE555" s="71"/>
      <c r="DF555" s="71"/>
      <c r="DG555" s="71"/>
      <c r="DH555" s="71"/>
      <c r="DI555" s="71"/>
      <c r="DJ555" s="71"/>
      <c r="DK555" s="71"/>
      <c r="DL555" s="71"/>
      <c r="DM555" s="71"/>
      <c r="DN555" s="71"/>
      <c r="DO555" s="71"/>
      <c r="DP555" s="71"/>
      <c r="DQ555" s="71"/>
      <c r="DR555" s="71"/>
      <c r="DS555" s="71"/>
      <c r="DT555" s="71"/>
      <c r="DU555" s="71"/>
      <c r="DV555" s="71"/>
      <c r="DW555" s="71"/>
      <c r="DX555" s="71"/>
      <c r="DY555" s="71"/>
      <c r="DZ555" s="71"/>
      <c r="EA555" s="71"/>
      <c r="EB555" s="71"/>
      <c r="EC555" s="71"/>
      <c r="ED555" s="71"/>
      <c r="EE555" s="71"/>
      <c r="EF555" s="71"/>
      <c r="EG555" s="71"/>
      <c r="EH555" s="71"/>
      <c r="EI555" s="71"/>
      <c r="EJ555" s="71"/>
      <c r="EK555" s="71"/>
      <c r="EL555" s="71"/>
      <c r="EM555" s="71"/>
      <c r="EN555" s="71"/>
      <c r="EO555" s="71"/>
      <c r="EP555" s="71"/>
      <c r="EQ555" s="71"/>
      <c r="ER555" s="71"/>
      <c r="ES555" s="71"/>
      <c r="ET555" s="71"/>
      <c r="EU555" s="71"/>
      <c r="EV555" s="71"/>
      <c r="EW555" s="71"/>
      <c r="EX555" s="71"/>
      <c r="EY555" s="71"/>
      <c r="EZ555" s="71"/>
      <c r="FA555" s="71"/>
      <c r="FB555" s="71"/>
      <c r="FC555" s="71"/>
      <c r="FD555" s="71"/>
      <c r="FE555" s="71"/>
      <c r="FF555" s="71"/>
      <c r="FG555" s="71"/>
      <c r="FH555" s="71"/>
      <c r="FI555" s="71"/>
      <c r="FJ555" s="71"/>
      <c r="FK555" s="71"/>
      <c r="FL555" s="71"/>
      <c r="FM555" s="71"/>
    </row>
    <row r="556" spans="9:169" x14ac:dyDescent="0.2">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c r="CM556" s="71"/>
      <c r="CN556" s="71"/>
      <c r="CO556" s="71"/>
      <c r="CP556" s="71"/>
      <c r="CQ556" s="71"/>
      <c r="CR556" s="71"/>
      <c r="CS556" s="71"/>
      <c r="CT556" s="71"/>
      <c r="CU556" s="71"/>
      <c r="CV556" s="99"/>
      <c r="CW556" s="71"/>
      <c r="CX556" s="71"/>
      <c r="CY556" s="71"/>
      <c r="CZ556" s="71"/>
      <c r="DA556" s="71"/>
      <c r="DB556" s="71"/>
      <c r="DC556" s="71"/>
      <c r="DD556" s="71"/>
      <c r="DE556" s="71"/>
      <c r="DF556" s="71"/>
      <c r="DG556" s="71"/>
      <c r="DH556" s="71"/>
      <c r="DI556" s="71"/>
      <c r="DJ556" s="71"/>
      <c r="DK556" s="71"/>
      <c r="DL556" s="71"/>
      <c r="DM556" s="71"/>
      <c r="DN556" s="71"/>
      <c r="DO556" s="71"/>
      <c r="DP556" s="71"/>
      <c r="DQ556" s="71"/>
      <c r="DR556" s="71"/>
      <c r="DS556" s="71"/>
      <c r="DT556" s="71"/>
      <c r="DU556" s="71"/>
      <c r="DV556" s="71"/>
      <c r="DW556" s="71"/>
      <c r="DX556" s="71"/>
      <c r="DY556" s="71"/>
      <c r="DZ556" s="71"/>
      <c r="EA556" s="71"/>
      <c r="EB556" s="71"/>
      <c r="EC556" s="71"/>
      <c r="ED556" s="71"/>
      <c r="EE556" s="71"/>
      <c r="EF556" s="71"/>
      <c r="EG556" s="71"/>
      <c r="EH556" s="71"/>
      <c r="EI556" s="71"/>
      <c r="EJ556" s="71"/>
      <c r="EK556" s="71"/>
      <c r="EL556" s="71"/>
      <c r="EM556" s="71"/>
      <c r="EN556" s="71"/>
      <c r="EO556" s="71"/>
      <c r="EP556" s="71"/>
      <c r="EQ556" s="71"/>
      <c r="ER556" s="71"/>
      <c r="ES556" s="71"/>
      <c r="ET556" s="71"/>
      <c r="EU556" s="71"/>
      <c r="EV556" s="71"/>
      <c r="EW556" s="71"/>
      <c r="EX556" s="71"/>
      <c r="EY556" s="71"/>
      <c r="EZ556" s="71"/>
      <c r="FA556" s="71"/>
      <c r="FB556" s="71"/>
      <c r="FC556" s="71"/>
      <c r="FD556" s="71"/>
      <c r="FE556" s="71"/>
      <c r="FF556" s="71"/>
      <c r="FG556" s="71"/>
      <c r="FH556" s="71"/>
      <c r="FI556" s="71"/>
      <c r="FJ556" s="71"/>
      <c r="FK556" s="71"/>
      <c r="FL556" s="71"/>
      <c r="FM556" s="71"/>
    </row>
    <row r="557" spans="9:169" x14ac:dyDescent="0.2">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c r="CM557" s="71"/>
      <c r="CN557" s="71"/>
      <c r="CO557" s="71"/>
      <c r="CP557" s="71"/>
      <c r="CQ557" s="71"/>
      <c r="CR557" s="71"/>
      <c r="CS557" s="71"/>
      <c r="CT557" s="71"/>
      <c r="CU557" s="71"/>
      <c r="CV557" s="99"/>
      <c r="CW557" s="71"/>
      <c r="CX557" s="71"/>
      <c r="CY557" s="71"/>
      <c r="CZ557" s="71"/>
      <c r="DA557" s="71"/>
      <c r="DB557" s="71"/>
      <c r="DC557" s="71"/>
      <c r="DD557" s="71"/>
      <c r="DE557" s="71"/>
      <c r="DF557" s="71"/>
      <c r="DG557" s="71"/>
      <c r="DH557" s="71"/>
      <c r="DI557" s="71"/>
      <c r="DJ557" s="71"/>
      <c r="DK557" s="71"/>
      <c r="DL557" s="71"/>
      <c r="DM557" s="71"/>
      <c r="DN557" s="71"/>
      <c r="DO557" s="71"/>
      <c r="DP557" s="71"/>
      <c r="DQ557" s="71"/>
      <c r="DR557" s="71"/>
      <c r="DS557" s="71"/>
      <c r="DT557" s="71"/>
      <c r="DU557" s="71"/>
      <c r="DV557" s="71"/>
      <c r="DW557" s="71"/>
      <c r="DX557" s="71"/>
      <c r="DY557" s="71"/>
      <c r="DZ557" s="71"/>
      <c r="EA557" s="71"/>
      <c r="EB557" s="71"/>
      <c r="EC557" s="71"/>
      <c r="ED557" s="71"/>
      <c r="EE557" s="71"/>
      <c r="EF557" s="71"/>
      <c r="EG557" s="71"/>
      <c r="EH557" s="71"/>
      <c r="EI557" s="71"/>
      <c r="EJ557" s="71"/>
      <c r="EK557" s="71"/>
      <c r="EL557" s="71"/>
      <c r="EM557" s="71"/>
      <c r="EN557" s="71"/>
      <c r="EO557" s="71"/>
      <c r="EP557" s="71"/>
      <c r="EQ557" s="71"/>
      <c r="ER557" s="71"/>
      <c r="ES557" s="71"/>
      <c r="ET557" s="71"/>
      <c r="EU557" s="71"/>
      <c r="EV557" s="71"/>
      <c r="EW557" s="71"/>
      <c r="EX557" s="71"/>
      <c r="EY557" s="71"/>
      <c r="EZ557" s="71"/>
      <c r="FA557" s="71"/>
      <c r="FB557" s="71"/>
      <c r="FC557" s="71"/>
      <c r="FD557" s="71"/>
      <c r="FE557" s="71"/>
      <c r="FF557" s="71"/>
      <c r="FG557" s="71"/>
      <c r="FH557" s="71"/>
      <c r="FI557" s="71"/>
      <c r="FJ557" s="71"/>
      <c r="FK557" s="71"/>
      <c r="FL557" s="71"/>
      <c r="FM557" s="71"/>
    </row>
    <row r="558" spans="9:169" x14ac:dyDescent="0.2">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c r="CM558" s="71"/>
      <c r="CN558" s="71"/>
      <c r="CO558" s="71"/>
      <c r="CP558" s="71"/>
      <c r="CQ558" s="71"/>
      <c r="CR558" s="71"/>
      <c r="CS558" s="71"/>
      <c r="CT558" s="71"/>
      <c r="CU558" s="71"/>
      <c r="CV558" s="99"/>
      <c r="CW558" s="71"/>
      <c r="CX558" s="71"/>
      <c r="CY558" s="71"/>
      <c r="CZ558" s="71"/>
      <c r="DA558" s="71"/>
      <c r="DB558" s="71"/>
      <c r="DC558" s="71"/>
      <c r="DD558" s="71"/>
      <c r="DE558" s="71"/>
      <c r="DF558" s="71"/>
      <c r="DG558" s="71"/>
      <c r="DH558" s="71"/>
      <c r="DI558" s="71"/>
      <c r="DJ558" s="71"/>
      <c r="DK558" s="71"/>
      <c r="DL558" s="71"/>
      <c r="DM558" s="71"/>
      <c r="DN558" s="71"/>
      <c r="DO558" s="71"/>
      <c r="DP558" s="71"/>
      <c r="DQ558" s="71"/>
      <c r="DR558" s="71"/>
      <c r="DS558" s="71"/>
      <c r="DT558" s="71"/>
      <c r="DU558" s="71"/>
      <c r="DV558" s="71"/>
      <c r="DW558" s="71"/>
      <c r="DX558" s="71"/>
      <c r="DY558" s="71"/>
      <c r="DZ558" s="71"/>
      <c r="EA558" s="71"/>
      <c r="EB558" s="71"/>
      <c r="EC558" s="71"/>
      <c r="ED558" s="71"/>
      <c r="EE558" s="71"/>
      <c r="EF558" s="71"/>
      <c r="EG558" s="71"/>
      <c r="EH558" s="71"/>
      <c r="EI558" s="71"/>
      <c r="EJ558" s="71"/>
      <c r="EK558" s="71"/>
      <c r="EL558" s="71"/>
      <c r="EM558" s="71"/>
      <c r="EN558" s="71"/>
      <c r="EO558" s="71"/>
      <c r="EP558" s="71"/>
      <c r="EQ558" s="71"/>
      <c r="ER558" s="71"/>
      <c r="ES558" s="71"/>
      <c r="ET558" s="71"/>
      <c r="EU558" s="71"/>
      <c r="EV558" s="71"/>
      <c r="EW558" s="71"/>
      <c r="EX558" s="71"/>
      <c r="EY558" s="71"/>
      <c r="EZ558" s="71"/>
      <c r="FA558" s="71"/>
      <c r="FB558" s="71"/>
      <c r="FC558" s="71"/>
      <c r="FD558" s="71"/>
      <c r="FE558" s="71"/>
      <c r="FF558" s="71"/>
      <c r="FG558" s="71"/>
      <c r="FH558" s="71"/>
      <c r="FI558" s="71"/>
      <c r="FJ558" s="71"/>
      <c r="FK558" s="71"/>
      <c r="FL558" s="71"/>
      <c r="FM558" s="71"/>
    </row>
    <row r="559" spans="9:169" x14ac:dyDescent="0.2">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c r="CM559" s="71"/>
      <c r="CN559" s="71"/>
      <c r="CO559" s="71"/>
      <c r="CP559" s="71"/>
      <c r="CQ559" s="71"/>
      <c r="CR559" s="71"/>
      <c r="CS559" s="71"/>
      <c r="CT559" s="71"/>
      <c r="CU559" s="71"/>
      <c r="CV559" s="99"/>
      <c r="CW559" s="71"/>
      <c r="CX559" s="71"/>
      <c r="CY559" s="71"/>
      <c r="CZ559" s="71"/>
      <c r="DA559" s="71"/>
      <c r="DB559" s="71"/>
      <c r="DC559" s="71"/>
      <c r="DD559" s="71"/>
      <c r="DE559" s="71"/>
      <c r="DF559" s="71"/>
      <c r="DG559" s="71"/>
      <c r="DH559" s="71"/>
      <c r="DI559" s="71"/>
      <c r="DJ559" s="71"/>
      <c r="DK559" s="71"/>
      <c r="DL559" s="71"/>
      <c r="DM559" s="71"/>
      <c r="DN559" s="71"/>
      <c r="DO559" s="71"/>
      <c r="DP559" s="71"/>
      <c r="DQ559" s="71"/>
      <c r="DR559" s="71"/>
      <c r="DS559" s="71"/>
      <c r="DT559" s="71"/>
      <c r="DU559" s="71"/>
      <c r="DV559" s="71"/>
      <c r="DW559" s="71"/>
      <c r="DX559" s="71"/>
      <c r="DY559" s="71"/>
      <c r="DZ559" s="71"/>
      <c r="EA559" s="71"/>
      <c r="EB559" s="71"/>
      <c r="EC559" s="71"/>
      <c r="ED559" s="71"/>
      <c r="EE559" s="71"/>
      <c r="EF559" s="71"/>
      <c r="EG559" s="71"/>
      <c r="EH559" s="71"/>
      <c r="EI559" s="71"/>
      <c r="EJ559" s="71"/>
      <c r="EK559" s="71"/>
      <c r="EL559" s="71"/>
      <c r="EM559" s="71"/>
      <c r="EN559" s="71"/>
      <c r="EO559" s="71"/>
      <c r="EP559" s="71"/>
      <c r="EQ559" s="71"/>
      <c r="ER559" s="71"/>
      <c r="ES559" s="71"/>
      <c r="ET559" s="71"/>
      <c r="EU559" s="71"/>
      <c r="EV559" s="71"/>
      <c r="EW559" s="71"/>
      <c r="EX559" s="71"/>
      <c r="EY559" s="71"/>
      <c r="EZ559" s="71"/>
      <c r="FA559" s="71"/>
      <c r="FB559" s="71"/>
      <c r="FC559" s="71"/>
      <c r="FD559" s="71"/>
      <c r="FE559" s="71"/>
      <c r="FF559" s="71"/>
      <c r="FG559" s="71"/>
      <c r="FH559" s="71"/>
      <c r="FI559" s="71"/>
      <c r="FJ559" s="71"/>
      <c r="FK559" s="71"/>
      <c r="FL559" s="71"/>
      <c r="FM559" s="71"/>
    </row>
    <row r="560" spans="9:169" x14ac:dyDescent="0.2">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c r="CM560" s="71"/>
      <c r="CN560" s="71"/>
      <c r="CO560" s="71"/>
      <c r="CP560" s="71"/>
      <c r="CQ560" s="71"/>
      <c r="CR560" s="71"/>
      <c r="CS560" s="71"/>
      <c r="CT560" s="71"/>
      <c r="CU560" s="71"/>
      <c r="CV560" s="99"/>
      <c r="CW560" s="71"/>
      <c r="CX560" s="71"/>
      <c r="CY560" s="71"/>
      <c r="CZ560" s="71"/>
      <c r="DA560" s="71"/>
      <c r="DB560" s="71"/>
      <c r="DC560" s="71"/>
      <c r="DD560" s="71"/>
      <c r="DE560" s="71"/>
      <c r="DF560" s="71"/>
      <c r="DG560" s="71"/>
      <c r="DH560" s="71"/>
      <c r="DI560" s="71"/>
      <c r="DJ560" s="71"/>
      <c r="DK560" s="71"/>
      <c r="DL560" s="71"/>
      <c r="DM560" s="71"/>
      <c r="DN560" s="71"/>
      <c r="DO560" s="71"/>
      <c r="DP560" s="71"/>
      <c r="DQ560" s="71"/>
      <c r="DR560" s="71"/>
      <c r="DS560" s="71"/>
      <c r="DT560" s="71"/>
      <c r="DU560" s="71"/>
      <c r="DV560" s="71"/>
      <c r="DW560" s="71"/>
      <c r="DX560" s="71"/>
      <c r="DY560" s="71"/>
      <c r="DZ560" s="71"/>
      <c r="EA560" s="71"/>
      <c r="EB560" s="71"/>
      <c r="EC560" s="71"/>
      <c r="ED560" s="71"/>
      <c r="EE560" s="71"/>
      <c r="EF560" s="71"/>
      <c r="EG560" s="71"/>
      <c r="EH560" s="71"/>
      <c r="EI560" s="71"/>
      <c r="EJ560" s="71"/>
      <c r="EK560" s="71"/>
      <c r="EL560" s="71"/>
      <c r="EM560" s="71"/>
      <c r="EN560" s="71"/>
      <c r="EO560" s="71"/>
      <c r="EP560" s="71"/>
      <c r="EQ560" s="71"/>
      <c r="ER560" s="71"/>
      <c r="ES560" s="71"/>
      <c r="ET560" s="71"/>
      <c r="EU560" s="71"/>
      <c r="EV560" s="71"/>
      <c r="EW560" s="71"/>
      <c r="EX560" s="71"/>
      <c r="EY560" s="71"/>
      <c r="EZ560" s="71"/>
      <c r="FA560" s="71"/>
      <c r="FB560" s="71"/>
      <c r="FC560" s="71"/>
      <c r="FD560" s="71"/>
      <c r="FE560" s="71"/>
      <c r="FF560" s="71"/>
      <c r="FG560" s="71"/>
      <c r="FH560" s="71"/>
      <c r="FI560" s="71"/>
      <c r="FJ560" s="71"/>
      <c r="FK560" s="71"/>
      <c r="FL560" s="71"/>
      <c r="FM560" s="71"/>
    </row>
    <row r="561" spans="9:169" x14ac:dyDescent="0.2">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c r="CM561" s="71"/>
      <c r="CN561" s="71"/>
      <c r="CO561" s="71"/>
      <c r="CP561" s="71"/>
      <c r="CQ561" s="71"/>
      <c r="CR561" s="71"/>
      <c r="CS561" s="71"/>
      <c r="CT561" s="71"/>
      <c r="CU561" s="71"/>
      <c r="CV561" s="99"/>
      <c r="CW561" s="71"/>
      <c r="CX561" s="71"/>
      <c r="CY561" s="71"/>
      <c r="CZ561" s="71"/>
      <c r="DA561" s="71"/>
      <c r="DB561" s="71"/>
      <c r="DC561" s="71"/>
      <c r="DD561" s="71"/>
      <c r="DE561" s="71"/>
      <c r="DF561" s="71"/>
      <c r="DG561" s="71"/>
      <c r="DH561" s="71"/>
      <c r="DI561" s="71"/>
      <c r="DJ561" s="71"/>
      <c r="DK561" s="71"/>
      <c r="DL561" s="71"/>
      <c r="DM561" s="71"/>
      <c r="DN561" s="71"/>
      <c r="DO561" s="71"/>
      <c r="DP561" s="71"/>
      <c r="DQ561" s="71"/>
      <c r="DR561" s="71"/>
      <c r="DS561" s="71"/>
      <c r="DT561" s="71"/>
      <c r="DU561" s="71"/>
      <c r="DV561" s="71"/>
      <c r="DW561" s="71"/>
      <c r="DX561" s="71"/>
      <c r="DY561" s="71"/>
      <c r="DZ561" s="71"/>
      <c r="EA561" s="71"/>
      <c r="EB561" s="71"/>
      <c r="EC561" s="71"/>
      <c r="ED561" s="71"/>
      <c r="EE561" s="71"/>
      <c r="EF561" s="71"/>
      <c r="EG561" s="71"/>
      <c r="EH561" s="71"/>
      <c r="EI561" s="71"/>
      <c r="EJ561" s="71"/>
      <c r="EK561" s="71"/>
      <c r="EL561" s="71"/>
      <c r="EM561" s="71"/>
      <c r="EN561" s="71"/>
      <c r="EO561" s="71"/>
      <c r="EP561" s="71"/>
      <c r="EQ561" s="71"/>
      <c r="ER561" s="71"/>
      <c r="ES561" s="71"/>
      <c r="ET561" s="71"/>
      <c r="EU561" s="71"/>
      <c r="EV561" s="71"/>
      <c r="EW561" s="71"/>
      <c r="EX561" s="71"/>
      <c r="EY561" s="71"/>
      <c r="EZ561" s="71"/>
      <c r="FA561" s="71"/>
      <c r="FB561" s="71"/>
      <c r="FC561" s="71"/>
      <c r="FD561" s="71"/>
      <c r="FE561" s="71"/>
      <c r="FF561" s="71"/>
      <c r="FG561" s="71"/>
      <c r="FH561" s="71"/>
      <c r="FI561" s="71"/>
      <c r="FJ561" s="71"/>
      <c r="FK561" s="71"/>
      <c r="FL561" s="71"/>
      <c r="FM561" s="71"/>
    </row>
    <row r="562" spans="9:169" x14ac:dyDescent="0.2">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c r="CM562" s="71"/>
      <c r="CN562" s="71"/>
      <c r="CO562" s="71"/>
      <c r="CP562" s="71"/>
      <c r="CQ562" s="71"/>
      <c r="CR562" s="71"/>
      <c r="CS562" s="71"/>
      <c r="CT562" s="71"/>
      <c r="CU562" s="71"/>
      <c r="CV562" s="99"/>
      <c r="CW562" s="71"/>
      <c r="CX562" s="71"/>
      <c r="CY562" s="71"/>
      <c r="CZ562" s="71"/>
      <c r="DA562" s="71"/>
      <c r="DB562" s="71"/>
      <c r="DC562" s="71"/>
      <c r="DD562" s="71"/>
      <c r="DE562" s="71"/>
      <c r="DF562" s="71"/>
      <c r="DG562" s="71"/>
      <c r="DH562" s="71"/>
      <c r="DI562" s="71"/>
      <c r="DJ562" s="71"/>
      <c r="DK562" s="71"/>
      <c r="DL562" s="71"/>
      <c r="DM562" s="71"/>
      <c r="DN562" s="71"/>
      <c r="DO562" s="71"/>
      <c r="DP562" s="71"/>
      <c r="DQ562" s="71"/>
      <c r="DR562" s="71"/>
      <c r="DS562" s="71"/>
      <c r="DT562" s="71"/>
      <c r="DU562" s="71"/>
      <c r="DV562" s="71"/>
      <c r="DW562" s="71"/>
      <c r="DX562" s="71"/>
      <c r="DY562" s="71"/>
      <c r="DZ562" s="71"/>
      <c r="EA562" s="71"/>
      <c r="EB562" s="71"/>
      <c r="EC562" s="71"/>
      <c r="ED562" s="71"/>
      <c r="EE562" s="71"/>
      <c r="EF562" s="71"/>
      <c r="EG562" s="71"/>
      <c r="EH562" s="71"/>
      <c r="EI562" s="71"/>
      <c r="EJ562" s="71"/>
      <c r="EK562" s="71"/>
      <c r="EL562" s="71"/>
      <c r="EM562" s="71"/>
      <c r="EN562" s="71"/>
      <c r="EO562" s="71"/>
      <c r="EP562" s="71"/>
      <c r="EQ562" s="71"/>
      <c r="ER562" s="71"/>
      <c r="ES562" s="71"/>
      <c r="ET562" s="71"/>
      <c r="EU562" s="71"/>
      <c r="EV562" s="71"/>
      <c r="EW562" s="71"/>
      <c r="EX562" s="71"/>
      <c r="EY562" s="71"/>
      <c r="EZ562" s="71"/>
      <c r="FA562" s="71"/>
      <c r="FB562" s="71"/>
      <c r="FC562" s="71"/>
      <c r="FD562" s="71"/>
      <c r="FE562" s="71"/>
      <c r="FF562" s="71"/>
      <c r="FG562" s="71"/>
      <c r="FH562" s="71"/>
      <c r="FI562" s="71"/>
      <c r="FJ562" s="71"/>
      <c r="FK562" s="71"/>
      <c r="FL562" s="71"/>
      <c r="FM562" s="71"/>
    </row>
    <row r="563" spans="9:169" x14ac:dyDescent="0.2">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c r="CM563" s="71"/>
      <c r="CN563" s="71"/>
      <c r="CO563" s="71"/>
      <c r="CP563" s="71"/>
      <c r="CQ563" s="71"/>
      <c r="CR563" s="71"/>
      <c r="CS563" s="71"/>
      <c r="CT563" s="71"/>
      <c r="CU563" s="71"/>
      <c r="CV563" s="99"/>
      <c r="CW563" s="71"/>
      <c r="CX563" s="71"/>
      <c r="CY563" s="71"/>
      <c r="CZ563" s="71"/>
      <c r="DA563" s="71"/>
      <c r="DB563" s="71"/>
      <c r="DC563" s="71"/>
      <c r="DD563" s="71"/>
      <c r="DE563" s="71"/>
      <c r="DF563" s="71"/>
      <c r="DG563" s="71"/>
      <c r="DH563" s="71"/>
      <c r="DI563" s="71"/>
      <c r="DJ563" s="71"/>
      <c r="DK563" s="71"/>
      <c r="DL563" s="71"/>
      <c r="DM563" s="71"/>
      <c r="DN563" s="71"/>
      <c r="DO563" s="71"/>
      <c r="DP563" s="71"/>
      <c r="DQ563" s="71"/>
      <c r="DR563" s="71"/>
      <c r="DS563" s="71"/>
      <c r="DT563" s="71"/>
      <c r="DU563" s="71"/>
      <c r="DV563" s="71"/>
      <c r="DW563" s="71"/>
      <c r="DX563" s="71"/>
      <c r="DY563" s="71"/>
      <c r="DZ563" s="71"/>
      <c r="EA563" s="71"/>
      <c r="EB563" s="71"/>
      <c r="EC563" s="71"/>
      <c r="ED563" s="71"/>
      <c r="EE563" s="71"/>
      <c r="EF563" s="71"/>
      <c r="EG563" s="71"/>
      <c r="EH563" s="71"/>
      <c r="EI563" s="71"/>
      <c r="EJ563" s="71"/>
      <c r="EK563" s="71"/>
      <c r="EL563" s="71"/>
      <c r="EM563" s="71"/>
      <c r="EN563" s="71"/>
      <c r="EO563" s="71"/>
      <c r="EP563" s="71"/>
      <c r="EQ563" s="71"/>
      <c r="ER563" s="71"/>
      <c r="ES563" s="71"/>
      <c r="ET563" s="71"/>
      <c r="EU563" s="71"/>
      <c r="EV563" s="71"/>
      <c r="EW563" s="71"/>
      <c r="EX563" s="71"/>
      <c r="EY563" s="71"/>
      <c r="EZ563" s="71"/>
      <c r="FA563" s="71"/>
      <c r="FB563" s="71"/>
      <c r="FC563" s="71"/>
      <c r="FD563" s="71"/>
      <c r="FE563" s="71"/>
      <c r="FF563" s="71"/>
      <c r="FG563" s="71"/>
      <c r="FH563" s="71"/>
      <c r="FI563" s="71"/>
      <c r="FJ563" s="71"/>
      <c r="FK563" s="71"/>
      <c r="FL563" s="71"/>
      <c r="FM563" s="71"/>
    </row>
    <row r="564" spans="9:169" x14ac:dyDescent="0.2">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c r="CM564" s="71"/>
      <c r="CN564" s="71"/>
      <c r="CO564" s="71"/>
      <c r="CP564" s="71"/>
      <c r="CQ564" s="71"/>
      <c r="CR564" s="71"/>
      <c r="CS564" s="71"/>
      <c r="CT564" s="71"/>
      <c r="CU564" s="71"/>
      <c r="CV564" s="99"/>
      <c r="CW564" s="71"/>
      <c r="CX564" s="71"/>
      <c r="CY564" s="71"/>
      <c r="CZ564" s="71"/>
      <c r="DA564" s="71"/>
      <c r="DB564" s="71"/>
      <c r="DC564" s="71"/>
      <c r="DD564" s="71"/>
      <c r="DE564" s="71"/>
      <c r="DF564" s="71"/>
      <c r="DG564" s="71"/>
      <c r="DH564" s="71"/>
      <c r="DI564" s="71"/>
      <c r="DJ564" s="71"/>
      <c r="DK564" s="71"/>
      <c r="DL564" s="71"/>
      <c r="DM564" s="71"/>
      <c r="DN564" s="71"/>
      <c r="DO564" s="71"/>
      <c r="DP564" s="71"/>
      <c r="DQ564" s="71"/>
      <c r="DR564" s="71"/>
      <c r="DS564" s="71"/>
      <c r="DT564" s="71"/>
      <c r="DU564" s="71"/>
      <c r="DV564" s="71"/>
      <c r="DW564" s="71"/>
      <c r="DX564" s="71"/>
      <c r="DY564" s="71"/>
      <c r="DZ564" s="71"/>
      <c r="EA564" s="71"/>
      <c r="EB564" s="71"/>
      <c r="EC564" s="71"/>
      <c r="ED564" s="71"/>
      <c r="EE564" s="71"/>
      <c r="EF564" s="71"/>
      <c r="EG564" s="71"/>
      <c r="EH564" s="71"/>
      <c r="EI564" s="71"/>
      <c r="EJ564" s="71"/>
      <c r="EK564" s="71"/>
      <c r="EL564" s="71"/>
      <c r="EM564" s="71"/>
      <c r="EN564" s="71"/>
      <c r="EO564" s="71"/>
      <c r="EP564" s="71"/>
      <c r="EQ564" s="71"/>
      <c r="ER564" s="71"/>
      <c r="ES564" s="71"/>
      <c r="ET564" s="71"/>
      <c r="EU564" s="71"/>
      <c r="EV564" s="71"/>
      <c r="EW564" s="71"/>
      <c r="EX564" s="71"/>
      <c r="EY564" s="71"/>
      <c r="EZ564" s="71"/>
      <c r="FA564" s="71"/>
      <c r="FB564" s="71"/>
      <c r="FC564" s="71"/>
      <c r="FD564" s="71"/>
      <c r="FE564" s="71"/>
      <c r="FF564" s="71"/>
      <c r="FG564" s="71"/>
      <c r="FH564" s="71"/>
      <c r="FI564" s="71"/>
      <c r="FJ564" s="71"/>
      <c r="FK564" s="71"/>
      <c r="FL564" s="71"/>
      <c r="FM564" s="71"/>
    </row>
    <row r="565" spans="9:169" x14ac:dyDescent="0.2">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c r="CM565" s="71"/>
      <c r="CN565" s="71"/>
      <c r="CO565" s="71"/>
      <c r="CP565" s="71"/>
      <c r="CQ565" s="71"/>
      <c r="CR565" s="71"/>
      <c r="CS565" s="71"/>
      <c r="CT565" s="71"/>
      <c r="CU565" s="71"/>
      <c r="CV565" s="99"/>
      <c r="CW565" s="71"/>
      <c r="CX565" s="71"/>
      <c r="CY565" s="71"/>
      <c r="CZ565" s="71"/>
      <c r="DA565" s="71"/>
      <c r="DB565" s="71"/>
      <c r="DC565" s="71"/>
      <c r="DD565" s="71"/>
      <c r="DE565" s="71"/>
      <c r="DF565" s="71"/>
      <c r="DG565" s="71"/>
      <c r="DH565" s="71"/>
      <c r="DI565" s="71"/>
      <c r="DJ565" s="71"/>
      <c r="DK565" s="71"/>
      <c r="DL565" s="71"/>
      <c r="DM565" s="71"/>
      <c r="DN565" s="71"/>
      <c r="DO565" s="71"/>
      <c r="DP565" s="71"/>
      <c r="DQ565" s="71"/>
      <c r="DR565" s="71"/>
      <c r="DS565" s="71"/>
      <c r="DT565" s="71"/>
      <c r="DU565" s="71"/>
      <c r="DV565" s="71"/>
      <c r="DW565" s="71"/>
      <c r="DX565" s="71"/>
      <c r="DY565" s="71"/>
      <c r="DZ565" s="71"/>
      <c r="EA565" s="71"/>
      <c r="EB565" s="71"/>
      <c r="EC565" s="71"/>
      <c r="ED565" s="71"/>
      <c r="EE565" s="71"/>
      <c r="EF565" s="71"/>
      <c r="EG565" s="71"/>
      <c r="EH565" s="71"/>
      <c r="EI565" s="71"/>
      <c r="EJ565" s="71"/>
      <c r="EK565" s="71"/>
      <c r="EL565" s="71"/>
      <c r="EM565" s="71"/>
      <c r="EN565" s="71"/>
      <c r="EO565" s="71"/>
      <c r="EP565" s="71"/>
      <c r="EQ565" s="71"/>
      <c r="ER565" s="71"/>
      <c r="ES565" s="71"/>
      <c r="ET565" s="71"/>
      <c r="EU565" s="71"/>
      <c r="EV565" s="71"/>
      <c r="EW565" s="71"/>
      <c r="EX565" s="71"/>
      <c r="EY565" s="71"/>
      <c r="EZ565" s="71"/>
      <c r="FA565" s="71"/>
      <c r="FB565" s="71"/>
      <c r="FC565" s="71"/>
      <c r="FD565" s="71"/>
      <c r="FE565" s="71"/>
      <c r="FF565" s="71"/>
      <c r="FG565" s="71"/>
      <c r="FH565" s="71"/>
      <c r="FI565" s="71"/>
      <c r="FJ565" s="71"/>
      <c r="FK565" s="71"/>
      <c r="FL565" s="71"/>
      <c r="FM565" s="71"/>
    </row>
    <row r="566" spans="9:169" x14ac:dyDescent="0.2">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c r="CM566" s="71"/>
      <c r="CN566" s="71"/>
      <c r="CO566" s="71"/>
      <c r="CP566" s="71"/>
      <c r="CQ566" s="71"/>
      <c r="CR566" s="71"/>
      <c r="CS566" s="71"/>
      <c r="CT566" s="71"/>
      <c r="CU566" s="71"/>
      <c r="CV566" s="99"/>
      <c r="CW566" s="71"/>
      <c r="CX566" s="71"/>
      <c r="CY566" s="71"/>
      <c r="CZ566" s="71"/>
      <c r="DA566" s="71"/>
      <c r="DB566" s="71"/>
      <c r="DC566" s="71"/>
      <c r="DD566" s="71"/>
      <c r="DE566" s="71"/>
      <c r="DF566" s="71"/>
      <c r="DG566" s="71"/>
      <c r="DH566" s="71"/>
      <c r="DI566" s="71"/>
      <c r="DJ566" s="71"/>
      <c r="DK566" s="71"/>
      <c r="DL566" s="71"/>
      <c r="DM566" s="71"/>
      <c r="DN566" s="71"/>
      <c r="DO566" s="71"/>
      <c r="DP566" s="71"/>
      <c r="DQ566" s="71"/>
      <c r="DR566" s="71"/>
      <c r="DS566" s="71"/>
      <c r="DT566" s="71"/>
      <c r="DU566" s="71"/>
      <c r="DV566" s="71"/>
      <c r="DW566" s="71"/>
      <c r="DX566" s="71"/>
      <c r="DY566" s="71"/>
      <c r="DZ566" s="71"/>
      <c r="EA566" s="71"/>
      <c r="EB566" s="71"/>
      <c r="EC566" s="71"/>
      <c r="ED566" s="71"/>
      <c r="EE566" s="71"/>
      <c r="EF566" s="71"/>
      <c r="EG566" s="71"/>
      <c r="EH566" s="71"/>
      <c r="EI566" s="71"/>
      <c r="EJ566" s="71"/>
      <c r="EK566" s="71"/>
      <c r="EL566" s="71"/>
      <c r="EM566" s="71"/>
      <c r="EN566" s="71"/>
      <c r="EO566" s="71"/>
      <c r="EP566" s="71"/>
      <c r="EQ566" s="71"/>
      <c r="ER566" s="71"/>
      <c r="ES566" s="71"/>
      <c r="ET566" s="71"/>
      <c r="EU566" s="71"/>
      <c r="EV566" s="71"/>
      <c r="EW566" s="71"/>
      <c r="EX566" s="71"/>
      <c r="EY566" s="71"/>
      <c r="EZ566" s="71"/>
      <c r="FA566" s="71"/>
      <c r="FB566" s="71"/>
      <c r="FC566" s="71"/>
      <c r="FD566" s="71"/>
      <c r="FE566" s="71"/>
      <c r="FF566" s="71"/>
      <c r="FG566" s="71"/>
      <c r="FH566" s="71"/>
      <c r="FI566" s="71"/>
      <c r="FJ566" s="71"/>
      <c r="FK566" s="71"/>
      <c r="FL566" s="71"/>
      <c r="FM566" s="71"/>
    </row>
    <row r="567" spans="9:169" x14ac:dyDescent="0.2">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c r="CM567" s="71"/>
      <c r="CN567" s="71"/>
      <c r="CO567" s="71"/>
      <c r="CP567" s="71"/>
      <c r="CQ567" s="71"/>
      <c r="CR567" s="71"/>
      <c r="CS567" s="71"/>
      <c r="CT567" s="71"/>
      <c r="CU567" s="71"/>
      <c r="CV567" s="99"/>
      <c r="CW567" s="71"/>
      <c r="CX567" s="71"/>
      <c r="CY567" s="71"/>
      <c r="CZ567" s="71"/>
      <c r="DA567" s="71"/>
      <c r="DB567" s="71"/>
      <c r="DC567" s="71"/>
      <c r="DD567" s="71"/>
      <c r="DE567" s="71"/>
      <c r="DF567" s="71"/>
      <c r="DG567" s="71"/>
      <c r="DH567" s="71"/>
      <c r="DI567" s="71"/>
      <c r="DJ567" s="71"/>
      <c r="DK567" s="71"/>
      <c r="DL567" s="71"/>
      <c r="DM567" s="71"/>
      <c r="DN567" s="71"/>
      <c r="DO567" s="71"/>
      <c r="DP567" s="71"/>
      <c r="DQ567" s="71"/>
      <c r="DR567" s="71"/>
      <c r="DS567" s="71"/>
      <c r="DT567" s="71"/>
      <c r="DU567" s="71"/>
      <c r="DV567" s="71"/>
      <c r="DW567" s="71"/>
      <c r="DX567" s="71"/>
      <c r="DY567" s="71"/>
      <c r="DZ567" s="71"/>
      <c r="EA567" s="71"/>
      <c r="EB567" s="71"/>
      <c r="EC567" s="71"/>
      <c r="ED567" s="71"/>
      <c r="EE567" s="71"/>
      <c r="EF567" s="71"/>
      <c r="EG567" s="71"/>
      <c r="EH567" s="71"/>
      <c r="EI567" s="71"/>
      <c r="EJ567" s="71"/>
      <c r="EK567" s="71"/>
      <c r="EL567" s="71"/>
      <c r="EM567" s="71"/>
      <c r="EN567" s="71"/>
      <c r="EO567" s="71"/>
      <c r="EP567" s="71"/>
      <c r="EQ567" s="71"/>
      <c r="ER567" s="71"/>
      <c r="ES567" s="71"/>
      <c r="ET567" s="71"/>
      <c r="EU567" s="71"/>
      <c r="EV567" s="71"/>
      <c r="EW567" s="71"/>
      <c r="EX567" s="71"/>
      <c r="EY567" s="71"/>
      <c r="EZ567" s="71"/>
      <c r="FA567" s="71"/>
      <c r="FB567" s="71"/>
      <c r="FC567" s="71"/>
      <c r="FD567" s="71"/>
      <c r="FE567" s="71"/>
      <c r="FF567" s="71"/>
      <c r="FG567" s="71"/>
      <c r="FH567" s="71"/>
      <c r="FI567" s="71"/>
      <c r="FJ567" s="71"/>
      <c r="FK567" s="71"/>
      <c r="FL567" s="71"/>
      <c r="FM567" s="71"/>
    </row>
    <row r="568" spans="9:169" x14ac:dyDescent="0.2">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c r="CM568" s="71"/>
      <c r="CN568" s="71"/>
      <c r="CO568" s="71"/>
      <c r="CP568" s="71"/>
      <c r="CQ568" s="71"/>
      <c r="CR568" s="71"/>
      <c r="CS568" s="71"/>
      <c r="CT568" s="71"/>
      <c r="CU568" s="71"/>
      <c r="CV568" s="99"/>
      <c r="CW568" s="71"/>
      <c r="CX568" s="71"/>
      <c r="CY568" s="71"/>
      <c r="CZ568" s="71"/>
      <c r="DA568" s="71"/>
      <c r="DB568" s="71"/>
      <c r="DC568" s="71"/>
      <c r="DD568" s="71"/>
      <c r="DE568" s="71"/>
      <c r="DF568" s="71"/>
      <c r="DG568" s="71"/>
      <c r="DH568" s="71"/>
      <c r="DI568" s="71"/>
      <c r="DJ568" s="71"/>
      <c r="DK568" s="71"/>
      <c r="DL568" s="71"/>
      <c r="DM568" s="71"/>
      <c r="DN568" s="71"/>
      <c r="DO568" s="71"/>
      <c r="DP568" s="71"/>
      <c r="DQ568" s="71"/>
      <c r="DR568" s="71"/>
      <c r="DS568" s="71"/>
      <c r="DT568" s="71"/>
      <c r="DU568" s="71"/>
      <c r="DV568" s="71"/>
      <c r="DW568" s="71"/>
      <c r="DX568" s="71"/>
      <c r="DY568" s="71"/>
      <c r="DZ568" s="71"/>
      <c r="EA568" s="71"/>
      <c r="EB568" s="71"/>
      <c r="EC568" s="71"/>
      <c r="ED568" s="71"/>
      <c r="EE568" s="71"/>
      <c r="EF568" s="71"/>
      <c r="EG568" s="71"/>
      <c r="EH568" s="71"/>
      <c r="EI568" s="71"/>
      <c r="EJ568" s="71"/>
      <c r="EK568" s="71"/>
      <c r="EL568" s="71"/>
      <c r="EM568" s="71"/>
      <c r="EN568" s="71"/>
      <c r="EO568" s="71"/>
      <c r="EP568" s="71"/>
      <c r="EQ568" s="71"/>
      <c r="ER568" s="71"/>
      <c r="ES568" s="71"/>
      <c r="ET568" s="71"/>
      <c r="EU568" s="71"/>
      <c r="EV568" s="71"/>
      <c r="EW568" s="71"/>
      <c r="EX568" s="71"/>
      <c r="EY568" s="71"/>
      <c r="EZ568" s="71"/>
      <c r="FA568" s="71"/>
      <c r="FB568" s="71"/>
      <c r="FC568" s="71"/>
      <c r="FD568" s="71"/>
      <c r="FE568" s="71"/>
      <c r="FF568" s="71"/>
      <c r="FG568" s="71"/>
      <c r="FH568" s="71"/>
      <c r="FI568" s="71"/>
      <c r="FJ568" s="71"/>
      <c r="FK568" s="71"/>
      <c r="FL568" s="71"/>
      <c r="FM568" s="71"/>
    </row>
    <row r="569" spans="9:169" x14ac:dyDescent="0.2">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c r="CM569" s="71"/>
      <c r="CN569" s="71"/>
      <c r="CO569" s="71"/>
      <c r="CP569" s="71"/>
      <c r="CQ569" s="71"/>
      <c r="CR569" s="71"/>
      <c r="CS569" s="71"/>
      <c r="CT569" s="71"/>
      <c r="CU569" s="71"/>
      <c r="CV569" s="99"/>
      <c r="CW569" s="71"/>
      <c r="CX569" s="71"/>
      <c r="CY569" s="71"/>
      <c r="CZ569" s="71"/>
      <c r="DA569" s="71"/>
      <c r="DB569" s="71"/>
      <c r="DC569" s="71"/>
      <c r="DD569" s="71"/>
      <c r="DE569" s="71"/>
      <c r="DF569" s="71"/>
      <c r="DG569" s="71"/>
      <c r="DH569" s="71"/>
      <c r="DI569" s="71"/>
      <c r="DJ569" s="71"/>
      <c r="DK569" s="71"/>
      <c r="DL569" s="71"/>
      <c r="DM569" s="71"/>
      <c r="DN569" s="71"/>
      <c r="DO569" s="71"/>
      <c r="DP569" s="71"/>
      <c r="DQ569" s="71"/>
      <c r="DR569" s="71"/>
      <c r="DS569" s="71"/>
      <c r="DT569" s="71"/>
      <c r="DU569" s="71"/>
      <c r="DV569" s="71"/>
      <c r="DW569" s="71"/>
      <c r="DX569" s="71"/>
      <c r="DY569" s="71"/>
      <c r="DZ569" s="71"/>
      <c r="EA569" s="71"/>
      <c r="EB569" s="71"/>
      <c r="EC569" s="71"/>
      <c r="ED569" s="71"/>
      <c r="EE569" s="71"/>
      <c r="EF569" s="71"/>
      <c r="EG569" s="71"/>
      <c r="EH569" s="71"/>
      <c r="EI569" s="71"/>
      <c r="EJ569" s="71"/>
      <c r="EK569" s="71"/>
      <c r="EL569" s="71"/>
      <c r="EM569" s="71"/>
      <c r="EN569" s="71"/>
      <c r="EO569" s="71"/>
      <c r="EP569" s="71"/>
      <c r="EQ569" s="71"/>
      <c r="ER569" s="71"/>
      <c r="ES569" s="71"/>
      <c r="ET569" s="71"/>
      <c r="EU569" s="71"/>
      <c r="EV569" s="71"/>
      <c r="EW569" s="71"/>
      <c r="EX569" s="71"/>
      <c r="EY569" s="71"/>
      <c r="EZ569" s="71"/>
      <c r="FA569" s="71"/>
      <c r="FB569" s="71"/>
      <c r="FC569" s="71"/>
      <c r="FD569" s="71"/>
      <c r="FE569" s="71"/>
      <c r="FF569" s="71"/>
      <c r="FG569" s="71"/>
      <c r="FH569" s="71"/>
      <c r="FI569" s="71"/>
      <c r="FJ569" s="71"/>
      <c r="FK569" s="71"/>
      <c r="FL569" s="71"/>
      <c r="FM569" s="71"/>
    </row>
    <row r="570" spans="9:169" x14ac:dyDescent="0.2">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c r="CM570" s="71"/>
      <c r="CN570" s="71"/>
      <c r="CO570" s="71"/>
      <c r="CP570" s="71"/>
      <c r="CQ570" s="71"/>
      <c r="CR570" s="71"/>
      <c r="CS570" s="71"/>
      <c r="CT570" s="71"/>
      <c r="CU570" s="71"/>
      <c r="CV570" s="99"/>
      <c r="CW570" s="71"/>
      <c r="CX570" s="71"/>
      <c r="CY570" s="71"/>
      <c r="CZ570" s="71"/>
      <c r="DA570" s="71"/>
      <c r="DB570" s="71"/>
      <c r="DC570" s="71"/>
      <c r="DD570" s="71"/>
      <c r="DE570" s="71"/>
      <c r="DF570" s="71"/>
      <c r="DG570" s="71"/>
      <c r="DH570" s="71"/>
      <c r="DI570" s="71"/>
      <c r="DJ570" s="71"/>
      <c r="DK570" s="71"/>
      <c r="DL570" s="71"/>
      <c r="DM570" s="71"/>
      <c r="DN570" s="71"/>
      <c r="DO570" s="71"/>
      <c r="DP570" s="71"/>
      <c r="DQ570" s="71"/>
      <c r="DR570" s="71"/>
      <c r="DS570" s="71"/>
      <c r="DT570" s="71"/>
      <c r="DU570" s="71"/>
      <c r="DV570" s="71"/>
      <c r="DW570" s="71"/>
      <c r="DX570" s="71"/>
      <c r="DY570" s="71"/>
      <c r="DZ570" s="71"/>
      <c r="EA570" s="71"/>
      <c r="EB570" s="71"/>
      <c r="EC570" s="71"/>
      <c r="ED570" s="71"/>
      <c r="EE570" s="71"/>
      <c r="EF570" s="71"/>
      <c r="EG570" s="71"/>
      <c r="EH570" s="71"/>
      <c r="EI570" s="71"/>
      <c r="EJ570" s="71"/>
      <c r="EK570" s="71"/>
      <c r="EL570" s="71"/>
      <c r="EM570" s="71"/>
      <c r="EN570" s="71"/>
      <c r="EO570" s="71"/>
      <c r="EP570" s="71"/>
      <c r="EQ570" s="71"/>
      <c r="ER570" s="71"/>
      <c r="ES570" s="71"/>
      <c r="ET570" s="71"/>
      <c r="EU570" s="71"/>
      <c r="EV570" s="71"/>
      <c r="EW570" s="71"/>
      <c r="EX570" s="71"/>
      <c r="EY570" s="71"/>
      <c r="EZ570" s="71"/>
      <c r="FA570" s="71"/>
      <c r="FB570" s="71"/>
      <c r="FC570" s="71"/>
      <c r="FD570" s="71"/>
      <c r="FE570" s="71"/>
      <c r="FF570" s="71"/>
      <c r="FG570" s="71"/>
      <c r="FH570" s="71"/>
      <c r="FI570" s="71"/>
      <c r="FJ570" s="71"/>
      <c r="FK570" s="71"/>
      <c r="FL570" s="71"/>
      <c r="FM570" s="71"/>
    </row>
    <row r="571" spans="9:169" x14ac:dyDescent="0.2">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c r="CM571" s="71"/>
      <c r="CN571" s="71"/>
      <c r="CO571" s="71"/>
      <c r="CP571" s="71"/>
      <c r="CQ571" s="71"/>
      <c r="CR571" s="71"/>
      <c r="CS571" s="71"/>
      <c r="CT571" s="71"/>
      <c r="CU571" s="71"/>
      <c r="CV571" s="99"/>
      <c r="CW571" s="71"/>
      <c r="CX571" s="71"/>
      <c r="CY571" s="71"/>
      <c r="CZ571" s="71"/>
      <c r="DA571" s="71"/>
      <c r="DB571" s="71"/>
      <c r="DC571" s="71"/>
      <c r="DD571" s="71"/>
      <c r="DE571" s="71"/>
      <c r="DF571" s="71"/>
      <c r="DG571" s="71"/>
      <c r="DH571" s="71"/>
      <c r="DI571" s="71"/>
      <c r="DJ571" s="71"/>
      <c r="DK571" s="71"/>
      <c r="DL571" s="71"/>
      <c r="DM571" s="71"/>
      <c r="DN571" s="71"/>
      <c r="DO571" s="71"/>
      <c r="DP571" s="71"/>
      <c r="DQ571" s="71"/>
      <c r="DR571" s="71"/>
      <c r="DS571" s="71"/>
      <c r="DT571" s="71"/>
      <c r="DU571" s="71"/>
      <c r="DV571" s="71"/>
      <c r="DW571" s="71"/>
      <c r="DX571" s="71"/>
      <c r="DY571" s="71"/>
      <c r="DZ571" s="71"/>
      <c r="EA571" s="71"/>
      <c r="EB571" s="71"/>
      <c r="EC571" s="71"/>
      <c r="ED571" s="71"/>
      <c r="EE571" s="71"/>
      <c r="EF571" s="71"/>
      <c r="EG571" s="71"/>
      <c r="EH571" s="71"/>
      <c r="EI571" s="71"/>
      <c r="EJ571" s="71"/>
      <c r="EK571" s="71"/>
      <c r="EL571" s="71"/>
      <c r="EM571" s="71"/>
      <c r="EN571" s="71"/>
      <c r="EO571" s="71"/>
      <c r="EP571" s="71"/>
      <c r="EQ571" s="71"/>
      <c r="ER571" s="71"/>
      <c r="ES571" s="71"/>
      <c r="ET571" s="71"/>
      <c r="EU571" s="71"/>
      <c r="EV571" s="71"/>
      <c r="EW571" s="71"/>
      <c r="EX571" s="71"/>
      <c r="EY571" s="71"/>
      <c r="EZ571" s="71"/>
      <c r="FA571" s="71"/>
      <c r="FB571" s="71"/>
      <c r="FC571" s="71"/>
      <c r="FD571" s="71"/>
      <c r="FE571" s="71"/>
      <c r="FF571" s="71"/>
      <c r="FG571" s="71"/>
      <c r="FH571" s="71"/>
      <c r="FI571" s="71"/>
      <c r="FJ571" s="71"/>
      <c r="FK571" s="71"/>
      <c r="FL571" s="71"/>
      <c r="FM571" s="71"/>
    </row>
    <row r="572" spans="9:169" x14ac:dyDescent="0.2">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c r="CM572" s="71"/>
      <c r="CN572" s="71"/>
      <c r="CO572" s="71"/>
      <c r="CP572" s="71"/>
      <c r="CQ572" s="71"/>
      <c r="CR572" s="71"/>
      <c r="CS572" s="71"/>
      <c r="CT572" s="71"/>
      <c r="CU572" s="71"/>
      <c r="CV572" s="99"/>
      <c r="CW572" s="71"/>
      <c r="CX572" s="71"/>
      <c r="CY572" s="71"/>
      <c r="CZ572" s="71"/>
      <c r="DA572" s="71"/>
      <c r="DB572" s="71"/>
      <c r="DC572" s="71"/>
      <c r="DD572" s="71"/>
      <c r="DE572" s="71"/>
      <c r="DF572" s="71"/>
      <c r="DG572" s="71"/>
      <c r="DH572" s="71"/>
      <c r="DI572" s="71"/>
      <c r="DJ572" s="71"/>
      <c r="DK572" s="71"/>
      <c r="DL572" s="71"/>
      <c r="DM572" s="71"/>
      <c r="DN572" s="71"/>
      <c r="DO572" s="71"/>
      <c r="DP572" s="71"/>
      <c r="DQ572" s="71"/>
      <c r="DR572" s="71"/>
      <c r="DS572" s="71"/>
      <c r="DT572" s="71"/>
      <c r="DU572" s="71"/>
      <c r="DV572" s="71"/>
      <c r="DW572" s="71"/>
      <c r="DX572" s="71"/>
      <c r="DY572" s="71"/>
      <c r="DZ572" s="71"/>
      <c r="EA572" s="71"/>
      <c r="EB572" s="71"/>
      <c r="EC572" s="71"/>
      <c r="ED572" s="71"/>
      <c r="EE572" s="71"/>
      <c r="EF572" s="71"/>
      <c r="EG572" s="71"/>
      <c r="EH572" s="71"/>
      <c r="EI572" s="71"/>
      <c r="EJ572" s="71"/>
      <c r="EK572" s="71"/>
      <c r="EL572" s="71"/>
      <c r="EM572" s="71"/>
      <c r="EN572" s="71"/>
      <c r="EO572" s="71"/>
      <c r="EP572" s="71"/>
      <c r="EQ572" s="71"/>
      <c r="ER572" s="71"/>
      <c r="ES572" s="71"/>
      <c r="ET572" s="71"/>
      <c r="EU572" s="71"/>
      <c r="EV572" s="71"/>
      <c r="EW572" s="71"/>
      <c r="EX572" s="71"/>
      <c r="EY572" s="71"/>
      <c r="EZ572" s="71"/>
      <c r="FA572" s="71"/>
      <c r="FB572" s="71"/>
      <c r="FC572" s="71"/>
      <c r="FD572" s="71"/>
      <c r="FE572" s="71"/>
      <c r="FF572" s="71"/>
      <c r="FG572" s="71"/>
      <c r="FH572" s="71"/>
      <c r="FI572" s="71"/>
      <c r="FJ572" s="71"/>
      <c r="FK572" s="71"/>
      <c r="FL572" s="71"/>
      <c r="FM572" s="71"/>
    </row>
    <row r="573" spans="9:169" x14ac:dyDescent="0.2">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c r="CM573" s="71"/>
      <c r="CN573" s="71"/>
      <c r="CO573" s="71"/>
      <c r="CP573" s="71"/>
      <c r="CQ573" s="71"/>
      <c r="CR573" s="71"/>
      <c r="CS573" s="71"/>
      <c r="CT573" s="71"/>
      <c r="CU573" s="71"/>
      <c r="CV573" s="99"/>
      <c r="CW573" s="71"/>
      <c r="CX573" s="71"/>
      <c r="CY573" s="71"/>
      <c r="CZ573" s="71"/>
      <c r="DA573" s="71"/>
      <c r="DB573" s="71"/>
      <c r="DC573" s="71"/>
      <c r="DD573" s="71"/>
      <c r="DE573" s="71"/>
      <c r="DF573" s="71"/>
      <c r="DG573" s="71"/>
      <c r="DH573" s="71"/>
      <c r="DI573" s="71"/>
      <c r="DJ573" s="71"/>
      <c r="DK573" s="71"/>
      <c r="DL573" s="71"/>
      <c r="DM573" s="71"/>
      <c r="DN573" s="71"/>
      <c r="DO573" s="71"/>
      <c r="DP573" s="71"/>
      <c r="DQ573" s="71"/>
      <c r="DR573" s="71"/>
      <c r="DS573" s="71"/>
      <c r="DT573" s="71"/>
      <c r="DU573" s="71"/>
      <c r="DV573" s="71"/>
      <c r="DW573" s="71"/>
      <c r="DX573" s="71"/>
      <c r="DY573" s="71"/>
      <c r="DZ573" s="71"/>
      <c r="EA573" s="71"/>
      <c r="EB573" s="71"/>
      <c r="EC573" s="71"/>
      <c r="ED573" s="71"/>
      <c r="EE573" s="71"/>
      <c r="EF573" s="71"/>
      <c r="EG573" s="71"/>
      <c r="EH573" s="71"/>
      <c r="EI573" s="71"/>
      <c r="EJ573" s="71"/>
      <c r="EK573" s="71"/>
      <c r="EL573" s="71"/>
      <c r="EM573" s="71"/>
      <c r="EN573" s="71"/>
      <c r="EO573" s="71"/>
      <c r="EP573" s="71"/>
      <c r="EQ573" s="71"/>
      <c r="ER573" s="71"/>
      <c r="ES573" s="71"/>
      <c r="ET573" s="71"/>
      <c r="EU573" s="71"/>
      <c r="EV573" s="71"/>
      <c r="EW573" s="71"/>
      <c r="EX573" s="71"/>
      <c r="EY573" s="71"/>
      <c r="EZ573" s="71"/>
      <c r="FA573" s="71"/>
      <c r="FB573" s="71"/>
      <c r="FC573" s="71"/>
      <c r="FD573" s="71"/>
      <c r="FE573" s="71"/>
      <c r="FF573" s="71"/>
      <c r="FG573" s="71"/>
      <c r="FH573" s="71"/>
      <c r="FI573" s="71"/>
      <c r="FJ573" s="71"/>
      <c r="FK573" s="71"/>
      <c r="FL573" s="71"/>
      <c r="FM573" s="71"/>
    </row>
    <row r="574" spans="9:169" x14ac:dyDescent="0.2">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c r="CM574" s="71"/>
      <c r="CN574" s="71"/>
      <c r="CO574" s="71"/>
      <c r="CP574" s="71"/>
      <c r="CQ574" s="71"/>
      <c r="CR574" s="71"/>
      <c r="CS574" s="71"/>
      <c r="CT574" s="71"/>
      <c r="CU574" s="71"/>
      <c r="CV574" s="99"/>
      <c r="CW574" s="71"/>
      <c r="CX574" s="71"/>
      <c r="CY574" s="71"/>
      <c r="CZ574" s="71"/>
      <c r="DA574" s="71"/>
      <c r="DB574" s="71"/>
      <c r="DC574" s="71"/>
      <c r="DD574" s="71"/>
      <c r="DE574" s="71"/>
      <c r="DF574" s="71"/>
      <c r="DG574" s="71"/>
      <c r="DH574" s="71"/>
      <c r="DI574" s="71"/>
      <c r="DJ574" s="71"/>
      <c r="DK574" s="71"/>
      <c r="DL574" s="71"/>
      <c r="DM574" s="71"/>
      <c r="DN574" s="71"/>
      <c r="DO574" s="71"/>
      <c r="DP574" s="71"/>
      <c r="DQ574" s="71"/>
      <c r="DR574" s="71"/>
      <c r="DS574" s="71"/>
      <c r="DT574" s="71"/>
      <c r="DU574" s="71"/>
      <c r="DV574" s="71"/>
      <c r="DW574" s="71"/>
      <c r="DX574" s="71"/>
      <c r="DY574" s="71"/>
      <c r="DZ574" s="71"/>
      <c r="EA574" s="71"/>
      <c r="EB574" s="71"/>
      <c r="EC574" s="71"/>
      <c r="ED574" s="71"/>
      <c r="EE574" s="71"/>
      <c r="EF574" s="71"/>
      <c r="EG574" s="71"/>
      <c r="EH574" s="71"/>
      <c r="EI574" s="71"/>
      <c r="EJ574" s="71"/>
      <c r="EK574" s="71"/>
      <c r="EL574" s="71"/>
      <c r="EM574" s="71"/>
      <c r="EN574" s="71"/>
      <c r="EO574" s="71"/>
      <c r="EP574" s="71"/>
      <c r="EQ574" s="71"/>
      <c r="ER574" s="71"/>
      <c r="ES574" s="71"/>
      <c r="ET574" s="71"/>
      <c r="EU574" s="71"/>
      <c r="EV574" s="71"/>
      <c r="EW574" s="71"/>
      <c r="EX574" s="71"/>
      <c r="EY574" s="71"/>
      <c r="EZ574" s="71"/>
      <c r="FA574" s="71"/>
      <c r="FB574" s="71"/>
      <c r="FC574" s="71"/>
      <c r="FD574" s="71"/>
      <c r="FE574" s="71"/>
      <c r="FF574" s="71"/>
      <c r="FG574" s="71"/>
      <c r="FH574" s="71"/>
      <c r="FI574" s="71"/>
      <c r="FJ574" s="71"/>
      <c r="FK574" s="71"/>
      <c r="FL574" s="71"/>
      <c r="FM574" s="71"/>
    </row>
    <row r="575" spans="9:169" x14ac:dyDescent="0.2">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c r="CM575" s="71"/>
      <c r="CN575" s="71"/>
      <c r="CO575" s="71"/>
      <c r="CP575" s="71"/>
      <c r="CQ575" s="71"/>
      <c r="CR575" s="71"/>
      <c r="CS575" s="71"/>
      <c r="CT575" s="71"/>
      <c r="CU575" s="71"/>
      <c r="CV575" s="99"/>
      <c r="CW575" s="71"/>
      <c r="CX575" s="71"/>
      <c r="CY575" s="71"/>
      <c r="CZ575" s="71"/>
      <c r="DA575" s="71"/>
      <c r="DB575" s="71"/>
      <c r="DC575" s="71"/>
      <c r="DD575" s="71"/>
      <c r="DE575" s="71"/>
      <c r="DF575" s="71"/>
      <c r="DG575" s="71"/>
      <c r="DH575" s="71"/>
      <c r="DI575" s="71"/>
      <c r="DJ575" s="71"/>
      <c r="DK575" s="71"/>
      <c r="DL575" s="71"/>
      <c r="DM575" s="71"/>
      <c r="DN575" s="71"/>
      <c r="DO575" s="71"/>
      <c r="DP575" s="71"/>
      <c r="DQ575" s="71"/>
      <c r="DR575" s="71"/>
      <c r="DS575" s="71"/>
      <c r="DT575" s="71"/>
      <c r="DU575" s="71"/>
      <c r="DV575" s="71"/>
      <c r="DW575" s="71"/>
      <c r="DX575" s="71"/>
      <c r="DY575" s="71"/>
      <c r="DZ575" s="71"/>
      <c r="EA575" s="71"/>
      <c r="EB575" s="71"/>
      <c r="EC575" s="71"/>
      <c r="ED575" s="71"/>
      <c r="EE575" s="71"/>
      <c r="EF575" s="71"/>
      <c r="EG575" s="71"/>
      <c r="EH575" s="71"/>
      <c r="EI575" s="71"/>
      <c r="EJ575" s="71"/>
      <c r="EK575" s="71"/>
      <c r="EL575" s="71"/>
      <c r="EM575" s="71"/>
      <c r="EN575" s="71"/>
      <c r="EO575" s="71"/>
      <c r="EP575" s="71"/>
      <c r="EQ575" s="71"/>
      <c r="ER575" s="71"/>
      <c r="ES575" s="71"/>
      <c r="ET575" s="71"/>
      <c r="EU575" s="71"/>
      <c r="EV575" s="71"/>
      <c r="EW575" s="71"/>
      <c r="EX575" s="71"/>
      <c r="EY575" s="71"/>
      <c r="EZ575" s="71"/>
      <c r="FA575" s="71"/>
      <c r="FB575" s="71"/>
      <c r="FC575" s="71"/>
      <c r="FD575" s="71"/>
      <c r="FE575" s="71"/>
      <c r="FF575" s="71"/>
      <c r="FG575" s="71"/>
      <c r="FH575" s="71"/>
      <c r="FI575" s="71"/>
      <c r="FJ575" s="71"/>
      <c r="FK575" s="71"/>
      <c r="FL575" s="71"/>
      <c r="FM575" s="71"/>
    </row>
    <row r="576" spans="9:169" x14ac:dyDescent="0.2">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c r="CM576" s="71"/>
      <c r="CN576" s="71"/>
      <c r="CO576" s="71"/>
      <c r="CP576" s="71"/>
      <c r="CQ576" s="71"/>
      <c r="CR576" s="71"/>
      <c r="CS576" s="71"/>
      <c r="CT576" s="71"/>
      <c r="CU576" s="71"/>
      <c r="CV576" s="99"/>
      <c r="CW576" s="71"/>
      <c r="CX576" s="71"/>
      <c r="CY576" s="71"/>
      <c r="CZ576" s="71"/>
      <c r="DA576" s="71"/>
      <c r="DB576" s="71"/>
      <c r="DC576" s="71"/>
      <c r="DD576" s="71"/>
      <c r="DE576" s="71"/>
      <c r="DF576" s="71"/>
      <c r="DG576" s="71"/>
      <c r="DH576" s="71"/>
      <c r="DI576" s="71"/>
      <c r="DJ576" s="71"/>
      <c r="DK576" s="71"/>
      <c r="DL576" s="71"/>
      <c r="DM576" s="71"/>
      <c r="DN576" s="71"/>
      <c r="DO576" s="71"/>
      <c r="DP576" s="71"/>
      <c r="DQ576" s="71"/>
      <c r="DR576" s="71"/>
      <c r="DS576" s="71"/>
      <c r="DT576" s="71"/>
      <c r="DU576" s="71"/>
      <c r="DV576" s="71"/>
      <c r="DW576" s="71"/>
      <c r="DX576" s="71"/>
      <c r="DY576" s="71"/>
      <c r="DZ576" s="71"/>
      <c r="EA576" s="71"/>
      <c r="EB576" s="71"/>
      <c r="EC576" s="71"/>
      <c r="ED576" s="71"/>
      <c r="EE576" s="71"/>
      <c r="EF576" s="71"/>
      <c r="EG576" s="71"/>
      <c r="EH576" s="71"/>
      <c r="EI576" s="71"/>
      <c r="EJ576" s="71"/>
      <c r="EK576" s="71"/>
      <c r="EL576" s="71"/>
      <c r="EM576" s="71"/>
      <c r="EN576" s="71"/>
      <c r="EO576" s="71"/>
      <c r="EP576" s="71"/>
      <c r="EQ576" s="71"/>
      <c r="ER576" s="71"/>
      <c r="ES576" s="71"/>
      <c r="ET576" s="71"/>
      <c r="EU576" s="71"/>
      <c r="EV576" s="71"/>
      <c r="EW576" s="71"/>
      <c r="EX576" s="71"/>
      <c r="EY576" s="71"/>
      <c r="EZ576" s="71"/>
      <c r="FA576" s="71"/>
      <c r="FB576" s="71"/>
      <c r="FC576" s="71"/>
      <c r="FD576" s="71"/>
      <c r="FE576" s="71"/>
      <c r="FF576" s="71"/>
      <c r="FG576" s="71"/>
      <c r="FH576" s="71"/>
      <c r="FI576" s="71"/>
      <c r="FJ576" s="71"/>
      <c r="FK576" s="71"/>
      <c r="FL576" s="71"/>
      <c r="FM576" s="71"/>
    </row>
    <row r="577" spans="9:169" x14ac:dyDescent="0.2">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c r="CM577" s="71"/>
      <c r="CN577" s="71"/>
      <c r="CO577" s="71"/>
      <c r="CP577" s="71"/>
      <c r="CQ577" s="71"/>
      <c r="CR577" s="71"/>
      <c r="CS577" s="71"/>
      <c r="CT577" s="71"/>
      <c r="CU577" s="71"/>
      <c r="CV577" s="99"/>
      <c r="CW577" s="71"/>
      <c r="CX577" s="71"/>
      <c r="CY577" s="71"/>
      <c r="CZ577" s="71"/>
      <c r="DA577" s="71"/>
      <c r="DB577" s="71"/>
      <c r="DC577" s="71"/>
      <c r="DD577" s="71"/>
      <c r="DE577" s="71"/>
      <c r="DF577" s="71"/>
      <c r="DG577" s="71"/>
      <c r="DH577" s="71"/>
      <c r="DI577" s="71"/>
      <c r="DJ577" s="71"/>
      <c r="DK577" s="71"/>
      <c r="DL577" s="71"/>
      <c r="DM577" s="71"/>
      <c r="DN577" s="71"/>
      <c r="DO577" s="71"/>
      <c r="DP577" s="71"/>
      <c r="DQ577" s="71"/>
      <c r="DR577" s="71"/>
      <c r="DS577" s="71"/>
      <c r="DT577" s="71"/>
      <c r="DU577" s="71"/>
      <c r="DV577" s="71"/>
      <c r="DW577" s="71"/>
      <c r="DX577" s="71"/>
      <c r="DY577" s="71"/>
      <c r="DZ577" s="71"/>
      <c r="EA577" s="71"/>
      <c r="EB577" s="71"/>
      <c r="EC577" s="71"/>
      <c r="ED577" s="71"/>
      <c r="EE577" s="71"/>
      <c r="EF577" s="71"/>
      <c r="EG577" s="71"/>
      <c r="EH577" s="71"/>
      <c r="EI577" s="71"/>
      <c r="EJ577" s="71"/>
      <c r="EK577" s="71"/>
      <c r="EL577" s="71"/>
      <c r="EM577" s="71"/>
      <c r="EN577" s="71"/>
      <c r="EO577" s="71"/>
      <c r="EP577" s="71"/>
      <c r="EQ577" s="71"/>
      <c r="ER577" s="71"/>
      <c r="ES577" s="71"/>
      <c r="ET577" s="71"/>
      <c r="EU577" s="71"/>
      <c r="EV577" s="71"/>
      <c r="EW577" s="71"/>
      <c r="EX577" s="71"/>
      <c r="EY577" s="71"/>
      <c r="EZ577" s="71"/>
      <c r="FA577" s="71"/>
      <c r="FB577" s="71"/>
      <c r="FC577" s="71"/>
      <c r="FD577" s="71"/>
      <c r="FE577" s="71"/>
      <c r="FF577" s="71"/>
      <c r="FG577" s="71"/>
      <c r="FH577" s="71"/>
      <c r="FI577" s="71"/>
      <c r="FJ577" s="71"/>
      <c r="FK577" s="71"/>
      <c r="FL577" s="71"/>
      <c r="FM577" s="71"/>
    </row>
    <row r="578" spans="9:169" x14ac:dyDescent="0.2">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c r="CM578" s="71"/>
      <c r="CN578" s="71"/>
      <c r="CO578" s="71"/>
      <c r="CP578" s="71"/>
      <c r="CQ578" s="71"/>
      <c r="CR578" s="71"/>
      <c r="CS578" s="71"/>
      <c r="CT578" s="71"/>
      <c r="CU578" s="71"/>
      <c r="CV578" s="99"/>
      <c r="CW578" s="71"/>
      <c r="CX578" s="71"/>
      <c r="CY578" s="71"/>
      <c r="CZ578" s="71"/>
      <c r="DA578" s="71"/>
      <c r="DB578" s="71"/>
      <c r="DC578" s="71"/>
      <c r="DD578" s="71"/>
      <c r="DE578" s="71"/>
      <c r="DF578" s="71"/>
      <c r="DG578" s="71"/>
      <c r="DH578" s="71"/>
      <c r="DI578" s="71"/>
      <c r="DJ578" s="71"/>
      <c r="DK578" s="71"/>
      <c r="DL578" s="71"/>
      <c r="DM578" s="71"/>
      <c r="DN578" s="71"/>
      <c r="DO578" s="71"/>
      <c r="DP578" s="71"/>
      <c r="DQ578" s="71"/>
      <c r="DR578" s="71"/>
      <c r="DS578" s="71"/>
      <c r="DT578" s="71"/>
      <c r="DU578" s="71"/>
      <c r="DV578" s="71"/>
      <c r="DW578" s="71"/>
      <c r="DX578" s="71"/>
      <c r="DY578" s="71"/>
      <c r="DZ578" s="71"/>
      <c r="EA578" s="71"/>
      <c r="EB578" s="71"/>
      <c r="EC578" s="71"/>
      <c r="ED578" s="71"/>
      <c r="EE578" s="71"/>
      <c r="EF578" s="71"/>
      <c r="EG578" s="71"/>
      <c r="EH578" s="71"/>
      <c r="EI578" s="71"/>
      <c r="EJ578" s="71"/>
      <c r="EK578" s="71"/>
      <c r="EL578" s="71"/>
      <c r="EM578" s="71"/>
      <c r="EN578" s="71"/>
      <c r="EO578" s="71"/>
      <c r="EP578" s="71"/>
      <c r="EQ578" s="71"/>
      <c r="ER578" s="71"/>
      <c r="ES578" s="71"/>
      <c r="ET578" s="71"/>
      <c r="EU578" s="71"/>
      <c r="EV578" s="71"/>
      <c r="EW578" s="71"/>
      <c r="EX578" s="71"/>
      <c r="EY578" s="71"/>
      <c r="EZ578" s="71"/>
      <c r="FA578" s="71"/>
      <c r="FB578" s="71"/>
      <c r="FC578" s="71"/>
      <c r="FD578" s="71"/>
      <c r="FE578" s="71"/>
      <c r="FF578" s="71"/>
      <c r="FG578" s="71"/>
      <c r="FH578" s="71"/>
      <c r="FI578" s="71"/>
      <c r="FJ578" s="71"/>
      <c r="FK578" s="71"/>
      <c r="FL578" s="71"/>
      <c r="FM578" s="71"/>
    </row>
    <row r="579" spans="9:169" x14ac:dyDescent="0.2">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c r="CM579" s="71"/>
      <c r="CN579" s="71"/>
      <c r="CO579" s="71"/>
      <c r="CP579" s="71"/>
      <c r="CQ579" s="71"/>
      <c r="CR579" s="71"/>
      <c r="CS579" s="71"/>
      <c r="CT579" s="71"/>
      <c r="CU579" s="71"/>
      <c r="CV579" s="99"/>
      <c r="CW579" s="71"/>
      <c r="CX579" s="71"/>
      <c r="CY579" s="71"/>
      <c r="CZ579" s="71"/>
      <c r="DA579" s="71"/>
      <c r="DB579" s="71"/>
      <c r="DC579" s="71"/>
      <c r="DD579" s="71"/>
      <c r="DE579" s="71"/>
      <c r="DF579" s="71"/>
      <c r="DG579" s="71"/>
      <c r="DH579" s="71"/>
      <c r="DI579" s="71"/>
      <c r="DJ579" s="71"/>
      <c r="DK579" s="71"/>
      <c r="DL579" s="71"/>
      <c r="DM579" s="71"/>
      <c r="DN579" s="71"/>
      <c r="DO579" s="71"/>
      <c r="DP579" s="71"/>
      <c r="DQ579" s="71"/>
      <c r="DR579" s="71"/>
      <c r="DS579" s="71"/>
      <c r="DT579" s="71"/>
      <c r="DU579" s="71"/>
      <c r="DV579" s="71"/>
      <c r="DW579" s="71"/>
      <c r="DX579" s="71"/>
      <c r="DY579" s="71"/>
      <c r="DZ579" s="71"/>
      <c r="EA579" s="71"/>
      <c r="EB579" s="71"/>
      <c r="EC579" s="71"/>
      <c r="ED579" s="71"/>
      <c r="EE579" s="71"/>
      <c r="EF579" s="71"/>
      <c r="EG579" s="71"/>
      <c r="EH579" s="71"/>
      <c r="EI579" s="71"/>
      <c r="EJ579" s="71"/>
      <c r="EK579" s="71"/>
      <c r="EL579" s="71"/>
      <c r="EM579" s="71"/>
      <c r="EN579" s="71"/>
      <c r="EO579" s="71"/>
      <c r="EP579" s="71"/>
      <c r="EQ579" s="71"/>
      <c r="ER579" s="71"/>
      <c r="ES579" s="71"/>
      <c r="ET579" s="71"/>
      <c r="EU579" s="71"/>
      <c r="EV579" s="71"/>
      <c r="EW579" s="71"/>
      <c r="EX579" s="71"/>
      <c r="EY579" s="71"/>
      <c r="EZ579" s="71"/>
      <c r="FA579" s="71"/>
      <c r="FB579" s="71"/>
      <c r="FC579" s="71"/>
      <c r="FD579" s="71"/>
      <c r="FE579" s="71"/>
      <c r="FF579" s="71"/>
      <c r="FG579" s="71"/>
      <c r="FH579" s="71"/>
      <c r="FI579" s="71"/>
      <c r="FJ579" s="71"/>
      <c r="FK579" s="71"/>
      <c r="FL579" s="71"/>
      <c r="FM579" s="71"/>
    </row>
    <row r="580" spans="9:169" x14ac:dyDescent="0.2">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c r="CM580" s="71"/>
      <c r="CN580" s="71"/>
      <c r="CO580" s="71"/>
      <c r="CP580" s="71"/>
      <c r="CQ580" s="71"/>
      <c r="CR580" s="71"/>
      <c r="CS580" s="71"/>
      <c r="CT580" s="71"/>
      <c r="CU580" s="71"/>
      <c r="CV580" s="99"/>
      <c r="CW580" s="71"/>
      <c r="CX580" s="71"/>
      <c r="CY580" s="71"/>
      <c r="CZ580" s="71"/>
      <c r="DA580" s="71"/>
      <c r="DB580" s="71"/>
      <c r="DC580" s="71"/>
      <c r="DD580" s="71"/>
      <c r="DE580" s="71"/>
      <c r="DF580" s="71"/>
      <c r="DG580" s="71"/>
      <c r="DH580" s="71"/>
      <c r="DI580" s="71"/>
      <c r="DJ580" s="71"/>
      <c r="DK580" s="71"/>
      <c r="DL580" s="71"/>
      <c r="DM580" s="71"/>
      <c r="DN580" s="71"/>
      <c r="DO580" s="71"/>
      <c r="DP580" s="71"/>
      <c r="DQ580" s="71"/>
      <c r="DR580" s="71"/>
      <c r="DS580" s="71"/>
      <c r="DT580" s="71"/>
      <c r="DU580" s="71"/>
      <c r="DV580" s="71"/>
      <c r="DW580" s="71"/>
      <c r="DX580" s="71"/>
      <c r="DY580" s="71"/>
      <c r="DZ580" s="71"/>
      <c r="EA580" s="71"/>
      <c r="EB580" s="71"/>
      <c r="EC580" s="71"/>
      <c r="ED580" s="71"/>
      <c r="EE580" s="71"/>
      <c r="EF580" s="71"/>
      <c r="EG580" s="71"/>
      <c r="EH580" s="71"/>
      <c r="EI580" s="71"/>
      <c r="EJ580" s="71"/>
      <c r="EK580" s="71"/>
      <c r="EL580" s="71"/>
      <c r="EM580" s="71"/>
      <c r="EN580" s="71"/>
      <c r="EO580" s="71"/>
      <c r="EP580" s="71"/>
      <c r="EQ580" s="71"/>
      <c r="ER580" s="71"/>
      <c r="ES580" s="71"/>
      <c r="ET580" s="71"/>
      <c r="EU580" s="71"/>
      <c r="EV580" s="71"/>
      <c r="EW580" s="71"/>
      <c r="EX580" s="71"/>
      <c r="EY580" s="71"/>
      <c r="EZ580" s="71"/>
      <c r="FA580" s="71"/>
      <c r="FB580" s="71"/>
      <c r="FC580" s="71"/>
      <c r="FD580" s="71"/>
      <c r="FE580" s="71"/>
      <c r="FF580" s="71"/>
      <c r="FG580" s="71"/>
      <c r="FH580" s="71"/>
      <c r="FI580" s="71"/>
      <c r="FJ580" s="71"/>
      <c r="FK580" s="71"/>
      <c r="FL580" s="71"/>
      <c r="FM580" s="71"/>
    </row>
    <row r="581" spans="9:169" x14ac:dyDescent="0.2">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c r="CM581" s="71"/>
      <c r="CN581" s="71"/>
      <c r="CO581" s="71"/>
      <c r="CP581" s="71"/>
      <c r="CQ581" s="71"/>
      <c r="CR581" s="71"/>
      <c r="CS581" s="71"/>
      <c r="CT581" s="71"/>
      <c r="CU581" s="71"/>
      <c r="CV581" s="99"/>
      <c r="CW581" s="71"/>
      <c r="CX581" s="71"/>
      <c r="CY581" s="71"/>
      <c r="CZ581" s="71"/>
      <c r="DA581" s="71"/>
      <c r="DB581" s="71"/>
      <c r="DC581" s="71"/>
      <c r="DD581" s="71"/>
      <c r="DE581" s="71"/>
      <c r="DF581" s="71"/>
      <c r="DG581" s="71"/>
      <c r="DH581" s="71"/>
      <c r="DI581" s="71"/>
      <c r="DJ581" s="71"/>
      <c r="DK581" s="71"/>
      <c r="DL581" s="71"/>
      <c r="DM581" s="71"/>
      <c r="DN581" s="71"/>
      <c r="DO581" s="71"/>
      <c r="DP581" s="71"/>
      <c r="DQ581" s="71"/>
      <c r="DR581" s="71"/>
      <c r="DS581" s="71"/>
      <c r="DT581" s="71"/>
      <c r="DU581" s="71"/>
      <c r="DV581" s="71"/>
      <c r="DW581" s="71"/>
      <c r="DX581" s="71"/>
      <c r="DY581" s="71"/>
      <c r="DZ581" s="71"/>
      <c r="EA581" s="71"/>
      <c r="EB581" s="71"/>
      <c r="EC581" s="71"/>
      <c r="ED581" s="71"/>
      <c r="EE581" s="71"/>
      <c r="EF581" s="71"/>
      <c r="EG581" s="71"/>
      <c r="EH581" s="71"/>
      <c r="EI581" s="71"/>
      <c r="EJ581" s="71"/>
      <c r="EK581" s="71"/>
      <c r="EL581" s="71"/>
      <c r="EM581" s="71"/>
      <c r="EN581" s="71"/>
      <c r="EO581" s="71"/>
      <c r="EP581" s="71"/>
      <c r="EQ581" s="71"/>
      <c r="ER581" s="71"/>
      <c r="ES581" s="71"/>
      <c r="ET581" s="71"/>
      <c r="EU581" s="71"/>
      <c r="EV581" s="71"/>
      <c r="EW581" s="71"/>
      <c r="EX581" s="71"/>
      <c r="EY581" s="71"/>
      <c r="EZ581" s="71"/>
      <c r="FA581" s="71"/>
      <c r="FB581" s="71"/>
      <c r="FC581" s="71"/>
      <c r="FD581" s="71"/>
      <c r="FE581" s="71"/>
      <c r="FF581" s="71"/>
      <c r="FG581" s="71"/>
      <c r="FH581" s="71"/>
      <c r="FI581" s="71"/>
      <c r="FJ581" s="71"/>
      <c r="FK581" s="71"/>
      <c r="FL581" s="71"/>
      <c r="FM581" s="71"/>
    </row>
    <row r="582" spans="9:169" x14ac:dyDescent="0.2">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c r="CM582" s="71"/>
      <c r="CN582" s="71"/>
      <c r="CO582" s="71"/>
      <c r="CP582" s="71"/>
      <c r="CQ582" s="71"/>
      <c r="CR582" s="71"/>
      <c r="CS582" s="71"/>
      <c r="CT582" s="71"/>
      <c r="CU582" s="71"/>
      <c r="CV582" s="99"/>
      <c r="CW582" s="71"/>
      <c r="CX582" s="71"/>
      <c r="CY582" s="71"/>
      <c r="CZ582" s="71"/>
      <c r="DA582" s="71"/>
      <c r="DB582" s="71"/>
      <c r="DC582" s="71"/>
      <c r="DD582" s="71"/>
      <c r="DE582" s="71"/>
      <c r="DF582" s="71"/>
      <c r="DG582" s="71"/>
      <c r="DH582" s="71"/>
      <c r="DI582" s="71"/>
      <c r="DJ582" s="71"/>
      <c r="DK582" s="71"/>
      <c r="DL582" s="71"/>
      <c r="DM582" s="71"/>
      <c r="DN582" s="71"/>
      <c r="DO582" s="71"/>
      <c r="DP582" s="71"/>
      <c r="DQ582" s="71"/>
      <c r="DR582" s="71"/>
      <c r="DS582" s="71"/>
      <c r="DT582" s="71"/>
      <c r="DU582" s="71"/>
      <c r="DV582" s="71"/>
      <c r="DW582" s="71"/>
      <c r="DX582" s="71"/>
      <c r="DY582" s="71"/>
      <c r="DZ582" s="71"/>
      <c r="EA582" s="71"/>
      <c r="EB582" s="71"/>
      <c r="EC582" s="71"/>
      <c r="ED582" s="71"/>
      <c r="EE582" s="71"/>
      <c r="EF582" s="71"/>
      <c r="EG582" s="71"/>
      <c r="EH582" s="71"/>
      <c r="EI582" s="71"/>
      <c r="EJ582" s="71"/>
      <c r="EK582" s="71"/>
      <c r="EL582" s="71"/>
      <c r="EM582" s="71"/>
      <c r="EN582" s="71"/>
      <c r="EO582" s="71"/>
      <c r="EP582" s="71"/>
      <c r="EQ582" s="71"/>
      <c r="ER582" s="71"/>
      <c r="ES582" s="71"/>
      <c r="ET582" s="71"/>
      <c r="EU582" s="71"/>
      <c r="EV582" s="71"/>
      <c r="EW582" s="71"/>
      <c r="EX582" s="71"/>
      <c r="EY582" s="71"/>
      <c r="EZ582" s="71"/>
      <c r="FA582" s="71"/>
      <c r="FB582" s="71"/>
      <c r="FC582" s="71"/>
      <c r="FD582" s="71"/>
      <c r="FE582" s="71"/>
      <c r="FF582" s="71"/>
      <c r="FG582" s="71"/>
      <c r="FH582" s="71"/>
      <c r="FI582" s="71"/>
      <c r="FJ582" s="71"/>
      <c r="FK582" s="71"/>
      <c r="FL582" s="71"/>
      <c r="FM582" s="71"/>
    </row>
    <row r="583" spans="9:169" x14ac:dyDescent="0.2">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c r="CM583" s="71"/>
      <c r="CN583" s="71"/>
      <c r="CO583" s="71"/>
      <c r="CP583" s="71"/>
      <c r="CQ583" s="71"/>
      <c r="CR583" s="71"/>
      <c r="CS583" s="71"/>
      <c r="CT583" s="71"/>
      <c r="CU583" s="71"/>
      <c r="CV583" s="99"/>
      <c r="CW583" s="71"/>
      <c r="CX583" s="71"/>
      <c r="CY583" s="71"/>
      <c r="CZ583" s="71"/>
      <c r="DA583" s="71"/>
      <c r="DB583" s="71"/>
      <c r="DC583" s="71"/>
      <c r="DD583" s="71"/>
      <c r="DE583" s="71"/>
      <c r="DF583" s="71"/>
      <c r="DG583" s="71"/>
      <c r="DH583" s="71"/>
      <c r="DI583" s="71"/>
      <c r="DJ583" s="71"/>
      <c r="DK583" s="71"/>
      <c r="DL583" s="71"/>
      <c r="DM583" s="71"/>
      <c r="DN583" s="71"/>
      <c r="DO583" s="71"/>
      <c r="DP583" s="71"/>
      <c r="DQ583" s="71"/>
      <c r="DR583" s="71"/>
      <c r="DS583" s="71"/>
      <c r="DT583" s="71"/>
      <c r="DU583" s="71"/>
      <c r="DV583" s="71"/>
      <c r="DW583" s="71"/>
      <c r="DX583" s="71"/>
      <c r="DY583" s="71"/>
      <c r="DZ583" s="71"/>
      <c r="EA583" s="71"/>
      <c r="EB583" s="71"/>
      <c r="EC583" s="71"/>
      <c r="ED583" s="71"/>
      <c r="EE583" s="71"/>
      <c r="EF583" s="71"/>
      <c r="EG583" s="71"/>
      <c r="EH583" s="71"/>
      <c r="EI583" s="71"/>
      <c r="EJ583" s="71"/>
      <c r="EK583" s="71"/>
      <c r="EL583" s="71"/>
      <c r="EM583" s="71"/>
      <c r="EN583" s="71"/>
      <c r="EO583" s="71"/>
      <c r="EP583" s="71"/>
      <c r="EQ583" s="71"/>
      <c r="ER583" s="71"/>
      <c r="ES583" s="71"/>
      <c r="ET583" s="71"/>
      <c r="EU583" s="71"/>
      <c r="EV583" s="71"/>
      <c r="EW583" s="71"/>
      <c r="EX583" s="71"/>
      <c r="EY583" s="71"/>
      <c r="EZ583" s="71"/>
      <c r="FA583" s="71"/>
      <c r="FB583" s="71"/>
      <c r="FC583" s="71"/>
      <c r="FD583" s="71"/>
      <c r="FE583" s="71"/>
      <c r="FF583" s="71"/>
      <c r="FG583" s="71"/>
      <c r="FH583" s="71"/>
      <c r="FI583" s="71"/>
      <c r="FJ583" s="71"/>
      <c r="FK583" s="71"/>
      <c r="FL583" s="71"/>
      <c r="FM583" s="71"/>
    </row>
    <row r="584" spans="9:169" x14ac:dyDescent="0.2">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c r="CM584" s="71"/>
      <c r="CN584" s="71"/>
      <c r="CO584" s="71"/>
      <c r="CP584" s="71"/>
      <c r="CQ584" s="71"/>
      <c r="CR584" s="71"/>
      <c r="CS584" s="71"/>
      <c r="CT584" s="71"/>
      <c r="CU584" s="71"/>
      <c r="CV584" s="99"/>
      <c r="CW584" s="71"/>
      <c r="CX584" s="71"/>
      <c r="CY584" s="71"/>
      <c r="CZ584" s="71"/>
      <c r="DA584" s="71"/>
      <c r="DB584" s="71"/>
      <c r="DC584" s="71"/>
      <c r="DD584" s="71"/>
      <c r="DE584" s="71"/>
      <c r="DF584" s="71"/>
      <c r="DG584" s="71"/>
      <c r="DH584" s="71"/>
      <c r="DI584" s="71"/>
      <c r="DJ584" s="71"/>
      <c r="DK584" s="71"/>
      <c r="DL584" s="71"/>
      <c r="DM584" s="71"/>
      <c r="DN584" s="71"/>
      <c r="DO584" s="71"/>
      <c r="DP584" s="71"/>
      <c r="DQ584" s="71"/>
      <c r="DR584" s="71"/>
      <c r="DS584" s="71"/>
      <c r="DT584" s="71"/>
      <c r="DU584" s="71"/>
      <c r="DV584" s="71"/>
      <c r="DW584" s="71"/>
      <c r="DX584" s="71"/>
      <c r="DY584" s="71"/>
      <c r="DZ584" s="71"/>
      <c r="EA584" s="71"/>
      <c r="EB584" s="71"/>
      <c r="EC584" s="71"/>
      <c r="ED584" s="71"/>
      <c r="EE584" s="71"/>
      <c r="EF584" s="71"/>
      <c r="EG584" s="71"/>
      <c r="EH584" s="71"/>
      <c r="EI584" s="71"/>
      <c r="EJ584" s="71"/>
      <c r="EK584" s="71"/>
      <c r="EL584" s="71"/>
      <c r="EM584" s="71"/>
      <c r="EN584" s="71"/>
      <c r="EO584" s="71"/>
      <c r="EP584" s="71"/>
      <c r="EQ584" s="71"/>
      <c r="ER584" s="71"/>
      <c r="ES584" s="71"/>
      <c r="ET584" s="71"/>
      <c r="EU584" s="71"/>
      <c r="EV584" s="71"/>
      <c r="EW584" s="71"/>
      <c r="EX584" s="71"/>
      <c r="EY584" s="71"/>
      <c r="EZ584" s="71"/>
      <c r="FA584" s="71"/>
      <c r="FB584" s="71"/>
      <c r="FC584" s="71"/>
      <c r="FD584" s="71"/>
      <c r="FE584" s="71"/>
      <c r="FF584" s="71"/>
      <c r="FG584" s="71"/>
      <c r="FH584" s="71"/>
      <c r="FI584" s="71"/>
      <c r="FJ584" s="71"/>
      <c r="FK584" s="71"/>
      <c r="FL584" s="71"/>
      <c r="FM584" s="71"/>
    </row>
    <row r="585" spans="9:169" x14ac:dyDescent="0.2">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c r="CM585" s="71"/>
      <c r="CN585" s="71"/>
      <c r="CO585" s="71"/>
      <c r="CP585" s="71"/>
      <c r="CQ585" s="71"/>
      <c r="CR585" s="71"/>
      <c r="CS585" s="71"/>
      <c r="CT585" s="71"/>
      <c r="CU585" s="71"/>
      <c r="CV585" s="99"/>
      <c r="CW585" s="71"/>
      <c r="CX585" s="71"/>
      <c r="CY585" s="71"/>
      <c r="CZ585" s="71"/>
      <c r="DA585" s="71"/>
      <c r="DB585" s="71"/>
      <c r="DC585" s="71"/>
      <c r="DD585" s="71"/>
      <c r="DE585" s="71"/>
      <c r="DF585" s="71"/>
      <c r="DG585" s="71"/>
      <c r="DH585" s="71"/>
      <c r="DI585" s="71"/>
      <c r="DJ585" s="71"/>
      <c r="DK585" s="71"/>
      <c r="DL585" s="71"/>
      <c r="DM585" s="71"/>
      <c r="DN585" s="71"/>
      <c r="DO585" s="71"/>
      <c r="DP585" s="71"/>
      <c r="DQ585" s="71"/>
      <c r="DR585" s="71"/>
      <c r="DS585" s="71"/>
      <c r="DT585" s="71"/>
      <c r="DU585" s="71"/>
      <c r="DV585" s="71"/>
      <c r="DW585" s="71"/>
      <c r="DX585" s="71"/>
      <c r="DY585" s="71"/>
      <c r="DZ585" s="71"/>
      <c r="EA585" s="71"/>
      <c r="EB585" s="71"/>
      <c r="EC585" s="71"/>
      <c r="ED585" s="71"/>
      <c r="EE585" s="71"/>
      <c r="EF585" s="71"/>
      <c r="EG585" s="71"/>
      <c r="EH585" s="71"/>
      <c r="EI585" s="71"/>
      <c r="EJ585" s="71"/>
      <c r="EK585" s="71"/>
      <c r="EL585" s="71"/>
      <c r="EM585" s="71"/>
      <c r="EN585" s="71"/>
      <c r="EO585" s="71"/>
      <c r="EP585" s="71"/>
      <c r="EQ585" s="71"/>
      <c r="ER585" s="71"/>
      <c r="ES585" s="71"/>
      <c r="ET585" s="71"/>
      <c r="EU585" s="71"/>
      <c r="EV585" s="71"/>
      <c r="EW585" s="71"/>
      <c r="EX585" s="71"/>
      <c r="EY585" s="71"/>
      <c r="EZ585" s="71"/>
      <c r="FA585" s="71"/>
      <c r="FB585" s="71"/>
      <c r="FC585" s="71"/>
      <c r="FD585" s="71"/>
      <c r="FE585" s="71"/>
      <c r="FF585" s="71"/>
      <c r="FG585" s="71"/>
      <c r="FH585" s="71"/>
      <c r="FI585" s="71"/>
      <c r="FJ585" s="71"/>
      <c r="FK585" s="71"/>
      <c r="FL585" s="71"/>
      <c r="FM585" s="71"/>
    </row>
    <row r="586" spans="9:169" x14ac:dyDescent="0.2">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c r="CM586" s="71"/>
      <c r="CN586" s="71"/>
      <c r="CO586" s="71"/>
      <c r="CP586" s="71"/>
      <c r="CQ586" s="71"/>
      <c r="CR586" s="71"/>
      <c r="CS586" s="71"/>
      <c r="CT586" s="71"/>
      <c r="CU586" s="71"/>
      <c r="CV586" s="99"/>
      <c r="CW586" s="71"/>
      <c r="CX586" s="71"/>
      <c r="CY586" s="71"/>
      <c r="CZ586" s="71"/>
      <c r="DA586" s="71"/>
      <c r="DB586" s="71"/>
      <c r="DC586" s="71"/>
      <c r="DD586" s="71"/>
      <c r="DE586" s="71"/>
      <c r="DF586" s="71"/>
      <c r="DG586" s="71"/>
      <c r="DH586" s="71"/>
      <c r="DI586" s="71"/>
      <c r="DJ586" s="71"/>
      <c r="DK586" s="71"/>
      <c r="DL586" s="71"/>
      <c r="DM586" s="71"/>
      <c r="DN586" s="71"/>
      <c r="DO586" s="71"/>
      <c r="DP586" s="71"/>
      <c r="DQ586" s="71"/>
      <c r="DR586" s="71"/>
      <c r="DS586" s="71"/>
      <c r="DT586" s="71"/>
      <c r="DU586" s="71"/>
      <c r="DV586" s="71"/>
      <c r="DW586" s="71"/>
      <c r="DX586" s="71"/>
      <c r="DY586" s="71"/>
      <c r="DZ586" s="71"/>
      <c r="EA586" s="71"/>
      <c r="EB586" s="71"/>
      <c r="EC586" s="71"/>
      <c r="ED586" s="71"/>
      <c r="EE586" s="71"/>
      <c r="EF586" s="71"/>
      <c r="EG586" s="71"/>
      <c r="EH586" s="71"/>
      <c r="EI586" s="71"/>
      <c r="EJ586" s="71"/>
      <c r="EK586" s="71"/>
      <c r="EL586" s="71"/>
      <c r="EM586" s="71"/>
      <c r="EN586" s="71"/>
      <c r="EO586" s="71"/>
      <c r="EP586" s="71"/>
      <c r="EQ586" s="71"/>
      <c r="ER586" s="71"/>
      <c r="ES586" s="71"/>
      <c r="ET586" s="71"/>
      <c r="EU586" s="71"/>
      <c r="EV586" s="71"/>
      <c r="EW586" s="71"/>
      <c r="EX586" s="71"/>
      <c r="EY586" s="71"/>
      <c r="EZ586" s="71"/>
      <c r="FA586" s="71"/>
      <c r="FB586" s="71"/>
      <c r="FC586" s="71"/>
      <c r="FD586" s="71"/>
      <c r="FE586" s="71"/>
      <c r="FF586" s="71"/>
      <c r="FG586" s="71"/>
      <c r="FH586" s="71"/>
      <c r="FI586" s="71"/>
      <c r="FJ586" s="71"/>
      <c r="FK586" s="71"/>
      <c r="FL586" s="71"/>
      <c r="FM586" s="71"/>
    </row>
    <row r="587" spans="9:169" x14ac:dyDescent="0.2">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c r="CM587" s="71"/>
      <c r="CN587" s="71"/>
      <c r="CO587" s="71"/>
      <c r="CP587" s="71"/>
      <c r="CQ587" s="71"/>
      <c r="CR587" s="71"/>
      <c r="CS587" s="71"/>
      <c r="CT587" s="71"/>
      <c r="CU587" s="71"/>
      <c r="CV587" s="99"/>
      <c r="CW587" s="71"/>
      <c r="CX587" s="71"/>
      <c r="CY587" s="71"/>
      <c r="CZ587" s="71"/>
      <c r="DA587" s="71"/>
      <c r="DB587" s="71"/>
      <c r="DC587" s="71"/>
      <c r="DD587" s="71"/>
      <c r="DE587" s="71"/>
      <c r="DF587" s="71"/>
      <c r="DG587" s="71"/>
      <c r="DH587" s="71"/>
      <c r="DI587" s="71"/>
      <c r="DJ587" s="71"/>
      <c r="DK587" s="71"/>
      <c r="DL587" s="71"/>
      <c r="DM587" s="71"/>
      <c r="DN587" s="71"/>
      <c r="DO587" s="71"/>
      <c r="DP587" s="71"/>
      <c r="DQ587" s="71"/>
      <c r="DR587" s="71"/>
      <c r="DS587" s="71"/>
      <c r="DT587" s="71"/>
      <c r="DU587" s="71"/>
      <c r="DV587" s="71"/>
      <c r="DW587" s="71"/>
      <c r="DX587" s="71"/>
      <c r="DY587" s="71"/>
      <c r="DZ587" s="71"/>
      <c r="EA587" s="71"/>
      <c r="EB587" s="71"/>
      <c r="EC587" s="71"/>
      <c r="ED587" s="71"/>
      <c r="EE587" s="71"/>
      <c r="EF587" s="71"/>
      <c r="EG587" s="71"/>
      <c r="EH587" s="71"/>
      <c r="EI587" s="71"/>
      <c r="EJ587" s="71"/>
      <c r="EK587" s="71"/>
      <c r="EL587" s="71"/>
      <c r="EM587" s="71"/>
      <c r="EN587" s="71"/>
      <c r="EO587" s="71"/>
      <c r="EP587" s="71"/>
      <c r="EQ587" s="71"/>
      <c r="ER587" s="71"/>
      <c r="ES587" s="71"/>
      <c r="ET587" s="71"/>
      <c r="EU587" s="71"/>
      <c r="EV587" s="71"/>
      <c r="EW587" s="71"/>
      <c r="EX587" s="71"/>
      <c r="EY587" s="71"/>
      <c r="EZ587" s="71"/>
      <c r="FA587" s="71"/>
      <c r="FB587" s="71"/>
      <c r="FC587" s="71"/>
      <c r="FD587" s="71"/>
      <c r="FE587" s="71"/>
      <c r="FF587" s="71"/>
      <c r="FG587" s="71"/>
      <c r="FH587" s="71"/>
      <c r="FI587" s="71"/>
      <c r="FJ587" s="71"/>
      <c r="FK587" s="71"/>
      <c r="FL587" s="71"/>
      <c r="FM587" s="71"/>
    </row>
    <row r="588" spans="9:169" x14ac:dyDescent="0.2">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c r="CM588" s="71"/>
      <c r="CN588" s="71"/>
      <c r="CO588" s="71"/>
      <c r="CP588" s="71"/>
      <c r="CQ588" s="71"/>
      <c r="CR588" s="71"/>
      <c r="CS588" s="71"/>
      <c r="CT588" s="71"/>
      <c r="CU588" s="71"/>
      <c r="CV588" s="99"/>
      <c r="CW588" s="71"/>
      <c r="CX588" s="71"/>
      <c r="CY588" s="71"/>
      <c r="CZ588" s="71"/>
      <c r="DA588" s="71"/>
      <c r="DB588" s="71"/>
      <c r="DC588" s="71"/>
      <c r="DD588" s="71"/>
      <c r="DE588" s="71"/>
      <c r="DF588" s="71"/>
      <c r="DG588" s="71"/>
      <c r="DH588" s="71"/>
      <c r="DI588" s="71"/>
      <c r="DJ588" s="71"/>
      <c r="DK588" s="71"/>
      <c r="DL588" s="71"/>
      <c r="DM588" s="71"/>
      <c r="DN588" s="71"/>
      <c r="DO588" s="71"/>
      <c r="DP588" s="71"/>
      <c r="DQ588" s="71"/>
      <c r="DR588" s="71"/>
      <c r="DS588" s="71"/>
      <c r="DT588" s="71"/>
      <c r="DU588" s="71"/>
      <c r="DV588" s="71"/>
      <c r="DW588" s="71"/>
      <c r="DX588" s="71"/>
      <c r="DY588" s="71"/>
      <c r="DZ588" s="71"/>
      <c r="EA588" s="71"/>
      <c r="EB588" s="71"/>
      <c r="EC588" s="71"/>
      <c r="ED588" s="71"/>
      <c r="EE588" s="71"/>
      <c r="EF588" s="71"/>
      <c r="EG588" s="71"/>
      <c r="EH588" s="71"/>
      <c r="EI588" s="71"/>
      <c r="EJ588" s="71"/>
      <c r="EK588" s="71"/>
      <c r="EL588" s="71"/>
      <c r="EM588" s="71"/>
      <c r="EN588" s="71"/>
      <c r="EO588" s="71"/>
      <c r="EP588" s="71"/>
      <c r="EQ588" s="71"/>
      <c r="ER588" s="71"/>
      <c r="ES588" s="71"/>
      <c r="ET588" s="71"/>
      <c r="EU588" s="71"/>
      <c r="EV588" s="71"/>
      <c r="EW588" s="71"/>
      <c r="EX588" s="71"/>
      <c r="EY588" s="71"/>
      <c r="EZ588" s="71"/>
      <c r="FA588" s="71"/>
      <c r="FB588" s="71"/>
      <c r="FC588" s="71"/>
      <c r="FD588" s="71"/>
      <c r="FE588" s="71"/>
      <c r="FF588" s="71"/>
      <c r="FG588" s="71"/>
      <c r="FH588" s="71"/>
      <c r="FI588" s="71"/>
      <c r="FJ588" s="71"/>
      <c r="FK588" s="71"/>
      <c r="FL588" s="71"/>
      <c r="FM588" s="71"/>
    </row>
    <row r="589" spans="9:169" x14ac:dyDescent="0.2">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c r="CM589" s="71"/>
      <c r="CN589" s="71"/>
      <c r="CO589" s="71"/>
      <c r="CP589" s="71"/>
      <c r="CQ589" s="71"/>
      <c r="CR589" s="71"/>
      <c r="CS589" s="71"/>
      <c r="CT589" s="71"/>
      <c r="CU589" s="71"/>
      <c r="CV589" s="99"/>
      <c r="CW589" s="71"/>
      <c r="CX589" s="71"/>
      <c r="CY589" s="71"/>
      <c r="CZ589" s="71"/>
      <c r="DA589" s="71"/>
      <c r="DB589" s="71"/>
      <c r="DC589" s="71"/>
      <c r="DD589" s="71"/>
      <c r="DE589" s="71"/>
      <c r="DF589" s="71"/>
      <c r="DG589" s="71"/>
      <c r="DH589" s="71"/>
      <c r="DI589" s="71"/>
      <c r="DJ589" s="71"/>
      <c r="DK589" s="71"/>
      <c r="DL589" s="71"/>
      <c r="DM589" s="71"/>
      <c r="DN589" s="71"/>
      <c r="DO589" s="71"/>
      <c r="DP589" s="71"/>
      <c r="DQ589" s="71"/>
      <c r="DR589" s="71"/>
      <c r="DS589" s="71"/>
      <c r="DT589" s="71"/>
      <c r="DU589" s="71"/>
      <c r="DV589" s="71"/>
      <c r="DW589" s="71"/>
      <c r="DX589" s="71"/>
      <c r="DY589" s="71"/>
      <c r="DZ589" s="71"/>
      <c r="EA589" s="71"/>
      <c r="EB589" s="71"/>
      <c r="EC589" s="71"/>
      <c r="ED589" s="71"/>
      <c r="EE589" s="71"/>
      <c r="EF589" s="71"/>
      <c r="EG589" s="71"/>
      <c r="EH589" s="71"/>
      <c r="EI589" s="71"/>
      <c r="EJ589" s="71"/>
      <c r="EK589" s="71"/>
      <c r="EL589" s="71"/>
      <c r="EM589" s="71"/>
      <c r="EN589" s="71"/>
      <c r="EO589" s="71"/>
      <c r="EP589" s="71"/>
      <c r="EQ589" s="71"/>
      <c r="ER589" s="71"/>
      <c r="ES589" s="71"/>
      <c r="ET589" s="71"/>
      <c r="EU589" s="71"/>
      <c r="EV589" s="71"/>
      <c r="EW589" s="71"/>
      <c r="EX589" s="71"/>
      <c r="EY589" s="71"/>
      <c r="EZ589" s="71"/>
      <c r="FA589" s="71"/>
      <c r="FB589" s="71"/>
      <c r="FC589" s="71"/>
      <c r="FD589" s="71"/>
      <c r="FE589" s="71"/>
      <c r="FF589" s="71"/>
      <c r="FG589" s="71"/>
      <c r="FH589" s="71"/>
      <c r="FI589" s="71"/>
      <c r="FJ589" s="71"/>
      <c r="FK589" s="71"/>
      <c r="FL589" s="71"/>
      <c r="FM589" s="71"/>
    </row>
    <row r="590" spans="9:169" x14ac:dyDescent="0.2">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c r="CM590" s="71"/>
      <c r="CN590" s="71"/>
      <c r="CO590" s="71"/>
      <c r="CP590" s="71"/>
      <c r="CQ590" s="71"/>
      <c r="CR590" s="71"/>
      <c r="CS590" s="71"/>
      <c r="CT590" s="71"/>
      <c r="CU590" s="71"/>
      <c r="CV590" s="99"/>
      <c r="CW590" s="71"/>
      <c r="CX590" s="71"/>
      <c r="CY590" s="71"/>
      <c r="CZ590" s="71"/>
      <c r="DA590" s="71"/>
      <c r="DB590" s="71"/>
      <c r="DC590" s="71"/>
      <c r="DD590" s="71"/>
      <c r="DE590" s="71"/>
      <c r="DF590" s="71"/>
      <c r="DG590" s="71"/>
      <c r="DH590" s="71"/>
      <c r="DI590" s="71"/>
      <c r="DJ590" s="71"/>
      <c r="DK590" s="71"/>
      <c r="DL590" s="71"/>
      <c r="DM590" s="71"/>
      <c r="DN590" s="71"/>
      <c r="DO590" s="71"/>
      <c r="DP590" s="71"/>
      <c r="DQ590" s="71"/>
      <c r="DR590" s="71"/>
      <c r="DS590" s="71"/>
      <c r="DT590" s="71"/>
      <c r="DU590" s="71"/>
      <c r="DV590" s="71"/>
      <c r="DW590" s="71"/>
      <c r="DX590" s="71"/>
      <c r="DY590" s="71"/>
      <c r="DZ590" s="71"/>
      <c r="EA590" s="71"/>
      <c r="EB590" s="71"/>
      <c r="EC590" s="71"/>
      <c r="ED590" s="71"/>
      <c r="EE590" s="71"/>
      <c r="EF590" s="71"/>
      <c r="EG590" s="71"/>
      <c r="EH590" s="71"/>
      <c r="EI590" s="71"/>
      <c r="EJ590" s="71"/>
      <c r="EK590" s="71"/>
      <c r="EL590" s="71"/>
      <c r="EM590" s="71"/>
      <c r="EN590" s="71"/>
      <c r="EO590" s="71"/>
      <c r="EP590" s="71"/>
      <c r="EQ590" s="71"/>
      <c r="ER590" s="71"/>
      <c r="ES590" s="71"/>
      <c r="ET590" s="71"/>
      <c r="EU590" s="71"/>
      <c r="EV590" s="71"/>
      <c r="EW590" s="71"/>
      <c r="EX590" s="71"/>
      <c r="EY590" s="71"/>
      <c r="EZ590" s="71"/>
      <c r="FA590" s="71"/>
      <c r="FB590" s="71"/>
      <c r="FC590" s="71"/>
      <c r="FD590" s="71"/>
      <c r="FE590" s="71"/>
      <c r="FF590" s="71"/>
      <c r="FG590" s="71"/>
      <c r="FH590" s="71"/>
      <c r="FI590" s="71"/>
      <c r="FJ590" s="71"/>
      <c r="FK590" s="71"/>
      <c r="FL590" s="71"/>
      <c r="FM590" s="71"/>
    </row>
    <row r="591" spans="9:169" x14ac:dyDescent="0.2">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c r="CM591" s="71"/>
      <c r="CN591" s="71"/>
      <c r="CO591" s="71"/>
      <c r="CP591" s="71"/>
      <c r="CQ591" s="71"/>
      <c r="CR591" s="71"/>
      <c r="CS591" s="71"/>
      <c r="CT591" s="71"/>
      <c r="CU591" s="71"/>
      <c r="CV591" s="99"/>
      <c r="CW591" s="71"/>
      <c r="CX591" s="71"/>
      <c r="CY591" s="71"/>
      <c r="CZ591" s="71"/>
      <c r="DA591" s="71"/>
      <c r="DB591" s="71"/>
      <c r="DC591" s="71"/>
      <c r="DD591" s="71"/>
      <c r="DE591" s="71"/>
      <c r="DF591" s="71"/>
      <c r="DG591" s="71"/>
      <c r="DH591" s="71"/>
      <c r="DI591" s="71"/>
      <c r="DJ591" s="71"/>
      <c r="DK591" s="71"/>
      <c r="DL591" s="71"/>
      <c r="DM591" s="71"/>
      <c r="DN591" s="71"/>
      <c r="DO591" s="71"/>
      <c r="DP591" s="71"/>
      <c r="DQ591" s="71"/>
      <c r="DR591" s="71"/>
      <c r="DS591" s="71"/>
      <c r="DT591" s="71"/>
      <c r="DU591" s="71"/>
      <c r="DV591" s="71"/>
      <c r="DW591" s="71"/>
      <c r="DX591" s="71"/>
      <c r="DY591" s="71"/>
      <c r="DZ591" s="71"/>
      <c r="EA591" s="71"/>
      <c r="EB591" s="71"/>
      <c r="EC591" s="71"/>
      <c r="ED591" s="71"/>
      <c r="EE591" s="71"/>
      <c r="EF591" s="71"/>
      <c r="EG591" s="71"/>
      <c r="EH591" s="71"/>
      <c r="EI591" s="71"/>
      <c r="EJ591" s="71"/>
      <c r="EK591" s="71"/>
      <c r="EL591" s="71"/>
      <c r="EM591" s="71"/>
      <c r="EN591" s="71"/>
      <c r="EO591" s="71"/>
      <c r="EP591" s="71"/>
      <c r="EQ591" s="71"/>
      <c r="ER591" s="71"/>
      <c r="ES591" s="71"/>
      <c r="ET591" s="71"/>
      <c r="EU591" s="71"/>
      <c r="EV591" s="71"/>
      <c r="EW591" s="71"/>
      <c r="EX591" s="71"/>
      <c r="EY591" s="71"/>
      <c r="EZ591" s="71"/>
      <c r="FA591" s="71"/>
      <c r="FB591" s="71"/>
      <c r="FC591" s="71"/>
      <c r="FD591" s="71"/>
      <c r="FE591" s="71"/>
      <c r="FF591" s="71"/>
      <c r="FG591" s="71"/>
      <c r="FH591" s="71"/>
      <c r="FI591" s="71"/>
      <c r="FJ591" s="71"/>
      <c r="FK591" s="71"/>
      <c r="FL591" s="71"/>
      <c r="FM591" s="71"/>
    </row>
    <row r="592" spans="9:169" x14ac:dyDescent="0.2">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c r="CM592" s="71"/>
      <c r="CN592" s="71"/>
      <c r="CO592" s="71"/>
      <c r="CP592" s="71"/>
      <c r="CQ592" s="71"/>
      <c r="CR592" s="71"/>
      <c r="CS592" s="71"/>
      <c r="CT592" s="71"/>
      <c r="CU592" s="71"/>
      <c r="CV592" s="99"/>
      <c r="CW592" s="71"/>
      <c r="CX592" s="71"/>
      <c r="CY592" s="71"/>
      <c r="CZ592" s="71"/>
      <c r="DA592" s="71"/>
      <c r="DB592" s="71"/>
      <c r="DC592" s="71"/>
      <c r="DD592" s="71"/>
      <c r="DE592" s="71"/>
      <c r="DF592" s="71"/>
      <c r="DG592" s="71"/>
      <c r="DH592" s="71"/>
      <c r="DI592" s="71"/>
      <c r="DJ592" s="71"/>
      <c r="DK592" s="71"/>
      <c r="DL592" s="71"/>
      <c r="DM592" s="71"/>
      <c r="DN592" s="71"/>
      <c r="DO592" s="71"/>
      <c r="DP592" s="71"/>
      <c r="DQ592" s="71"/>
      <c r="DR592" s="71"/>
      <c r="DS592" s="71"/>
      <c r="DT592" s="71"/>
      <c r="DU592" s="71"/>
      <c r="DV592" s="71"/>
      <c r="DW592" s="71"/>
      <c r="DX592" s="71"/>
      <c r="DY592" s="71"/>
      <c r="DZ592" s="71"/>
      <c r="EA592" s="71"/>
      <c r="EB592" s="71"/>
      <c r="EC592" s="71"/>
      <c r="ED592" s="71"/>
      <c r="EE592" s="71"/>
      <c r="EF592" s="71"/>
      <c r="EG592" s="71"/>
      <c r="EH592" s="71"/>
      <c r="EI592" s="71"/>
      <c r="EJ592" s="71"/>
      <c r="EK592" s="71"/>
      <c r="EL592" s="71"/>
      <c r="EM592" s="71"/>
      <c r="EN592" s="71"/>
      <c r="EO592" s="71"/>
      <c r="EP592" s="71"/>
      <c r="EQ592" s="71"/>
      <c r="ER592" s="71"/>
      <c r="ES592" s="71"/>
      <c r="ET592" s="71"/>
      <c r="EU592" s="71"/>
      <c r="EV592" s="71"/>
      <c r="EW592" s="71"/>
      <c r="EX592" s="71"/>
      <c r="EY592" s="71"/>
      <c r="EZ592" s="71"/>
      <c r="FA592" s="71"/>
      <c r="FB592" s="71"/>
      <c r="FC592" s="71"/>
      <c r="FD592" s="71"/>
      <c r="FE592" s="71"/>
      <c r="FF592" s="71"/>
      <c r="FG592" s="71"/>
      <c r="FH592" s="71"/>
      <c r="FI592" s="71"/>
      <c r="FJ592" s="71"/>
      <c r="FK592" s="71"/>
      <c r="FL592" s="71"/>
      <c r="FM592" s="71"/>
    </row>
    <row r="593" spans="9:169" x14ac:dyDescent="0.2">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c r="CM593" s="71"/>
      <c r="CN593" s="71"/>
      <c r="CO593" s="71"/>
      <c r="CP593" s="71"/>
      <c r="CQ593" s="71"/>
      <c r="CR593" s="71"/>
      <c r="CS593" s="71"/>
      <c r="CT593" s="71"/>
      <c r="CU593" s="71"/>
      <c r="CV593" s="99"/>
      <c r="CW593" s="71"/>
      <c r="CX593" s="71"/>
      <c r="CY593" s="71"/>
      <c r="CZ593" s="71"/>
      <c r="DA593" s="71"/>
      <c r="DB593" s="71"/>
      <c r="DC593" s="71"/>
      <c r="DD593" s="71"/>
      <c r="DE593" s="71"/>
      <c r="DF593" s="71"/>
      <c r="DG593" s="71"/>
      <c r="DH593" s="71"/>
      <c r="DI593" s="71"/>
      <c r="DJ593" s="71"/>
      <c r="DK593" s="71"/>
      <c r="DL593" s="71"/>
      <c r="DM593" s="71"/>
      <c r="DN593" s="71"/>
      <c r="DO593" s="71"/>
      <c r="DP593" s="71"/>
      <c r="DQ593" s="71"/>
      <c r="DR593" s="71"/>
      <c r="DS593" s="71"/>
      <c r="DT593" s="71"/>
      <c r="DU593" s="71"/>
      <c r="DV593" s="71"/>
      <c r="DW593" s="71"/>
      <c r="DX593" s="71"/>
      <c r="DY593" s="71"/>
      <c r="DZ593" s="71"/>
      <c r="EA593" s="71"/>
      <c r="EB593" s="71"/>
      <c r="EC593" s="71"/>
      <c r="ED593" s="71"/>
      <c r="EE593" s="71"/>
      <c r="EF593" s="71"/>
      <c r="EG593" s="71"/>
      <c r="EH593" s="71"/>
      <c r="EI593" s="71"/>
      <c r="EJ593" s="71"/>
      <c r="EK593" s="71"/>
      <c r="EL593" s="71"/>
      <c r="EM593" s="71"/>
      <c r="EN593" s="71"/>
      <c r="EO593" s="71"/>
      <c r="EP593" s="71"/>
      <c r="EQ593" s="71"/>
      <c r="ER593" s="71"/>
      <c r="ES593" s="71"/>
      <c r="ET593" s="71"/>
      <c r="EU593" s="71"/>
      <c r="EV593" s="71"/>
      <c r="EW593" s="71"/>
      <c r="EX593" s="71"/>
      <c r="EY593" s="71"/>
      <c r="EZ593" s="71"/>
      <c r="FA593" s="71"/>
      <c r="FB593" s="71"/>
      <c r="FC593" s="71"/>
      <c r="FD593" s="71"/>
      <c r="FE593" s="71"/>
      <c r="FF593" s="71"/>
      <c r="FG593" s="71"/>
      <c r="FH593" s="71"/>
      <c r="FI593" s="71"/>
      <c r="FJ593" s="71"/>
      <c r="FK593" s="71"/>
      <c r="FL593" s="71"/>
      <c r="FM593" s="71"/>
    </row>
    <row r="594" spans="9:169" x14ac:dyDescent="0.2">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c r="CM594" s="71"/>
      <c r="CN594" s="71"/>
      <c r="CO594" s="71"/>
      <c r="CP594" s="71"/>
      <c r="CQ594" s="71"/>
      <c r="CR594" s="71"/>
      <c r="CS594" s="71"/>
      <c r="CT594" s="71"/>
      <c r="CU594" s="71"/>
      <c r="CV594" s="99"/>
      <c r="CW594" s="71"/>
      <c r="CX594" s="71"/>
      <c r="CY594" s="71"/>
      <c r="CZ594" s="71"/>
      <c r="DA594" s="71"/>
      <c r="DB594" s="71"/>
      <c r="DC594" s="71"/>
      <c r="DD594" s="71"/>
      <c r="DE594" s="71"/>
      <c r="DF594" s="71"/>
      <c r="DG594" s="71"/>
      <c r="DH594" s="71"/>
      <c r="DI594" s="71"/>
      <c r="DJ594" s="71"/>
      <c r="DK594" s="71"/>
      <c r="DL594" s="71"/>
      <c r="DM594" s="71"/>
      <c r="DN594" s="71"/>
      <c r="DO594" s="71"/>
      <c r="DP594" s="71"/>
      <c r="DQ594" s="71"/>
      <c r="DR594" s="71"/>
      <c r="DS594" s="71"/>
      <c r="DT594" s="71"/>
      <c r="DU594" s="71"/>
      <c r="DV594" s="71"/>
      <c r="DW594" s="71"/>
      <c r="DX594" s="71"/>
      <c r="DY594" s="71"/>
      <c r="DZ594" s="71"/>
      <c r="EA594" s="71"/>
      <c r="EB594" s="71"/>
      <c r="EC594" s="71"/>
      <c r="ED594" s="71"/>
      <c r="EE594" s="71"/>
      <c r="EF594" s="71"/>
      <c r="EG594" s="71"/>
      <c r="EH594" s="71"/>
      <c r="EI594" s="71"/>
      <c r="EJ594" s="71"/>
      <c r="EK594" s="71"/>
      <c r="EL594" s="71"/>
      <c r="EM594" s="71"/>
      <c r="EN594" s="71"/>
      <c r="EO594" s="71"/>
      <c r="EP594" s="71"/>
      <c r="EQ594" s="71"/>
      <c r="ER594" s="71"/>
      <c r="ES594" s="71"/>
      <c r="ET594" s="71"/>
      <c r="EU594" s="71"/>
      <c r="EV594" s="71"/>
      <c r="EW594" s="71"/>
      <c r="EX594" s="71"/>
      <c r="EY594" s="71"/>
      <c r="EZ594" s="71"/>
      <c r="FA594" s="71"/>
      <c r="FB594" s="71"/>
      <c r="FC594" s="71"/>
      <c r="FD594" s="71"/>
      <c r="FE594" s="71"/>
      <c r="FF594" s="71"/>
      <c r="FG594" s="71"/>
      <c r="FH594" s="71"/>
      <c r="FI594" s="71"/>
      <c r="FJ594" s="71"/>
      <c r="FK594" s="71"/>
      <c r="FL594" s="71"/>
      <c r="FM594" s="71"/>
    </row>
    <row r="595" spans="9:169" x14ac:dyDescent="0.2">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c r="CM595" s="71"/>
      <c r="CN595" s="71"/>
      <c r="CO595" s="71"/>
      <c r="CP595" s="71"/>
      <c r="CQ595" s="71"/>
      <c r="CR595" s="71"/>
      <c r="CS595" s="71"/>
      <c r="CT595" s="71"/>
      <c r="CU595" s="71"/>
      <c r="CV595" s="99"/>
      <c r="CW595" s="71"/>
      <c r="CX595" s="71"/>
      <c r="CY595" s="71"/>
      <c r="CZ595" s="71"/>
      <c r="DA595" s="71"/>
      <c r="DB595" s="71"/>
      <c r="DC595" s="71"/>
      <c r="DD595" s="71"/>
      <c r="DE595" s="71"/>
      <c r="DF595" s="71"/>
      <c r="DG595" s="71"/>
      <c r="DH595" s="71"/>
      <c r="DI595" s="71"/>
      <c r="DJ595" s="71"/>
      <c r="DK595" s="71"/>
      <c r="DL595" s="71"/>
      <c r="DM595" s="71"/>
      <c r="DN595" s="71"/>
      <c r="DO595" s="71"/>
      <c r="DP595" s="71"/>
      <c r="DQ595" s="71"/>
      <c r="DR595" s="71"/>
      <c r="DS595" s="71"/>
      <c r="DT595" s="71"/>
      <c r="DU595" s="71"/>
      <c r="DV595" s="71"/>
      <c r="DW595" s="71"/>
      <c r="DX595" s="71"/>
      <c r="DY595" s="71"/>
      <c r="DZ595" s="71"/>
      <c r="EA595" s="71"/>
      <c r="EB595" s="71"/>
      <c r="EC595" s="71"/>
      <c r="ED595" s="71"/>
      <c r="EE595" s="71"/>
      <c r="EF595" s="71"/>
      <c r="EG595" s="71"/>
      <c r="EH595" s="71"/>
      <c r="EI595" s="71"/>
      <c r="EJ595" s="71"/>
      <c r="EK595" s="71"/>
      <c r="EL595" s="71"/>
      <c r="EM595" s="71"/>
      <c r="EN595" s="71"/>
      <c r="EO595" s="71"/>
      <c r="EP595" s="71"/>
      <c r="EQ595" s="71"/>
      <c r="ER595" s="71"/>
      <c r="ES595" s="71"/>
      <c r="ET595" s="71"/>
      <c r="EU595" s="71"/>
      <c r="EV595" s="71"/>
      <c r="EW595" s="71"/>
      <c r="EX595" s="71"/>
      <c r="EY595" s="71"/>
      <c r="EZ595" s="71"/>
      <c r="FA595" s="71"/>
      <c r="FB595" s="71"/>
      <c r="FC595" s="71"/>
      <c r="FD595" s="71"/>
      <c r="FE595" s="71"/>
      <c r="FF595" s="71"/>
      <c r="FG595" s="71"/>
      <c r="FH595" s="71"/>
      <c r="FI595" s="71"/>
      <c r="FJ595" s="71"/>
      <c r="FK595" s="71"/>
      <c r="FL595" s="71"/>
      <c r="FM595" s="71"/>
    </row>
    <row r="596" spans="9:169" x14ac:dyDescent="0.2">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c r="CM596" s="71"/>
      <c r="CN596" s="71"/>
      <c r="CO596" s="71"/>
      <c r="CP596" s="71"/>
      <c r="CQ596" s="71"/>
      <c r="CR596" s="71"/>
      <c r="CS596" s="71"/>
      <c r="CT596" s="71"/>
      <c r="CU596" s="71"/>
      <c r="CV596" s="99"/>
      <c r="CW596" s="71"/>
      <c r="CX596" s="71"/>
      <c r="CY596" s="71"/>
      <c r="CZ596" s="71"/>
      <c r="DA596" s="71"/>
      <c r="DB596" s="71"/>
      <c r="DC596" s="71"/>
      <c r="DD596" s="71"/>
      <c r="DE596" s="71"/>
      <c r="DF596" s="71"/>
      <c r="DG596" s="71"/>
      <c r="DH596" s="71"/>
      <c r="DI596" s="71"/>
      <c r="DJ596" s="71"/>
      <c r="DK596" s="71"/>
      <c r="DL596" s="71"/>
      <c r="DM596" s="71"/>
      <c r="DN596" s="71"/>
      <c r="DO596" s="71"/>
      <c r="DP596" s="71"/>
      <c r="DQ596" s="71"/>
      <c r="DR596" s="71"/>
      <c r="DS596" s="71"/>
      <c r="DT596" s="71"/>
      <c r="DU596" s="71"/>
      <c r="DV596" s="71"/>
      <c r="DW596" s="71"/>
      <c r="DX596" s="71"/>
      <c r="DY596" s="71"/>
      <c r="DZ596" s="71"/>
      <c r="EA596" s="71"/>
      <c r="EB596" s="71"/>
      <c r="EC596" s="71"/>
      <c r="ED596" s="71"/>
      <c r="EE596" s="71"/>
      <c r="EF596" s="71"/>
      <c r="EG596" s="71"/>
      <c r="EH596" s="71"/>
      <c r="EI596" s="71"/>
      <c r="EJ596" s="71"/>
      <c r="EK596" s="71"/>
      <c r="EL596" s="71"/>
      <c r="EM596" s="71"/>
      <c r="EN596" s="71"/>
      <c r="EO596" s="71"/>
      <c r="EP596" s="71"/>
      <c r="EQ596" s="71"/>
      <c r="ER596" s="71"/>
      <c r="ES596" s="71"/>
      <c r="ET596" s="71"/>
      <c r="EU596" s="71"/>
      <c r="EV596" s="71"/>
      <c r="EW596" s="71"/>
      <c r="EX596" s="71"/>
      <c r="EY596" s="71"/>
      <c r="EZ596" s="71"/>
      <c r="FA596" s="71"/>
      <c r="FB596" s="71"/>
      <c r="FC596" s="71"/>
      <c r="FD596" s="71"/>
      <c r="FE596" s="71"/>
      <c r="FF596" s="71"/>
      <c r="FG596" s="71"/>
      <c r="FH596" s="71"/>
      <c r="FI596" s="71"/>
      <c r="FJ596" s="71"/>
      <c r="FK596" s="71"/>
      <c r="FL596" s="71"/>
      <c r="FM596" s="71"/>
    </row>
    <row r="597" spans="9:169" x14ac:dyDescent="0.2">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71"/>
      <c r="AT597" s="71"/>
      <c r="AU597" s="71"/>
      <c r="AV597" s="71"/>
      <c r="AW597" s="71"/>
      <c r="AX597" s="71"/>
      <c r="AY597" s="71"/>
      <c r="AZ597" s="71"/>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c r="CM597" s="71"/>
      <c r="CN597" s="71"/>
      <c r="CO597" s="71"/>
      <c r="CP597" s="71"/>
      <c r="CQ597" s="71"/>
      <c r="CR597" s="71"/>
      <c r="CS597" s="71"/>
      <c r="CT597" s="71"/>
      <c r="CU597" s="71"/>
      <c r="CV597" s="99"/>
      <c r="CW597" s="71"/>
      <c r="CX597" s="71"/>
      <c r="CY597" s="71"/>
      <c r="CZ597" s="71"/>
      <c r="DA597" s="71"/>
      <c r="DB597" s="71"/>
      <c r="DC597" s="71"/>
      <c r="DD597" s="71"/>
      <c r="DE597" s="71"/>
      <c r="DF597" s="71"/>
      <c r="DG597" s="71"/>
      <c r="DH597" s="71"/>
      <c r="DI597" s="71"/>
      <c r="DJ597" s="71"/>
      <c r="DK597" s="71"/>
      <c r="DL597" s="71"/>
      <c r="DM597" s="71"/>
      <c r="DN597" s="71"/>
      <c r="DO597" s="71"/>
      <c r="DP597" s="71"/>
      <c r="DQ597" s="71"/>
      <c r="DR597" s="71"/>
      <c r="DS597" s="71"/>
      <c r="DT597" s="71"/>
      <c r="DU597" s="71"/>
      <c r="DV597" s="71"/>
      <c r="DW597" s="71"/>
      <c r="DX597" s="71"/>
      <c r="DY597" s="71"/>
      <c r="DZ597" s="71"/>
      <c r="EA597" s="71"/>
      <c r="EB597" s="71"/>
      <c r="EC597" s="71"/>
      <c r="ED597" s="71"/>
      <c r="EE597" s="71"/>
      <c r="EF597" s="71"/>
      <c r="EG597" s="71"/>
      <c r="EH597" s="71"/>
      <c r="EI597" s="71"/>
      <c r="EJ597" s="71"/>
      <c r="EK597" s="71"/>
      <c r="EL597" s="71"/>
      <c r="EM597" s="71"/>
      <c r="EN597" s="71"/>
      <c r="EO597" s="71"/>
      <c r="EP597" s="71"/>
      <c r="EQ597" s="71"/>
      <c r="ER597" s="71"/>
      <c r="ES597" s="71"/>
      <c r="ET597" s="71"/>
      <c r="EU597" s="71"/>
      <c r="EV597" s="71"/>
      <c r="EW597" s="71"/>
      <c r="EX597" s="71"/>
      <c r="EY597" s="71"/>
      <c r="EZ597" s="71"/>
      <c r="FA597" s="71"/>
      <c r="FB597" s="71"/>
      <c r="FC597" s="71"/>
      <c r="FD597" s="71"/>
      <c r="FE597" s="71"/>
      <c r="FF597" s="71"/>
      <c r="FG597" s="71"/>
      <c r="FH597" s="71"/>
      <c r="FI597" s="71"/>
      <c r="FJ597" s="71"/>
      <c r="FK597" s="71"/>
      <c r="FL597" s="71"/>
      <c r="FM597" s="71"/>
    </row>
    <row r="598" spans="9:169" x14ac:dyDescent="0.2">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c r="CM598" s="71"/>
      <c r="CN598" s="71"/>
      <c r="CO598" s="71"/>
      <c r="CP598" s="71"/>
      <c r="CQ598" s="71"/>
      <c r="CR598" s="71"/>
      <c r="CS598" s="71"/>
      <c r="CT598" s="71"/>
      <c r="CU598" s="71"/>
      <c r="CV598" s="99"/>
      <c r="CW598" s="71"/>
      <c r="CX598" s="71"/>
      <c r="CY598" s="71"/>
      <c r="CZ598" s="71"/>
      <c r="DA598" s="71"/>
      <c r="DB598" s="71"/>
      <c r="DC598" s="71"/>
      <c r="DD598" s="71"/>
      <c r="DE598" s="71"/>
      <c r="DF598" s="71"/>
      <c r="DG598" s="71"/>
      <c r="DH598" s="71"/>
      <c r="DI598" s="71"/>
      <c r="DJ598" s="71"/>
      <c r="DK598" s="71"/>
      <c r="DL598" s="71"/>
      <c r="DM598" s="71"/>
      <c r="DN598" s="71"/>
      <c r="DO598" s="71"/>
      <c r="DP598" s="71"/>
      <c r="DQ598" s="71"/>
      <c r="DR598" s="71"/>
      <c r="DS598" s="71"/>
      <c r="DT598" s="71"/>
      <c r="DU598" s="71"/>
      <c r="DV598" s="71"/>
      <c r="DW598" s="71"/>
      <c r="DX598" s="71"/>
      <c r="DY598" s="71"/>
      <c r="DZ598" s="71"/>
      <c r="EA598" s="71"/>
      <c r="EB598" s="71"/>
      <c r="EC598" s="71"/>
      <c r="ED598" s="71"/>
      <c r="EE598" s="71"/>
      <c r="EF598" s="71"/>
      <c r="EG598" s="71"/>
      <c r="EH598" s="71"/>
      <c r="EI598" s="71"/>
      <c r="EJ598" s="71"/>
      <c r="EK598" s="71"/>
      <c r="EL598" s="71"/>
      <c r="EM598" s="71"/>
      <c r="EN598" s="71"/>
      <c r="EO598" s="71"/>
      <c r="EP598" s="71"/>
      <c r="EQ598" s="71"/>
      <c r="ER598" s="71"/>
      <c r="ES598" s="71"/>
      <c r="ET598" s="71"/>
      <c r="EU598" s="71"/>
      <c r="EV598" s="71"/>
      <c r="EW598" s="71"/>
      <c r="EX598" s="71"/>
      <c r="EY598" s="71"/>
      <c r="EZ598" s="71"/>
      <c r="FA598" s="71"/>
      <c r="FB598" s="71"/>
      <c r="FC598" s="71"/>
      <c r="FD598" s="71"/>
      <c r="FE598" s="71"/>
      <c r="FF598" s="71"/>
      <c r="FG598" s="71"/>
      <c r="FH598" s="71"/>
      <c r="FI598" s="71"/>
      <c r="FJ598" s="71"/>
      <c r="FK598" s="71"/>
      <c r="FL598" s="71"/>
      <c r="FM598" s="71"/>
    </row>
    <row r="599" spans="9:169" x14ac:dyDescent="0.2">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c r="CM599" s="71"/>
      <c r="CN599" s="71"/>
      <c r="CO599" s="71"/>
      <c r="CP599" s="71"/>
      <c r="CQ599" s="71"/>
      <c r="CR599" s="71"/>
      <c r="CS599" s="71"/>
      <c r="CT599" s="71"/>
      <c r="CU599" s="71"/>
      <c r="CV599" s="99"/>
      <c r="CW599" s="71"/>
      <c r="CX599" s="71"/>
      <c r="CY599" s="71"/>
      <c r="CZ599" s="71"/>
      <c r="DA599" s="71"/>
      <c r="DB599" s="71"/>
      <c r="DC599" s="71"/>
      <c r="DD599" s="71"/>
      <c r="DE599" s="71"/>
      <c r="DF599" s="71"/>
      <c r="DG599" s="71"/>
      <c r="DH599" s="71"/>
      <c r="DI599" s="71"/>
      <c r="DJ599" s="71"/>
      <c r="DK599" s="71"/>
      <c r="DL599" s="71"/>
      <c r="DM599" s="71"/>
      <c r="DN599" s="71"/>
      <c r="DO599" s="71"/>
      <c r="DP599" s="71"/>
      <c r="DQ599" s="71"/>
      <c r="DR599" s="71"/>
      <c r="DS599" s="71"/>
      <c r="DT599" s="71"/>
      <c r="DU599" s="71"/>
      <c r="DV599" s="71"/>
      <c r="DW599" s="71"/>
      <c r="DX599" s="71"/>
      <c r="DY599" s="71"/>
      <c r="DZ599" s="71"/>
      <c r="EA599" s="71"/>
      <c r="EB599" s="71"/>
      <c r="EC599" s="71"/>
      <c r="ED599" s="71"/>
      <c r="EE599" s="71"/>
      <c r="EF599" s="71"/>
      <c r="EG599" s="71"/>
      <c r="EH599" s="71"/>
      <c r="EI599" s="71"/>
      <c r="EJ599" s="71"/>
      <c r="EK599" s="71"/>
      <c r="EL599" s="71"/>
      <c r="EM599" s="71"/>
      <c r="EN599" s="71"/>
      <c r="EO599" s="71"/>
      <c r="EP599" s="71"/>
      <c r="EQ599" s="71"/>
      <c r="ER599" s="71"/>
      <c r="ES599" s="71"/>
      <c r="ET599" s="71"/>
      <c r="EU599" s="71"/>
      <c r="EV599" s="71"/>
      <c r="EW599" s="71"/>
      <c r="EX599" s="71"/>
      <c r="EY599" s="71"/>
      <c r="EZ599" s="71"/>
      <c r="FA599" s="71"/>
      <c r="FB599" s="71"/>
      <c r="FC599" s="71"/>
      <c r="FD599" s="71"/>
      <c r="FE599" s="71"/>
      <c r="FF599" s="71"/>
      <c r="FG599" s="71"/>
      <c r="FH599" s="71"/>
      <c r="FI599" s="71"/>
      <c r="FJ599" s="71"/>
      <c r="FK599" s="71"/>
      <c r="FL599" s="71"/>
      <c r="FM599" s="71"/>
    </row>
    <row r="600" spans="9:169" x14ac:dyDescent="0.2">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c r="CM600" s="71"/>
      <c r="CN600" s="71"/>
      <c r="CO600" s="71"/>
      <c r="CP600" s="71"/>
      <c r="CQ600" s="71"/>
      <c r="CR600" s="71"/>
      <c r="CS600" s="71"/>
      <c r="CT600" s="71"/>
      <c r="CU600" s="71"/>
      <c r="CV600" s="99"/>
      <c r="CW600" s="71"/>
      <c r="CX600" s="71"/>
      <c r="CY600" s="71"/>
      <c r="CZ600" s="71"/>
      <c r="DA600" s="71"/>
      <c r="DB600" s="71"/>
      <c r="DC600" s="71"/>
      <c r="DD600" s="71"/>
      <c r="DE600" s="71"/>
      <c r="DF600" s="71"/>
      <c r="DG600" s="71"/>
      <c r="DH600" s="71"/>
      <c r="DI600" s="71"/>
      <c r="DJ600" s="71"/>
      <c r="DK600" s="71"/>
      <c r="DL600" s="71"/>
      <c r="DM600" s="71"/>
      <c r="DN600" s="71"/>
      <c r="DO600" s="71"/>
      <c r="DP600" s="71"/>
      <c r="DQ600" s="71"/>
      <c r="DR600" s="71"/>
      <c r="DS600" s="71"/>
      <c r="DT600" s="71"/>
      <c r="DU600" s="71"/>
      <c r="DV600" s="71"/>
      <c r="DW600" s="71"/>
      <c r="DX600" s="71"/>
      <c r="DY600" s="71"/>
      <c r="DZ600" s="71"/>
      <c r="EA600" s="71"/>
      <c r="EB600" s="71"/>
      <c r="EC600" s="71"/>
      <c r="ED600" s="71"/>
      <c r="EE600" s="71"/>
      <c r="EF600" s="71"/>
      <c r="EG600" s="71"/>
      <c r="EH600" s="71"/>
      <c r="EI600" s="71"/>
      <c r="EJ600" s="71"/>
      <c r="EK600" s="71"/>
      <c r="EL600" s="71"/>
      <c r="EM600" s="71"/>
      <c r="EN600" s="71"/>
      <c r="EO600" s="71"/>
      <c r="EP600" s="71"/>
      <c r="EQ600" s="71"/>
      <c r="ER600" s="71"/>
      <c r="ES600" s="71"/>
      <c r="ET600" s="71"/>
      <c r="EU600" s="71"/>
      <c r="EV600" s="71"/>
      <c r="EW600" s="71"/>
      <c r="EX600" s="71"/>
      <c r="EY600" s="71"/>
      <c r="EZ600" s="71"/>
      <c r="FA600" s="71"/>
      <c r="FB600" s="71"/>
      <c r="FC600" s="71"/>
      <c r="FD600" s="71"/>
      <c r="FE600" s="71"/>
      <c r="FF600" s="71"/>
      <c r="FG600" s="71"/>
      <c r="FH600" s="71"/>
      <c r="FI600" s="71"/>
      <c r="FJ600" s="71"/>
      <c r="FK600" s="71"/>
      <c r="FL600" s="71"/>
      <c r="FM600" s="71"/>
    </row>
    <row r="601" spans="9:169" x14ac:dyDescent="0.2">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c r="CM601" s="71"/>
      <c r="CN601" s="71"/>
      <c r="CO601" s="71"/>
      <c r="CP601" s="71"/>
      <c r="CQ601" s="71"/>
      <c r="CR601" s="71"/>
      <c r="CS601" s="71"/>
      <c r="CT601" s="71"/>
      <c r="CU601" s="71"/>
      <c r="CV601" s="99"/>
      <c r="CW601" s="71"/>
      <c r="CX601" s="71"/>
      <c r="CY601" s="71"/>
      <c r="CZ601" s="71"/>
      <c r="DA601" s="71"/>
      <c r="DB601" s="71"/>
      <c r="DC601" s="71"/>
      <c r="DD601" s="71"/>
      <c r="DE601" s="71"/>
      <c r="DF601" s="71"/>
      <c r="DG601" s="71"/>
      <c r="DH601" s="71"/>
      <c r="DI601" s="71"/>
      <c r="DJ601" s="71"/>
      <c r="DK601" s="71"/>
      <c r="DL601" s="71"/>
      <c r="DM601" s="71"/>
      <c r="DN601" s="71"/>
      <c r="DO601" s="71"/>
      <c r="DP601" s="71"/>
      <c r="DQ601" s="71"/>
      <c r="DR601" s="71"/>
      <c r="DS601" s="71"/>
      <c r="DT601" s="71"/>
      <c r="DU601" s="71"/>
      <c r="DV601" s="71"/>
      <c r="DW601" s="71"/>
      <c r="DX601" s="71"/>
      <c r="DY601" s="71"/>
      <c r="DZ601" s="71"/>
      <c r="EA601" s="71"/>
      <c r="EB601" s="71"/>
      <c r="EC601" s="71"/>
      <c r="ED601" s="71"/>
      <c r="EE601" s="71"/>
      <c r="EF601" s="71"/>
      <c r="EG601" s="71"/>
      <c r="EH601" s="71"/>
      <c r="EI601" s="71"/>
      <c r="EJ601" s="71"/>
      <c r="EK601" s="71"/>
      <c r="EL601" s="71"/>
      <c r="EM601" s="71"/>
      <c r="EN601" s="71"/>
      <c r="EO601" s="71"/>
      <c r="EP601" s="71"/>
      <c r="EQ601" s="71"/>
      <c r="ER601" s="71"/>
      <c r="ES601" s="71"/>
      <c r="ET601" s="71"/>
      <c r="EU601" s="71"/>
      <c r="EV601" s="71"/>
      <c r="EW601" s="71"/>
      <c r="EX601" s="71"/>
      <c r="EY601" s="71"/>
      <c r="EZ601" s="71"/>
      <c r="FA601" s="71"/>
      <c r="FB601" s="71"/>
      <c r="FC601" s="71"/>
      <c r="FD601" s="71"/>
      <c r="FE601" s="71"/>
      <c r="FF601" s="71"/>
      <c r="FG601" s="71"/>
      <c r="FH601" s="71"/>
      <c r="FI601" s="71"/>
      <c r="FJ601" s="71"/>
      <c r="FK601" s="71"/>
      <c r="FL601" s="71"/>
      <c r="FM601" s="71"/>
    </row>
    <row r="602" spans="9:169" x14ac:dyDescent="0.2">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c r="CM602" s="71"/>
      <c r="CN602" s="71"/>
      <c r="CO602" s="71"/>
      <c r="CP602" s="71"/>
      <c r="CQ602" s="71"/>
      <c r="CR602" s="71"/>
      <c r="CS602" s="71"/>
      <c r="CT602" s="71"/>
      <c r="CU602" s="71"/>
      <c r="CV602" s="99"/>
      <c r="CW602" s="71"/>
      <c r="CX602" s="71"/>
      <c r="CY602" s="71"/>
      <c r="CZ602" s="71"/>
      <c r="DA602" s="71"/>
      <c r="DB602" s="71"/>
      <c r="DC602" s="71"/>
      <c r="DD602" s="71"/>
      <c r="DE602" s="71"/>
      <c r="DF602" s="71"/>
      <c r="DG602" s="71"/>
      <c r="DH602" s="71"/>
      <c r="DI602" s="71"/>
      <c r="DJ602" s="71"/>
      <c r="DK602" s="71"/>
      <c r="DL602" s="71"/>
      <c r="DM602" s="71"/>
      <c r="DN602" s="71"/>
      <c r="DO602" s="71"/>
      <c r="DP602" s="71"/>
      <c r="DQ602" s="71"/>
      <c r="DR602" s="71"/>
      <c r="DS602" s="71"/>
      <c r="DT602" s="71"/>
      <c r="DU602" s="71"/>
      <c r="DV602" s="71"/>
      <c r="DW602" s="71"/>
      <c r="DX602" s="71"/>
      <c r="DY602" s="71"/>
      <c r="DZ602" s="71"/>
      <c r="EA602" s="71"/>
      <c r="EB602" s="71"/>
      <c r="EC602" s="71"/>
      <c r="ED602" s="71"/>
      <c r="EE602" s="71"/>
      <c r="EF602" s="71"/>
      <c r="EG602" s="71"/>
      <c r="EH602" s="71"/>
      <c r="EI602" s="71"/>
      <c r="EJ602" s="71"/>
      <c r="EK602" s="71"/>
      <c r="EL602" s="71"/>
      <c r="EM602" s="71"/>
      <c r="EN602" s="71"/>
      <c r="EO602" s="71"/>
      <c r="EP602" s="71"/>
      <c r="EQ602" s="71"/>
      <c r="ER602" s="71"/>
      <c r="ES602" s="71"/>
      <c r="ET602" s="71"/>
      <c r="EU602" s="71"/>
      <c r="EV602" s="71"/>
      <c r="EW602" s="71"/>
      <c r="EX602" s="71"/>
      <c r="EY602" s="71"/>
      <c r="EZ602" s="71"/>
      <c r="FA602" s="71"/>
      <c r="FB602" s="71"/>
      <c r="FC602" s="71"/>
      <c r="FD602" s="71"/>
      <c r="FE602" s="71"/>
      <c r="FF602" s="71"/>
      <c r="FG602" s="71"/>
      <c r="FH602" s="71"/>
      <c r="FI602" s="71"/>
      <c r="FJ602" s="71"/>
      <c r="FK602" s="71"/>
      <c r="FL602" s="71"/>
      <c r="FM602" s="71"/>
    </row>
    <row r="603" spans="9:169" x14ac:dyDescent="0.2">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c r="CM603" s="71"/>
      <c r="CN603" s="71"/>
      <c r="CO603" s="71"/>
      <c r="CP603" s="71"/>
      <c r="CQ603" s="71"/>
      <c r="CR603" s="71"/>
      <c r="CS603" s="71"/>
      <c r="CT603" s="71"/>
      <c r="CU603" s="71"/>
      <c r="CV603" s="99"/>
      <c r="CW603" s="71"/>
      <c r="CX603" s="71"/>
      <c r="CY603" s="71"/>
      <c r="CZ603" s="71"/>
      <c r="DA603" s="71"/>
      <c r="DB603" s="71"/>
      <c r="DC603" s="71"/>
      <c r="DD603" s="71"/>
      <c r="DE603" s="71"/>
      <c r="DF603" s="71"/>
      <c r="DG603" s="71"/>
      <c r="DH603" s="71"/>
      <c r="DI603" s="71"/>
      <c r="DJ603" s="71"/>
      <c r="DK603" s="71"/>
      <c r="DL603" s="71"/>
      <c r="DM603" s="71"/>
      <c r="DN603" s="71"/>
      <c r="DO603" s="71"/>
      <c r="DP603" s="71"/>
      <c r="DQ603" s="71"/>
      <c r="DR603" s="71"/>
      <c r="DS603" s="71"/>
      <c r="DT603" s="71"/>
      <c r="DU603" s="71"/>
      <c r="DV603" s="71"/>
      <c r="DW603" s="71"/>
      <c r="DX603" s="71"/>
      <c r="DY603" s="71"/>
      <c r="DZ603" s="71"/>
      <c r="EA603" s="71"/>
      <c r="EB603" s="71"/>
      <c r="EC603" s="71"/>
      <c r="ED603" s="71"/>
      <c r="EE603" s="71"/>
      <c r="EF603" s="71"/>
      <c r="EG603" s="71"/>
      <c r="EH603" s="71"/>
      <c r="EI603" s="71"/>
      <c r="EJ603" s="71"/>
      <c r="EK603" s="71"/>
      <c r="EL603" s="71"/>
      <c r="EM603" s="71"/>
      <c r="EN603" s="71"/>
      <c r="EO603" s="71"/>
      <c r="EP603" s="71"/>
      <c r="EQ603" s="71"/>
      <c r="ER603" s="71"/>
      <c r="ES603" s="71"/>
      <c r="ET603" s="71"/>
      <c r="EU603" s="71"/>
      <c r="EV603" s="71"/>
      <c r="EW603" s="71"/>
      <c r="EX603" s="71"/>
      <c r="EY603" s="71"/>
      <c r="EZ603" s="71"/>
      <c r="FA603" s="71"/>
      <c r="FB603" s="71"/>
      <c r="FC603" s="71"/>
      <c r="FD603" s="71"/>
      <c r="FE603" s="71"/>
      <c r="FF603" s="71"/>
      <c r="FG603" s="71"/>
      <c r="FH603" s="71"/>
      <c r="FI603" s="71"/>
      <c r="FJ603" s="71"/>
      <c r="FK603" s="71"/>
      <c r="FL603" s="71"/>
      <c r="FM603" s="71"/>
    </row>
    <row r="604" spans="9:169" x14ac:dyDescent="0.2">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c r="CM604" s="71"/>
      <c r="CN604" s="71"/>
      <c r="CO604" s="71"/>
      <c r="CP604" s="71"/>
      <c r="CQ604" s="71"/>
      <c r="CR604" s="71"/>
      <c r="CS604" s="71"/>
      <c r="CT604" s="71"/>
      <c r="CU604" s="71"/>
      <c r="CV604" s="99"/>
      <c r="CW604" s="71"/>
      <c r="CX604" s="71"/>
      <c r="CY604" s="71"/>
      <c r="CZ604" s="71"/>
      <c r="DA604" s="71"/>
      <c r="DB604" s="71"/>
      <c r="DC604" s="71"/>
      <c r="DD604" s="71"/>
      <c r="DE604" s="71"/>
      <c r="DF604" s="71"/>
      <c r="DG604" s="71"/>
      <c r="DH604" s="71"/>
      <c r="DI604" s="71"/>
      <c r="DJ604" s="71"/>
      <c r="DK604" s="71"/>
      <c r="DL604" s="71"/>
      <c r="DM604" s="71"/>
      <c r="DN604" s="71"/>
      <c r="DO604" s="71"/>
      <c r="DP604" s="71"/>
      <c r="DQ604" s="71"/>
      <c r="DR604" s="71"/>
      <c r="DS604" s="71"/>
      <c r="DT604" s="71"/>
      <c r="DU604" s="71"/>
      <c r="DV604" s="71"/>
      <c r="DW604" s="71"/>
      <c r="DX604" s="71"/>
      <c r="DY604" s="71"/>
      <c r="DZ604" s="71"/>
      <c r="EA604" s="71"/>
      <c r="EB604" s="71"/>
      <c r="EC604" s="71"/>
      <c r="ED604" s="71"/>
      <c r="EE604" s="71"/>
      <c r="EF604" s="71"/>
      <c r="EG604" s="71"/>
      <c r="EH604" s="71"/>
      <c r="EI604" s="71"/>
      <c r="EJ604" s="71"/>
      <c r="EK604" s="71"/>
      <c r="EL604" s="71"/>
      <c r="EM604" s="71"/>
      <c r="EN604" s="71"/>
      <c r="EO604" s="71"/>
      <c r="EP604" s="71"/>
      <c r="EQ604" s="71"/>
      <c r="ER604" s="71"/>
      <c r="ES604" s="71"/>
      <c r="ET604" s="71"/>
      <c r="EU604" s="71"/>
      <c r="EV604" s="71"/>
      <c r="EW604" s="71"/>
      <c r="EX604" s="71"/>
      <c r="EY604" s="71"/>
      <c r="EZ604" s="71"/>
      <c r="FA604" s="71"/>
      <c r="FB604" s="71"/>
      <c r="FC604" s="71"/>
      <c r="FD604" s="71"/>
      <c r="FE604" s="71"/>
      <c r="FF604" s="71"/>
      <c r="FG604" s="71"/>
      <c r="FH604" s="71"/>
      <c r="FI604" s="71"/>
      <c r="FJ604" s="71"/>
      <c r="FK604" s="71"/>
      <c r="FL604" s="71"/>
      <c r="FM604" s="71"/>
    </row>
    <row r="605" spans="9:169" x14ac:dyDescent="0.2">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c r="CM605" s="71"/>
      <c r="CN605" s="71"/>
      <c r="CO605" s="71"/>
      <c r="CP605" s="71"/>
      <c r="CQ605" s="71"/>
      <c r="CR605" s="71"/>
      <c r="CS605" s="71"/>
      <c r="CT605" s="71"/>
      <c r="CU605" s="71"/>
      <c r="CV605" s="99"/>
      <c r="CW605" s="71"/>
      <c r="CX605" s="71"/>
      <c r="CY605" s="71"/>
      <c r="CZ605" s="71"/>
      <c r="DA605" s="71"/>
      <c r="DB605" s="71"/>
      <c r="DC605" s="71"/>
      <c r="DD605" s="71"/>
      <c r="DE605" s="71"/>
      <c r="DF605" s="71"/>
      <c r="DG605" s="71"/>
      <c r="DH605" s="71"/>
      <c r="DI605" s="71"/>
      <c r="DJ605" s="71"/>
      <c r="DK605" s="71"/>
      <c r="DL605" s="71"/>
      <c r="DM605" s="71"/>
      <c r="DN605" s="71"/>
      <c r="DO605" s="71"/>
      <c r="DP605" s="71"/>
      <c r="DQ605" s="71"/>
      <c r="DR605" s="71"/>
      <c r="DS605" s="71"/>
      <c r="DT605" s="71"/>
      <c r="DU605" s="71"/>
      <c r="DV605" s="71"/>
      <c r="DW605" s="71"/>
      <c r="DX605" s="71"/>
      <c r="DY605" s="71"/>
      <c r="DZ605" s="71"/>
      <c r="EA605" s="71"/>
      <c r="EB605" s="71"/>
      <c r="EC605" s="71"/>
      <c r="ED605" s="71"/>
      <c r="EE605" s="71"/>
      <c r="EF605" s="71"/>
      <c r="EG605" s="71"/>
      <c r="EH605" s="71"/>
      <c r="EI605" s="71"/>
      <c r="EJ605" s="71"/>
      <c r="EK605" s="71"/>
      <c r="EL605" s="71"/>
      <c r="EM605" s="71"/>
      <c r="EN605" s="71"/>
      <c r="EO605" s="71"/>
      <c r="EP605" s="71"/>
      <c r="EQ605" s="71"/>
      <c r="ER605" s="71"/>
      <c r="ES605" s="71"/>
      <c r="ET605" s="71"/>
      <c r="EU605" s="71"/>
      <c r="EV605" s="71"/>
      <c r="EW605" s="71"/>
      <c r="EX605" s="71"/>
      <c r="EY605" s="71"/>
      <c r="EZ605" s="71"/>
      <c r="FA605" s="71"/>
      <c r="FB605" s="71"/>
      <c r="FC605" s="71"/>
      <c r="FD605" s="71"/>
      <c r="FE605" s="71"/>
      <c r="FF605" s="71"/>
      <c r="FG605" s="71"/>
      <c r="FH605" s="71"/>
      <c r="FI605" s="71"/>
      <c r="FJ605" s="71"/>
      <c r="FK605" s="71"/>
      <c r="FL605" s="71"/>
      <c r="FM605" s="71"/>
    </row>
    <row r="606" spans="9:169" x14ac:dyDescent="0.2">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c r="CM606" s="71"/>
      <c r="CN606" s="71"/>
      <c r="CO606" s="71"/>
      <c r="CP606" s="71"/>
      <c r="CQ606" s="71"/>
      <c r="CR606" s="71"/>
      <c r="CS606" s="71"/>
      <c r="CT606" s="71"/>
      <c r="CU606" s="71"/>
      <c r="CV606" s="99"/>
      <c r="CW606" s="71"/>
      <c r="CX606" s="71"/>
      <c r="CY606" s="71"/>
      <c r="CZ606" s="71"/>
      <c r="DA606" s="71"/>
      <c r="DB606" s="71"/>
      <c r="DC606" s="71"/>
      <c r="DD606" s="71"/>
      <c r="DE606" s="71"/>
      <c r="DF606" s="71"/>
      <c r="DG606" s="71"/>
      <c r="DH606" s="71"/>
      <c r="DI606" s="71"/>
      <c r="DJ606" s="71"/>
      <c r="DK606" s="71"/>
      <c r="DL606" s="71"/>
      <c r="DM606" s="71"/>
      <c r="DN606" s="71"/>
      <c r="DO606" s="71"/>
      <c r="DP606" s="71"/>
      <c r="DQ606" s="71"/>
      <c r="DR606" s="71"/>
      <c r="DS606" s="71"/>
      <c r="DT606" s="71"/>
      <c r="DU606" s="71"/>
      <c r="DV606" s="71"/>
      <c r="DW606" s="71"/>
      <c r="DX606" s="71"/>
      <c r="DY606" s="71"/>
      <c r="DZ606" s="71"/>
      <c r="EA606" s="71"/>
      <c r="EB606" s="71"/>
      <c r="EC606" s="71"/>
      <c r="ED606" s="71"/>
      <c r="EE606" s="71"/>
      <c r="EF606" s="71"/>
      <c r="EG606" s="71"/>
      <c r="EH606" s="71"/>
      <c r="EI606" s="71"/>
      <c r="EJ606" s="71"/>
      <c r="EK606" s="71"/>
      <c r="EL606" s="71"/>
      <c r="EM606" s="71"/>
      <c r="EN606" s="71"/>
      <c r="EO606" s="71"/>
      <c r="EP606" s="71"/>
      <c r="EQ606" s="71"/>
      <c r="ER606" s="71"/>
      <c r="ES606" s="71"/>
      <c r="ET606" s="71"/>
      <c r="EU606" s="71"/>
      <c r="EV606" s="71"/>
      <c r="EW606" s="71"/>
      <c r="EX606" s="71"/>
      <c r="EY606" s="71"/>
      <c r="EZ606" s="71"/>
      <c r="FA606" s="71"/>
      <c r="FB606" s="71"/>
      <c r="FC606" s="71"/>
      <c r="FD606" s="71"/>
      <c r="FE606" s="71"/>
      <c r="FF606" s="71"/>
      <c r="FG606" s="71"/>
      <c r="FH606" s="71"/>
      <c r="FI606" s="71"/>
      <c r="FJ606" s="71"/>
      <c r="FK606" s="71"/>
      <c r="FL606" s="71"/>
      <c r="FM606" s="71"/>
    </row>
    <row r="607" spans="9:169" x14ac:dyDescent="0.2">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c r="CM607" s="71"/>
      <c r="CN607" s="71"/>
      <c r="CO607" s="71"/>
      <c r="CP607" s="71"/>
      <c r="CQ607" s="71"/>
      <c r="CR607" s="71"/>
      <c r="CS607" s="71"/>
      <c r="CT607" s="71"/>
      <c r="CU607" s="71"/>
      <c r="CV607" s="99"/>
      <c r="CW607" s="71"/>
      <c r="CX607" s="71"/>
      <c r="CY607" s="71"/>
      <c r="CZ607" s="71"/>
      <c r="DA607" s="71"/>
      <c r="DB607" s="71"/>
      <c r="DC607" s="71"/>
      <c r="DD607" s="71"/>
      <c r="DE607" s="71"/>
      <c r="DF607" s="71"/>
      <c r="DG607" s="71"/>
      <c r="DH607" s="71"/>
      <c r="DI607" s="71"/>
      <c r="DJ607" s="71"/>
      <c r="DK607" s="71"/>
      <c r="DL607" s="71"/>
      <c r="DM607" s="71"/>
      <c r="DN607" s="71"/>
      <c r="DO607" s="71"/>
      <c r="DP607" s="71"/>
      <c r="DQ607" s="71"/>
      <c r="DR607" s="71"/>
      <c r="DS607" s="71"/>
      <c r="DT607" s="71"/>
      <c r="DU607" s="71"/>
      <c r="DV607" s="71"/>
      <c r="DW607" s="71"/>
      <c r="DX607" s="71"/>
      <c r="DY607" s="71"/>
      <c r="DZ607" s="71"/>
      <c r="EA607" s="71"/>
      <c r="EB607" s="71"/>
      <c r="EC607" s="71"/>
      <c r="ED607" s="71"/>
      <c r="EE607" s="71"/>
      <c r="EF607" s="71"/>
      <c r="EG607" s="71"/>
      <c r="EH607" s="71"/>
      <c r="EI607" s="71"/>
      <c r="EJ607" s="71"/>
      <c r="EK607" s="71"/>
      <c r="EL607" s="71"/>
      <c r="EM607" s="71"/>
      <c r="EN607" s="71"/>
      <c r="EO607" s="71"/>
      <c r="EP607" s="71"/>
      <c r="EQ607" s="71"/>
      <c r="ER607" s="71"/>
      <c r="ES607" s="71"/>
      <c r="ET607" s="71"/>
      <c r="EU607" s="71"/>
      <c r="EV607" s="71"/>
      <c r="EW607" s="71"/>
      <c r="EX607" s="71"/>
      <c r="EY607" s="71"/>
      <c r="EZ607" s="71"/>
      <c r="FA607" s="71"/>
      <c r="FB607" s="71"/>
      <c r="FC607" s="71"/>
      <c r="FD607" s="71"/>
      <c r="FE607" s="71"/>
      <c r="FF607" s="71"/>
      <c r="FG607" s="71"/>
      <c r="FH607" s="71"/>
      <c r="FI607" s="71"/>
      <c r="FJ607" s="71"/>
      <c r="FK607" s="71"/>
      <c r="FL607" s="71"/>
      <c r="FM607" s="71"/>
    </row>
    <row r="608" spans="9:169" x14ac:dyDescent="0.2">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c r="CM608" s="71"/>
      <c r="CN608" s="71"/>
      <c r="CO608" s="71"/>
      <c r="CP608" s="71"/>
      <c r="CQ608" s="71"/>
      <c r="CR608" s="71"/>
      <c r="CS608" s="71"/>
      <c r="CT608" s="71"/>
      <c r="CU608" s="71"/>
      <c r="CV608" s="99"/>
      <c r="CW608" s="71"/>
      <c r="CX608" s="71"/>
      <c r="CY608" s="71"/>
      <c r="CZ608" s="71"/>
      <c r="DA608" s="71"/>
      <c r="DB608" s="71"/>
      <c r="DC608" s="71"/>
      <c r="DD608" s="71"/>
      <c r="DE608" s="71"/>
      <c r="DF608" s="71"/>
      <c r="DG608" s="71"/>
      <c r="DH608" s="71"/>
      <c r="DI608" s="71"/>
      <c r="DJ608" s="71"/>
      <c r="DK608" s="71"/>
      <c r="DL608" s="71"/>
      <c r="DM608" s="71"/>
      <c r="DN608" s="71"/>
      <c r="DO608" s="71"/>
      <c r="DP608" s="71"/>
      <c r="DQ608" s="71"/>
      <c r="DR608" s="71"/>
      <c r="DS608" s="71"/>
      <c r="DT608" s="71"/>
      <c r="DU608" s="71"/>
      <c r="DV608" s="71"/>
      <c r="DW608" s="71"/>
      <c r="DX608" s="71"/>
      <c r="DY608" s="71"/>
      <c r="DZ608" s="71"/>
      <c r="EA608" s="71"/>
      <c r="EB608" s="71"/>
      <c r="EC608" s="71"/>
      <c r="ED608" s="71"/>
      <c r="EE608" s="71"/>
      <c r="EF608" s="71"/>
      <c r="EG608" s="71"/>
      <c r="EH608" s="71"/>
      <c r="EI608" s="71"/>
      <c r="EJ608" s="71"/>
      <c r="EK608" s="71"/>
      <c r="EL608" s="71"/>
      <c r="EM608" s="71"/>
      <c r="EN608" s="71"/>
      <c r="EO608" s="71"/>
      <c r="EP608" s="71"/>
      <c r="EQ608" s="71"/>
      <c r="ER608" s="71"/>
      <c r="ES608" s="71"/>
      <c r="ET608" s="71"/>
      <c r="EU608" s="71"/>
      <c r="EV608" s="71"/>
      <c r="EW608" s="71"/>
      <c r="EX608" s="71"/>
      <c r="EY608" s="71"/>
      <c r="EZ608" s="71"/>
      <c r="FA608" s="71"/>
      <c r="FB608" s="71"/>
      <c r="FC608" s="71"/>
      <c r="FD608" s="71"/>
      <c r="FE608" s="71"/>
      <c r="FF608" s="71"/>
      <c r="FG608" s="71"/>
      <c r="FH608" s="71"/>
      <c r="FI608" s="71"/>
      <c r="FJ608" s="71"/>
      <c r="FK608" s="71"/>
      <c r="FL608" s="71"/>
      <c r="FM608" s="71"/>
    </row>
    <row r="609" spans="9:169" x14ac:dyDescent="0.2">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c r="CM609" s="71"/>
      <c r="CN609" s="71"/>
      <c r="CO609" s="71"/>
      <c r="CP609" s="71"/>
      <c r="CQ609" s="71"/>
      <c r="CR609" s="71"/>
      <c r="CS609" s="71"/>
      <c r="CT609" s="71"/>
      <c r="CU609" s="71"/>
      <c r="CV609" s="99"/>
      <c r="CW609" s="71"/>
      <c r="CX609" s="71"/>
      <c r="CY609" s="71"/>
      <c r="CZ609" s="71"/>
      <c r="DA609" s="71"/>
      <c r="DB609" s="71"/>
      <c r="DC609" s="71"/>
      <c r="DD609" s="71"/>
      <c r="DE609" s="71"/>
      <c r="DF609" s="71"/>
      <c r="DG609" s="71"/>
      <c r="DH609" s="71"/>
      <c r="DI609" s="71"/>
      <c r="DJ609" s="71"/>
      <c r="DK609" s="71"/>
      <c r="DL609" s="71"/>
      <c r="DM609" s="71"/>
      <c r="DN609" s="71"/>
      <c r="DO609" s="71"/>
      <c r="DP609" s="71"/>
      <c r="DQ609" s="71"/>
      <c r="DR609" s="71"/>
      <c r="DS609" s="71"/>
      <c r="DT609" s="71"/>
      <c r="DU609" s="71"/>
      <c r="DV609" s="71"/>
      <c r="DW609" s="71"/>
      <c r="DX609" s="71"/>
      <c r="DY609" s="71"/>
      <c r="DZ609" s="71"/>
      <c r="EA609" s="71"/>
      <c r="EB609" s="71"/>
      <c r="EC609" s="71"/>
      <c r="ED609" s="71"/>
      <c r="EE609" s="71"/>
      <c r="EF609" s="71"/>
      <c r="EG609" s="71"/>
      <c r="EH609" s="71"/>
      <c r="EI609" s="71"/>
      <c r="EJ609" s="71"/>
      <c r="EK609" s="71"/>
      <c r="EL609" s="71"/>
      <c r="EM609" s="71"/>
      <c r="EN609" s="71"/>
      <c r="EO609" s="71"/>
      <c r="EP609" s="71"/>
      <c r="EQ609" s="71"/>
      <c r="ER609" s="71"/>
      <c r="ES609" s="71"/>
      <c r="ET609" s="71"/>
      <c r="EU609" s="71"/>
      <c r="EV609" s="71"/>
      <c r="EW609" s="71"/>
      <c r="EX609" s="71"/>
      <c r="EY609" s="71"/>
      <c r="EZ609" s="71"/>
      <c r="FA609" s="71"/>
      <c r="FB609" s="71"/>
      <c r="FC609" s="71"/>
      <c r="FD609" s="71"/>
      <c r="FE609" s="71"/>
      <c r="FF609" s="71"/>
      <c r="FG609" s="71"/>
      <c r="FH609" s="71"/>
      <c r="FI609" s="71"/>
      <c r="FJ609" s="71"/>
      <c r="FK609" s="71"/>
      <c r="FL609" s="71"/>
      <c r="FM609" s="71"/>
    </row>
    <row r="610" spans="9:169" x14ac:dyDescent="0.2">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c r="CM610" s="71"/>
      <c r="CN610" s="71"/>
      <c r="CO610" s="71"/>
      <c r="CP610" s="71"/>
      <c r="CQ610" s="71"/>
      <c r="CR610" s="71"/>
      <c r="CS610" s="71"/>
      <c r="CT610" s="71"/>
      <c r="CU610" s="71"/>
      <c r="CV610" s="99"/>
      <c r="CW610" s="71"/>
      <c r="CX610" s="71"/>
      <c r="CY610" s="71"/>
      <c r="CZ610" s="71"/>
      <c r="DA610" s="71"/>
      <c r="DB610" s="71"/>
      <c r="DC610" s="71"/>
      <c r="DD610" s="71"/>
      <c r="DE610" s="71"/>
      <c r="DF610" s="71"/>
      <c r="DG610" s="71"/>
      <c r="DH610" s="71"/>
      <c r="DI610" s="71"/>
      <c r="DJ610" s="71"/>
      <c r="DK610" s="71"/>
      <c r="DL610" s="71"/>
      <c r="DM610" s="71"/>
      <c r="DN610" s="71"/>
      <c r="DO610" s="71"/>
      <c r="DP610" s="71"/>
      <c r="DQ610" s="71"/>
      <c r="DR610" s="71"/>
      <c r="DS610" s="71"/>
      <c r="DT610" s="71"/>
      <c r="DU610" s="71"/>
      <c r="DV610" s="71"/>
      <c r="DW610" s="71"/>
      <c r="DX610" s="71"/>
      <c r="DY610" s="71"/>
      <c r="DZ610" s="71"/>
      <c r="EA610" s="71"/>
      <c r="EB610" s="71"/>
      <c r="EC610" s="71"/>
      <c r="ED610" s="71"/>
      <c r="EE610" s="71"/>
      <c r="EF610" s="71"/>
      <c r="EG610" s="71"/>
      <c r="EH610" s="71"/>
      <c r="EI610" s="71"/>
      <c r="EJ610" s="71"/>
      <c r="EK610" s="71"/>
      <c r="EL610" s="71"/>
      <c r="EM610" s="71"/>
      <c r="EN610" s="71"/>
      <c r="EO610" s="71"/>
      <c r="EP610" s="71"/>
      <c r="EQ610" s="71"/>
      <c r="ER610" s="71"/>
      <c r="ES610" s="71"/>
      <c r="ET610" s="71"/>
      <c r="EU610" s="71"/>
      <c r="EV610" s="71"/>
      <c r="EW610" s="71"/>
      <c r="EX610" s="71"/>
      <c r="EY610" s="71"/>
      <c r="EZ610" s="71"/>
      <c r="FA610" s="71"/>
      <c r="FB610" s="71"/>
      <c r="FC610" s="71"/>
      <c r="FD610" s="71"/>
      <c r="FE610" s="71"/>
      <c r="FF610" s="71"/>
      <c r="FG610" s="71"/>
      <c r="FH610" s="71"/>
      <c r="FI610" s="71"/>
      <c r="FJ610" s="71"/>
      <c r="FK610" s="71"/>
      <c r="FL610" s="71"/>
      <c r="FM610" s="71"/>
    </row>
    <row r="611" spans="9:169" x14ac:dyDescent="0.2">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c r="CM611" s="71"/>
      <c r="CN611" s="71"/>
      <c r="CO611" s="71"/>
      <c r="CP611" s="71"/>
      <c r="CQ611" s="71"/>
      <c r="CR611" s="71"/>
      <c r="CS611" s="71"/>
      <c r="CT611" s="71"/>
      <c r="CU611" s="71"/>
      <c r="CV611" s="99"/>
      <c r="CW611" s="71"/>
      <c r="CX611" s="71"/>
      <c r="CY611" s="71"/>
      <c r="CZ611" s="71"/>
      <c r="DA611" s="71"/>
      <c r="DB611" s="71"/>
      <c r="DC611" s="71"/>
      <c r="DD611" s="71"/>
      <c r="DE611" s="71"/>
      <c r="DF611" s="71"/>
      <c r="DG611" s="71"/>
      <c r="DH611" s="71"/>
      <c r="DI611" s="71"/>
      <c r="DJ611" s="71"/>
      <c r="DK611" s="71"/>
      <c r="DL611" s="71"/>
      <c r="DM611" s="71"/>
      <c r="DN611" s="71"/>
      <c r="DO611" s="71"/>
      <c r="DP611" s="71"/>
      <c r="DQ611" s="71"/>
      <c r="DR611" s="71"/>
      <c r="DS611" s="71"/>
      <c r="DT611" s="71"/>
      <c r="DU611" s="71"/>
      <c r="DV611" s="71"/>
      <c r="DW611" s="71"/>
      <c r="DX611" s="71"/>
      <c r="DY611" s="71"/>
      <c r="DZ611" s="71"/>
      <c r="EA611" s="71"/>
      <c r="EB611" s="71"/>
      <c r="EC611" s="71"/>
      <c r="ED611" s="71"/>
      <c r="EE611" s="71"/>
      <c r="EF611" s="71"/>
      <c r="EG611" s="71"/>
      <c r="EH611" s="71"/>
      <c r="EI611" s="71"/>
      <c r="EJ611" s="71"/>
      <c r="EK611" s="71"/>
      <c r="EL611" s="71"/>
      <c r="EM611" s="71"/>
      <c r="EN611" s="71"/>
      <c r="EO611" s="71"/>
      <c r="EP611" s="71"/>
      <c r="EQ611" s="71"/>
      <c r="ER611" s="71"/>
      <c r="ES611" s="71"/>
      <c r="ET611" s="71"/>
      <c r="EU611" s="71"/>
      <c r="EV611" s="71"/>
      <c r="EW611" s="71"/>
      <c r="EX611" s="71"/>
      <c r="EY611" s="71"/>
      <c r="EZ611" s="71"/>
      <c r="FA611" s="71"/>
      <c r="FB611" s="71"/>
      <c r="FC611" s="71"/>
      <c r="FD611" s="71"/>
      <c r="FE611" s="71"/>
      <c r="FF611" s="71"/>
      <c r="FG611" s="71"/>
      <c r="FH611" s="71"/>
      <c r="FI611" s="71"/>
      <c r="FJ611" s="71"/>
      <c r="FK611" s="71"/>
      <c r="FL611" s="71"/>
      <c r="FM611" s="71"/>
    </row>
    <row r="612" spans="9:169" x14ac:dyDescent="0.2">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c r="CM612" s="71"/>
      <c r="CN612" s="71"/>
      <c r="CO612" s="71"/>
      <c r="CP612" s="71"/>
      <c r="CQ612" s="71"/>
      <c r="CR612" s="71"/>
      <c r="CS612" s="71"/>
      <c r="CT612" s="71"/>
      <c r="CU612" s="71"/>
      <c r="CV612" s="99"/>
      <c r="CW612" s="71"/>
      <c r="CX612" s="71"/>
      <c r="CY612" s="71"/>
      <c r="CZ612" s="71"/>
      <c r="DA612" s="71"/>
      <c r="DB612" s="71"/>
      <c r="DC612" s="71"/>
      <c r="DD612" s="71"/>
      <c r="DE612" s="71"/>
      <c r="DF612" s="71"/>
      <c r="DG612" s="71"/>
      <c r="DH612" s="71"/>
      <c r="DI612" s="71"/>
      <c r="DJ612" s="71"/>
      <c r="DK612" s="71"/>
      <c r="DL612" s="71"/>
      <c r="DM612" s="71"/>
      <c r="DN612" s="71"/>
      <c r="DO612" s="71"/>
      <c r="DP612" s="71"/>
      <c r="DQ612" s="71"/>
      <c r="DR612" s="71"/>
      <c r="DS612" s="71"/>
      <c r="DT612" s="71"/>
      <c r="DU612" s="71"/>
      <c r="DV612" s="71"/>
      <c r="DW612" s="71"/>
      <c r="DX612" s="71"/>
      <c r="DY612" s="71"/>
      <c r="DZ612" s="71"/>
      <c r="EA612" s="71"/>
      <c r="EB612" s="71"/>
      <c r="EC612" s="71"/>
      <c r="ED612" s="71"/>
      <c r="EE612" s="71"/>
      <c r="EF612" s="71"/>
      <c r="EG612" s="71"/>
      <c r="EH612" s="71"/>
      <c r="EI612" s="71"/>
      <c r="EJ612" s="71"/>
      <c r="EK612" s="71"/>
      <c r="EL612" s="71"/>
      <c r="EM612" s="71"/>
      <c r="EN612" s="71"/>
      <c r="EO612" s="71"/>
      <c r="EP612" s="71"/>
      <c r="EQ612" s="71"/>
      <c r="ER612" s="71"/>
      <c r="ES612" s="71"/>
      <c r="ET612" s="71"/>
      <c r="EU612" s="71"/>
      <c r="EV612" s="71"/>
      <c r="EW612" s="71"/>
      <c r="EX612" s="71"/>
      <c r="EY612" s="71"/>
      <c r="EZ612" s="71"/>
      <c r="FA612" s="71"/>
      <c r="FB612" s="71"/>
      <c r="FC612" s="71"/>
      <c r="FD612" s="71"/>
      <c r="FE612" s="71"/>
      <c r="FF612" s="71"/>
      <c r="FG612" s="71"/>
      <c r="FH612" s="71"/>
      <c r="FI612" s="71"/>
      <c r="FJ612" s="71"/>
      <c r="FK612" s="71"/>
      <c r="FL612" s="71"/>
      <c r="FM612" s="71"/>
    </row>
    <row r="613" spans="9:169" x14ac:dyDescent="0.2">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c r="CM613" s="71"/>
      <c r="CN613" s="71"/>
      <c r="CO613" s="71"/>
      <c r="CP613" s="71"/>
      <c r="CQ613" s="71"/>
      <c r="CR613" s="71"/>
      <c r="CS613" s="71"/>
      <c r="CT613" s="71"/>
      <c r="CU613" s="71"/>
      <c r="CV613" s="99"/>
      <c r="CW613" s="71"/>
      <c r="CX613" s="71"/>
      <c r="CY613" s="71"/>
      <c r="CZ613" s="71"/>
      <c r="DA613" s="71"/>
      <c r="DB613" s="71"/>
      <c r="DC613" s="71"/>
      <c r="DD613" s="71"/>
      <c r="DE613" s="71"/>
      <c r="DF613" s="71"/>
      <c r="DG613" s="71"/>
      <c r="DH613" s="71"/>
      <c r="DI613" s="71"/>
      <c r="DJ613" s="71"/>
      <c r="DK613" s="71"/>
      <c r="DL613" s="71"/>
      <c r="DM613" s="71"/>
      <c r="DN613" s="71"/>
      <c r="DO613" s="71"/>
      <c r="DP613" s="71"/>
      <c r="DQ613" s="71"/>
      <c r="DR613" s="71"/>
      <c r="DS613" s="71"/>
      <c r="DT613" s="71"/>
      <c r="DU613" s="71"/>
      <c r="DV613" s="71"/>
      <c r="DW613" s="71"/>
      <c r="DX613" s="71"/>
      <c r="DY613" s="71"/>
      <c r="DZ613" s="71"/>
      <c r="EA613" s="71"/>
      <c r="EB613" s="71"/>
      <c r="EC613" s="71"/>
      <c r="ED613" s="71"/>
      <c r="EE613" s="71"/>
      <c r="EF613" s="71"/>
      <c r="EG613" s="71"/>
      <c r="EH613" s="71"/>
      <c r="EI613" s="71"/>
      <c r="EJ613" s="71"/>
      <c r="EK613" s="71"/>
      <c r="EL613" s="71"/>
      <c r="EM613" s="71"/>
      <c r="EN613" s="71"/>
      <c r="EO613" s="71"/>
      <c r="EP613" s="71"/>
      <c r="EQ613" s="71"/>
      <c r="ER613" s="71"/>
      <c r="ES613" s="71"/>
      <c r="ET613" s="71"/>
      <c r="EU613" s="71"/>
      <c r="EV613" s="71"/>
      <c r="EW613" s="71"/>
      <c r="EX613" s="71"/>
      <c r="EY613" s="71"/>
      <c r="EZ613" s="71"/>
      <c r="FA613" s="71"/>
      <c r="FB613" s="71"/>
      <c r="FC613" s="71"/>
      <c r="FD613" s="71"/>
      <c r="FE613" s="71"/>
      <c r="FF613" s="71"/>
      <c r="FG613" s="71"/>
      <c r="FH613" s="71"/>
      <c r="FI613" s="71"/>
      <c r="FJ613" s="71"/>
      <c r="FK613" s="71"/>
      <c r="FL613" s="71"/>
      <c r="FM613" s="71"/>
    </row>
    <row r="614" spans="9:169" x14ac:dyDescent="0.2">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c r="CM614" s="71"/>
      <c r="CN614" s="71"/>
      <c r="CO614" s="71"/>
      <c r="CP614" s="71"/>
      <c r="CQ614" s="71"/>
      <c r="CR614" s="71"/>
      <c r="CS614" s="71"/>
      <c r="CT614" s="71"/>
      <c r="CU614" s="71"/>
      <c r="CV614" s="99"/>
      <c r="CW614" s="71"/>
      <c r="CX614" s="71"/>
      <c r="CY614" s="71"/>
      <c r="CZ614" s="71"/>
      <c r="DA614" s="71"/>
      <c r="DB614" s="71"/>
      <c r="DC614" s="71"/>
      <c r="DD614" s="71"/>
      <c r="DE614" s="71"/>
      <c r="DF614" s="71"/>
      <c r="DG614" s="71"/>
      <c r="DH614" s="71"/>
      <c r="DI614" s="71"/>
      <c r="DJ614" s="71"/>
      <c r="DK614" s="71"/>
      <c r="DL614" s="71"/>
      <c r="DM614" s="71"/>
      <c r="DN614" s="71"/>
      <c r="DO614" s="71"/>
      <c r="DP614" s="71"/>
      <c r="DQ614" s="71"/>
      <c r="DR614" s="71"/>
      <c r="DS614" s="71"/>
      <c r="DT614" s="71"/>
      <c r="DU614" s="71"/>
      <c r="DV614" s="71"/>
      <c r="DW614" s="71"/>
      <c r="DX614" s="71"/>
      <c r="DY614" s="71"/>
      <c r="DZ614" s="71"/>
      <c r="EA614" s="71"/>
      <c r="EB614" s="71"/>
      <c r="EC614" s="71"/>
      <c r="ED614" s="71"/>
      <c r="EE614" s="71"/>
      <c r="EF614" s="71"/>
      <c r="EG614" s="71"/>
      <c r="EH614" s="71"/>
      <c r="EI614" s="71"/>
      <c r="EJ614" s="71"/>
      <c r="EK614" s="71"/>
      <c r="EL614" s="71"/>
      <c r="EM614" s="71"/>
      <c r="EN614" s="71"/>
      <c r="EO614" s="71"/>
      <c r="EP614" s="71"/>
      <c r="EQ614" s="71"/>
      <c r="ER614" s="71"/>
      <c r="ES614" s="71"/>
      <c r="ET614" s="71"/>
      <c r="EU614" s="71"/>
      <c r="EV614" s="71"/>
      <c r="EW614" s="71"/>
      <c r="EX614" s="71"/>
      <c r="EY614" s="71"/>
      <c r="EZ614" s="71"/>
      <c r="FA614" s="71"/>
      <c r="FB614" s="71"/>
      <c r="FC614" s="71"/>
      <c r="FD614" s="71"/>
      <c r="FE614" s="71"/>
      <c r="FF614" s="71"/>
      <c r="FG614" s="71"/>
      <c r="FH614" s="71"/>
      <c r="FI614" s="71"/>
      <c r="FJ614" s="71"/>
      <c r="FK614" s="71"/>
      <c r="FL614" s="71"/>
      <c r="FM614" s="71"/>
    </row>
    <row r="615" spans="9:169" x14ac:dyDescent="0.2">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c r="CM615" s="71"/>
      <c r="CN615" s="71"/>
      <c r="CO615" s="71"/>
      <c r="CP615" s="71"/>
      <c r="CQ615" s="71"/>
      <c r="CR615" s="71"/>
      <c r="CS615" s="71"/>
      <c r="CT615" s="71"/>
      <c r="CU615" s="71"/>
      <c r="CV615" s="99"/>
      <c r="CW615" s="71"/>
      <c r="CX615" s="71"/>
      <c r="CY615" s="71"/>
      <c r="CZ615" s="71"/>
      <c r="DA615" s="71"/>
      <c r="DB615" s="71"/>
      <c r="DC615" s="71"/>
      <c r="DD615" s="71"/>
      <c r="DE615" s="71"/>
      <c r="DF615" s="71"/>
      <c r="DG615" s="71"/>
      <c r="DH615" s="71"/>
      <c r="DI615" s="71"/>
      <c r="DJ615" s="71"/>
      <c r="DK615" s="71"/>
      <c r="DL615" s="71"/>
      <c r="DM615" s="71"/>
      <c r="DN615" s="71"/>
      <c r="DO615" s="71"/>
      <c r="DP615" s="71"/>
      <c r="DQ615" s="71"/>
      <c r="DR615" s="71"/>
      <c r="DS615" s="71"/>
      <c r="DT615" s="71"/>
      <c r="DU615" s="71"/>
      <c r="DV615" s="71"/>
      <c r="DW615" s="71"/>
      <c r="DX615" s="71"/>
      <c r="DY615" s="71"/>
      <c r="DZ615" s="71"/>
      <c r="EA615" s="71"/>
      <c r="EB615" s="71"/>
      <c r="EC615" s="71"/>
      <c r="ED615" s="71"/>
      <c r="EE615" s="71"/>
      <c r="EF615" s="71"/>
      <c r="EG615" s="71"/>
      <c r="EH615" s="71"/>
      <c r="EI615" s="71"/>
      <c r="EJ615" s="71"/>
      <c r="EK615" s="71"/>
      <c r="EL615" s="71"/>
      <c r="EM615" s="71"/>
      <c r="EN615" s="71"/>
      <c r="EO615" s="71"/>
      <c r="EP615" s="71"/>
      <c r="EQ615" s="71"/>
      <c r="ER615" s="71"/>
      <c r="ES615" s="71"/>
      <c r="ET615" s="71"/>
      <c r="EU615" s="71"/>
      <c r="EV615" s="71"/>
      <c r="EW615" s="71"/>
      <c r="EX615" s="71"/>
      <c r="EY615" s="71"/>
      <c r="EZ615" s="71"/>
      <c r="FA615" s="71"/>
      <c r="FB615" s="71"/>
      <c r="FC615" s="71"/>
      <c r="FD615" s="71"/>
      <c r="FE615" s="71"/>
      <c r="FF615" s="71"/>
      <c r="FG615" s="71"/>
      <c r="FH615" s="71"/>
      <c r="FI615" s="71"/>
      <c r="FJ615" s="71"/>
      <c r="FK615" s="71"/>
      <c r="FL615" s="71"/>
      <c r="FM615" s="71"/>
    </row>
    <row r="616" spans="9:169" x14ac:dyDescent="0.2">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c r="CM616" s="71"/>
      <c r="CN616" s="71"/>
      <c r="CO616" s="71"/>
      <c r="CP616" s="71"/>
      <c r="CQ616" s="71"/>
      <c r="CR616" s="71"/>
      <c r="CS616" s="71"/>
      <c r="CT616" s="71"/>
      <c r="CU616" s="71"/>
      <c r="CV616" s="99"/>
      <c r="CW616" s="71"/>
      <c r="CX616" s="71"/>
      <c r="CY616" s="71"/>
      <c r="CZ616" s="71"/>
      <c r="DA616" s="71"/>
      <c r="DB616" s="71"/>
      <c r="DC616" s="71"/>
      <c r="DD616" s="71"/>
      <c r="DE616" s="71"/>
      <c r="DF616" s="71"/>
      <c r="DG616" s="71"/>
      <c r="DH616" s="71"/>
      <c r="DI616" s="71"/>
      <c r="DJ616" s="71"/>
      <c r="DK616" s="71"/>
      <c r="DL616" s="71"/>
      <c r="DM616" s="71"/>
      <c r="DN616" s="71"/>
      <c r="DO616" s="71"/>
      <c r="DP616" s="71"/>
      <c r="DQ616" s="71"/>
      <c r="DR616" s="71"/>
      <c r="DS616" s="71"/>
      <c r="DT616" s="71"/>
      <c r="DU616" s="71"/>
      <c r="DV616" s="71"/>
      <c r="DW616" s="71"/>
      <c r="DX616" s="71"/>
      <c r="DY616" s="71"/>
      <c r="DZ616" s="71"/>
      <c r="EA616" s="71"/>
      <c r="EB616" s="71"/>
      <c r="EC616" s="71"/>
      <c r="ED616" s="71"/>
      <c r="EE616" s="71"/>
      <c r="EF616" s="71"/>
      <c r="EG616" s="71"/>
      <c r="EH616" s="71"/>
      <c r="EI616" s="71"/>
      <c r="EJ616" s="71"/>
      <c r="EK616" s="71"/>
      <c r="EL616" s="71"/>
      <c r="EM616" s="71"/>
      <c r="EN616" s="71"/>
      <c r="EO616" s="71"/>
      <c r="EP616" s="71"/>
      <c r="EQ616" s="71"/>
      <c r="ER616" s="71"/>
      <c r="ES616" s="71"/>
      <c r="ET616" s="71"/>
      <c r="EU616" s="71"/>
      <c r="EV616" s="71"/>
      <c r="EW616" s="71"/>
      <c r="EX616" s="71"/>
      <c r="EY616" s="71"/>
      <c r="EZ616" s="71"/>
      <c r="FA616" s="71"/>
      <c r="FB616" s="71"/>
      <c r="FC616" s="71"/>
      <c r="FD616" s="71"/>
      <c r="FE616" s="71"/>
      <c r="FF616" s="71"/>
      <c r="FG616" s="71"/>
      <c r="FH616" s="71"/>
      <c r="FI616" s="71"/>
      <c r="FJ616" s="71"/>
      <c r="FK616" s="71"/>
      <c r="FL616" s="71"/>
      <c r="FM616" s="71"/>
    </row>
    <row r="617" spans="9:169" x14ac:dyDescent="0.2">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c r="CM617" s="71"/>
      <c r="CN617" s="71"/>
      <c r="CO617" s="71"/>
      <c r="CP617" s="71"/>
      <c r="CQ617" s="71"/>
      <c r="CR617" s="71"/>
      <c r="CS617" s="71"/>
      <c r="CT617" s="71"/>
      <c r="CU617" s="71"/>
      <c r="CV617" s="99"/>
      <c r="CW617" s="71"/>
      <c r="CX617" s="71"/>
      <c r="CY617" s="71"/>
      <c r="CZ617" s="71"/>
      <c r="DA617" s="71"/>
      <c r="DB617" s="71"/>
      <c r="DC617" s="71"/>
      <c r="DD617" s="71"/>
      <c r="DE617" s="71"/>
      <c r="DF617" s="71"/>
      <c r="DG617" s="71"/>
      <c r="DH617" s="71"/>
      <c r="DI617" s="71"/>
      <c r="DJ617" s="71"/>
      <c r="DK617" s="71"/>
      <c r="DL617" s="71"/>
      <c r="DM617" s="71"/>
      <c r="DN617" s="71"/>
      <c r="DO617" s="71"/>
      <c r="DP617" s="71"/>
      <c r="DQ617" s="71"/>
      <c r="DR617" s="71"/>
      <c r="DS617" s="71"/>
      <c r="DT617" s="71"/>
      <c r="DU617" s="71"/>
      <c r="DV617" s="71"/>
      <c r="DW617" s="71"/>
      <c r="DX617" s="71"/>
      <c r="DY617" s="71"/>
      <c r="DZ617" s="71"/>
      <c r="EA617" s="71"/>
      <c r="EB617" s="71"/>
      <c r="EC617" s="71"/>
      <c r="ED617" s="71"/>
      <c r="EE617" s="71"/>
      <c r="EF617" s="71"/>
      <c r="EG617" s="71"/>
      <c r="EH617" s="71"/>
      <c r="EI617" s="71"/>
      <c r="EJ617" s="71"/>
      <c r="EK617" s="71"/>
      <c r="EL617" s="71"/>
      <c r="EM617" s="71"/>
      <c r="EN617" s="71"/>
      <c r="EO617" s="71"/>
      <c r="EP617" s="71"/>
      <c r="EQ617" s="71"/>
      <c r="ER617" s="71"/>
      <c r="ES617" s="71"/>
      <c r="ET617" s="71"/>
      <c r="EU617" s="71"/>
      <c r="EV617" s="71"/>
      <c r="EW617" s="71"/>
      <c r="EX617" s="71"/>
      <c r="EY617" s="71"/>
      <c r="EZ617" s="71"/>
      <c r="FA617" s="71"/>
      <c r="FB617" s="71"/>
      <c r="FC617" s="71"/>
      <c r="FD617" s="71"/>
      <c r="FE617" s="71"/>
      <c r="FF617" s="71"/>
      <c r="FG617" s="71"/>
      <c r="FH617" s="71"/>
      <c r="FI617" s="71"/>
      <c r="FJ617" s="71"/>
      <c r="FK617" s="71"/>
      <c r="FL617" s="71"/>
      <c r="FM617" s="71"/>
    </row>
    <row r="618" spans="9:169" x14ac:dyDescent="0.2">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c r="CM618" s="71"/>
      <c r="CN618" s="71"/>
      <c r="CO618" s="71"/>
      <c r="CP618" s="71"/>
      <c r="CQ618" s="71"/>
      <c r="CR618" s="71"/>
      <c r="CS618" s="71"/>
      <c r="CT618" s="71"/>
      <c r="CU618" s="71"/>
      <c r="CV618" s="99"/>
      <c r="CW618" s="71"/>
      <c r="CX618" s="71"/>
      <c r="CY618" s="71"/>
      <c r="CZ618" s="71"/>
      <c r="DA618" s="71"/>
      <c r="DB618" s="71"/>
      <c r="DC618" s="71"/>
      <c r="DD618" s="71"/>
      <c r="DE618" s="71"/>
      <c r="DF618" s="71"/>
      <c r="DG618" s="71"/>
      <c r="DH618" s="71"/>
      <c r="DI618" s="71"/>
      <c r="DJ618" s="71"/>
      <c r="DK618" s="71"/>
      <c r="DL618" s="71"/>
      <c r="DM618" s="71"/>
      <c r="DN618" s="71"/>
      <c r="DO618" s="71"/>
      <c r="DP618" s="71"/>
      <c r="DQ618" s="71"/>
      <c r="DR618" s="71"/>
      <c r="DS618" s="71"/>
      <c r="DT618" s="71"/>
      <c r="DU618" s="71"/>
      <c r="DV618" s="71"/>
      <c r="DW618" s="71"/>
      <c r="DX618" s="71"/>
      <c r="DY618" s="71"/>
      <c r="DZ618" s="71"/>
      <c r="EA618" s="71"/>
      <c r="EB618" s="71"/>
      <c r="EC618" s="71"/>
      <c r="ED618" s="71"/>
      <c r="EE618" s="71"/>
      <c r="EF618" s="71"/>
      <c r="EG618" s="71"/>
      <c r="EH618" s="71"/>
      <c r="EI618" s="71"/>
      <c r="EJ618" s="71"/>
      <c r="EK618" s="71"/>
      <c r="EL618" s="71"/>
      <c r="EM618" s="71"/>
      <c r="EN618" s="71"/>
      <c r="EO618" s="71"/>
      <c r="EP618" s="71"/>
      <c r="EQ618" s="71"/>
      <c r="ER618" s="71"/>
      <c r="ES618" s="71"/>
      <c r="ET618" s="71"/>
      <c r="EU618" s="71"/>
      <c r="EV618" s="71"/>
      <c r="EW618" s="71"/>
      <c r="EX618" s="71"/>
      <c r="EY618" s="71"/>
      <c r="EZ618" s="71"/>
      <c r="FA618" s="71"/>
      <c r="FB618" s="71"/>
      <c r="FC618" s="71"/>
      <c r="FD618" s="71"/>
      <c r="FE618" s="71"/>
      <c r="FF618" s="71"/>
      <c r="FG618" s="71"/>
      <c r="FH618" s="71"/>
      <c r="FI618" s="71"/>
      <c r="FJ618" s="71"/>
      <c r="FK618" s="71"/>
      <c r="FL618" s="71"/>
      <c r="FM618" s="71"/>
    </row>
    <row r="619" spans="9:169" x14ac:dyDescent="0.2">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c r="CM619" s="71"/>
      <c r="CN619" s="71"/>
      <c r="CO619" s="71"/>
      <c r="CP619" s="71"/>
      <c r="CQ619" s="71"/>
      <c r="CR619" s="71"/>
      <c r="CS619" s="71"/>
      <c r="CT619" s="71"/>
      <c r="CU619" s="71"/>
      <c r="CV619" s="99"/>
      <c r="CW619" s="71"/>
      <c r="CX619" s="71"/>
      <c r="CY619" s="71"/>
      <c r="CZ619" s="71"/>
      <c r="DA619" s="71"/>
      <c r="DB619" s="71"/>
      <c r="DC619" s="71"/>
      <c r="DD619" s="71"/>
      <c r="DE619" s="71"/>
      <c r="DF619" s="71"/>
      <c r="DG619" s="71"/>
      <c r="DH619" s="71"/>
      <c r="DI619" s="71"/>
      <c r="DJ619" s="71"/>
      <c r="DK619" s="71"/>
      <c r="DL619" s="71"/>
      <c r="DM619" s="71"/>
      <c r="DN619" s="71"/>
      <c r="DO619" s="71"/>
      <c r="DP619" s="71"/>
      <c r="DQ619" s="71"/>
      <c r="DR619" s="71"/>
      <c r="DS619" s="71"/>
      <c r="DT619" s="71"/>
      <c r="DU619" s="71"/>
      <c r="DV619" s="71"/>
      <c r="DW619" s="71"/>
      <c r="DX619" s="71"/>
      <c r="DY619" s="71"/>
      <c r="DZ619" s="71"/>
      <c r="EA619" s="71"/>
      <c r="EB619" s="71"/>
      <c r="EC619" s="71"/>
      <c r="ED619" s="71"/>
      <c r="EE619" s="71"/>
      <c r="EF619" s="71"/>
      <c r="EG619" s="71"/>
      <c r="EH619" s="71"/>
      <c r="EI619" s="71"/>
      <c r="EJ619" s="71"/>
      <c r="EK619" s="71"/>
      <c r="EL619" s="71"/>
      <c r="EM619" s="71"/>
      <c r="EN619" s="71"/>
      <c r="EO619" s="71"/>
      <c r="EP619" s="71"/>
      <c r="EQ619" s="71"/>
      <c r="ER619" s="71"/>
      <c r="ES619" s="71"/>
      <c r="ET619" s="71"/>
      <c r="EU619" s="71"/>
      <c r="EV619" s="71"/>
      <c r="EW619" s="71"/>
      <c r="EX619" s="71"/>
      <c r="EY619" s="71"/>
      <c r="EZ619" s="71"/>
      <c r="FA619" s="71"/>
      <c r="FB619" s="71"/>
      <c r="FC619" s="71"/>
      <c r="FD619" s="71"/>
      <c r="FE619" s="71"/>
      <c r="FF619" s="71"/>
      <c r="FG619" s="71"/>
      <c r="FH619" s="71"/>
      <c r="FI619" s="71"/>
      <c r="FJ619" s="71"/>
      <c r="FK619" s="71"/>
      <c r="FL619" s="71"/>
      <c r="FM619" s="71"/>
    </row>
    <row r="620" spans="9:169" x14ac:dyDescent="0.2">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c r="CM620" s="71"/>
      <c r="CN620" s="71"/>
      <c r="CO620" s="71"/>
      <c r="CP620" s="71"/>
      <c r="CQ620" s="71"/>
      <c r="CR620" s="71"/>
      <c r="CS620" s="71"/>
      <c r="CT620" s="71"/>
      <c r="CU620" s="71"/>
      <c r="CV620" s="99"/>
      <c r="CW620" s="71"/>
      <c r="CX620" s="71"/>
      <c r="CY620" s="71"/>
      <c r="CZ620" s="71"/>
      <c r="DA620" s="71"/>
      <c r="DB620" s="71"/>
      <c r="DC620" s="71"/>
      <c r="DD620" s="71"/>
      <c r="DE620" s="71"/>
      <c r="DF620" s="71"/>
      <c r="DG620" s="71"/>
      <c r="DH620" s="71"/>
      <c r="DI620" s="71"/>
      <c r="DJ620" s="71"/>
      <c r="DK620" s="71"/>
      <c r="DL620" s="71"/>
      <c r="DM620" s="71"/>
      <c r="DN620" s="71"/>
      <c r="DO620" s="71"/>
      <c r="DP620" s="71"/>
      <c r="DQ620" s="71"/>
      <c r="DR620" s="71"/>
      <c r="DS620" s="71"/>
      <c r="DT620" s="71"/>
      <c r="DU620" s="71"/>
      <c r="DV620" s="71"/>
      <c r="DW620" s="71"/>
      <c r="DX620" s="71"/>
      <c r="DY620" s="71"/>
      <c r="DZ620" s="71"/>
      <c r="EA620" s="71"/>
      <c r="EB620" s="71"/>
      <c r="EC620" s="71"/>
      <c r="ED620" s="71"/>
      <c r="EE620" s="71"/>
      <c r="EF620" s="71"/>
      <c r="EG620" s="71"/>
      <c r="EH620" s="71"/>
      <c r="EI620" s="71"/>
      <c r="EJ620" s="71"/>
      <c r="EK620" s="71"/>
      <c r="EL620" s="71"/>
      <c r="EM620" s="71"/>
      <c r="EN620" s="71"/>
      <c r="EO620" s="71"/>
      <c r="EP620" s="71"/>
      <c r="EQ620" s="71"/>
      <c r="ER620" s="71"/>
      <c r="ES620" s="71"/>
      <c r="ET620" s="71"/>
      <c r="EU620" s="71"/>
      <c r="EV620" s="71"/>
      <c r="EW620" s="71"/>
      <c r="EX620" s="71"/>
      <c r="EY620" s="71"/>
      <c r="EZ620" s="71"/>
      <c r="FA620" s="71"/>
      <c r="FB620" s="71"/>
      <c r="FC620" s="71"/>
      <c r="FD620" s="71"/>
      <c r="FE620" s="71"/>
      <c r="FF620" s="71"/>
      <c r="FG620" s="71"/>
      <c r="FH620" s="71"/>
      <c r="FI620" s="71"/>
      <c r="FJ620" s="71"/>
      <c r="FK620" s="71"/>
      <c r="FL620" s="71"/>
      <c r="FM620" s="71"/>
    </row>
    <row r="621" spans="9:169" x14ac:dyDescent="0.2">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c r="CM621" s="71"/>
      <c r="CN621" s="71"/>
      <c r="CO621" s="71"/>
      <c r="CP621" s="71"/>
      <c r="CQ621" s="71"/>
      <c r="CR621" s="71"/>
      <c r="CS621" s="71"/>
      <c r="CT621" s="71"/>
      <c r="CU621" s="71"/>
      <c r="CV621" s="99"/>
      <c r="CW621" s="71"/>
      <c r="CX621" s="71"/>
      <c r="CY621" s="71"/>
      <c r="CZ621" s="71"/>
      <c r="DA621" s="71"/>
      <c r="DB621" s="71"/>
      <c r="DC621" s="71"/>
      <c r="DD621" s="71"/>
      <c r="DE621" s="71"/>
      <c r="DF621" s="71"/>
      <c r="DG621" s="71"/>
      <c r="DH621" s="71"/>
      <c r="DI621" s="71"/>
      <c r="DJ621" s="71"/>
      <c r="DK621" s="71"/>
      <c r="DL621" s="71"/>
      <c r="DM621" s="71"/>
      <c r="DN621" s="71"/>
      <c r="DO621" s="71"/>
      <c r="DP621" s="71"/>
      <c r="DQ621" s="71"/>
      <c r="DR621" s="71"/>
      <c r="DS621" s="71"/>
      <c r="DT621" s="71"/>
      <c r="DU621" s="71"/>
      <c r="DV621" s="71"/>
      <c r="DW621" s="71"/>
      <c r="DX621" s="71"/>
      <c r="DY621" s="71"/>
      <c r="DZ621" s="71"/>
      <c r="EA621" s="71"/>
      <c r="EB621" s="71"/>
      <c r="EC621" s="71"/>
      <c r="ED621" s="71"/>
      <c r="EE621" s="71"/>
      <c r="EF621" s="71"/>
      <c r="EG621" s="71"/>
      <c r="EH621" s="71"/>
      <c r="EI621" s="71"/>
      <c r="EJ621" s="71"/>
      <c r="EK621" s="71"/>
      <c r="EL621" s="71"/>
      <c r="EM621" s="71"/>
      <c r="EN621" s="71"/>
      <c r="EO621" s="71"/>
      <c r="EP621" s="71"/>
      <c r="EQ621" s="71"/>
      <c r="ER621" s="71"/>
      <c r="ES621" s="71"/>
      <c r="ET621" s="71"/>
      <c r="EU621" s="71"/>
      <c r="EV621" s="71"/>
      <c r="EW621" s="71"/>
      <c r="EX621" s="71"/>
      <c r="EY621" s="71"/>
      <c r="EZ621" s="71"/>
      <c r="FA621" s="71"/>
      <c r="FB621" s="71"/>
      <c r="FC621" s="71"/>
      <c r="FD621" s="71"/>
      <c r="FE621" s="71"/>
      <c r="FF621" s="71"/>
      <c r="FG621" s="71"/>
      <c r="FH621" s="71"/>
      <c r="FI621" s="71"/>
      <c r="FJ621" s="71"/>
      <c r="FK621" s="71"/>
      <c r="FL621" s="71"/>
      <c r="FM621" s="71"/>
    </row>
    <row r="622" spans="9:169" x14ac:dyDescent="0.2">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c r="CM622" s="71"/>
      <c r="CN622" s="71"/>
      <c r="CO622" s="71"/>
      <c r="CP622" s="71"/>
      <c r="CQ622" s="71"/>
      <c r="CR622" s="71"/>
      <c r="CS622" s="71"/>
      <c r="CT622" s="71"/>
      <c r="CU622" s="71"/>
      <c r="CV622" s="99"/>
      <c r="CW622" s="71"/>
      <c r="CX622" s="71"/>
      <c r="CY622" s="71"/>
      <c r="CZ622" s="71"/>
      <c r="DA622" s="71"/>
      <c r="DB622" s="71"/>
      <c r="DC622" s="71"/>
      <c r="DD622" s="71"/>
      <c r="DE622" s="71"/>
      <c r="DF622" s="71"/>
      <c r="DG622" s="71"/>
      <c r="DH622" s="71"/>
      <c r="DI622" s="71"/>
      <c r="DJ622" s="71"/>
      <c r="DK622" s="71"/>
      <c r="DL622" s="71"/>
      <c r="DM622" s="71"/>
      <c r="DN622" s="71"/>
      <c r="DO622" s="71"/>
      <c r="DP622" s="71"/>
      <c r="DQ622" s="71"/>
      <c r="DR622" s="71"/>
      <c r="DS622" s="71"/>
      <c r="DT622" s="71"/>
      <c r="DU622" s="71"/>
      <c r="DV622" s="71"/>
      <c r="DW622" s="71"/>
      <c r="DX622" s="71"/>
      <c r="DY622" s="71"/>
      <c r="DZ622" s="71"/>
      <c r="EA622" s="71"/>
      <c r="EB622" s="71"/>
      <c r="EC622" s="71"/>
      <c r="ED622" s="71"/>
      <c r="EE622" s="71"/>
      <c r="EF622" s="71"/>
      <c r="EG622" s="71"/>
      <c r="EH622" s="71"/>
      <c r="EI622" s="71"/>
      <c r="EJ622" s="71"/>
      <c r="EK622" s="71"/>
      <c r="EL622" s="71"/>
      <c r="EM622" s="71"/>
      <c r="EN622" s="71"/>
      <c r="EO622" s="71"/>
      <c r="EP622" s="71"/>
      <c r="EQ622" s="71"/>
      <c r="ER622" s="71"/>
      <c r="ES622" s="71"/>
      <c r="ET622" s="71"/>
      <c r="EU622" s="71"/>
      <c r="EV622" s="71"/>
      <c r="EW622" s="71"/>
      <c r="EX622" s="71"/>
      <c r="EY622" s="71"/>
      <c r="EZ622" s="71"/>
      <c r="FA622" s="71"/>
      <c r="FB622" s="71"/>
      <c r="FC622" s="71"/>
      <c r="FD622" s="71"/>
      <c r="FE622" s="71"/>
      <c r="FF622" s="71"/>
      <c r="FG622" s="71"/>
      <c r="FH622" s="71"/>
      <c r="FI622" s="71"/>
      <c r="FJ622" s="71"/>
      <c r="FK622" s="71"/>
      <c r="FL622" s="71"/>
      <c r="FM622" s="71"/>
    </row>
    <row r="623" spans="9:169" x14ac:dyDescent="0.2">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c r="CM623" s="71"/>
      <c r="CN623" s="71"/>
      <c r="CO623" s="71"/>
      <c r="CP623" s="71"/>
      <c r="CQ623" s="71"/>
      <c r="CR623" s="71"/>
      <c r="CS623" s="71"/>
      <c r="CT623" s="71"/>
      <c r="CU623" s="71"/>
      <c r="CV623" s="99"/>
      <c r="CW623" s="71"/>
      <c r="CX623" s="71"/>
      <c r="CY623" s="71"/>
      <c r="CZ623" s="71"/>
      <c r="DA623" s="71"/>
      <c r="DB623" s="71"/>
      <c r="DC623" s="71"/>
      <c r="DD623" s="71"/>
      <c r="DE623" s="71"/>
      <c r="DF623" s="71"/>
      <c r="DG623" s="71"/>
      <c r="DH623" s="71"/>
      <c r="DI623" s="71"/>
      <c r="DJ623" s="71"/>
      <c r="DK623" s="71"/>
      <c r="DL623" s="71"/>
      <c r="DM623" s="71"/>
      <c r="DN623" s="71"/>
      <c r="DO623" s="71"/>
      <c r="DP623" s="71"/>
      <c r="DQ623" s="71"/>
      <c r="DR623" s="71"/>
      <c r="DS623" s="71"/>
      <c r="DT623" s="71"/>
      <c r="DU623" s="71"/>
      <c r="DV623" s="71"/>
      <c r="DW623" s="71"/>
      <c r="DX623" s="71"/>
      <c r="DY623" s="71"/>
      <c r="DZ623" s="71"/>
      <c r="EA623" s="71"/>
      <c r="EB623" s="71"/>
      <c r="EC623" s="71"/>
      <c r="ED623" s="71"/>
      <c r="EE623" s="71"/>
      <c r="EF623" s="71"/>
      <c r="EG623" s="71"/>
      <c r="EH623" s="71"/>
      <c r="EI623" s="71"/>
      <c r="EJ623" s="71"/>
      <c r="EK623" s="71"/>
      <c r="EL623" s="71"/>
      <c r="EM623" s="71"/>
      <c r="EN623" s="71"/>
      <c r="EO623" s="71"/>
      <c r="EP623" s="71"/>
      <c r="EQ623" s="71"/>
      <c r="ER623" s="71"/>
      <c r="ES623" s="71"/>
      <c r="ET623" s="71"/>
      <c r="EU623" s="71"/>
      <c r="EV623" s="71"/>
      <c r="EW623" s="71"/>
      <c r="EX623" s="71"/>
      <c r="EY623" s="71"/>
      <c r="EZ623" s="71"/>
      <c r="FA623" s="71"/>
      <c r="FB623" s="71"/>
      <c r="FC623" s="71"/>
      <c r="FD623" s="71"/>
      <c r="FE623" s="71"/>
      <c r="FF623" s="71"/>
      <c r="FG623" s="71"/>
      <c r="FH623" s="71"/>
      <c r="FI623" s="71"/>
      <c r="FJ623" s="71"/>
      <c r="FK623" s="71"/>
      <c r="FL623" s="71"/>
      <c r="FM623" s="71"/>
    </row>
    <row r="624" spans="9:169" x14ac:dyDescent="0.2">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c r="CM624" s="71"/>
      <c r="CN624" s="71"/>
      <c r="CO624" s="71"/>
      <c r="CP624" s="71"/>
      <c r="CQ624" s="71"/>
      <c r="CR624" s="71"/>
      <c r="CS624" s="71"/>
      <c r="CT624" s="71"/>
      <c r="CU624" s="71"/>
      <c r="CV624" s="99"/>
      <c r="CW624" s="71"/>
      <c r="CX624" s="71"/>
      <c r="CY624" s="71"/>
      <c r="CZ624" s="71"/>
      <c r="DA624" s="71"/>
      <c r="DB624" s="71"/>
      <c r="DC624" s="71"/>
      <c r="DD624" s="71"/>
      <c r="DE624" s="71"/>
      <c r="DF624" s="71"/>
      <c r="DG624" s="71"/>
      <c r="DH624" s="71"/>
      <c r="DI624" s="71"/>
      <c r="DJ624" s="71"/>
      <c r="DK624" s="71"/>
      <c r="DL624" s="71"/>
      <c r="DM624" s="71"/>
      <c r="DN624" s="71"/>
      <c r="DO624" s="71"/>
      <c r="DP624" s="71"/>
      <c r="DQ624" s="71"/>
      <c r="DR624" s="71"/>
      <c r="DS624" s="71"/>
      <c r="DT624" s="71"/>
      <c r="DU624" s="71"/>
      <c r="DV624" s="71"/>
      <c r="DW624" s="71"/>
      <c r="DX624" s="71"/>
      <c r="DY624" s="71"/>
      <c r="DZ624" s="71"/>
      <c r="EA624" s="71"/>
      <c r="EB624" s="71"/>
      <c r="EC624" s="71"/>
      <c r="ED624" s="71"/>
      <c r="EE624" s="71"/>
      <c r="EF624" s="71"/>
      <c r="EG624" s="71"/>
      <c r="EH624" s="71"/>
      <c r="EI624" s="71"/>
      <c r="EJ624" s="71"/>
      <c r="EK624" s="71"/>
      <c r="EL624" s="71"/>
      <c r="EM624" s="71"/>
      <c r="EN624" s="71"/>
      <c r="EO624" s="71"/>
      <c r="EP624" s="71"/>
      <c r="EQ624" s="71"/>
      <c r="ER624" s="71"/>
      <c r="ES624" s="71"/>
      <c r="ET624" s="71"/>
      <c r="EU624" s="71"/>
      <c r="EV624" s="71"/>
      <c r="EW624" s="71"/>
      <c r="EX624" s="71"/>
      <c r="EY624" s="71"/>
      <c r="EZ624" s="71"/>
      <c r="FA624" s="71"/>
      <c r="FB624" s="71"/>
      <c r="FC624" s="71"/>
      <c r="FD624" s="71"/>
      <c r="FE624" s="71"/>
      <c r="FF624" s="71"/>
      <c r="FG624" s="71"/>
      <c r="FH624" s="71"/>
      <c r="FI624" s="71"/>
      <c r="FJ624" s="71"/>
      <c r="FK624" s="71"/>
      <c r="FL624" s="71"/>
      <c r="FM624" s="71"/>
    </row>
    <row r="625" spans="9:169" x14ac:dyDescent="0.2">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c r="CM625" s="71"/>
      <c r="CN625" s="71"/>
      <c r="CO625" s="71"/>
      <c r="CP625" s="71"/>
      <c r="CQ625" s="71"/>
      <c r="CR625" s="71"/>
      <c r="CS625" s="71"/>
      <c r="CT625" s="71"/>
      <c r="CU625" s="71"/>
      <c r="CV625" s="99"/>
      <c r="CW625" s="71"/>
      <c r="CX625" s="71"/>
      <c r="CY625" s="71"/>
      <c r="CZ625" s="71"/>
      <c r="DA625" s="71"/>
      <c r="DB625" s="71"/>
      <c r="DC625" s="71"/>
      <c r="DD625" s="71"/>
      <c r="DE625" s="71"/>
      <c r="DF625" s="71"/>
      <c r="DG625" s="71"/>
      <c r="DH625" s="71"/>
      <c r="DI625" s="71"/>
      <c r="DJ625" s="71"/>
      <c r="DK625" s="71"/>
      <c r="DL625" s="71"/>
      <c r="DM625" s="71"/>
      <c r="DN625" s="71"/>
      <c r="DO625" s="71"/>
      <c r="DP625" s="71"/>
      <c r="DQ625" s="71"/>
      <c r="DR625" s="71"/>
      <c r="DS625" s="71"/>
      <c r="DT625" s="71"/>
      <c r="DU625" s="71"/>
      <c r="DV625" s="71"/>
      <c r="DW625" s="71"/>
      <c r="DX625" s="71"/>
      <c r="DY625" s="71"/>
      <c r="DZ625" s="71"/>
      <c r="EA625" s="71"/>
      <c r="EB625" s="71"/>
      <c r="EC625" s="71"/>
      <c r="ED625" s="71"/>
      <c r="EE625" s="71"/>
      <c r="EF625" s="71"/>
      <c r="EG625" s="71"/>
      <c r="EH625" s="71"/>
      <c r="EI625" s="71"/>
      <c r="EJ625" s="71"/>
      <c r="EK625" s="71"/>
      <c r="EL625" s="71"/>
      <c r="EM625" s="71"/>
      <c r="EN625" s="71"/>
      <c r="EO625" s="71"/>
      <c r="EP625" s="71"/>
      <c r="EQ625" s="71"/>
      <c r="ER625" s="71"/>
      <c r="ES625" s="71"/>
      <c r="ET625" s="71"/>
      <c r="EU625" s="71"/>
      <c r="EV625" s="71"/>
      <c r="EW625" s="71"/>
      <c r="EX625" s="71"/>
      <c r="EY625" s="71"/>
      <c r="EZ625" s="71"/>
      <c r="FA625" s="71"/>
      <c r="FB625" s="71"/>
      <c r="FC625" s="71"/>
      <c r="FD625" s="71"/>
      <c r="FE625" s="71"/>
      <c r="FF625" s="71"/>
      <c r="FG625" s="71"/>
      <c r="FH625" s="71"/>
      <c r="FI625" s="71"/>
      <c r="FJ625" s="71"/>
      <c r="FK625" s="71"/>
      <c r="FL625" s="71"/>
      <c r="FM625" s="71"/>
    </row>
    <row r="626" spans="9:169" x14ac:dyDescent="0.2">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c r="CM626" s="71"/>
      <c r="CN626" s="71"/>
      <c r="CO626" s="71"/>
      <c r="CP626" s="71"/>
      <c r="CQ626" s="71"/>
      <c r="CR626" s="71"/>
      <c r="CS626" s="71"/>
      <c r="CT626" s="71"/>
      <c r="CU626" s="71"/>
      <c r="CV626" s="99"/>
      <c r="CW626" s="71"/>
      <c r="CX626" s="71"/>
      <c r="CY626" s="71"/>
      <c r="CZ626" s="71"/>
      <c r="DA626" s="71"/>
      <c r="DB626" s="71"/>
      <c r="DC626" s="71"/>
      <c r="DD626" s="71"/>
      <c r="DE626" s="71"/>
      <c r="DF626" s="71"/>
      <c r="DG626" s="71"/>
      <c r="DH626" s="71"/>
      <c r="DI626" s="71"/>
      <c r="DJ626" s="71"/>
      <c r="DK626" s="71"/>
      <c r="DL626" s="71"/>
      <c r="DM626" s="71"/>
      <c r="DN626" s="71"/>
      <c r="DO626" s="71"/>
      <c r="DP626" s="71"/>
      <c r="DQ626" s="71"/>
      <c r="DR626" s="71"/>
      <c r="DS626" s="71"/>
      <c r="DT626" s="71"/>
      <c r="DU626" s="71"/>
      <c r="DV626" s="71"/>
      <c r="DW626" s="71"/>
      <c r="DX626" s="71"/>
      <c r="DY626" s="71"/>
      <c r="DZ626" s="71"/>
      <c r="EA626" s="71"/>
      <c r="EB626" s="71"/>
      <c r="EC626" s="71"/>
      <c r="ED626" s="71"/>
      <c r="EE626" s="71"/>
      <c r="EF626" s="71"/>
      <c r="EG626" s="71"/>
      <c r="EH626" s="71"/>
      <c r="EI626" s="71"/>
      <c r="EJ626" s="71"/>
      <c r="EK626" s="71"/>
      <c r="EL626" s="71"/>
      <c r="EM626" s="71"/>
      <c r="EN626" s="71"/>
      <c r="EO626" s="71"/>
      <c r="EP626" s="71"/>
      <c r="EQ626" s="71"/>
      <c r="ER626" s="71"/>
      <c r="ES626" s="71"/>
      <c r="ET626" s="71"/>
      <c r="EU626" s="71"/>
      <c r="EV626" s="71"/>
      <c r="EW626" s="71"/>
      <c r="EX626" s="71"/>
      <c r="EY626" s="71"/>
      <c r="EZ626" s="71"/>
      <c r="FA626" s="71"/>
      <c r="FB626" s="71"/>
      <c r="FC626" s="71"/>
      <c r="FD626" s="71"/>
      <c r="FE626" s="71"/>
      <c r="FF626" s="71"/>
      <c r="FG626" s="71"/>
      <c r="FH626" s="71"/>
      <c r="FI626" s="71"/>
      <c r="FJ626" s="71"/>
      <c r="FK626" s="71"/>
      <c r="FL626" s="71"/>
      <c r="FM626" s="71"/>
    </row>
    <row r="627" spans="9:169" x14ac:dyDescent="0.2">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c r="CM627" s="71"/>
      <c r="CN627" s="71"/>
      <c r="CO627" s="71"/>
      <c r="CP627" s="71"/>
      <c r="CQ627" s="71"/>
      <c r="CR627" s="71"/>
      <c r="CS627" s="71"/>
      <c r="CT627" s="71"/>
      <c r="CU627" s="71"/>
      <c r="CV627" s="99"/>
      <c r="CW627" s="71"/>
      <c r="CX627" s="71"/>
      <c r="CY627" s="71"/>
      <c r="CZ627" s="71"/>
      <c r="DA627" s="71"/>
      <c r="DB627" s="71"/>
      <c r="DC627" s="71"/>
      <c r="DD627" s="71"/>
      <c r="DE627" s="71"/>
      <c r="DF627" s="71"/>
      <c r="DG627" s="71"/>
      <c r="DH627" s="71"/>
      <c r="DI627" s="71"/>
      <c r="DJ627" s="71"/>
      <c r="DK627" s="71"/>
      <c r="DL627" s="71"/>
      <c r="DM627" s="71"/>
      <c r="DN627" s="71"/>
      <c r="DO627" s="71"/>
      <c r="DP627" s="71"/>
      <c r="DQ627" s="71"/>
      <c r="DR627" s="71"/>
      <c r="DS627" s="71"/>
      <c r="DT627" s="71"/>
      <c r="DU627" s="71"/>
      <c r="DV627" s="71"/>
      <c r="DW627" s="71"/>
      <c r="DX627" s="71"/>
      <c r="DY627" s="71"/>
      <c r="DZ627" s="71"/>
      <c r="EA627" s="71"/>
      <c r="EB627" s="71"/>
      <c r="EC627" s="71"/>
      <c r="ED627" s="71"/>
      <c r="EE627" s="71"/>
      <c r="EF627" s="71"/>
      <c r="EG627" s="71"/>
      <c r="EH627" s="71"/>
      <c r="EI627" s="71"/>
      <c r="EJ627" s="71"/>
      <c r="EK627" s="71"/>
      <c r="EL627" s="71"/>
      <c r="EM627" s="71"/>
      <c r="EN627" s="71"/>
      <c r="EO627" s="71"/>
      <c r="EP627" s="71"/>
      <c r="EQ627" s="71"/>
      <c r="ER627" s="71"/>
      <c r="ES627" s="71"/>
      <c r="ET627" s="71"/>
      <c r="EU627" s="71"/>
      <c r="EV627" s="71"/>
      <c r="EW627" s="71"/>
      <c r="EX627" s="71"/>
      <c r="EY627" s="71"/>
      <c r="EZ627" s="71"/>
      <c r="FA627" s="71"/>
      <c r="FB627" s="71"/>
      <c r="FC627" s="71"/>
      <c r="FD627" s="71"/>
      <c r="FE627" s="71"/>
      <c r="FF627" s="71"/>
      <c r="FG627" s="71"/>
      <c r="FH627" s="71"/>
      <c r="FI627" s="71"/>
      <c r="FJ627" s="71"/>
      <c r="FK627" s="71"/>
      <c r="FL627" s="71"/>
      <c r="FM627" s="71"/>
    </row>
    <row r="628" spans="9:169" x14ac:dyDescent="0.2">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c r="CM628" s="71"/>
      <c r="CN628" s="71"/>
      <c r="CO628" s="71"/>
      <c r="CP628" s="71"/>
      <c r="CQ628" s="71"/>
      <c r="CR628" s="71"/>
      <c r="CS628" s="71"/>
      <c r="CT628" s="71"/>
      <c r="CU628" s="71"/>
      <c r="CV628" s="99"/>
      <c r="CW628" s="71"/>
      <c r="CX628" s="71"/>
      <c r="CY628" s="71"/>
      <c r="CZ628" s="71"/>
      <c r="DA628" s="71"/>
      <c r="DB628" s="71"/>
      <c r="DC628" s="71"/>
      <c r="DD628" s="71"/>
      <c r="DE628" s="71"/>
      <c r="DF628" s="71"/>
      <c r="DG628" s="71"/>
      <c r="DH628" s="71"/>
      <c r="DI628" s="71"/>
      <c r="DJ628" s="71"/>
      <c r="DK628" s="71"/>
      <c r="DL628" s="71"/>
      <c r="DM628" s="71"/>
      <c r="DN628" s="71"/>
      <c r="DO628" s="71"/>
      <c r="DP628" s="71"/>
      <c r="DQ628" s="71"/>
      <c r="DR628" s="71"/>
      <c r="DS628" s="71"/>
      <c r="DT628" s="71"/>
      <c r="DU628" s="71"/>
      <c r="DV628" s="71"/>
      <c r="DW628" s="71"/>
      <c r="DX628" s="71"/>
      <c r="DY628" s="71"/>
      <c r="DZ628" s="71"/>
      <c r="EA628" s="71"/>
      <c r="EB628" s="71"/>
      <c r="EC628" s="71"/>
      <c r="ED628" s="71"/>
      <c r="EE628" s="71"/>
      <c r="EF628" s="71"/>
      <c r="EG628" s="71"/>
      <c r="EH628" s="71"/>
      <c r="EI628" s="71"/>
      <c r="EJ628" s="71"/>
      <c r="EK628" s="71"/>
      <c r="EL628" s="71"/>
      <c r="EM628" s="71"/>
      <c r="EN628" s="71"/>
      <c r="EO628" s="71"/>
      <c r="EP628" s="71"/>
      <c r="EQ628" s="71"/>
      <c r="ER628" s="71"/>
      <c r="ES628" s="71"/>
      <c r="ET628" s="71"/>
      <c r="EU628" s="71"/>
      <c r="EV628" s="71"/>
      <c r="EW628" s="71"/>
      <c r="EX628" s="71"/>
      <c r="EY628" s="71"/>
      <c r="EZ628" s="71"/>
      <c r="FA628" s="71"/>
      <c r="FB628" s="71"/>
      <c r="FC628" s="71"/>
      <c r="FD628" s="71"/>
      <c r="FE628" s="71"/>
      <c r="FF628" s="71"/>
      <c r="FG628" s="71"/>
      <c r="FH628" s="71"/>
      <c r="FI628" s="71"/>
      <c r="FJ628" s="71"/>
      <c r="FK628" s="71"/>
      <c r="FL628" s="71"/>
      <c r="FM628" s="71"/>
    </row>
    <row r="629" spans="9:169" x14ac:dyDescent="0.2">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c r="CM629" s="71"/>
      <c r="CN629" s="71"/>
      <c r="CO629" s="71"/>
      <c r="CP629" s="71"/>
      <c r="CQ629" s="71"/>
      <c r="CR629" s="71"/>
      <c r="CS629" s="71"/>
      <c r="CT629" s="71"/>
      <c r="CU629" s="71"/>
      <c r="CV629" s="99"/>
      <c r="CW629" s="71"/>
      <c r="CX629" s="71"/>
      <c r="CY629" s="71"/>
      <c r="CZ629" s="71"/>
      <c r="DA629" s="71"/>
      <c r="DB629" s="71"/>
      <c r="DC629" s="71"/>
      <c r="DD629" s="71"/>
      <c r="DE629" s="71"/>
      <c r="DF629" s="71"/>
      <c r="DG629" s="71"/>
      <c r="DH629" s="71"/>
      <c r="DI629" s="71"/>
      <c r="DJ629" s="71"/>
      <c r="DK629" s="71"/>
      <c r="DL629" s="71"/>
      <c r="DM629" s="71"/>
      <c r="DN629" s="71"/>
      <c r="DO629" s="71"/>
      <c r="DP629" s="71"/>
      <c r="DQ629" s="71"/>
      <c r="DR629" s="71"/>
      <c r="DS629" s="71"/>
      <c r="DT629" s="71"/>
      <c r="DU629" s="71"/>
      <c r="DV629" s="71"/>
      <c r="DW629" s="71"/>
      <c r="DX629" s="71"/>
      <c r="DY629" s="71"/>
      <c r="DZ629" s="71"/>
      <c r="EA629" s="71"/>
      <c r="EB629" s="71"/>
      <c r="EC629" s="71"/>
      <c r="ED629" s="71"/>
      <c r="EE629" s="71"/>
      <c r="EF629" s="71"/>
      <c r="EG629" s="71"/>
      <c r="EH629" s="71"/>
      <c r="EI629" s="71"/>
      <c r="EJ629" s="71"/>
      <c r="EK629" s="71"/>
      <c r="EL629" s="71"/>
      <c r="EM629" s="71"/>
      <c r="EN629" s="71"/>
      <c r="EO629" s="71"/>
      <c r="EP629" s="71"/>
      <c r="EQ629" s="71"/>
      <c r="ER629" s="71"/>
      <c r="ES629" s="71"/>
      <c r="ET629" s="71"/>
      <c r="EU629" s="71"/>
      <c r="EV629" s="71"/>
      <c r="EW629" s="71"/>
      <c r="EX629" s="71"/>
      <c r="EY629" s="71"/>
      <c r="EZ629" s="71"/>
      <c r="FA629" s="71"/>
      <c r="FB629" s="71"/>
      <c r="FC629" s="71"/>
      <c r="FD629" s="71"/>
      <c r="FE629" s="71"/>
      <c r="FF629" s="71"/>
      <c r="FG629" s="71"/>
      <c r="FH629" s="71"/>
      <c r="FI629" s="71"/>
      <c r="FJ629" s="71"/>
      <c r="FK629" s="71"/>
      <c r="FL629" s="71"/>
      <c r="FM629" s="71"/>
    </row>
    <row r="630" spans="9:169" x14ac:dyDescent="0.2">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c r="CM630" s="71"/>
      <c r="CN630" s="71"/>
      <c r="CO630" s="71"/>
      <c r="CP630" s="71"/>
      <c r="CQ630" s="71"/>
      <c r="CR630" s="71"/>
      <c r="CS630" s="71"/>
      <c r="CT630" s="71"/>
      <c r="CU630" s="71"/>
      <c r="CV630" s="99"/>
      <c r="CW630" s="71"/>
      <c r="CX630" s="71"/>
      <c r="CY630" s="71"/>
      <c r="CZ630" s="71"/>
      <c r="DA630" s="71"/>
      <c r="DB630" s="71"/>
      <c r="DC630" s="71"/>
      <c r="DD630" s="71"/>
      <c r="DE630" s="71"/>
      <c r="DF630" s="71"/>
      <c r="DG630" s="71"/>
      <c r="DH630" s="71"/>
      <c r="DI630" s="71"/>
      <c r="DJ630" s="71"/>
      <c r="DK630" s="71"/>
      <c r="DL630" s="71"/>
      <c r="DM630" s="71"/>
      <c r="DN630" s="71"/>
      <c r="DO630" s="71"/>
      <c r="DP630" s="71"/>
      <c r="DQ630" s="71"/>
      <c r="DR630" s="71"/>
      <c r="DS630" s="71"/>
      <c r="DT630" s="71"/>
      <c r="DU630" s="71"/>
      <c r="DV630" s="71"/>
      <c r="DW630" s="71"/>
      <c r="DX630" s="71"/>
      <c r="DY630" s="71"/>
      <c r="DZ630" s="71"/>
      <c r="EA630" s="71"/>
      <c r="EB630" s="71"/>
      <c r="EC630" s="71"/>
      <c r="ED630" s="71"/>
      <c r="EE630" s="71"/>
      <c r="EF630" s="71"/>
      <c r="EG630" s="71"/>
      <c r="EH630" s="71"/>
      <c r="EI630" s="71"/>
      <c r="EJ630" s="71"/>
      <c r="EK630" s="71"/>
      <c r="EL630" s="71"/>
      <c r="EM630" s="71"/>
      <c r="EN630" s="71"/>
      <c r="EO630" s="71"/>
      <c r="EP630" s="71"/>
      <c r="EQ630" s="71"/>
      <c r="ER630" s="71"/>
      <c r="ES630" s="71"/>
      <c r="ET630" s="71"/>
      <c r="EU630" s="71"/>
      <c r="EV630" s="71"/>
      <c r="EW630" s="71"/>
      <c r="EX630" s="71"/>
      <c r="EY630" s="71"/>
      <c r="EZ630" s="71"/>
      <c r="FA630" s="71"/>
      <c r="FB630" s="71"/>
      <c r="FC630" s="71"/>
      <c r="FD630" s="71"/>
      <c r="FE630" s="71"/>
      <c r="FF630" s="71"/>
      <c r="FG630" s="71"/>
      <c r="FH630" s="71"/>
      <c r="FI630" s="71"/>
      <c r="FJ630" s="71"/>
      <c r="FK630" s="71"/>
      <c r="FL630" s="71"/>
      <c r="FM630" s="71"/>
    </row>
    <row r="631" spans="9:169" x14ac:dyDescent="0.2">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c r="CM631" s="71"/>
      <c r="CN631" s="71"/>
      <c r="CO631" s="71"/>
      <c r="CP631" s="71"/>
      <c r="CQ631" s="71"/>
      <c r="CR631" s="71"/>
      <c r="CS631" s="71"/>
      <c r="CT631" s="71"/>
      <c r="CU631" s="71"/>
      <c r="CV631" s="99"/>
      <c r="CW631" s="71"/>
      <c r="CX631" s="71"/>
      <c r="CY631" s="71"/>
      <c r="CZ631" s="71"/>
      <c r="DA631" s="71"/>
      <c r="DB631" s="71"/>
      <c r="DC631" s="71"/>
      <c r="DD631" s="71"/>
      <c r="DE631" s="71"/>
      <c r="DF631" s="71"/>
      <c r="DG631" s="71"/>
      <c r="DH631" s="71"/>
      <c r="DI631" s="71"/>
      <c r="DJ631" s="71"/>
      <c r="DK631" s="71"/>
      <c r="DL631" s="71"/>
      <c r="DM631" s="71"/>
      <c r="DN631" s="71"/>
      <c r="DO631" s="71"/>
      <c r="DP631" s="71"/>
      <c r="DQ631" s="71"/>
      <c r="DR631" s="71"/>
      <c r="DS631" s="71"/>
      <c r="DT631" s="71"/>
      <c r="DU631" s="71"/>
      <c r="DV631" s="71"/>
      <c r="DW631" s="71"/>
      <c r="DX631" s="71"/>
      <c r="DY631" s="71"/>
      <c r="DZ631" s="71"/>
      <c r="EA631" s="71"/>
      <c r="EB631" s="71"/>
      <c r="EC631" s="71"/>
      <c r="ED631" s="71"/>
      <c r="EE631" s="71"/>
      <c r="EF631" s="71"/>
      <c r="EG631" s="71"/>
      <c r="EH631" s="71"/>
      <c r="EI631" s="71"/>
      <c r="EJ631" s="71"/>
      <c r="EK631" s="71"/>
      <c r="EL631" s="71"/>
      <c r="EM631" s="71"/>
      <c r="EN631" s="71"/>
      <c r="EO631" s="71"/>
      <c r="EP631" s="71"/>
      <c r="EQ631" s="71"/>
      <c r="ER631" s="71"/>
      <c r="ES631" s="71"/>
      <c r="ET631" s="71"/>
      <c r="EU631" s="71"/>
      <c r="EV631" s="71"/>
      <c r="EW631" s="71"/>
      <c r="EX631" s="71"/>
      <c r="EY631" s="71"/>
      <c r="EZ631" s="71"/>
      <c r="FA631" s="71"/>
      <c r="FB631" s="71"/>
      <c r="FC631" s="71"/>
      <c r="FD631" s="71"/>
      <c r="FE631" s="71"/>
      <c r="FF631" s="71"/>
      <c r="FG631" s="71"/>
      <c r="FH631" s="71"/>
      <c r="FI631" s="71"/>
      <c r="FJ631" s="71"/>
      <c r="FK631" s="71"/>
      <c r="FL631" s="71"/>
      <c r="FM631" s="71"/>
    </row>
    <row r="632" spans="9:169" x14ac:dyDescent="0.2">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c r="CM632" s="71"/>
      <c r="CN632" s="71"/>
      <c r="CO632" s="71"/>
      <c r="CP632" s="71"/>
      <c r="CQ632" s="71"/>
      <c r="CR632" s="71"/>
      <c r="CS632" s="71"/>
      <c r="CT632" s="71"/>
      <c r="CU632" s="71"/>
      <c r="CV632" s="99"/>
      <c r="CW632" s="71"/>
      <c r="CX632" s="71"/>
      <c r="CY632" s="71"/>
      <c r="CZ632" s="71"/>
      <c r="DA632" s="71"/>
      <c r="DB632" s="71"/>
      <c r="DC632" s="71"/>
      <c r="DD632" s="71"/>
      <c r="DE632" s="71"/>
      <c r="DF632" s="71"/>
      <c r="DG632" s="71"/>
      <c r="DH632" s="71"/>
      <c r="DI632" s="71"/>
      <c r="DJ632" s="71"/>
      <c r="DK632" s="71"/>
      <c r="DL632" s="71"/>
      <c r="DM632" s="71"/>
      <c r="DN632" s="71"/>
      <c r="DO632" s="71"/>
      <c r="DP632" s="71"/>
      <c r="DQ632" s="71"/>
      <c r="DR632" s="71"/>
      <c r="DS632" s="71"/>
      <c r="DT632" s="71"/>
      <c r="DU632" s="71"/>
      <c r="DV632" s="71"/>
      <c r="DW632" s="71"/>
      <c r="DX632" s="71"/>
      <c r="DY632" s="71"/>
      <c r="DZ632" s="71"/>
      <c r="EA632" s="71"/>
      <c r="EB632" s="71"/>
      <c r="EC632" s="71"/>
      <c r="ED632" s="71"/>
      <c r="EE632" s="71"/>
      <c r="EF632" s="71"/>
      <c r="EG632" s="71"/>
      <c r="EH632" s="71"/>
      <c r="EI632" s="71"/>
      <c r="EJ632" s="71"/>
      <c r="EK632" s="71"/>
      <c r="EL632" s="71"/>
      <c r="EM632" s="71"/>
      <c r="EN632" s="71"/>
      <c r="EO632" s="71"/>
      <c r="EP632" s="71"/>
      <c r="EQ632" s="71"/>
      <c r="ER632" s="71"/>
      <c r="ES632" s="71"/>
      <c r="ET632" s="71"/>
      <c r="EU632" s="71"/>
      <c r="EV632" s="71"/>
      <c r="EW632" s="71"/>
      <c r="EX632" s="71"/>
      <c r="EY632" s="71"/>
      <c r="EZ632" s="71"/>
      <c r="FA632" s="71"/>
      <c r="FB632" s="71"/>
      <c r="FC632" s="71"/>
      <c r="FD632" s="71"/>
      <c r="FE632" s="71"/>
      <c r="FF632" s="71"/>
      <c r="FG632" s="71"/>
      <c r="FH632" s="71"/>
      <c r="FI632" s="71"/>
      <c r="FJ632" s="71"/>
      <c r="FK632" s="71"/>
      <c r="FL632" s="71"/>
      <c r="FM632" s="71"/>
    </row>
    <row r="633" spans="9:169" x14ac:dyDescent="0.2">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c r="CM633" s="71"/>
      <c r="CN633" s="71"/>
      <c r="CO633" s="71"/>
      <c r="CP633" s="71"/>
      <c r="CQ633" s="71"/>
      <c r="CR633" s="71"/>
      <c r="CS633" s="71"/>
      <c r="CT633" s="71"/>
      <c r="CU633" s="71"/>
      <c r="CV633" s="99"/>
      <c r="CW633" s="71"/>
      <c r="CX633" s="71"/>
      <c r="CY633" s="71"/>
      <c r="CZ633" s="71"/>
      <c r="DA633" s="71"/>
      <c r="DB633" s="71"/>
      <c r="DC633" s="71"/>
      <c r="DD633" s="71"/>
      <c r="DE633" s="71"/>
      <c r="DF633" s="71"/>
      <c r="DG633" s="71"/>
      <c r="DH633" s="71"/>
      <c r="DI633" s="71"/>
      <c r="DJ633" s="71"/>
      <c r="DK633" s="71"/>
      <c r="DL633" s="71"/>
      <c r="DM633" s="71"/>
      <c r="DN633" s="71"/>
      <c r="DO633" s="71"/>
      <c r="DP633" s="71"/>
      <c r="DQ633" s="71"/>
      <c r="DR633" s="71"/>
      <c r="DS633" s="71"/>
      <c r="DT633" s="71"/>
      <c r="DU633" s="71"/>
      <c r="DV633" s="71"/>
      <c r="DW633" s="71"/>
      <c r="DX633" s="71"/>
      <c r="DY633" s="71"/>
      <c r="DZ633" s="71"/>
      <c r="EA633" s="71"/>
      <c r="EB633" s="71"/>
      <c r="EC633" s="71"/>
      <c r="ED633" s="71"/>
      <c r="EE633" s="71"/>
      <c r="EF633" s="71"/>
      <c r="EG633" s="71"/>
      <c r="EH633" s="71"/>
      <c r="EI633" s="71"/>
      <c r="EJ633" s="71"/>
      <c r="EK633" s="71"/>
      <c r="EL633" s="71"/>
      <c r="EM633" s="71"/>
      <c r="EN633" s="71"/>
      <c r="EO633" s="71"/>
      <c r="EP633" s="71"/>
      <c r="EQ633" s="71"/>
      <c r="ER633" s="71"/>
      <c r="ES633" s="71"/>
      <c r="ET633" s="71"/>
      <c r="EU633" s="71"/>
      <c r="EV633" s="71"/>
      <c r="EW633" s="71"/>
      <c r="EX633" s="71"/>
      <c r="EY633" s="71"/>
      <c r="EZ633" s="71"/>
      <c r="FA633" s="71"/>
      <c r="FB633" s="71"/>
      <c r="FC633" s="71"/>
      <c r="FD633" s="71"/>
      <c r="FE633" s="71"/>
      <c r="FF633" s="71"/>
      <c r="FG633" s="71"/>
      <c r="FH633" s="71"/>
      <c r="FI633" s="71"/>
      <c r="FJ633" s="71"/>
      <c r="FK633" s="71"/>
      <c r="FL633" s="71"/>
      <c r="FM633" s="71"/>
    </row>
    <row r="634" spans="9:169" x14ac:dyDescent="0.2">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c r="CM634" s="71"/>
      <c r="CN634" s="71"/>
      <c r="CO634" s="71"/>
      <c r="CP634" s="71"/>
      <c r="CQ634" s="71"/>
      <c r="CR634" s="71"/>
      <c r="CS634" s="71"/>
      <c r="CT634" s="71"/>
      <c r="CU634" s="71"/>
      <c r="CV634" s="99"/>
      <c r="CW634" s="71"/>
      <c r="CX634" s="71"/>
      <c r="CY634" s="71"/>
      <c r="CZ634" s="71"/>
      <c r="DA634" s="71"/>
      <c r="DB634" s="71"/>
      <c r="DC634" s="71"/>
      <c r="DD634" s="71"/>
      <c r="DE634" s="71"/>
      <c r="DF634" s="71"/>
      <c r="DG634" s="71"/>
      <c r="DH634" s="71"/>
      <c r="DI634" s="71"/>
      <c r="DJ634" s="71"/>
      <c r="DK634" s="71"/>
      <c r="DL634" s="71"/>
      <c r="DM634" s="71"/>
      <c r="DN634" s="71"/>
      <c r="DO634" s="71"/>
      <c r="DP634" s="71"/>
      <c r="DQ634" s="71"/>
      <c r="DR634" s="71"/>
      <c r="DS634" s="71"/>
      <c r="DT634" s="71"/>
      <c r="DU634" s="71"/>
      <c r="DV634" s="71"/>
      <c r="DW634" s="71"/>
      <c r="DX634" s="71"/>
      <c r="DY634" s="71"/>
      <c r="DZ634" s="71"/>
      <c r="EA634" s="71"/>
      <c r="EB634" s="71"/>
      <c r="EC634" s="71"/>
      <c r="ED634" s="71"/>
      <c r="EE634" s="71"/>
      <c r="EF634" s="71"/>
      <c r="EG634" s="71"/>
      <c r="EH634" s="71"/>
      <c r="EI634" s="71"/>
      <c r="EJ634" s="71"/>
      <c r="EK634" s="71"/>
      <c r="EL634" s="71"/>
      <c r="EM634" s="71"/>
      <c r="EN634" s="71"/>
      <c r="EO634" s="71"/>
      <c r="EP634" s="71"/>
      <c r="EQ634" s="71"/>
      <c r="ER634" s="71"/>
      <c r="ES634" s="71"/>
      <c r="ET634" s="71"/>
      <c r="EU634" s="71"/>
      <c r="EV634" s="71"/>
      <c r="EW634" s="71"/>
      <c r="EX634" s="71"/>
      <c r="EY634" s="71"/>
      <c r="EZ634" s="71"/>
      <c r="FA634" s="71"/>
      <c r="FB634" s="71"/>
      <c r="FC634" s="71"/>
      <c r="FD634" s="71"/>
      <c r="FE634" s="71"/>
      <c r="FF634" s="71"/>
      <c r="FG634" s="71"/>
      <c r="FH634" s="71"/>
      <c r="FI634" s="71"/>
      <c r="FJ634" s="71"/>
      <c r="FK634" s="71"/>
      <c r="FL634" s="71"/>
      <c r="FM634" s="71"/>
    </row>
    <row r="635" spans="9:169" x14ac:dyDescent="0.2">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c r="CM635" s="71"/>
      <c r="CN635" s="71"/>
      <c r="CO635" s="71"/>
      <c r="CP635" s="71"/>
      <c r="CQ635" s="71"/>
      <c r="CR635" s="71"/>
      <c r="CS635" s="71"/>
      <c r="CT635" s="71"/>
      <c r="CU635" s="71"/>
      <c r="CV635" s="99"/>
      <c r="CW635" s="71"/>
      <c r="CX635" s="71"/>
      <c r="CY635" s="71"/>
      <c r="CZ635" s="71"/>
      <c r="DA635" s="71"/>
      <c r="DB635" s="71"/>
      <c r="DC635" s="71"/>
      <c r="DD635" s="71"/>
      <c r="DE635" s="71"/>
      <c r="DF635" s="71"/>
      <c r="DG635" s="71"/>
      <c r="DH635" s="71"/>
      <c r="DI635" s="71"/>
      <c r="DJ635" s="71"/>
      <c r="DK635" s="71"/>
      <c r="DL635" s="71"/>
      <c r="DM635" s="71"/>
      <c r="DN635" s="71"/>
      <c r="DO635" s="71"/>
      <c r="DP635" s="71"/>
      <c r="DQ635" s="71"/>
      <c r="DR635" s="71"/>
      <c r="DS635" s="71"/>
      <c r="DT635" s="71"/>
      <c r="DU635" s="71"/>
      <c r="DV635" s="71"/>
      <c r="DW635" s="71"/>
      <c r="DX635" s="71"/>
      <c r="DY635" s="71"/>
      <c r="DZ635" s="71"/>
      <c r="EA635" s="71"/>
      <c r="EB635" s="71"/>
      <c r="EC635" s="71"/>
      <c r="ED635" s="71"/>
      <c r="EE635" s="71"/>
      <c r="EF635" s="71"/>
      <c r="EG635" s="71"/>
      <c r="EH635" s="71"/>
      <c r="EI635" s="71"/>
      <c r="EJ635" s="71"/>
      <c r="EK635" s="71"/>
      <c r="EL635" s="71"/>
      <c r="EM635" s="71"/>
      <c r="EN635" s="71"/>
      <c r="EO635" s="71"/>
      <c r="EP635" s="71"/>
      <c r="EQ635" s="71"/>
      <c r="ER635" s="71"/>
      <c r="ES635" s="71"/>
      <c r="ET635" s="71"/>
      <c r="EU635" s="71"/>
      <c r="EV635" s="71"/>
      <c r="EW635" s="71"/>
      <c r="EX635" s="71"/>
      <c r="EY635" s="71"/>
      <c r="EZ635" s="71"/>
      <c r="FA635" s="71"/>
      <c r="FB635" s="71"/>
      <c r="FC635" s="71"/>
      <c r="FD635" s="71"/>
      <c r="FE635" s="71"/>
      <c r="FF635" s="71"/>
      <c r="FG635" s="71"/>
      <c r="FH635" s="71"/>
      <c r="FI635" s="71"/>
      <c r="FJ635" s="71"/>
      <c r="FK635" s="71"/>
      <c r="FL635" s="71"/>
      <c r="FM635" s="71"/>
    </row>
    <row r="636" spans="9:169" x14ac:dyDescent="0.2">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c r="CM636" s="71"/>
      <c r="CN636" s="71"/>
      <c r="CO636" s="71"/>
      <c r="CP636" s="71"/>
      <c r="CQ636" s="71"/>
      <c r="CR636" s="71"/>
      <c r="CS636" s="71"/>
      <c r="CT636" s="71"/>
      <c r="CU636" s="71"/>
      <c r="CV636" s="99"/>
      <c r="CW636" s="71"/>
      <c r="CX636" s="71"/>
      <c r="CY636" s="71"/>
      <c r="CZ636" s="71"/>
      <c r="DA636" s="71"/>
      <c r="DB636" s="71"/>
      <c r="DC636" s="71"/>
      <c r="DD636" s="71"/>
      <c r="DE636" s="71"/>
      <c r="DF636" s="71"/>
      <c r="DG636" s="71"/>
      <c r="DH636" s="71"/>
      <c r="DI636" s="71"/>
      <c r="DJ636" s="71"/>
      <c r="DK636" s="71"/>
      <c r="DL636" s="71"/>
      <c r="DM636" s="71"/>
      <c r="DN636" s="71"/>
      <c r="DO636" s="71"/>
      <c r="DP636" s="71"/>
      <c r="DQ636" s="71"/>
      <c r="DR636" s="71"/>
      <c r="DS636" s="71"/>
      <c r="DT636" s="71"/>
      <c r="DU636" s="71"/>
      <c r="DV636" s="71"/>
      <c r="DW636" s="71"/>
      <c r="DX636" s="71"/>
      <c r="DY636" s="71"/>
      <c r="DZ636" s="71"/>
      <c r="EA636" s="71"/>
      <c r="EB636" s="71"/>
      <c r="EC636" s="71"/>
      <c r="ED636" s="71"/>
      <c r="EE636" s="71"/>
      <c r="EF636" s="71"/>
      <c r="EG636" s="71"/>
      <c r="EH636" s="71"/>
      <c r="EI636" s="71"/>
      <c r="EJ636" s="71"/>
      <c r="EK636" s="71"/>
      <c r="EL636" s="71"/>
      <c r="EM636" s="71"/>
      <c r="EN636" s="71"/>
      <c r="EO636" s="71"/>
      <c r="EP636" s="71"/>
      <c r="EQ636" s="71"/>
      <c r="ER636" s="71"/>
      <c r="ES636" s="71"/>
      <c r="ET636" s="71"/>
      <c r="EU636" s="71"/>
      <c r="EV636" s="71"/>
      <c r="EW636" s="71"/>
      <c r="EX636" s="71"/>
      <c r="EY636" s="71"/>
      <c r="EZ636" s="71"/>
      <c r="FA636" s="71"/>
      <c r="FB636" s="71"/>
      <c r="FC636" s="71"/>
      <c r="FD636" s="71"/>
      <c r="FE636" s="71"/>
      <c r="FF636" s="71"/>
      <c r="FG636" s="71"/>
      <c r="FH636" s="71"/>
      <c r="FI636" s="71"/>
      <c r="FJ636" s="71"/>
      <c r="FK636" s="71"/>
      <c r="FL636" s="71"/>
      <c r="FM636" s="71"/>
    </row>
    <row r="637" spans="9:169" x14ac:dyDescent="0.2">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c r="CM637" s="71"/>
      <c r="CN637" s="71"/>
      <c r="CO637" s="71"/>
      <c r="CP637" s="71"/>
      <c r="CQ637" s="71"/>
      <c r="CR637" s="71"/>
      <c r="CS637" s="71"/>
      <c r="CT637" s="71"/>
      <c r="CU637" s="71"/>
      <c r="CV637" s="99"/>
      <c r="CW637" s="71"/>
      <c r="CX637" s="71"/>
      <c r="CY637" s="71"/>
      <c r="CZ637" s="71"/>
      <c r="DA637" s="71"/>
      <c r="DB637" s="71"/>
      <c r="DC637" s="71"/>
      <c r="DD637" s="71"/>
      <c r="DE637" s="71"/>
      <c r="DF637" s="71"/>
      <c r="DG637" s="71"/>
      <c r="DH637" s="71"/>
      <c r="DI637" s="71"/>
      <c r="DJ637" s="71"/>
      <c r="DK637" s="71"/>
      <c r="DL637" s="71"/>
      <c r="DM637" s="71"/>
      <c r="DN637" s="71"/>
      <c r="DO637" s="71"/>
      <c r="DP637" s="71"/>
      <c r="DQ637" s="71"/>
      <c r="DR637" s="71"/>
      <c r="DS637" s="71"/>
      <c r="DT637" s="71"/>
      <c r="DU637" s="71"/>
      <c r="DV637" s="71"/>
      <c r="DW637" s="71"/>
      <c r="DX637" s="71"/>
      <c r="DY637" s="71"/>
      <c r="DZ637" s="71"/>
      <c r="EA637" s="71"/>
      <c r="EB637" s="71"/>
      <c r="EC637" s="71"/>
      <c r="ED637" s="71"/>
      <c r="EE637" s="71"/>
      <c r="EF637" s="71"/>
      <c r="EG637" s="71"/>
      <c r="EH637" s="71"/>
      <c r="EI637" s="71"/>
      <c r="EJ637" s="71"/>
      <c r="EK637" s="71"/>
      <c r="EL637" s="71"/>
      <c r="EM637" s="71"/>
      <c r="EN637" s="71"/>
      <c r="EO637" s="71"/>
      <c r="EP637" s="71"/>
      <c r="EQ637" s="71"/>
      <c r="ER637" s="71"/>
      <c r="ES637" s="71"/>
      <c r="ET637" s="71"/>
      <c r="EU637" s="71"/>
      <c r="EV637" s="71"/>
      <c r="EW637" s="71"/>
      <c r="EX637" s="71"/>
      <c r="EY637" s="71"/>
      <c r="EZ637" s="71"/>
      <c r="FA637" s="71"/>
      <c r="FB637" s="71"/>
      <c r="FC637" s="71"/>
      <c r="FD637" s="71"/>
      <c r="FE637" s="71"/>
      <c r="FF637" s="71"/>
      <c r="FG637" s="71"/>
      <c r="FH637" s="71"/>
      <c r="FI637" s="71"/>
      <c r="FJ637" s="71"/>
      <c r="FK637" s="71"/>
      <c r="FL637" s="71"/>
      <c r="FM637" s="71"/>
    </row>
    <row r="638" spans="9:169" x14ac:dyDescent="0.2">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c r="CM638" s="71"/>
      <c r="CN638" s="71"/>
      <c r="CO638" s="71"/>
      <c r="CP638" s="71"/>
      <c r="CQ638" s="71"/>
      <c r="CR638" s="71"/>
      <c r="CS638" s="71"/>
      <c r="CT638" s="71"/>
      <c r="CU638" s="71"/>
      <c r="CV638" s="99"/>
      <c r="CW638" s="71"/>
      <c r="CX638" s="71"/>
      <c r="CY638" s="71"/>
      <c r="CZ638" s="71"/>
      <c r="DA638" s="71"/>
      <c r="DB638" s="71"/>
      <c r="DC638" s="71"/>
      <c r="DD638" s="71"/>
      <c r="DE638" s="71"/>
      <c r="DF638" s="71"/>
      <c r="DG638" s="71"/>
      <c r="DH638" s="71"/>
      <c r="DI638" s="71"/>
      <c r="DJ638" s="71"/>
      <c r="DK638" s="71"/>
      <c r="DL638" s="71"/>
      <c r="DM638" s="71"/>
      <c r="DN638" s="71"/>
      <c r="DO638" s="71"/>
      <c r="DP638" s="71"/>
      <c r="DQ638" s="71"/>
      <c r="DR638" s="71"/>
      <c r="DS638" s="71"/>
      <c r="DT638" s="71"/>
      <c r="DU638" s="71"/>
      <c r="DV638" s="71"/>
      <c r="DW638" s="71"/>
      <c r="DX638" s="71"/>
      <c r="DY638" s="71"/>
      <c r="DZ638" s="71"/>
      <c r="EA638" s="71"/>
      <c r="EB638" s="71"/>
      <c r="EC638" s="71"/>
      <c r="ED638" s="71"/>
      <c r="EE638" s="71"/>
      <c r="EF638" s="71"/>
      <c r="EG638" s="71"/>
      <c r="EH638" s="71"/>
      <c r="EI638" s="71"/>
      <c r="EJ638" s="71"/>
      <c r="EK638" s="71"/>
      <c r="EL638" s="71"/>
      <c r="EM638" s="71"/>
      <c r="EN638" s="71"/>
      <c r="EO638" s="71"/>
      <c r="EP638" s="71"/>
      <c r="EQ638" s="71"/>
      <c r="ER638" s="71"/>
      <c r="ES638" s="71"/>
      <c r="ET638" s="71"/>
      <c r="EU638" s="71"/>
      <c r="EV638" s="71"/>
      <c r="EW638" s="71"/>
      <c r="EX638" s="71"/>
      <c r="EY638" s="71"/>
      <c r="EZ638" s="71"/>
      <c r="FA638" s="71"/>
      <c r="FB638" s="71"/>
      <c r="FC638" s="71"/>
      <c r="FD638" s="71"/>
      <c r="FE638" s="71"/>
      <c r="FF638" s="71"/>
      <c r="FG638" s="71"/>
      <c r="FH638" s="71"/>
      <c r="FI638" s="71"/>
      <c r="FJ638" s="71"/>
      <c r="FK638" s="71"/>
      <c r="FL638" s="71"/>
      <c r="FM638" s="71"/>
    </row>
    <row r="639" spans="9:169" x14ac:dyDescent="0.2">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c r="CM639" s="71"/>
      <c r="CN639" s="71"/>
      <c r="CO639" s="71"/>
      <c r="CP639" s="71"/>
      <c r="CQ639" s="71"/>
      <c r="CR639" s="71"/>
      <c r="CS639" s="71"/>
      <c r="CT639" s="71"/>
      <c r="CU639" s="71"/>
      <c r="CV639" s="99"/>
      <c r="CW639" s="71"/>
      <c r="CX639" s="71"/>
      <c r="CY639" s="71"/>
      <c r="CZ639" s="71"/>
      <c r="DA639" s="71"/>
      <c r="DB639" s="71"/>
      <c r="DC639" s="71"/>
      <c r="DD639" s="71"/>
      <c r="DE639" s="71"/>
      <c r="DF639" s="71"/>
      <c r="DG639" s="71"/>
      <c r="DH639" s="71"/>
      <c r="DI639" s="71"/>
      <c r="DJ639" s="71"/>
      <c r="DK639" s="71"/>
      <c r="DL639" s="71"/>
      <c r="DM639" s="71"/>
      <c r="DN639" s="71"/>
      <c r="DO639" s="71"/>
      <c r="DP639" s="71"/>
      <c r="DQ639" s="71"/>
      <c r="DR639" s="71"/>
      <c r="DS639" s="71"/>
      <c r="DT639" s="71"/>
      <c r="DU639" s="71"/>
      <c r="DV639" s="71"/>
      <c r="DW639" s="71"/>
      <c r="DX639" s="71"/>
      <c r="DY639" s="71"/>
      <c r="DZ639" s="71"/>
      <c r="EA639" s="71"/>
      <c r="EB639" s="71"/>
      <c r="EC639" s="71"/>
      <c r="ED639" s="71"/>
      <c r="EE639" s="71"/>
      <c r="EF639" s="71"/>
      <c r="EG639" s="71"/>
      <c r="EH639" s="71"/>
      <c r="EI639" s="71"/>
      <c r="EJ639" s="71"/>
      <c r="EK639" s="71"/>
      <c r="EL639" s="71"/>
      <c r="EM639" s="71"/>
      <c r="EN639" s="71"/>
      <c r="EO639" s="71"/>
      <c r="EP639" s="71"/>
      <c r="EQ639" s="71"/>
      <c r="ER639" s="71"/>
      <c r="ES639" s="71"/>
      <c r="ET639" s="71"/>
      <c r="EU639" s="71"/>
      <c r="EV639" s="71"/>
      <c r="EW639" s="71"/>
      <c r="EX639" s="71"/>
      <c r="EY639" s="71"/>
      <c r="EZ639" s="71"/>
      <c r="FA639" s="71"/>
      <c r="FB639" s="71"/>
      <c r="FC639" s="71"/>
      <c r="FD639" s="71"/>
      <c r="FE639" s="71"/>
      <c r="FF639" s="71"/>
      <c r="FG639" s="71"/>
      <c r="FH639" s="71"/>
      <c r="FI639" s="71"/>
      <c r="FJ639" s="71"/>
      <c r="FK639" s="71"/>
      <c r="FL639" s="71"/>
      <c r="FM639" s="71"/>
    </row>
    <row r="640" spans="9:169" x14ac:dyDescent="0.2">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c r="CM640" s="71"/>
      <c r="CN640" s="71"/>
      <c r="CO640" s="71"/>
      <c r="CP640" s="71"/>
      <c r="CQ640" s="71"/>
      <c r="CR640" s="71"/>
      <c r="CS640" s="71"/>
      <c r="CT640" s="71"/>
      <c r="CU640" s="71"/>
      <c r="CV640" s="99"/>
      <c r="CW640" s="71"/>
      <c r="CX640" s="71"/>
      <c r="CY640" s="71"/>
      <c r="CZ640" s="71"/>
      <c r="DA640" s="71"/>
      <c r="DB640" s="71"/>
      <c r="DC640" s="71"/>
      <c r="DD640" s="71"/>
      <c r="DE640" s="71"/>
      <c r="DF640" s="71"/>
      <c r="DG640" s="71"/>
      <c r="DH640" s="71"/>
      <c r="DI640" s="71"/>
      <c r="DJ640" s="71"/>
      <c r="DK640" s="71"/>
      <c r="DL640" s="71"/>
      <c r="DM640" s="71"/>
      <c r="DN640" s="71"/>
      <c r="DO640" s="71"/>
      <c r="DP640" s="71"/>
      <c r="DQ640" s="71"/>
      <c r="DR640" s="71"/>
      <c r="DS640" s="71"/>
      <c r="DT640" s="71"/>
      <c r="DU640" s="71"/>
      <c r="DV640" s="71"/>
      <c r="DW640" s="71"/>
      <c r="DX640" s="71"/>
      <c r="DY640" s="71"/>
      <c r="DZ640" s="71"/>
      <c r="EA640" s="71"/>
      <c r="EB640" s="71"/>
      <c r="EC640" s="71"/>
      <c r="ED640" s="71"/>
      <c r="EE640" s="71"/>
      <c r="EF640" s="71"/>
      <c r="EG640" s="71"/>
      <c r="EH640" s="71"/>
      <c r="EI640" s="71"/>
      <c r="EJ640" s="71"/>
      <c r="EK640" s="71"/>
      <c r="EL640" s="71"/>
      <c r="EM640" s="71"/>
      <c r="EN640" s="71"/>
      <c r="EO640" s="71"/>
      <c r="EP640" s="71"/>
      <c r="EQ640" s="71"/>
      <c r="ER640" s="71"/>
      <c r="ES640" s="71"/>
      <c r="ET640" s="71"/>
      <c r="EU640" s="71"/>
      <c r="EV640" s="71"/>
      <c r="EW640" s="71"/>
      <c r="EX640" s="71"/>
      <c r="EY640" s="71"/>
      <c r="EZ640" s="71"/>
      <c r="FA640" s="71"/>
      <c r="FB640" s="71"/>
      <c r="FC640" s="71"/>
      <c r="FD640" s="71"/>
      <c r="FE640" s="71"/>
      <c r="FF640" s="71"/>
      <c r="FG640" s="71"/>
      <c r="FH640" s="71"/>
      <c r="FI640" s="71"/>
      <c r="FJ640" s="71"/>
      <c r="FK640" s="71"/>
      <c r="FL640" s="71"/>
      <c r="FM640" s="71"/>
    </row>
    <row r="641" spans="9:169" x14ac:dyDescent="0.2">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c r="CM641" s="71"/>
      <c r="CN641" s="71"/>
      <c r="CO641" s="71"/>
      <c r="CP641" s="71"/>
      <c r="CQ641" s="71"/>
      <c r="CR641" s="71"/>
      <c r="CS641" s="71"/>
      <c r="CT641" s="71"/>
      <c r="CU641" s="71"/>
      <c r="CV641" s="99"/>
      <c r="CW641" s="71"/>
      <c r="CX641" s="71"/>
      <c r="CY641" s="71"/>
      <c r="CZ641" s="71"/>
      <c r="DA641" s="71"/>
      <c r="DB641" s="71"/>
      <c r="DC641" s="71"/>
      <c r="DD641" s="71"/>
      <c r="DE641" s="71"/>
      <c r="DF641" s="71"/>
      <c r="DG641" s="71"/>
      <c r="DH641" s="71"/>
      <c r="DI641" s="71"/>
      <c r="DJ641" s="71"/>
      <c r="DK641" s="71"/>
      <c r="DL641" s="71"/>
      <c r="DM641" s="71"/>
      <c r="DN641" s="71"/>
      <c r="DO641" s="71"/>
      <c r="DP641" s="71"/>
      <c r="DQ641" s="71"/>
      <c r="DR641" s="71"/>
      <c r="DS641" s="71"/>
      <c r="DT641" s="71"/>
      <c r="DU641" s="71"/>
      <c r="DV641" s="71"/>
      <c r="DW641" s="71"/>
      <c r="DX641" s="71"/>
      <c r="DY641" s="71"/>
      <c r="DZ641" s="71"/>
      <c r="EA641" s="71"/>
      <c r="EB641" s="71"/>
      <c r="EC641" s="71"/>
      <c r="ED641" s="71"/>
      <c r="EE641" s="71"/>
      <c r="EF641" s="71"/>
      <c r="EG641" s="71"/>
      <c r="EH641" s="71"/>
      <c r="EI641" s="71"/>
      <c r="EJ641" s="71"/>
      <c r="EK641" s="71"/>
      <c r="EL641" s="71"/>
      <c r="EM641" s="71"/>
      <c r="EN641" s="71"/>
      <c r="EO641" s="71"/>
      <c r="EP641" s="71"/>
      <c r="EQ641" s="71"/>
      <c r="ER641" s="71"/>
      <c r="ES641" s="71"/>
      <c r="ET641" s="71"/>
      <c r="EU641" s="71"/>
      <c r="EV641" s="71"/>
      <c r="EW641" s="71"/>
      <c r="EX641" s="71"/>
      <c r="EY641" s="71"/>
      <c r="EZ641" s="71"/>
      <c r="FA641" s="71"/>
      <c r="FB641" s="71"/>
      <c r="FC641" s="71"/>
      <c r="FD641" s="71"/>
      <c r="FE641" s="71"/>
      <c r="FF641" s="71"/>
      <c r="FG641" s="71"/>
      <c r="FH641" s="71"/>
      <c r="FI641" s="71"/>
      <c r="FJ641" s="71"/>
      <c r="FK641" s="71"/>
      <c r="FL641" s="71"/>
      <c r="FM641" s="71"/>
    </row>
    <row r="642" spans="9:169" x14ac:dyDescent="0.2">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c r="CM642" s="71"/>
      <c r="CN642" s="71"/>
      <c r="CO642" s="71"/>
      <c r="CP642" s="71"/>
      <c r="CQ642" s="71"/>
      <c r="CR642" s="71"/>
      <c r="CS642" s="71"/>
      <c r="CT642" s="71"/>
      <c r="CU642" s="71"/>
      <c r="CV642" s="99"/>
      <c r="CW642" s="71"/>
      <c r="CX642" s="71"/>
      <c r="CY642" s="71"/>
      <c r="CZ642" s="71"/>
      <c r="DA642" s="71"/>
      <c r="DB642" s="71"/>
      <c r="DC642" s="71"/>
      <c r="DD642" s="71"/>
      <c r="DE642" s="71"/>
      <c r="DF642" s="71"/>
      <c r="DG642" s="71"/>
      <c r="DH642" s="71"/>
      <c r="DI642" s="71"/>
      <c r="DJ642" s="71"/>
      <c r="DK642" s="71"/>
      <c r="DL642" s="71"/>
      <c r="DM642" s="71"/>
      <c r="DN642" s="71"/>
      <c r="DO642" s="71"/>
      <c r="DP642" s="71"/>
      <c r="DQ642" s="71"/>
      <c r="DR642" s="71"/>
      <c r="DS642" s="71"/>
      <c r="DT642" s="71"/>
      <c r="DU642" s="71"/>
      <c r="DV642" s="71"/>
      <c r="DW642" s="71"/>
      <c r="DX642" s="71"/>
      <c r="DY642" s="71"/>
      <c r="DZ642" s="71"/>
      <c r="EA642" s="71"/>
      <c r="EB642" s="71"/>
      <c r="EC642" s="71"/>
      <c r="ED642" s="71"/>
      <c r="EE642" s="71"/>
      <c r="EF642" s="71"/>
      <c r="EG642" s="71"/>
      <c r="EH642" s="71"/>
      <c r="EI642" s="71"/>
      <c r="EJ642" s="71"/>
      <c r="EK642" s="71"/>
      <c r="EL642" s="71"/>
      <c r="EM642" s="71"/>
      <c r="EN642" s="71"/>
      <c r="EO642" s="71"/>
      <c r="EP642" s="71"/>
      <c r="EQ642" s="71"/>
      <c r="ER642" s="71"/>
      <c r="ES642" s="71"/>
      <c r="ET642" s="71"/>
      <c r="EU642" s="71"/>
      <c r="EV642" s="71"/>
      <c r="EW642" s="71"/>
      <c r="EX642" s="71"/>
      <c r="EY642" s="71"/>
      <c r="EZ642" s="71"/>
      <c r="FA642" s="71"/>
      <c r="FB642" s="71"/>
      <c r="FC642" s="71"/>
      <c r="FD642" s="71"/>
      <c r="FE642" s="71"/>
      <c r="FF642" s="71"/>
      <c r="FG642" s="71"/>
      <c r="FH642" s="71"/>
      <c r="FI642" s="71"/>
      <c r="FJ642" s="71"/>
      <c r="FK642" s="71"/>
      <c r="FL642" s="71"/>
      <c r="FM642" s="71"/>
    </row>
    <row r="643" spans="9:169" x14ac:dyDescent="0.2">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c r="CM643" s="71"/>
      <c r="CN643" s="71"/>
      <c r="CO643" s="71"/>
      <c r="CP643" s="71"/>
      <c r="CQ643" s="71"/>
      <c r="CR643" s="71"/>
      <c r="CS643" s="71"/>
      <c r="CT643" s="71"/>
      <c r="CU643" s="71"/>
      <c r="CV643" s="99"/>
      <c r="CW643" s="71"/>
      <c r="CX643" s="71"/>
      <c r="CY643" s="71"/>
      <c r="CZ643" s="71"/>
      <c r="DA643" s="71"/>
      <c r="DB643" s="71"/>
      <c r="DC643" s="71"/>
      <c r="DD643" s="71"/>
      <c r="DE643" s="71"/>
      <c r="DF643" s="71"/>
      <c r="DG643" s="71"/>
      <c r="DH643" s="71"/>
      <c r="DI643" s="71"/>
      <c r="DJ643" s="71"/>
      <c r="DK643" s="71"/>
      <c r="DL643" s="71"/>
      <c r="DM643" s="71"/>
      <c r="DN643" s="71"/>
      <c r="DO643" s="71"/>
      <c r="DP643" s="71"/>
      <c r="DQ643" s="71"/>
      <c r="DR643" s="71"/>
      <c r="DS643" s="71"/>
      <c r="DT643" s="71"/>
      <c r="DU643" s="71"/>
      <c r="DV643" s="71"/>
      <c r="DW643" s="71"/>
      <c r="DX643" s="71"/>
      <c r="DY643" s="71"/>
      <c r="DZ643" s="71"/>
      <c r="EA643" s="71"/>
      <c r="EB643" s="71"/>
      <c r="EC643" s="71"/>
      <c r="ED643" s="71"/>
      <c r="EE643" s="71"/>
      <c r="EF643" s="71"/>
      <c r="EG643" s="71"/>
      <c r="EH643" s="71"/>
      <c r="EI643" s="71"/>
      <c r="EJ643" s="71"/>
      <c r="EK643" s="71"/>
      <c r="EL643" s="71"/>
      <c r="EM643" s="71"/>
      <c r="EN643" s="71"/>
      <c r="EO643" s="71"/>
      <c r="EP643" s="71"/>
      <c r="EQ643" s="71"/>
      <c r="ER643" s="71"/>
      <c r="ES643" s="71"/>
      <c r="ET643" s="71"/>
      <c r="EU643" s="71"/>
      <c r="EV643" s="71"/>
      <c r="EW643" s="71"/>
      <c r="EX643" s="71"/>
      <c r="EY643" s="71"/>
      <c r="EZ643" s="71"/>
      <c r="FA643" s="71"/>
      <c r="FB643" s="71"/>
      <c r="FC643" s="71"/>
      <c r="FD643" s="71"/>
      <c r="FE643" s="71"/>
      <c r="FF643" s="71"/>
      <c r="FG643" s="71"/>
      <c r="FH643" s="71"/>
      <c r="FI643" s="71"/>
      <c r="FJ643" s="71"/>
      <c r="FK643" s="71"/>
      <c r="FL643" s="71"/>
      <c r="FM643" s="71"/>
    </row>
    <row r="644" spans="9:169" x14ac:dyDescent="0.2">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c r="CM644" s="71"/>
      <c r="CN644" s="71"/>
      <c r="CO644" s="71"/>
      <c r="CP644" s="71"/>
      <c r="CQ644" s="71"/>
      <c r="CR644" s="71"/>
      <c r="CS644" s="71"/>
      <c r="CT644" s="71"/>
      <c r="CU644" s="71"/>
      <c r="CV644" s="99"/>
      <c r="CW644" s="71"/>
      <c r="CX644" s="71"/>
      <c r="CY644" s="71"/>
      <c r="CZ644" s="71"/>
      <c r="DA644" s="71"/>
      <c r="DB644" s="71"/>
      <c r="DC644" s="71"/>
      <c r="DD644" s="71"/>
      <c r="DE644" s="71"/>
      <c r="DF644" s="71"/>
      <c r="DG644" s="71"/>
      <c r="DH644" s="71"/>
      <c r="DI644" s="71"/>
      <c r="DJ644" s="71"/>
      <c r="DK644" s="71"/>
      <c r="DL644" s="71"/>
      <c r="DM644" s="71"/>
      <c r="DN644" s="71"/>
      <c r="DO644" s="71"/>
      <c r="DP644" s="71"/>
      <c r="DQ644" s="71"/>
      <c r="DR644" s="71"/>
      <c r="DS644" s="71"/>
      <c r="DT644" s="71"/>
      <c r="DU644" s="71"/>
      <c r="DV644" s="71"/>
      <c r="DW644" s="71"/>
      <c r="DX644" s="71"/>
      <c r="DY644" s="71"/>
      <c r="DZ644" s="71"/>
      <c r="EA644" s="71"/>
      <c r="EB644" s="71"/>
      <c r="EC644" s="71"/>
      <c r="ED644" s="71"/>
      <c r="EE644" s="71"/>
      <c r="EF644" s="71"/>
      <c r="EG644" s="71"/>
      <c r="EH644" s="71"/>
      <c r="EI644" s="71"/>
      <c r="EJ644" s="71"/>
      <c r="EK644" s="71"/>
      <c r="EL644" s="71"/>
      <c r="EM644" s="71"/>
      <c r="EN644" s="71"/>
      <c r="EO644" s="71"/>
      <c r="EP644" s="71"/>
      <c r="EQ644" s="71"/>
      <c r="ER644" s="71"/>
      <c r="ES644" s="71"/>
      <c r="ET644" s="71"/>
      <c r="EU644" s="71"/>
      <c r="EV644" s="71"/>
      <c r="EW644" s="71"/>
      <c r="EX644" s="71"/>
      <c r="EY644" s="71"/>
      <c r="EZ644" s="71"/>
      <c r="FA644" s="71"/>
      <c r="FB644" s="71"/>
      <c r="FC644" s="71"/>
      <c r="FD644" s="71"/>
      <c r="FE644" s="71"/>
      <c r="FF644" s="71"/>
      <c r="FG644" s="71"/>
      <c r="FH644" s="71"/>
      <c r="FI644" s="71"/>
      <c r="FJ644" s="71"/>
      <c r="FK644" s="71"/>
      <c r="FL644" s="71"/>
      <c r="FM644" s="71"/>
    </row>
    <row r="645" spans="9:169" x14ac:dyDescent="0.2">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c r="CM645" s="71"/>
      <c r="CN645" s="71"/>
      <c r="CO645" s="71"/>
      <c r="CP645" s="71"/>
      <c r="CQ645" s="71"/>
      <c r="CR645" s="71"/>
      <c r="CS645" s="71"/>
      <c r="CT645" s="71"/>
      <c r="CU645" s="71"/>
      <c r="CV645" s="99"/>
      <c r="CW645" s="71"/>
      <c r="CX645" s="71"/>
      <c r="CY645" s="71"/>
      <c r="CZ645" s="71"/>
      <c r="DA645" s="71"/>
      <c r="DB645" s="71"/>
      <c r="DC645" s="71"/>
      <c r="DD645" s="71"/>
      <c r="DE645" s="71"/>
      <c r="DF645" s="71"/>
      <c r="DG645" s="71"/>
      <c r="DH645" s="71"/>
      <c r="DI645" s="71"/>
      <c r="DJ645" s="71"/>
      <c r="DK645" s="71"/>
      <c r="DL645" s="71"/>
      <c r="DM645" s="71"/>
      <c r="DN645" s="71"/>
      <c r="DO645" s="71"/>
      <c r="DP645" s="71"/>
      <c r="DQ645" s="71"/>
      <c r="DR645" s="71"/>
      <c r="DS645" s="71"/>
      <c r="DT645" s="71"/>
      <c r="DU645" s="71"/>
      <c r="DV645" s="71"/>
      <c r="DW645" s="71"/>
      <c r="DX645" s="71"/>
      <c r="DY645" s="71"/>
      <c r="DZ645" s="71"/>
      <c r="EA645" s="71"/>
      <c r="EB645" s="71"/>
      <c r="EC645" s="71"/>
      <c r="ED645" s="71"/>
      <c r="EE645" s="71"/>
      <c r="EF645" s="71"/>
      <c r="EG645" s="71"/>
      <c r="EH645" s="71"/>
      <c r="EI645" s="71"/>
      <c r="EJ645" s="71"/>
      <c r="EK645" s="71"/>
      <c r="EL645" s="71"/>
      <c r="EM645" s="71"/>
      <c r="EN645" s="71"/>
      <c r="EO645" s="71"/>
      <c r="EP645" s="71"/>
      <c r="EQ645" s="71"/>
      <c r="ER645" s="71"/>
      <c r="ES645" s="71"/>
      <c r="ET645" s="71"/>
      <c r="EU645" s="71"/>
      <c r="EV645" s="71"/>
      <c r="EW645" s="71"/>
      <c r="EX645" s="71"/>
      <c r="EY645" s="71"/>
      <c r="EZ645" s="71"/>
      <c r="FA645" s="71"/>
      <c r="FB645" s="71"/>
      <c r="FC645" s="71"/>
      <c r="FD645" s="71"/>
      <c r="FE645" s="71"/>
      <c r="FF645" s="71"/>
      <c r="FG645" s="71"/>
      <c r="FH645" s="71"/>
      <c r="FI645" s="71"/>
      <c r="FJ645" s="71"/>
      <c r="FK645" s="71"/>
      <c r="FL645" s="71"/>
      <c r="FM645" s="71"/>
    </row>
    <row r="646" spans="9:169" x14ac:dyDescent="0.2">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c r="CM646" s="71"/>
      <c r="CN646" s="71"/>
      <c r="CO646" s="71"/>
      <c r="CP646" s="71"/>
      <c r="CQ646" s="71"/>
      <c r="CR646" s="71"/>
      <c r="CS646" s="71"/>
      <c r="CT646" s="71"/>
      <c r="CU646" s="71"/>
      <c r="CV646" s="99"/>
      <c r="CW646" s="71"/>
      <c r="CX646" s="71"/>
      <c r="CY646" s="71"/>
      <c r="CZ646" s="71"/>
      <c r="DA646" s="71"/>
      <c r="DB646" s="71"/>
      <c r="DC646" s="71"/>
      <c r="DD646" s="71"/>
      <c r="DE646" s="71"/>
      <c r="DF646" s="71"/>
      <c r="DG646" s="71"/>
      <c r="DH646" s="71"/>
      <c r="DI646" s="71"/>
      <c r="DJ646" s="71"/>
      <c r="DK646" s="71"/>
      <c r="DL646" s="71"/>
      <c r="DM646" s="71"/>
      <c r="DN646" s="71"/>
      <c r="DO646" s="71"/>
      <c r="DP646" s="71"/>
      <c r="DQ646" s="71"/>
      <c r="DR646" s="71"/>
      <c r="DS646" s="71"/>
      <c r="DT646" s="71"/>
      <c r="DU646" s="71"/>
      <c r="DV646" s="71"/>
      <c r="DW646" s="71"/>
      <c r="DX646" s="71"/>
      <c r="DY646" s="71"/>
      <c r="DZ646" s="71"/>
      <c r="EA646" s="71"/>
      <c r="EB646" s="71"/>
      <c r="EC646" s="71"/>
      <c r="ED646" s="71"/>
      <c r="EE646" s="71"/>
      <c r="EF646" s="71"/>
      <c r="EG646" s="71"/>
      <c r="EH646" s="71"/>
      <c r="EI646" s="71"/>
      <c r="EJ646" s="71"/>
      <c r="EK646" s="71"/>
      <c r="EL646" s="71"/>
      <c r="EM646" s="71"/>
      <c r="EN646" s="71"/>
      <c r="EO646" s="71"/>
      <c r="EP646" s="71"/>
      <c r="EQ646" s="71"/>
      <c r="ER646" s="71"/>
      <c r="ES646" s="71"/>
      <c r="ET646" s="71"/>
      <c r="EU646" s="71"/>
      <c r="EV646" s="71"/>
      <c r="EW646" s="71"/>
      <c r="EX646" s="71"/>
      <c r="EY646" s="71"/>
      <c r="EZ646" s="71"/>
      <c r="FA646" s="71"/>
      <c r="FB646" s="71"/>
      <c r="FC646" s="71"/>
      <c r="FD646" s="71"/>
      <c r="FE646" s="71"/>
      <c r="FF646" s="71"/>
      <c r="FG646" s="71"/>
      <c r="FH646" s="71"/>
      <c r="FI646" s="71"/>
      <c r="FJ646" s="71"/>
      <c r="FK646" s="71"/>
      <c r="FL646" s="71"/>
      <c r="FM646" s="71"/>
    </row>
    <row r="647" spans="9:169" x14ac:dyDescent="0.2">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c r="CM647" s="71"/>
      <c r="CN647" s="71"/>
      <c r="CO647" s="71"/>
      <c r="CP647" s="71"/>
      <c r="CQ647" s="71"/>
      <c r="CR647" s="71"/>
      <c r="CS647" s="71"/>
      <c r="CT647" s="71"/>
      <c r="CU647" s="71"/>
      <c r="CV647" s="99"/>
      <c r="CW647" s="71"/>
      <c r="CX647" s="71"/>
      <c r="CY647" s="71"/>
      <c r="CZ647" s="71"/>
      <c r="DA647" s="71"/>
      <c r="DB647" s="71"/>
      <c r="DC647" s="71"/>
      <c r="DD647" s="71"/>
      <c r="DE647" s="71"/>
      <c r="DF647" s="71"/>
      <c r="DG647" s="71"/>
      <c r="DH647" s="71"/>
      <c r="DI647" s="71"/>
      <c r="DJ647" s="71"/>
      <c r="DK647" s="71"/>
      <c r="DL647" s="71"/>
      <c r="DM647" s="71"/>
      <c r="DN647" s="71"/>
      <c r="DO647" s="71"/>
      <c r="DP647" s="71"/>
      <c r="DQ647" s="71"/>
      <c r="DR647" s="71"/>
      <c r="DS647" s="71"/>
      <c r="DT647" s="71"/>
      <c r="DU647" s="71"/>
      <c r="DV647" s="71"/>
      <c r="DW647" s="71"/>
      <c r="DX647" s="71"/>
      <c r="DY647" s="71"/>
      <c r="DZ647" s="71"/>
      <c r="EA647" s="71"/>
      <c r="EB647" s="71"/>
      <c r="EC647" s="71"/>
      <c r="ED647" s="71"/>
      <c r="EE647" s="71"/>
      <c r="EF647" s="71"/>
      <c r="EG647" s="71"/>
      <c r="EH647" s="71"/>
      <c r="EI647" s="71"/>
      <c r="EJ647" s="71"/>
      <c r="EK647" s="71"/>
      <c r="EL647" s="71"/>
      <c r="EM647" s="71"/>
      <c r="EN647" s="71"/>
      <c r="EO647" s="71"/>
      <c r="EP647" s="71"/>
      <c r="EQ647" s="71"/>
      <c r="ER647" s="71"/>
      <c r="ES647" s="71"/>
      <c r="ET647" s="71"/>
      <c r="EU647" s="71"/>
      <c r="EV647" s="71"/>
      <c r="EW647" s="71"/>
      <c r="EX647" s="71"/>
      <c r="EY647" s="71"/>
      <c r="EZ647" s="71"/>
      <c r="FA647" s="71"/>
      <c r="FB647" s="71"/>
      <c r="FC647" s="71"/>
      <c r="FD647" s="71"/>
      <c r="FE647" s="71"/>
      <c r="FF647" s="71"/>
      <c r="FG647" s="71"/>
      <c r="FH647" s="71"/>
      <c r="FI647" s="71"/>
      <c r="FJ647" s="71"/>
      <c r="FK647" s="71"/>
      <c r="FL647" s="71"/>
      <c r="FM647" s="71"/>
    </row>
    <row r="648" spans="9:169" x14ac:dyDescent="0.2">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c r="CM648" s="71"/>
      <c r="CN648" s="71"/>
      <c r="CO648" s="71"/>
      <c r="CP648" s="71"/>
      <c r="CQ648" s="71"/>
      <c r="CR648" s="71"/>
      <c r="CS648" s="71"/>
      <c r="CT648" s="71"/>
      <c r="CU648" s="71"/>
      <c r="CV648" s="99"/>
      <c r="CW648" s="71"/>
      <c r="CX648" s="71"/>
      <c r="CY648" s="71"/>
      <c r="CZ648" s="71"/>
      <c r="DA648" s="71"/>
      <c r="DB648" s="71"/>
      <c r="DC648" s="71"/>
      <c r="DD648" s="71"/>
      <c r="DE648" s="71"/>
      <c r="DF648" s="71"/>
      <c r="DG648" s="71"/>
      <c r="DH648" s="71"/>
      <c r="DI648" s="71"/>
      <c r="DJ648" s="71"/>
      <c r="DK648" s="71"/>
      <c r="DL648" s="71"/>
      <c r="DM648" s="71"/>
      <c r="DN648" s="71"/>
      <c r="DO648" s="71"/>
      <c r="DP648" s="71"/>
      <c r="DQ648" s="71"/>
      <c r="DR648" s="71"/>
      <c r="DS648" s="71"/>
      <c r="DT648" s="71"/>
      <c r="DU648" s="71"/>
      <c r="DV648" s="71"/>
      <c r="DW648" s="71"/>
      <c r="DX648" s="71"/>
      <c r="DY648" s="71"/>
      <c r="DZ648" s="71"/>
      <c r="EA648" s="71"/>
      <c r="EB648" s="71"/>
      <c r="EC648" s="71"/>
      <c r="ED648" s="71"/>
      <c r="EE648" s="71"/>
      <c r="EF648" s="71"/>
      <c r="EG648" s="71"/>
      <c r="EH648" s="71"/>
      <c r="EI648" s="71"/>
      <c r="EJ648" s="71"/>
      <c r="EK648" s="71"/>
      <c r="EL648" s="71"/>
      <c r="EM648" s="71"/>
      <c r="EN648" s="71"/>
      <c r="EO648" s="71"/>
      <c r="EP648" s="71"/>
      <c r="EQ648" s="71"/>
      <c r="ER648" s="71"/>
      <c r="ES648" s="71"/>
      <c r="ET648" s="71"/>
      <c r="EU648" s="71"/>
      <c r="EV648" s="71"/>
      <c r="EW648" s="71"/>
      <c r="EX648" s="71"/>
      <c r="EY648" s="71"/>
      <c r="EZ648" s="71"/>
      <c r="FA648" s="71"/>
      <c r="FB648" s="71"/>
      <c r="FC648" s="71"/>
      <c r="FD648" s="71"/>
      <c r="FE648" s="71"/>
      <c r="FF648" s="71"/>
      <c r="FG648" s="71"/>
      <c r="FH648" s="71"/>
      <c r="FI648" s="71"/>
      <c r="FJ648" s="71"/>
      <c r="FK648" s="71"/>
      <c r="FL648" s="71"/>
      <c r="FM648" s="71"/>
    </row>
    <row r="649" spans="9:169" x14ac:dyDescent="0.2">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c r="CM649" s="71"/>
      <c r="CN649" s="71"/>
      <c r="CO649" s="71"/>
      <c r="CP649" s="71"/>
      <c r="CQ649" s="71"/>
      <c r="CR649" s="71"/>
      <c r="CS649" s="71"/>
      <c r="CT649" s="71"/>
      <c r="CU649" s="71"/>
      <c r="CV649" s="99"/>
      <c r="CW649" s="71"/>
      <c r="CX649" s="71"/>
      <c r="CY649" s="71"/>
      <c r="CZ649" s="71"/>
      <c r="DA649" s="71"/>
      <c r="DB649" s="71"/>
      <c r="DC649" s="71"/>
      <c r="DD649" s="71"/>
      <c r="DE649" s="71"/>
      <c r="DF649" s="71"/>
      <c r="DG649" s="71"/>
      <c r="DH649" s="71"/>
      <c r="DI649" s="71"/>
      <c r="DJ649" s="71"/>
      <c r="DK649" s="71"/>
      <c r="DL649" s="71"/>
      <c r="DM649" s="71"/>
      <c r="DN649" s="71"/>
      <c r="DO649" s="71"/>
      <c r="DP649" s="71"/>
      <c r="DQ649" s="71"/>
      <c r="DR649" s="71"/>
      <c r="DS649" s="71"/>
      <c r="DT649" s="71"/>
      <c r="DU649" s="71"/>
      <c r="DV649" s="71"/>
      <c r="DW649" s="71"/>
      <c r="DX649" s="71"/>
      <c r="DY649" s="71"/>
      <c r="DZ649" s="71"/>
      <c r="EA649" s="71"/>
      <c r="EB649" s="71"/>
      <c r="EC649" s="71"/>
      <c r="ED649" s="71"/>
      <c r="EE649" s="71"/>
      <c r="EF649" s="71"/>
      <c r="EG649" s="71"/>
      <c r="EH649" s="71"/>
      <c r="EI649" s="71"/>
      <c r="EJ649" s="71"/>
      <c r="EK649" s="71"/>
      <c r="EL649" s="71"/>
      <c r="EM649" s="71"/>
      <c r="EN649" s="71"/>
      <c r="EO649" s="71"/>
      <c r="EP649" s="71"/>
      <c r="EQ649" s="71"/>
      <c r="ER649" s="71"/>
      <c r="ES649" s="71"/>
      <c r="ET649" s="71"/>
      <c r="EU649" s="71"/>
      <c r="EV649" s="71"/>
      <c r="EW649" s="71"/>
      <c r="EX649" s="71"/>
      <c r="EY649" s="71"/>
      <c r="EZ649" s="71"/>
      <c r="FA649" s="71"/>
      <c r="FB649" s="71"/>
      <c r="FC649" s="71"/>
      <c r="FD649" s="71"/>
      <c r="FE649" s="71"/>
      <c r="FF649" s="71"/>
      <c r="FG649" s="71"/>
      <c r="FH649" s="71"/>
      <c r="FI649" s="71"/>
      <c r="FJ649" s="71"/>
      <c r="FK649" s="71"/>
      <c r="FL649" s="71"/>
      <c r="FM649" s="71"/>
    </row>
    <row r="650" spans="9:169" x14ac:dyDescent="0.2">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c r="CM650" s="71"/>
      <c r="CN650" s="71"/>
      <c r="CO650" s="71"/>
      <c r="CP650" s="71"/>
      <c r="CQ650" s="71"/>
      <c r="CR650" s="71"/>
      <c r="CS650" s="71"/>
      <c r="CT650" s="71"/>
      <c r="CU650" s="71"/>
      <c r="CV650" s="99"/>
      <c r="CW650" s="71"/>
      <c r="CX650" s="71"/>
      <c r="CY650" s="71"/>
      <c r="CZ650" s="71"/>
      <c r="DA650" s="71"/>
      <c r="DB650" s="71"/>
      <c r="DC650" s="71"/>
      <c r="DD650" s="71"/>
      <c r="DE650" s="71"/>
      <c r="DF650" s="71"/>
      <c r="DG650" s="71"/>
      <c r="DH650" s="71"/>
      <c r="DI650" s="71"/>
      <c r="DJ650" s="71"/>
      <c r="DK650" s="71"/>
      <c r="DL650" s="71"/>
      <c r="DM650" s="71"/>
      <c r="DN650" s="71"/>
      <c r="DO650" s="71"/>
      <c r="DP650" s="71"/>
      <c r="DQ650" s="71"/>
      <c r="DR650" s="71"/>
      <c r="DS650" s="71"/>
      <c r="DT650" s="71"/>
      <c r="DU650" s="71"/>
      <c r="DV650" s="71"/>
      <c r="DW650" s="71"/>
      <c r="DX650" s="71"/>
      <c r="DY650" s="71"/>
      <c r="DZ650" s="71"/>
      <c r="EA650" s="71"/>
      <c r="EB650" s="71"/>
      <c r="EC650" s="71"/>
      <c r="ED650" s="71"/>
      <c r="EE650" s="71"/>
      <c r="EF650" s="71"/>
      <c r="EG650" s="71"/>
      <c r="EH650" s="71"/>
      <c r="EI650" s="71"/>
      <c r="EJ650" s="71"/>
      <c r="EK650" s="71"/>
      <c r="EL650" s="71"/>
      <c r="EM650" s="71"/>
      <c r="EN650" s="71"/>
      <c r="EO650" s="71"/>
      <c r="EP650" s="71"/>
      <c r="EQ650" s="71"/>
      <c r="ER650" s="71"/>
      <c r="ES650" s="71"/>
      <c r="ET650" s="71"/>
      <c r="EU650" s="71"/>
      <c r="EV650" s="71"/>
      <c r="EW650" s="71"/>
      <c r="EX650" s="71"/>
      <c r="EY650" s="71"/>
      <c r="EZ650" s="71"/>
      <c r="FA650" s="71"/>
      <c r="FB650" s="71"/>
      <c r="FC650" s="71"/>
      <c r="FD650" s="71"/>
      <c r="FE650" s="71"/>
      <c r="FF650" s="71"/>
      <c r="FG650" s="71"/>
      <c r="FH650" s="71"/>
      <c r="FI650" s="71"/>
      <c r="FJ650" s="71"/>
      <c r="FK650" s="71"/>
      <c r="FL650" s="71"/>
      <c r="FM650" s="71"/>
    </row>
    <row r="651" spans="9:169" x14ac:dyDescent="0.2">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c r="CM651" s="71"/>
      <c r="CN651" s="71"/>
      <c r="CO651" s="71"/>
      <c r="CP651" s="71"/>
      <c r="CQ651" s="71"/>
      <c r="CR651" s="71"/>
      <c r="CS651" s="71"/>
      <c r="CT651" s="71"/>
      <c r="CU651" s="71"/>
      <c r="CV651" s="99"/>
      <c r="CW651" s="71"/>
      <c r="CX651" s="71"/>
      <c r="CY651" s="71"/>
      <c r="CZ651" s="71"/>
      <c r="DA651" s="71"/>
      <c r="DB651" s="71"/>
      <c r="DC651" s="71"/>
      <c r="DD651" s="71"/>
      <c r="DE651" s="71"/>
      <c r="DF651" s="71"/>
      <c r="DG651" s="71"/>
      <c r="DH651" s="71"/>
      <c r="DI651" s="71"/>
      <c r="DJ651" s="71"/>
      <c r="DK651" s="71"/>
      <c r="DL651" s="71"/>
      <c r="DM651" s="71"/>
      <c r="DN651" s="71"/>
      <c r="DO651" s="71"/>
      <c r="DP651" s="71"/>
      <c r="DQ651" s="71"/>
      <c r="DR651" s="71"/>
      <c r="DS651" s="71"/>
      <c r="DT651" s="71"/>
      <c r="DU651" s="71"/>
      <c r="DV651" s="71"/>
      <c r="DW651" s="71"/>
      <c r="DX651" s="71"/>
      <c r="DY651" s="71"/>
      <c r="DZ651" s="71"/>
      <c r="EA651" s="71"/>
      <c r="EB651" s="71"/>
      <c r="EC651" s="71"/>
      <c r="ED651" s="71"/>
      <c r="EE651" s="71"/>
      <c r="EF651" s="71"/>
      <c r="EG651" s="71"/>
      <c r="EH651" s="71"/>
      <c r="EI651" s="71"/>
      <c r="EJ651" s="71"/>
      <c r="EK651" s="71"/>
      <c r="EL651" s="71"/>
      <c r="EM651" s="71"/>
      <c r="EN651" s="71"/>
      <c r="EO651" s="71"/>
      <c r="EP651" s="71"/>
      <c r="EQ651" s="71"/>
      <c r="ER651" s="71"/>
      <c r="ES651" s="71"/>
      <c r="ET651" s="71"/>
      <c r="EU651" s="71"/>
      <c r="EV651" s="71"/>
      <c r="EW651" s="71"/>
      <c r="EX651" s="71"/>
      <c r="EY651" s="71"/>
      <c r="EZ651" s="71"/>
      <c r="FA651" s="71"/>
      <c r="FB651" s="71"/>
      <c r="FC651" s="71"/>
      <c r="FD651" s="71"/>
      <c r="FE651" s="71"/>
      <c r="FF651" s="71"/>
      <c r="FG651" s="71"/>
      <c r="FH651" s="71"/>
      <c r="FI651" s="71"/>
      <c r="FJ651" s="71"/>
      <c r="FK651" s="71"/>
      <c r="FL651" s="71"/>
      <c r="FM651" s="71"/>
    </row>
    <row r="652" spans="9:169" x14ac:dyDescent="0.2">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c r="CM652" s="71"/>
      <c r="CN652" s="71"/>
      <c r="CO652" s="71"/>
      <c r="CP652" s="71"/>
      <c r="CQ652" s="71"/>
      <c r="CR652" s="71"/>
      <c r="CS652" s="71"/>
      <c r="CT652" s="71"/>
      <c r="CU652" s="71"/>
      <c r="CV652" s="99"/>
      <c r="CW652" s="71"/>
      <c r="CX652" s="71"/>
      <c r="CY652" s="71"/>
      <c r="CZ652" s="71"/>
      <c r="DA652" s="71"/>
      <c r="DB652" s="71"/>
      <c r="DC652" s="71"/>
      <c r="DD652" s="71"/>
      <c r="DE652" s="71"/>
      <c r="DF652" s="71"/>
      <c r="DG652" s="71"/>
      <c r="DH652" s="71"/>
      <c r="DI652" s="71"/>
      <c r="DJ652" s="71"/>
      <c r="DK652" s="71"/>
      <c r="DL652" s="71"/>
      <c r="DM652" s="71"/>
      <c r="DN652" s="71"/>
      <c r="DO652" s="71"/>
      <c r="DP652" s="71"/>
      <c r="DQ652" s="71"/>
      <c r="DR652" s="71"/>
      <c r="DS652" s="71"/>
      <c r="DT652" s="71"/>
      <c r="DU652" s="71"/>
      <c r="DV652" s="71"/>
      <c r="DW652" s="71"/>
      <c r="DX652" s="71"/>
      <c r="DY652" s="71"/>
      <c r="DZ652" s="71"/>
      <c r="EA652" s="71"/>
      <c r="EB652" s="71"/>
      <c r="EC652" s="71"/>
      <c r="ED652" s="71"/>
      <c r="EE652" s="71"/>
      <c r="EF652" s="71"/>
      <c r="EG652" s="71"/>
      <c r="EH652" s="71"/>
      <c r="EI652" s="71"/>
      <c r="EJ652" s="71"/>
      <c r="EK652" s="71"/>
      <c r="EL652" s="71"/>
      <c r="EM652" s="71"/>
      <c r="EN652" s="71"/>
      <c r="EO652" s="71"/>
      <c r="EP652" s="71"/>
      <c r="EQ652" s="71"/>
      <c r="ER652" s="71"/>
      <c r="ES652" s="71"/>
      <c r="ET652" s="71"/>
      <c r="EU652" s="71"/>
      <c r="EV652" s="71"/>
      <c r="EW652" s="71"/>
      <c r="EX652" s="71"/>
      <c r="EY652" s="71"/>
      <c r="EZ652" s="71"/>
      <c r="FA652" s="71"/>
      <c r="FB652" s="71"/>
      <c r="FC652" s="71"/>
      <c r="FD652" s="71"/>
      <c r="FE652" s="71"/>
      <c r="FF652" s="71"/>
      <c r="FG652" s="71"/>
      <c r="FH652" s="71"/>
      <c r="FI652" s="71"/>
      <c r="FJ652" s="71"/>
      <c r="FK652" s="71"/>
      <c r="FL652" s="71"/>
      <c r="FM652" s="71"/>
    </row>
    <row r="653" spans="9:169" x14ac:dyDescent="0.2">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c r="CM653" s="71"/>
      <c r="CN653" s="71"/>
      <c r="CO653" s="71"/>
      <c r="CP653" s="71"/>
      <c r="CQ653" s="71"/>
      <c r="CR653" s="71"/>
      <c r="CS653" s="71"/>
      <c r="CT653" s="71"/>
      <c r="CU653" s="71"/>
      <c r="CV653" s="99"/>
      <c r="CW653" s="71"/>
      <c r="CX653" s="71"/>
      <c r="CY653" s="71"/>
      <c r="CZ653" s="71"/>
      <c r="DA653" s="71"/>
      <c r="DB653" s="71"/>
      <c r="DC653" s="71"/>
      <c r="DD653" s="71"/>
      <c r="DE653" s="71"/>
      <c r="DF653" s="71"/>
      <c r="DG653" s="71"/>
      <c r="DH653" s="71"/>
      <c r="DI653" s="71"/>
      <c r="DJ653" s="71"/>
      <c r="DK653" s="71"/>
      <c r="DL653" s="71"/>
      <c r="DM653" s="71"/>
      <c r="DN653" s="71"/>
      <c r="DO653" s="71"/>
      <c r="DP653" s="71"/>
      <c r="DQ653" s="71"/>
      <c r="DR653" s="71"/>
      <c r="DS653" s="71"/>
      <c r="DT653" s="71"/>
      <c r="DU653" s="71"/>
      <c r="DV653" s="71"/>
      <c r="DW653" s="71"/>
      <c r="DX653" s="71"/>
      <c r="DY653" s="71"/>
      <c r="DZ653" s="71"/>
      <c r="EA653" s="71"/>
      <c r="EB653" s="71"/>
      <c r="EC653" s="71"/>
      <c r="ED653" s="71"/>
      <c r="EE653" s="71"/>
      <c r="EF653" s="71"/>
      <c r="EG653" s="71"/>
      <c r="EH653" s="71"/>
      <c r="EI653" s="71"/>
      <c r="EJ653" s="71"/>
      <c r="EK653" s="71"/>
      <c r="EL653" s="71"/>
      <c r="EM653" s="71"/>
      <c r="EN653" s="71"/>
      <c r="EO653" s="71"/>
      <c r="EP653" s="71"/>
      <c r="EQ653" s="71"/>
      <c r="ER653" s="71"/>
      <c r="ES653" s="71"/>
      <c r="ET653" s="71"/>
      <c r="EU653" s="71"/>
      <c r="EV653" s="71"/>
      <c r="EW653" s="71"/>
      <c r="EX653" s="71"/>
      <c r="EY653" s="71"/>
      <c r="EZ653" s="71"/>
      <c r="FA653" s="71"/>
      <c r="FB653" s="71"/>
      <c r="FC653" s="71"/>
      <c r="FD653" s="71"/>
      <c r="FE653" s="71"/>
      <c r="FF653" s="71"/>
      <c r="FG653" s="71"/>
      <c r="FH653" s="71"/>
      <c r="FI653" s="71"/>
      <c r="FJ653" s="71"/>
      <c r="FK653" s="71"/>
      <c r="FL653" s="71"/>
      <c r="FM653" s="71"/>
    </row>
    <row r="654" spans="9:169" x14ac:dyDescent="0.2">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c r="CM654" s="71"/>
      <c r="CN654" s="71"/>
      <c r="CO654" s="71"/>
      <c r="CP654" s="71"/>
      <c r="CQ654" s="71"/>
      <c r="CR654" s="71"/>
      <c r="CS654" s="71"/>
      <c r="CT654" s="71"/>
      <c r="CU654" s="71"/>
      <c r="CV654" s="99"/>
      <c r="CW654" s="71"/>
      <c r="CX654" s="71"/>
      <c r="CY654" s="71"/>
      <c r="CZ654" s="71"/>
      <c r="DA654" s="71"/>
      <c r="DB654" s="71"/>
      <c r="DC654" s="71"/>
      <c r="DD654" s="71"/>
      <c r="DE654" s="71"/>
      <c r="DF654" s="71"/>
      <c r="DG654" s="71"/>
      <c r="DH654" s="71"/>
      <c r="DI654" s="71"/>
      <c r="DJ654" s="71"/>
      <c r="DK654" s="71"/>
      <c r="DL654" s="71"/>
      <c r="DM654" s="71"/>
      <c r="DN654" s="71"/>
      <c r="DO654" s="71"/>
      <c r="DP654" s="71"/>
      <c r="DQ654" s="71"/>
      <c r="DR654" s="71"/>
      <c r="DS654" s="71"/>
      <c r="DT654" s="71"/>
      <c r="DU654" s="71"/>
      <c r="DV654" s="71"/>
      <c r="DW654" s="71"/>
      <c r="DX654" s="71"/>
      <c r="DY654" s="71"/>
      <c r="DZ654" s="71"/>
      <c r="EA654" s="71"/>
      <c r="EB654" s="71"/>
      <c r="EC654" s="71"/>
      <c r="ED654" s="71"/>
      <c r="EE654" s="71"/>
      <c r="EF654" s="71"/>
      <c r="EG654" s="71"/>
      <c r="EH654" s="71"/>
      <c r="EI654" s="71"/>
      <c r="EJ654" s="71"/>
      <c r="EK654" s="71"/>
      <c r="EL654" s="71"/>
      <c r="EM654" s="71"/>
      <c r="EN654" s="71"/>
      <c r="EO654" s="71"/>
      <c r="EP654" s="71"/>
      <c r="EQ654" s="71"/>
      <c r="ER654" s="71"/>
      <c r="ES654" s="71"/>
      <c r="ET654" s="71"/>
      <c r="EU654" s="71"/>
      <c r="EV654" s="71"/>
      <c r="EW654" s="71"/>
      <c r="EX654" s="71"/>
      <c r="EY654" s="71"/>
      <c r="EZ654" s="71"/>
      <c r="FA654" s="71"/>
      <c r="FB654" s="71"/>
      <c r="FC654" s="71"/>
      <c r="FD654" s="71"/>
      <c r="FE654" s="71"/>
      <c r="FF654" s="71"/>
      <c r="FG654" s="71"/>
      <c r="FH654" s="71"/>
      <c r="FI654" s="71"/>
      <c r="FJ654" s="71"/>
      <c r="FK654" s="71"/>
      <c r="FL654" s="71"/>
      <c r="FM654" s="71"/>
    </row>
    <row r="655" spans="9:169" x14ac:dyDescent="0.2">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c r="CM655" s="71"/>
      <c r="CN655" s="71"/>
      <c r="CO655" s="71"/>
      <c r="CP655" s="71"/>
      <c r="CQ655" s="71"/>
      <c r="CR655" s="71"/>
      <c r="CS655" s="71"/>
      <c r="CT655" s="71"/>
      <c r="CU655" s="71"/>
      <c r="CV655" s="99"/>
      <c r="CW655" s="71"/>
      <c r="CX655" s="71"/>
      <c r="CY655" s="71"/>
      <c r="CZ655" s="71"/>
      <c r="DA655" s="71"/>
      <c r="DB655" s="71"/>
      <c r="DC655" s="71"/>
      <c r="DD655" s="71"/>
      <c r="DE655" s="71"/>
      <c r="DF655" s="71"/>
      <c r="DG655" s="71"/>
      <c r="DH655" s="71"/>
      <c r="DI655" s="71"/>
      <c r="DJ655" s="71"/>
      <c r="DK655" s="71"/>
      <c r="DL655" s="71"/>
      <c r="DM655" s="71"/>
      <c r="DN655" s="71"/>
      <c r="DO655" s="71"/>
      <c r="DP655" s="71"/>
      <c r="DQ655" s="71"/>
      <c r="DR655" s="71"/>
      <c r="DS655" s="71"/>
      <c r="DT655" s="71"/>
      <c r="DU655" s="71"/>
      <c r="DV655" s="71"/>
      <c r="DW655" s="71"/>
      <c r="DX655" s="71"/>
      <c r="DY655" s="71"/>
      <c r="DZ655" s="71"/>
      <c r="EA655" s="71"/>
      <c r="EB655" s="71"/>
      <c r="EC655" s="71"/>
      <c r="ED655" s="71"/>
      <c r="EE655" s="71"/>
      <c r="EF655" s="71"/>
      <c r="EG655" s="71"/>
      <c r="EH655" s="71"/>
      <c r="EI655" s="71"/>
      <c r="EJ655" s="71"/>
      <c r="EK655" s="71"/>
      <c r="EL655" s="71"/>
      <c r="EM655" s="71"/>
      <c r="EN655" s="71"/>
      <c r="EO655" s="71"/>
      <c r="EP655" s="71"/>
      <c r="EQ655" s="71"/>
      <c r="ER655" s="71"/>
      <c r="ES655" s="71"/>
      <c r="ET655" s="71"/>
      <c r="EU655" s="71"/>
      <c r="EV655" s="71"/>
      <c r="EW655" s="71"/>
      <c r="EX655" s="71"/>
      <c r="EY655" s="71"/>
      <c r="EZ655" s="71"/>
      <c r="FA655" s="71"/>
      <c r="FB655" s="71"/>
      <c r="FC655" s="71"/>
      <c r="FD655" s="71"/>
      <c r="FE655" s="71"/>
      <c r="FF655" s="71"/>
      <c r="FG655" s="71"/>
      <c r="FH655" s="71"/>
      <c r="FI655" s="71"/>
      <c r="FJ655" s="71"/>
      <c r="FK655" s="71"/>
      <c r="FL655" s="71"/>
      <c r="FM655" s="71"/>
    </row>
    <row r="656" spans="9:169" x14ac:dyDescent="0.2">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c r="CM656" s="71"/>
      <c r="CN656" s="71"/>
      <c r="CO656" s="71"/>
      <c r="CP656" s="71"/>
      <c r="CQ656" s="71"/>
      <c r="CR656" s="71"/>
      <c r="CS656" s="71"/>
      <c r="CT656" s="71"/>
      <c r="CU656" s="71"/>
      <c r="CV656" s="99"/>
      <c r="CW656" s="71"/>
      <c r="CX656" s="71"/>
      <c r="CY656" s="71"/>
      <c r="CZ656" s="71"/>
      <c r="DA656" s="71"/>
      <c r="DB656" s="71"/>
      <c r="DC656" s="71"/>
      <c r="DD656" s="71"/>
      <c r="DE656" s="71"/>
      <c r="DF656" s="71"/>
      <c r="DG656" s="71"/>
      <c r="DH656" s="71"/>
      <c r="DI656" s="71"/>
      <c r="DJ656" s="71"/>
      <c r="DK656" s="71"/>
      <c r="DL656" s="71"/>
      <c r="DM656" s="71"/>
      <c r="DN656" s="71"/>
      <c r="DO656" s="71"/>
      <c r="DP656" s="71"/>
      <c r="DQ656" s="71"/>
      <c r="DR656" s="71"/>
      <c r="DS656" s="71"/>
      <c r="DT656" s="71"/>
      <c r="DU656" s="71"/>
      <c r="DV656" s="71"/>
      <c r="DW656" s="71"/>
      <c r="DX656" s="71"/>
      <c r="DY656" s="71"/>
      <c r="DZ656" s="71"/>
      <c r="EA656" s="71"/>
      <c r="EB656" s="71"/>
      <c r="EC656" s="71"/>
      <c r="ED656" s="71"/>
      <c r="EE656" s="71"/>
      <c r="EF656" s="71"/>
      <c r="EG656" s="71"/>
      <c r="EH656" s="71"/>
      <c r="EI656" s="71"/>
      <c r="EJ656" s="71"/>
      <c r="EK656" s="71"/>
      <c r="EL656" s="71"/>
      <c r="EM656" s="71"/>
      <c r="EN656" s="71"/>
      <c r="EO656" s="71"/>
      <c r="EP656" s="71"/>
      <c r="EQ656" s="71"/>
      <c r="ER656" s="71"/>
      <c r="ES656" s="71"/>
      <c r="ET656" s="71"/>
      <c r="EU656" s="71"/>
      <c r="EV656" s="71"/>
      <c r="EW656" s="71"/>
      <c r="EX656" s="71"/>
      <c r="EY656" s="71"/>
      <c r="EZ656" s="71"/>
      <c r="FA656" s="71"/>
      <c r="FB656" s="71"/>
      <c r="FC656" s="71"/>
      <c r="FD656" s="71"/>
      <c r="FE656" s="71"/>
      <c r="FF656" s="71"/>
      <c r="FG656" s="71"/>
      <c r="FH656" s="71"/>
      <c r="FI656" s="71"/>
      <c r="FJ656" s="71"/>
      <c r="FK656" s="71"/>
      <c r="FL656" s="71"/>
      <c r="FM656" s="71"/>
    </row>
    <row r="657" spans="9:169" x14ac:dyDescent="0.2">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c r="CM657" s="71"/>
      <c r="CN657" s="71"/>
      <c r="CO657" s="71"/>
      <c r="CP657" s="71"/>
      <c r="CQ657" s="71"/>
      <c r="CR657" s="71"/>
      <c r="CS657" s="71"/>
      <c r="CT657" s="71"/>
      <c r="CU657" s="71"/>
      <c r="CV657" s="99"/>
      <c r="CW657" s="71"/>
      <c r="CX657" s="71"/>
      <c r="CY657" s="71"/>
      <c r="CZ657" s="71"/>
      <c r="DA657" s="71"/>
      <c r="DB657" s="71"/>
      <c r="DC657" s="71"/>
      <c r="DD657" s="71"/>
      <c r="DE657" s="71"/>
      <c r="DF657" s="71"/>
      <c r="DG657" s="71"/>
      <c r="DH657" s="71"/>
      <c r="DI657" s="71"/>
      <c r="DJ657" s="71"/>
      <c r="DK657" s="71"/>
      <c r="DL657" s="71"/>
      <c r="DM657" s="71"/>
      <c r="DN657" s="71"/>
      <c r="DO657" s="71"/>
      <c r="DP657" s="71"/>
      <c r="DQ657" s="71"/>
      <c r="DR657" s="71"/>
      <c r="DS657" s="71"/>
      <c r="DT657" s="71"/>
      <c r="DU657" s="71"/>
      <c r="DV657" s="71"/>
      <c r="DW657" s="71"/>
      <c r="DX657" s="71"/>
      <c r="DY657" s="71"/>
      <c r="DZ657" s="71"/>
      <c r="EA657" s="71"/>
      <c r="EB657" s="71"/>
      <c r="EC657" s="71"/>
      <c r="ED657" s="71"/>
      <c r="EE657" s="71"/>
      <c r="EF657" s="71"/>
      <c r="EG657" s="71"/>
      <c r="EH657" s="71"/>
      <c r="EI657" s="71"/>
      <c r="EJ657" s="71"/>
      <c r="EK657" s="71"/>
      <c r="EL657" s="71"/>
      <c r="EM657" s="71"/>
      <c r="EN657" s="71"/>
      <c r="EO657" s="71"/>
      <c r="EP657" s="71"/>
      <c r="EQ657" s="71"/>
      <c r="ER657" s="71"/>
      <c r="ES657" s="71"/>
      <c r="ET657" s="71"/>
      <c r="EU657" s="71"/>
      <c r="EV657" s="71"/>
      <c r="EW657" s="71"/>
      <c r="EX657" s="71"/>
      <c r="EY657" s="71"/>
      <c r="EZ657" s="71"/>
      <c r="FA657" s="71"/>
      <c r="FB657" s="71"/>
      <c r="FC657" s="71"/>
      <c r="FD657" s="71"/>
      <c r="FE657" s="71"/>
      <c r="FF657" s="71"/>
      <c r="FG657" s="71"/>
      <c r="FH657" s="71"/>
      <c r="FI657" s="71"/>
      <c r="FJ657" s="71"/>
      <c r="FK657" s="71"/>
      <c r="FL657" s="71"/>
      <c r="FM657" s="71"/>
    </row>
    <row r="658" spans="9:169" x14ac:dyDescent="0.2">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c r="CM658" s="71"/>
      <c r="CN658" s="71"/>
      <c r="CO658" s="71"/>
      <c r="CP658" s="71"/>
      <c r="CQ658" s="71"/>
      <c r="CR658" s="71"/>
      <c r="CS658" s="71"/>
      <c r="CT658" s="71"/>
      <c r="CU658" s="71"/>
      <c r="CV658" s="99"/>
      <c r="CW658" s="71"/>
      <c r="CX658" s="71"/>
      <c r="CY658" s="71"/>
      <c r="CZ658" s="71"/>
      <c r="DA658" s="71"/>
      <c r="DB658" s="71"/>
      <c r="DC658" s="71"/>
      <c r="DD658" s="71"/>
      <c r="DE658" s="71"/>
      <c r="DF658" s="71"/>
      <c r="DG658" s="71"/>
      <c r="DH658" s="71"/>
      <c r="DI658" s="71"/>
      <c r="DJ658" s="71"/>
      <c r="DK658" s="71"/>
      <c r="DL658" s="71"/>
      <c r="DM658" s="71"/>
      <c r="DN658" s="71"/>
      <c r="DO658" s="71"/>
      <c r="DP658" s="71"/>
      <c r="DQ658" s="71"/>
      <c r="DR658" s="71"/>
      <c r="DS658" s="71"/>
      <c r="DT658" s="71"/>
      <c r="DU658" s="71"/>
      <c r="DV658" s="71"/>
      <c r="DW658" s="71"/>
      <c r="DX658" s="71"/>
      <c r="DY658" s="71"/>
      <c r="DZ658" s="71"/>
      <c r="EA658" s="71"/>
      <c r="EB658" s="71"/>
      <c r="EC658" s="71"/>
      <c r="ED658" s="71"/>
      <c r="EE658" s="71"/>
      <c r="EF658" s="71"/>
      <c r="EG658" s="71"/>
      <c r="EH658" s="71"/>
      <c r="EI658" s="71"/>
      <c r="EJ658" s="71"/>
      <c r="EK658" s="71"/>
      <c r="EL658" s="71"/>
      <c r="EM658" s="71"/>
      <c r="EN658" s="71"/>
      <c r="EO658" s="71"/>
      <c r="EP658" s="71"/>
      <c r="EQ658" s="71"/>
      <c r="ER658" s="71"/>
      <c r="ES658" s="71"/>
      <c r="ET658" s="71"/>
      <c r="EU658" s="71"/>
      <c r="EV658" s="71"/>
      <c r="EW658" s="71"/>
      <c r="EX658" s="71"/>
      <c r="EY658" s="71"/>
      <c r="EZ658" s="71"/>
      <c r="FA658" s="71"/>
      <c r="FB658" s="71"/>
      <c r="FC658" s="71"/>
      <c r="FD658" s="71"/>
      <c r="FE658" s="71"/>
      <c r="FF658" s="71"/>
      <c r="FG658" s="71"/>
      <c r="FH658" s="71"/>
      <c r="FI658" s="71"/>
      <c r="FJ658" s="71"/>
      <c r="FK658" s="71"/>
      <c r="FL658" s="71"/>
      <c r="FM658" s="71"/>
    </row>
    <row r="659" spans="9:169" x14ac:dyDescent="0.2">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c r="CM659" s="71"/>
      <c r="CN659" s="71"/>
      <c r="CO659" s="71"/>
      <c r="CP659" s="71"/>
      <c r="CQ659" s="71"/>
      <c r="CR659" s="71"/>
      <c r="CS659" s="71"/>
      <c r="CT659" s="71"/>
      <c r="CU659" s="71"/>
      <c r="CV659" s="99"/>
      <c r="CW659" s="71"/>
      <c r="CX659" s="71"/>
      <c r="CY659" s="71"/>
      <c r="CZ659" s="71"/>
      <c r="DA659" s="71"/>
      <c r="DB659" s="71"/>
      <c r="DC659" s="71"/>
      <c r="DD659" s="71"/>
      <c r="DE659" s="71"/>
      <c r="DF659" s="71"/>
      <c r="DG659" s="71"/>
      <c r="DH659" s="71"/>
      <c r="DI659" s="71"/>
      <c r="DJ659" s="71"/>
      <c r="DK659" s="71"/>
      <c r="DL659" s="71"/>
      <c r="DM659" s="71"/>
      <c r="DN659" s="71"/>
      <c r="DO659" s="71"/>
      <c r="DP659" s="71"/>
      <c r="DQ659" s="71"/>
      <c r="DR659" s="71"/>
      <c r="DS659" s="71"/>
      <c r="DT659" s="71"/>
      <c r="DU659" s="71"/>
      <c r="DV659" s="71"/>
      <c r="DW659" s="71"/>
      <c r="DX659" s="71"/>
      <c r="DY659" s="71"/>
      <c r="DZ659" s="71"/>
      <c r="EA659" s="71"/>
      <c r="EB659" s="71"/>
      <c r="EC659" s="71"/>
      <c r="ED659" s="71"/>
      <c r="EE659" s="71"/>
      <c r="EF659" s="71"/>
      <c r="EG659" s="71"/>
      <c r="EH659" s="71"/>
      <c r="EI659" s="71"/>
      <c r="EJ659" s="71"/>
      <c r="EK659" s="71"/>
      <c r="EL659" s="71"/>
      <c r="EM659" s="71"/>
      <c r="EN659" s="71"/>
      <c r="EO659" s="71"/>
      <c r="EP659" s="71"/>
      <c r="EQ659" s="71"/>
      <c r="ER659" s="71"/>
      <c r="ES659" s="71"/>
      <c r="ET659" s="71"/>
      <c r="EU659" s="71"/>
      <c r="EV659" s="71"/>
      <c r="EW659" s="71"/>
      <c r="EX659" s="71"/>
      <c r="EY659" s="71"/>
      <c r="EZ659" s="71"/>
      <c r="FA659" s="71"/>
      <c r="FB659" s="71"/>
      <c r="FC659" s="71"/>
      <c r="FD659" s="71"/>
      <c r="FE659" s="71"/>
      <c r="FF659" s="71"/>
      <c r="FG659" s="71"/>
      <c r="FH659" s="71"/>
      <c r="FI659" s="71"/>
      <c r="FJ659" s="71"/>
      <c r="FK659" s="71"/>
      <c r="FL659" s="71"/>
      <c r="FM659" s="71"/>
    </row>
    <row r="660" spans="9:169" x14ac:dyDescent="0.2">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c r="CM660" s="71"/>
      <c r="CN660" s="71"/>
      <c r="CO660" s="71"/>
      <c r="CP660" s="71"/>
      <c r="CQ660" s="71"/>
      <c r="CR660" s="71"/>
      <c r="CS660" s="71"/>
      <c r="CT660" s="71"/>
      <c r="CU660" s="71"/>
      <c r="CV660" s="99"/>
      <c r="CW660" s="71"/>
      <c r="CX660" s="71"/>
      <c r="CY660" s="71"/>
      <c r="CZ660" s="71"/>
      <c r="DA660" s="71"/>
      <c r="DB660" s="71"/>
      <c r="DC660" s="71"/>
      <c r="DD660" s="71"/>
      <c r="DE660" s="71"/>
      <c r="DF660" s="71"/>
      <c r="DG660" s="71"/>
      <c r="DH660" s="71"/>
      <c r="DI660" s="71"/>
      <c r="DJ660" s="71"/>
      <c r="DK660" s="71"/>
      <c r="DL660" s="71"/>
      <c r="DM660" s="71"/>
      <c r="DN660" s="71"/>
      <c r="DO660" s="71"/>
      <c r="DP660" s="71"/>
      <c r="DQ660" s="71"/>
      <c r="DR660" s="71"/>
      <c r="DS660" s="71"/>
      <c r="DT660" s="71"/>
      <c r="DU660" s="71"/>
      <c r="DV660" s="71"/>
      <c r="DW660" s="71"/>
      <c r="DX660" s="71"/>
      <c r="DY660" s="71"/>
      <c r="DZ660" s="71"/>
      <c r="EA660" s="71"/>
      <c r="EB660" s="71"/>
      <c r="EC660" s="71"/>
      <c r="ED660" s="71"/>
      <c r="EE660" s="71"/>
      <c r="EF660" s="71"/>
      <c r="EG660" s="71"/>
      <c r="EH660" s="71"/>
      <c r="EI660" s="71"/>
      <c r="EJ660" s="71"/>
      <c r="EK660" s="71"/>
      <c r="EL660" s="71"/>
      <c r="EM660" s="71"/>
      <c r="EN660" s="71"/>
      <c r="EO660" s="71"/>
      <c r="EP660" s="71"/>
      <c r="EQ660" s="71"/>
      <c r="ER660" s="71"/>
      <c r="ES660" s="71"/>
      <c r="ET660" s="71"/>
      <c r="EU660" s="71"/>
      <c r="EV660" s="71"/>
      <c r="EW660" s="71"/>
      <c r="EX660" s="71"/>
      <c r="EY660" s="71"/>
      <c r="EZ660" s="71"/>
      <c r="FA660" s="71"/>
      <c r="FB660" s="71"/>
      <c r="FC660" s="71"/>
      <c r="FD660" s="71"/>
      <c r="FE660" s="71"/>
      <c r="FF660" s="71"/>
      <c r="FG660" s="71"/>
      <c r="FH660" s="71"/>
      <c r="FI660" s="71"/>
      <c r="FJ660" s="71"/>
      <c r="FK660" s="71"/>
      <c r="FL660" s="71"/>
      <c r="FM660" s="71"/>
    </row>
    <row r="661" spans="9:169" x14ac:dyDescent="0.2">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c r="CM661" s="71"/>
      <c r="CN661" s="71"/>
      <c r="CO661" s="71"/>
      <c r="CP661" s="71"/>
      <c r="CQ661" s="71"/>
      <c r="CR661" s="71"/>
      <c r="CS661" s="71"/>
      <c r="CT661" s="71"/>
      <c r="CU661" s="71"/>
      <c r="CV661" s="99"/>
      <c r="CW661" s="71"/>
      <c r="CX661" s="71"/>
      <c r="CY661" s="71"/>
      <c r="CZ661" s="71"/>
      <c r="DA661" s="71"/>
      <c r="DB661" s="71"/>
      <c r="DC661" s="71"/>
      <c r="DD661" s="71"/>
      <c r="DE661" s="71"/>
      <c r="DF661" s="71"/>
      <c r="DG661" s="71"/>
      <c r="DH661" s="71"/>
      <c r="DI661" s="71"/>
      <c r="DJ661" s="71"/>
      <c r="DK661" s="71"/>
      <c r="DL661" s="71"/>
      <c r="DM661" s="71"/>
      <c r="DN661" s="71"/>
      <c r="DO661" s="71"/>
      <c r="DP661" s="71"/>
      <c r="DQ661" s="71"/>
      <c r="DR661" s="71"/>
      <c r="DS661" s="71"/>
      <c r="DT661" s="71"/>
      <c r="DU661" s="71"/>
      <c r="DV661" s="71"/>
      <c r="DW661" s="71"/>
      <c r="DX661" s="71"/>
      <c r="DY661" s="71"/>
      <c r="DZ661" s="71"/>
      <c r="EA661" s="71"/>
      <c r="EB661" s="71"/>
      <c r="EC661" s="71"/>
      <c r="ED661" s="71"/>
      <c r="EE661" s="71"/>
      <c r="EF661" s="71"/>
      <c r="EG661" s="71"/>
      <c r="EH661" s="71"/>
      <c r="EI661" s="71"/>
      <c r="EJ661" s="71"/>
      <c r="EK661" s="71"/>
      <c r="EL661" s="71"/>
      <c r="EM661" s="71"/>
      <c r="EN661" s="71"/>
      <c r="EO661" s="71"/>
      <c r="EP661" s="71"/>
      <c r="EQ661" s="71"/>
      <c r="ER661" s="71"/>
      <c r="ES661" s="71"/>
      <c r="ET661" s="71"/>
      <c r="EU661" s="71"/>
      <c r="EV661" s="71"/>
      <c r="EW661" s="71"/>
      <c r="EX661" s="71"/>
      <c r="EY661" s="71"/>
      <c r="EZ661" s="71"/>
      <c r="FA661" s="71"/>
      <c r="FB661" s="71"/>
      <c r="FC661" s="71"/>
      <c r="FD661" s="71"/>
      <c r="FE661" s="71"/>
      <c r="FF661" s="71"/>
      <c r="FG661" s="71"/>
      <c r="FH661" s="71"/>
      <c r="FI661" s="71"/>
      <c r="FJ661" s="71"/>
      <c r="FK661" s="71"/>
      <c r="FL661" s="71"/>
      <c r="FM661" s="71"/>
    </row>
    <row r="662" spans="9:169" x14ac:dyDescent="0.2">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c r="CM662" s="71"/>
      <c r="CN662" s="71"/>
      <c r="CO662" s="71"/>
      <c r="CP662" s="71"/>
      <c r="CQ662" s="71"/>
      <c r="CR662" s="71"/>
      <c r="CS662" s="71"/>
      <c r="CT662" s="71"/>
      <c r="CU662" s="71"/>
      <c r="CV662" s="99"/>
      <c r="CW662" s="71"/>
      <c r="CX662" s="71"/>
      <c r="CY662" s="71"/>
      <c r="CZ662" s="71"/>
      <c r="DA662" s="71"/>
      <c r="DB662" s="71"/>
      <c r="DC662" s="71"/>
      <c r="DD662" s="71"/>
      <c r="DE662" s="71"/>
      <c r="DF662" s="71"/>
      <c r="DG662" s="71"/>
      <c r="DH662" s="71"/>
      <c r="DI662" s="71"/>
      <c r="DJ662" s="71"/>
      <c r="DK662" s="71"/>
      <c r="DL662" s="71"/>
      <c r="DM662" s="71"/>
      <c r="DN662" s="71"/>
      <c r="DO662" s="71"/>
      <c r="DP662" s="71"/>
      <c r="DQ662" s="71"/>
      <c r="DR662" s="71"/>
      <c r="DS662" s="71"/>
      <c r="DT662" s="71"/>
      <c r="DU662" s="71"/>
      <c r="DV662" s="71"/>
      <c r="DW662" s="71"/>
      <c r="DX662" s="71"/>
      <c r="DY662" s="71"/>
      <c r="DZ662" s="71"/>
      <c r="EA662" s="71"/>
      <c r="EB662" s="71"/>
      <c r="EC662" s="71"/>
      <c r="ED662" s="71"/>
      <c r="EE662" s="71"/>
      <c r="EF662" s="71"/>
      <c r="EG662" s="71"/>
      <c r="EH662" s="71"/>
      <c r="EI662" s="71"/>
      <c r="EJ662" s="71"/>
      <c r="EK662" s="71"/>
      <c r="EL662" s="71"/>
      <c r="EM662" s="71"/>
      <c r="EN662" s="71"/>
      <c r="EO662" s="71"/>
      <c r="EP662" s="71"/>
      <c r="EQ662" s="71"/>
      <c r="ER662" s="71"/>
      <c r="ES662" s="71"/>
      <c r="ET662" s="71"/>
      <c r="EU662" s="71"/>
      <c r="EV662" s="71"/>
      <c r="EW662" s="71"/>
      <c r="EX662" s="71"/>
      <c r="EY662" s="71"/>
      <c r="EZ662" s="71"/>
      <c r="FA662" s="71"/>
      <c r="FB662" s="71"/>
      <c r="FC662" s="71"/>
      <c r="FD662" s="71"/>
      <c r="FE662" s="71"/>
      <c r="FF662" s="71"/>
      <c r="FG662" s="71"/>
      <c r="FH662" s="71"/>
      <c r="FI662" s="71"/>
      <c r="FJ662" s="71"/>
      <c r="FK662" s="71"/>
      <c r="FL662" s="71"/>
      <c r="FM662" s="71"/>
    </row>
    <row r="663" spans="9:169" x14ac:dyDescent="0.2">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c r="CM663" s="71"/>
      <c r="CN663" s="71"/>
      <c r="CO663" s="71"/>
      <c r="CP663" s="71"/>
      <c r="CQ663" s="71"/>
      <c r="CR663" s="71"/>
      <c r="CS663" s="71"/>
      <c r="CT663" s="71"/>
      <c r="CU663" s="71"/>
      <c r="CV663" s="99"/>
      <c r="CW663" s="71"/>
      <c r="CX663" s="71"/>
      <c r="CY663" s="71"/>
      <c r="CZ663" s="71"/>
      <c r="DA663" s="71"/>
      <c r="DB663" s="71"/>
      <c r="DC663" s="71"/>
      <c r="DD663" s="71"/>
      <c r="DE663" s="71"/>
      <c r="DF663" s="71"/>
      <c r="DG663" s="71"/>
      <c r="DH663" s="71"/>
      <c r="DI663" s="71"/>
      <c r="DJ663" s="71"/>
      <c r="DK663" s="71"/>
      <c r="DL663" s="71"/>
      <c r="DM663" s="71"/>
      <c r="DN663" s="71"/>
      <c r="DO663" s="71"/>
      <c r="DP663" s="71"/>
      <c r="DQ663" s="71"/>
      <c r="DR663" s="71"/>
      <c r="DS663" s="71"/>
      <c r="DT663" s="71"/>
      <c r="DU663" s="71"/>
      <c r="DV663" s="71"/>
      <c r="DW663" s="71"/>
      <c r="DX663" s="71"/>
      <c r="DY663" s="71"/>
      <c r="DZ663" s="71"/>
      <c r="EA663" s="71"/>
      <c r="EB663" s="71"/>
      <c r="EC663" s="71"/>
      <c r="ED663" s="71"/>
      <c r="EE663" s="71"/>
      <c r="EF663" s="71"/>
      <c r="EG663" s="71"/>
      <c r="EH663" s="71"/>
      <c r="EI663" s="71"/>
      <c r="EJ663" s="71"/>
      <c r="EK663" s="71"/>
      <c r="EL663" s="71"/>
      <c r="EM663" s="71"/>
      <c r="EN663" s="71"/>
      <c r="EO663" s="71"/>
      <c r="EP663" s="71"/>
      <c r="EQ663" s="71"/>
      <c r="ER663" s="71"/>
      <c r="ES663" s="71"/>
      <c r="ET663" s="71"/>
      <c r="EU663" s="71"/>
      <c r="EV663" s="71"/>
      <c r="EW663" s="71"/>
      <c r="EX663" s="71"/>
      <c r="EY663" s="71"/>
      <c r="EZ663" s="71"/>
      <c r="FA663" s="71"/>
      <c r="FB663" s="71"/>
      <c r="FC663" s="71"/>
      <c r="FD663" s="71"/>
      <c r="FE663" s="71"/>
      <c r="FF663" s="71"/>
      <c r="FG663" s="71"/>
      <c r="FH663" s="71"/>
      <c r="FI663" s="71"/>
      <c r="FJ663" s="71"/>
      <c r="FK663" s="71"/>
      <c r="FL663" s="71"/>
      <c r="FM663" s="71"/>
    </row>
    <row r="664" spans="9:169" x14ac:dyDescent="0.2">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c r="CM664" s="71"/>
      <c r="CN664" s="71"/>
      <c r="CO664" s="71"/>
      <c r="CP664" s="71"/>
      <c r="CQ664" s="71"/>
      <c r="CR664" s="71"/>
      <c r="CS664" s="71"/>
      <c r="CT664" s="71"/>
      <c r="CU664" s="71"/>
      <c r="CV664" s="99"/>
      <c r="CW664" s="71"/>
      <c r="CX664" s="71"/>
      <c r="CY664" s="71"/>
      <c r="CZ664" s="71"/>
      <c r="DA664" s="71"/>
      <c r="DB664" s="71"/>
      <c r="DC664" s="71"/>
      <c r="DD664" s="71"/>
      <c r="DE664" s="71"/>
      <c r="DF664" s="71"/>
      <c r="DG664" s="71"/>
      <c r="DH664" s="71"/>
      <c r="DI664" s="71"/>
      <c r="DJ664" s="71"/>
      <c r="DK664" s="71"/>
      <c r="DL664" s="71"/>
      <c r="DM664" s="71"/>
      <c r="DN664" s="71"/>
      <c r="DO664" s="71"/>
      <c r="DP664" s="71"/>
      <c r="DQ664" s="71"/>
      <c r="DR664" s="71"/>
      <c r="DS664" s="71"/>
      <c r="DT664" s="71"/>
      <c r="DU664" s="71"/>
      <c r="DV664" s="71"/>
      <c r="DW664" s="71"/>
      <c r="DX664" s="71"/>
      <c r="DY664" s="71"/>
      <c r="DZ664" s="71"/>
      <c r="EA664" s="71"/>
      <c r="EB664" s="71"/>
      <c r="EC664" s="71"/>
      <c r="ED664" s="71"/>
      <c r="EE664" s="71"/>
      <c r="EF664" s="71"/>
      <c r="EG664" s="71"/>
      <c r="EH664" s="71"/>
      <c r="EI664" s="71"/>
      <c r="EJ664" s="71"/>
      <c r="EK664" s="71"/>
      <c r="EL664" s="71"/>
      <c r="EM664" s="71"/>
      <c r="EN664" s="71"/>
      <c r="EO664" s="71"/>
      <c r="EP664" s="71"/>
      <c r="EQ664" s="71"/>
      <c r="ER664" s="71"/>
      <c r="ES664" s="71"/>
      <c r="ET664" s="71"/>
      <c r="EU664" s="71"/>
      <c r="EV664" s="71"/>
      <c r="EW664" s="71"/>
      <c r="EX664" s="71"/>
      <c r="EY664" s="71"/>
      <c r="EZ664" s="71"/>
      <c r="FA664" s="71"/>
      <c r="FB664" s="71"/>
      <c r="FC664" s="71"/>
      <c r="FD664" s="71"/>
      <c r="FE664" s="71"/>
      <c r="FF664" s="71"/>
      <c r="FG664" s="71"/>
      <c r="FH664" s="71"/>
      <c r="FI664" s="71"/>
      <c r="FJ664" s="71"/>
      <c r="FK664" s="71"/>
      <c r="FL664" s="71"/>
      <c r="FM664" s="71"/>
    </row>
    <row r="665" spans="9:169" x14ac:dyDescent="0.2">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c r="CM665" s="71"/>
      <c r="CN665" s="71"/>
      <c r="CO665" s="71"/>
      <c r="CP665" s="71"/>
      <c r="CQ665" s="71"/>
      <c r="CR665" s="71"/>
      <c r="CS665" s="71"/>
      <c r="CT665" s="71"/>
      <c r="CU665" s="71"/>
      <c r="CV665" s="99"/>
      <c r="CW665" s="71"/>
      <c r="CX665" s="71"/>
      <c r="CY665" s="71"/>
      <c r="CZ665" s="71"/>
      <c r="DA665" s="71"/>
      <c r="DB665" s="71"/>
      <c r="DC665" s="71"/>
      <c r="DD665" s="71"/>
      <c r="DE665" s="71"/>
      <c r="DF665" s="71"/>
      <c r="DG665" s="71"/>
      <c r="DH665" s="71"/>
      <c r="DI665" s="71"/>
      <c r="DJ665" s="71"/>
      <c r="DK665" s="71"/>
      <c r="DL665" s="71"/>
      <c r="DM665" s="71"/>
      <c r="DN665" s="71"/>
      <c r="DO665" s="71"/>
      <c r="DP665" s="71"/>
      <c r="DQ665" s="71"/>
      <c r="DR665" s="71"/>
      <c r="DS665" s="71"/>
      <c r="DT665" s="71"/>
      <c r="DU665" s="71"/>
      <c r="DV665" s="71"/>
      <c r="DW665" s="71"/>
      <c r="DX665" s="71"/>
      <c r="DY665" s="71"/>
      <c r="DZ665" s="71"/>
      <c r="EA665" s="71"/>
      <c r="EB665" s="71"/>
      <c r="EC665" s="71"/>
      <c r="ED665" s="71"/>
      <c r="EE665" s="71"/>
      <c r="EF665" s="71"/>
      <c r="EG665" s="71"/>
      <c r="EH665" s="71"/>
      <c r="EI665" s="71"/>
      <c r="EJ665" s="71"/>
      <c r="EK665" s="71"/>
      <c r="EL665" s="71"/>
      <c r="EM665" s="71"/>
      <c r="EN665" s="71"/>
      <c r="EO665" s="71"/>
      <c r="EP665" s="71"/>
      <c r="EQ665" s="71"/>
      <c r="ER665" s="71"/>
      <c r="ES665" s="71"/>
      <c r="ET665" s="71"/>
      <c r="EU665" s="71"/>
      <c r="EV665" s="71"/>
      <c r="EW665" s="71"/>
      <c r="EX665" s="71"/>
      <c r="EY665" s="71"/>
      <c r="EZ665" s="71"/>
      <c r="FA665" s="71"/>
      <c r="FB665" s="71"/>
      <c r="FC665" s="71"/>
      <c r="FD665" s="71"/>
      <c r="FE665" s="71"/>
      <c r="FF665" s="71"/>
      <c r="FG665" s="71"/>
      <c r="FH665" s="71"/>
      <c r="FI665" s="71"/>
      <c r="FJ665" s="71"/>
      <c r="FK665" s="71"/>
      <c r="FL665" s="71"/>
      <c r="FM665" s="71"/>
    </row>
    <row r="666" spans="9:169" x14ac:dyDescent="0.2">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c r="CM666" s="71"/>
      <c r="CN666" s="71"/>
      <c r="CO666" s="71"/>
      <c r="CP666" s="71"/>
      <c r="CQ666" s="71"/>
      <c r="CR666" s="71"/>
      <c r="CS666" s="71"/>
      <c r="CT666" s="71"/>
      <c r="CU666" s="71"/>
      <c r="CV666" s="99"/>
      <c r="CW666" s="71"/>
      <c r="CX666" s="71"/>
      <c r="CY666" s="71"/>
      <c r="CZ666" s="71"/>
      <c r="DA666" s="71"/>
      <c r="DB666" s="71"/>
      <c r="DC666" s="71"/>
      <c r="DD666" s="71"/>
      <c r="DE666" s="71"/>
      <c r="DF666" s="71"/>
      <c r="DG666" s="71"/>
      <c r="DH666" s="71"/>
      <c r="DI666" s="71"/>
      <c r="DJ666" s="71"/>
      <c r="DK666" s="71"/>
      <c r="DL666" s="71"/>
      <c r="DM666" s="71"/>
      <c r="DN666" s="71"/>
      <c r="DO666" s="71"/>
      <c r="DP666" s="71"/>
      <c r="DQ666" s="71"/>
      <c r="DR666" s="71"/>
      <c r="DS666" s="71"/>
      <c r="DT666" s="71"/>
      <c r="DU666" s="71"/>
      <c r="DV666" s="71"/>
      <c r="DW666" s="71"/>
      <c r="DX666" s="71"/>
      <c r="DY666" s="71"/>
      <c r="DZ666" s="71"/>
      <c r="EA666" s="71"/>
      <c r="EB666" s="71"/>
      <c r="EC666" s="71"/>
      <c r="ED666" s="71"/>
      <c r="EE666" s="71"/>
      <c r="EF666" s="71"/>
      <c r="EG666" s="71"/>
      <c r="EH666" s="71"/>
      <c r="EI666" s="71"/>
      <c r="EJ666" s="71"/>
      <c r="EK666" s="71"/>
      <c r="EL666" s="71"/>
      <c r="EM666" s="71"/>
      <c r="EN666" s="71"/>
      <c r="EO666" s="71"/>
      <c r="EP666" s="71"/>
      <c r="EQ666" s="71"/>
      <c r="ER666" s="71"/>
      <c r="ES666" s="71"/>
      <c r="ET666" s="71"/>
      <c r="EU666" s="71"/>
      <c r="EV666" s="71"/>
      <c r="EW666" s="71"/>
      <c r="EX666" s="71"/>
      <c r="EY666" s="71"/>
      <c r="EZ666" s="71"/>
      <c r="FA666" s="71"/>
      <c r="FB666" s="71"/>
      <c r="FC666" s="71"/>
      <c r="FD666" s="71"/>
      <c r="FE666" s="71"/>
      <c r="FF666" s="71"/>
      <c r="FG666" s="71"/>
      <c r="FH666" s="71"/>
      <c r="FI666" s="71"/>
      <c r="FJ666" s="71"/>
      <c r="FK666" s="71"/>
      <c r="FL666" s="71"/>
      <c r="FM666" s="71"/>
    </row>
    <row r="667" spans="9:169" x14ac:dyDescent="0.2">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c r="CM667" s="71"/>
      <c r="CN667" s="71"/>
      <c r="CO667" s="71"/>
      <c r="CP667" s="71"/>
      <c r="CQ667" s="71"/>
      <c r="CR667" s="71"/>
      <c r="CS667" s="71"/>
      <c r="CT667" s="71"/>
      <c r="CU667" s="71"/>
      <c r="CV667" s="99"/>
      <c r="CW667" s="71"/>
      <c r="CX667" s="71"/>
      <c r="CY667" s="71"/>
      <c r="CZ667" s="71"/>
      <c r="DA667" s="71"/>
      <c r="DB667" s="71"/>
      <c r="DC667" s="71"/>
      <c r="DD667" s="71"/>
      <c r="DE667" s="71"/>
      <c r="DF667" s="71"/>
      <c r="DG667" s="71"/>
      <c r="DH667" s="71"/>
      <c r="DI667" s="71"/>
      <c r="DJ667" s="71"/>
      <c r="DK667" s="71"/>
      <c r="DL667" s="71"/>
      <c r="DM667" s="71"/>
      <c r="DN667" s="71"/>
      <c r="DO667" s="71"/>
      <c r="DP667" s="71"/>
      <c r="DQ667" s="71"/>
      <c r="DR667" s="71"/>
      <c r="DS667" s="71"/>
      <c r="DT667" s="71"/>
      <c r="DU667" s="71"/>
      <c r="DV667" s="71"/>
      <c r="DW667" s="71"/>
      <c r="DX667" s="71"/>
      <c r="DY667" s="71"/>
      <c r="DZ667" s="71"/>
      <c r="EA667" s="71"/>
      <c r="EB667" s="71"/>
      <c r="EC667" s="71"/>
      <c r="ED667" s="71"/>
      <c r="EE667" s="71"/>
      <c r="EF667" s="71"/>
      <c r="EG667" s="71"/>
      <c r="EH667" s="71"/>
      <c r="EI667" s="71"/>
      <c r="EJ667" s="71"/>
      <c r="EK667" s="71"/>
      <c r="EL667" s="71"/>
      <c r="EM667" s="71"/>
      <c r="EN667" s="71"/>
      <c r="EO667" s="71"/>
      <c r="EP667" s="71"/>
      <c r="EQ667" s="71"/>
      <c r="ER667" s="71"/>
      <c r="ES667" s="71"/>
      <c r="ET667" s="71"/>
      <c r="EU667" s="71"/>
      <c r="EV667" s="71"/>
      <c r="EW667" s="71"/>
      <c r="EX667" s="71"/>
      <c r="EY667" s="71"/>
      <c r="EZ667" s="71"/>
      <c r="FA667" s="71"/>
      <c r="FB667" s="71"/>
      <c r="FC667" s="71"/>
      <c r="FD667" s="71"/>
      <c r="FE667" s="71"/>
      <c r="FF667" s="71"/>
      <c r="FG667" s="71"/>
      <c r="FH667" s="71"/>
      <c r="FI667" s="71"/>
      <c r="FJ667" s="71"/>
      <c r="FK667" s="71"/>
      <c r="FL667" s="71"/>
      <c r="FM667" s="71"/>
    </row>
    <row r="668" spans="9:169" x14ac:dyDescent="0.2">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c r="CM668" s="71"/>
      <c r="CN668" s="71"/>
      <c r="CO668" s="71"/>
      <c r="CP668" s="71"/>
      <c r="CQ668" s="71"/>
      <c r="CR668" s="71"/>
      <c r="CS668" s="71"/>
      <c r="CT668" s="71"/>
      <c r="CU668" s="71"/>
      <c r="CV668" s="99"/>
      <c r="CW668" s="71"/>
      <c r="CX668" s="71"/>
      <c r="CY668" s="71"/>
      <c r="CZ668" s="71"/>
      <c r="DA668" s="71"/>
      <c r="DB668" s="71"/>
      <c r="DC668" s="71"/>
      <c r="DD668" s="71"/>
      <c r="DE668" s="71"/>
      <c r="DF668" s="71"/>
      <c r="DG668" s="71"/>
      <c r="DH668" s="71"/>
      <c r="DI668" s="71"/>
      <c r="DJ668" s="71"/>
      <c r="DK668" s="71"/>
      <c r="DL668" s="71"/>
      <c r="DM668" s="71"/>
      <c r="DN668" s="71"/>
      <c r="DO668" s="71"/>
      <c r="DP668" s="71"/>
      <c r="DQ668" s="71"/>
      <c r="DR668" s="71"/>
      <c r="DS668" s="71"/>
      <c r="DT668" s="71"/>
      <c r="DU668" s="71"/>
      <c r="DV668" s="71"/>
      <c r="DW668" s="71"/>
      <c r="DX668" s="71"/>
      <c r="DY668" s="71"/>
      <c r="DZ668" s="71"/>
      <c r="EA668" s="71"/>
      <c r="EB668" s="71"/>
      <c r="EC668" s="71"/>
      <c r="ED668" s="71"/>
      <c r="EE668" s="71"/>
      <c r="EF668" s="71"/>
      <c r="EG668" s="71"/>
      <c r="EH668" s="71"/>
      <c r="EI668" s="71"/>
      <c r="EJ668" s="71"/>
      <c r="EK668" s="71"/>
      <c r="EL668" s="71"/>
      <c r="EM668" s="71"/>
      <c r="EN668" s="71"/>
      <c r="EO668" s="71"/>
      <c r="EP668" s="71"/>
      <c r="EQ668" s="71"/>
      <c r="ER668" s="71"/>
      <c r="ES668" s="71"/>
      <c r="ET668" s="71"/>
      <c r="EU668" s="71"/>
      <c r="EV668" s="71"/>
      <c r="EW668" s="71"/>
      <c r="EX668" s="71"/>
      <c r="EY668" s="71"/>
      <c r="EZ668" s="71"/>
      <c r="FA668" s="71"/>
      <c r="FB668" s="71"/>
      <c r="FC668" s="71"/>
      <c r="FD668" s="71"/>
      <c r="FE668" s="71"/>
      <c r="FF668" s="71"/>
      <c r="FG668" s="71"/>
      <c r="FH668" s="71"/>
      <c r="FI668" s="71"/>
      <c r="FJ668" s="71"/>
      <c r="FK668" s="71"/>
      <c r="FL668" s="71"/>
      <c r="FM668" s="71"/>
    </row>
    <row r="669" spans="9:169" x14ac:dyDescent="0.2">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c r="CM669" s="71"/>
      <c r="CN669" s="71"/>
      <c r="CO669" s="71"/>
      <c r="CP669" s="71"/>
      <c r="CQ669" s="71"/>
      <c r="CR669" s="71"/>
      <c r="CS669" s="71"/>
      <c r="CT669" s="71"/>
      <c r="CU669" s="71"/>
      <c r="CV669" s="99"/>
      <c r="CW669" s="71"/>
      <c r="CX669" s="71"/>
      <c r="CY669" s="71"/>
      <c r="CZ669" s="71"/>
      <c r="DA669" s="71"/>
      <c r="DB669" s="71"/>
      <c r="DC669" s="71"/>
      <c r="DD669" s="71"/>
      <c r="DE669" s="71"/>
      <c r="DF669" s="71"/>
      <c r="DG669" s="71"/>
      <c r="DH669" s="71"/>
      <c r="DI669" s="71"/>
      <c r="DJ669" s="71"/>
      <c r="DK669" s="71"/>
      <c r="DL669" s="71"/>
      <c r="DM669" s="71"/>
      <c r="DN669" s="71"/>
      <c r="DO669" s="71"/>
      <c r="DP669" s="71"/>
      <c r="DQ669" s="71"/>
      <c r="DR669" s="71"/>
      <c r="DS669" s="71"/>
      <c r="DT669" s="71"/>
      <c r="DU669" s="71"/>
      <c r="DV669" s="71"/>
      <c r="DW669" s="71"/>
      <c r="DX669" s="71"/>
      <c r="DY669" s="71"/>
      <c r="DZ669" s="71"/>
      <c r="EA669" s="71"/>
      <c r="EB669" s="71"/>
      <c r="EC669" s="71"/>
      <c r="ED669" s="71"/>
      <c r="EE669" s="71"/>
      <c r="EF669" s="71"/>
      <c r="EG669" s="71"/>
      <c r="EH669" s="71"/>
      <c r="EI669" s="71"/>
      <c r="EJ669" s="71"/>
      <c r="EK669" s="71"/>
      <c r="EL669" s="71"/>
      <c r="EM669" s="71"/>
      <c r="EN669" s="71"/>
      <c r="EO669" s="71"/>
      <c r="EP669" s="71"/>
      <c r="EQ669" s="71"/>
      <c r="ER669" s="71"/>
      <c r="ES669" s="71"/>
      <c r="ET669" s="71"/>
      <c r="EU669" s="71"/>
      <c r="EV669" s="71"/>
      <c r="EW669" s="71"/>
      <c r="EX669" s="71"/>
      <c r="EY669" s="71"/>
      <c r="EZ669" s="71"/>
      <c r="FA669" s="71"/>
      <c r="FB669" s="71"/>
      <c r="FC669" s="71"/>
      <c r="FD669" s="71"/>
      <c r="FE669" s="71"/>
      <c r="FF669" s="71"/>
      <c r="FG669" s="71"/>
      <c r="FH669" s="71"/>
      <c r="FI669" s="71"/>
      <c r="FJ669" s="71"/>
      <c r="FK669" s="71"/>
      <c r="FL669" s="71"/>
      <c r="FM669" s="71"/>
    </row>
    <row r="670" spans="9:169" x14ac:dyDescent="0.2">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c r="CM670" s="71"/>
      <c r="CN670" s="71"/>
      <c r="CO670" s="71"/>
      <c r="CP670" s="71"/>
      <c r="CQ670" s="71"/>
      <c r="CR670" s="71"/>
      <c r="CS670" s="71"/>
      <c r="CT670" s="71"/>
      <c r="CU670" s="71"/>
      <c r="CV670" s="99"/>
      <c r="CW670" s="71"/>
      <c r="CX670" s="71"/>
      <c r="CY670" s="71"/>
      <c r="CZ670" s="71"/>
      <c r="DA670" s="71"/>
      <c r="DB670" s="71"/>
      <c r="DC670" s="71"/>
      <c r="DD670" s="71"/>
      <c r="DE670" s="71"/>
      <c r="DF670" s="71"/>
      <c r="DG670" s="71"/>
      <c r="DH670" s="71"/>
      <c r="DI670" s="71"/>
      <c r="DJ670" s="71"/>
      <c r="DK670" s="71"/>
      <c r="DL670" s="71"/>
      <c r="DM670" s="71"/>
      <c r="DN670" s="71"/>
      <c r="DO670" s="71"/>
      <c r="DP670" s="71"/>
      <c r="DQ670" s="71"/>
      <c r="DR670" s="71"/>
      <c r="DS670" s="71"/>
      <c r="DT670" s="71"/>
      <c r="DU670" s="71"/>
      <c r="DV670" s="71"/>
      <c r="DW670" s="71"/>
      <c r="DX670" s="71"/>
      <c r="DY670" s="71"/>
      <c r="DZ670" s="71"/>
      <c r="EA670" s="71"/>
      <c r="EB670" s="71"/>
      <c r="EC670" s="71"/>
      <c r="ED670" s="71"/>
      <c r="EE670" s="71"/>
      <c r="EF670" s="71"/>
      <c r="EG670" s="71"/>
      <c r="EH670" s="71"/>
      <c r="EI670" s="71"/>
      <c r="EJ670" s="71"/>
      <c r="EK670" s="71"/>
      <c r="EL670" s="71"/>
      <c r="EM670" s="71"/>
      <c r="EN670" s="71"/>
      <c r="EO670" s="71"/>
      <c r="EP670" s="71"/>
      <c r="EQ670" s="71"/>
      <c r="ER670" s="71"/>
      <c r="ES670" s="71"/>
      <c r="ET670" s="71"/>
      <c r="EU670" s="71"/>
      <c r="EV670" s="71"/>
      <c r="EW670" s="71"/>
      <c r="EX670" s="71"/>
      <c r="EY670" s="71"/>
      <c r="EZ670" s="71"/>
      <c r="FA670" s="71"/>
      <c r="FB670" s="71"/>
      <c r="FC670" s="71"/>
      <c r="FD670" s="71"/>
      <c r="FE670" s="71"/>
      <c r="FF670" s="71"/>
      <c r="FG670" s="71"/>
      <c r="FH670" s="71"/>
      <c r="FI670" s="71"/>
      <c r="FJ670" s="71"/>
      <c r="FK670" s="71"/>
      <c r="FL670" s="71"/>
      <c r="FM670" s="71"/>
    </row>
    <row r="671" spans="9:169" x14ac:dyDescent="0.2">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c r="CM671" s="71"/>
      <c r="CN671" s="71"/>
      <c r="CO671" s="71"/>
      <c r="CP671" s="71"/>
      <c r="CQ671" s="71"/>
      <c r="CR671" s="71"/>
      <c r="CS671" s="71"/>
      <c r="CT671" s="71"/>
      <c r="CU671" s="71"/>
      <c r="CV671" s="99"/>
      <c r="CW671" s="71"/>
      <c r="CX671" s="71"/>
      <c r="CY671" s="71"/>
      <c r="CZ671" s="71"/>
      <c r="DA671" s="71"/>
      <c r="DB671" s="71"/>
      <c r="DC671" s="71"/>
      <c r="DD671" s="71"/>
      <c r="DE671" s="71"/>
      <c r="DF671" s="71"/>
      <c r="DG671" s="71"/>
      <c r="DH671" s="71"/>
      <c r="DI671" s="71"/>
      <c r="DJ671" s="71"/>
      <c r="DK671" s="71"/>
      <c r="DL671" s="71"/>
      <c r="DM671" s="71"/>
      <c r="DN671" s="71"/>
      <c r="DO671" s="71"/>
      <c r="DP671" s="71"/>
      <c r="DQ671" s="71"/>
      <c r="DR671" s="71"/>
      <c r="DS671" s="71"/>
      <c r="DT671" s="71"/>
      <c r="DU671" s="71"/>
      <c r="DV671" s="71"/>
      <c r="DW671" s="71"/>
      <c r="DX671" s="71"/>
      <c r="DY671" s="71"/>
      <c r="DZ671" s="71"/>
      <c r="EA671" s="71"/>
      <c r="EB671" s="71"/>
      <c r="EC671" s="71"/>
      <c r="ED671" s="71"/>
      <c r="EE671" s="71"/>
      <c r="EF671" s="71"/>
      <c r="EG671" s="71"/>
      <c r="EH671" s="71"/>
      <c r="EI671" s="71"/>
      <c r="EJ671" s="71"/>
      <c r="EK671" s="71"/>
      <c r="EL671" s="71"/>
      <c r="EM671" s="71"/>
      <c r="EN671" s="71"/>
      <c r="EO671" s="71"/>
      <c r="EP671" s="71"/>
      <c r="EQ671" s="71"/>
      <c r="ER671" s="71"/>
      <c r="ES671" s="71"/>
      <c r="ET671" s="71"/>
      <c r="EU671" s="71"/>
      <c r="EV671" s="71"/>
      <c r="EW671" s="71"/>
      <c r="EX671" s="71"/>
      <c r="EY671" s="71"/>
      <c r="EZ671" s="71"/>
      <c r="FA671" s="71"/>
      <c r="FB671" s="71"/>
      <c r="FC671" s="71"/>
      <c r="FD671" s="71"/>
      <c r="FE671" s="71"/>
      <c r="FF671" s="71"/>
      <c r="FG671" s="71"/>
      <c r="FH671" s="71"/>
      <c r="FI671" s="71"/>
      <c r="FJ671" s="71"/>
      <c r="FK671" s="71"/>
      <c r="FL671" s="71"/>
      <c r="FM671" s="71"/>
    </row>
    <row r="672" spans="9:169" x14ac:dyDescent="0.2">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c r="CM672" s="71"/>
      <c r="CN672" s="71"/>
      <c r="CO672" s="71"/>
      <c r="CP672" s="71"/>
      <c r="CQ672" s="71"/>
      <c r="CR672" s="71"/>
      <c r="CS672" s="71"/>
      <c r="CT672" s="71"/>
      <c r="CU672" s="71"/>
      <c r="CV672" s="99"/>
      <c r="CW672" s="71"/>
      <c r="CX672" s="71"/>
      <c r="CY672" s="71"/>
      <c r="CZ672" s="71"/>
      <c r="DA672" s="71"/>
      <c r="DB672" s="71"/>
      <c r="DC672" s="71"/>
      <c r="DD672" s="71"/>
      <c r="DE672" s="71"/>
      <c r="DF672" s="71"/>
      <c r="DG672" s="71"/>
      <c r="DH672" s="71"/>
      <c r="DI672" s="71"/>
      <c r="DJ672" s="71"/>
      <c r="DK672" s="71"/>
      <c r="DL672" s="71"/>
      <c r="DM672" s="71"/>
      <c r="DN672" s="71"/>
      <c r="DO672" s="71"/>
      <c r="DP672" s="71"/>
      <c r="DQ672" s="71"/>
      <c r="DR672" s="71"/>
      <c r="DS672" s="71"/>
      <c r="DT672" s="71"/>
      <c r="DU672" s="71"/>
      <c r="DV672" s="71"/>
      <c r="DW672" s="71"/>
      <c r="DX672" s="71"/>
      <c r="DY672" s="71"/>
      <c r="DZ672" s="71"/>
      <c r="EA672" s="71"/>
      <c r="EB672" s="71"/>
      <c r="EC672" s="71"/>
      <c r="ED672" s="71"/>
      <c r="EE672" s="71"/>
      <c r="EF672" s="71"/>
      <c r="EG672" s="71"/>
      <c r="EH672" s="71"/>
      <c r="EI672" s="71"/>
      <c r="EJ672" s="71"/>
      <c r="EK672" s="71"/>
      <c r="EL672" s="71"/>
      <c r="EM672" s="71"/>
      <c r="EN672" s="71"/>
      <c r="EO672" s="71"/>
      <c r="EP672" s="71"/>
      <c r="EQ672" s="71"/>
      <c r="ER672" s="71"/>
      <c r="ES672" s="71"/>
      <c r="ET672" s="71"/>
      <c r="EU672" s="71"/>
      <c r="EV672" s="71"/>
      <c r="EW672" s="71"/>
      <c r="EX672" s="71"/>
      <c r="EY672" s="71"/>
      <c r="EZ672" s="71"/>
      <c r="FA672" s="71"/>
      <c r="FB672" s="71"/>
      <c r="FC672" s="71"/>
      <c r="FD672" s="71"/>
      <c r="FE672" s="71"/>
      <c r="FF672" s="71"/>
      <c r="FG672" s="71"/>
      <c r="FH672" s="71"/>
      <c r="FI672" s="71"/>
      <c r="FJ672" s="71"/>
      <c r="FK672" s="71"/>
      <c r="FL672" s="71"/>
      <c r="FM672" s="71"/>
    </row>
    <row r="673" spans="9:169" x14ac:dyDescent="0.2">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c r="CM673" s="71"/>
      <c r="CN673" s="71"/>
      <c r="CO673" s="71"/>
      <c r="CP673" s="71"/>
      <c r="CQ673" s="71"/>
      <c r="CR673" s="71"/>
      <c r="CS673" s="71"/>
      <c r="CT673" s="71"/>
      <c r="CU673" s="71"/>
      <c r="CV673" s="99"/>
      <c r="CW673" s="71"/>
      <c r="CX673" s="71"/>
      <c r="CY673" s="71"/>
      <c r="CZ673" s="71"/>
      <c r="DA673" s="71"/>
      <c r="DB673" s="71"/>
      <c r="DC673" s="71"/>
      <c r="DD673" s="71"/>
      <c r="DE673" s="71"/>
      <c r="DF673" s="71"/>
      <c r="DG673" s="71"/>
      <c r="DH673" s="71"/>
      <c r="DI673" s="71"/>
      <c r="DJ673" s="71"/>
      <c r="DK673" s="71"/>
      <c r="DL673" s="71"/>
      <c r="DM673" s="71"/>
      <c r="DN673" s="71"/>
      <c r="DO673" s="71"/>
      <c r="DP673" s="71"/>
      <c r="DQ673" s="71"/>
      <c r="DR673" s="71"/>
      <c r="DS673" s="71"/>
      <c r="DT673" s="71"/>
      <c r="DU673" s="71"/>
      <c r="DV673" s="71"/>
      <c r="DW673" s="71"/>
      <c r="DX673" s="71"/>
      <c r="DY673" s="71"/>
      <c r="DZ673" s="71"/>
      <c r="EA673" s="71"/>
      <c r="EB673" s="71"/>
      <c r="EC673" s="71"/>
      <c r="ED673" s="71"/>
      <c r="EE673" s="71"/>
      <c r="EF673" s="71"/>
      <c r="EG673" s="71"/>
      <c r="EH673" s="71"/>
      <c r="EI673" s="71"/>
      <c r="EJ673" s="71"/>
      <c r="EK673" s="71"/>
      <c r="EL673" s="71"/>
      <c r="EM673" s="71"/>
      <c r="EN673" s="71"/>
      <c r="EO673" s="71"/>
      <c r="EP673" s="71"/>
      <c r="EQ673" s="71"/>
      <c r="ER673" s="71"/>
      <c r="ES673" s="71"/>
      <c r="ET673" s="71"/>
      <c r="EU673" s="71"/>
      <c r="EV673" s="71"/>
      <c r="EW673" s="71"/>
      <c r="EX673" s="71"/>
      <c r="EY673" s="71"/>
      <c r="EZ673" s="71"/>
      <c r="FA673" s="71"/>
      <c r="FB673" s="71"/>
      <c r="FC673" s="71"/>
      <c r="FD673" s="71"/>
      <c r="FE673" s="71"/>
      <c r="FF673" s="71"/>
      <c r="FG673" s="71"/>
      <c r="FH673" s="71"/>
      <c r="FI673" s="71"/>
      <c r="FJ673" s="71"/>
      <c r="FK673" s="71"/>
      <c r="FL673" s="71"/>
      <c r="FM673" s="71"/>
    </row>
    <row r="674" spans="9:169" x14ac:dyDescent="0.2">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c r="CM674" s="71"/>
      <c r="CN674" s="71"/>
      <c r="CO674" s="71"/>
      <c r="CP674" s="71"/>
      <c r="CQ674" s="71"/>
      <c r="CR674" s="71"/>
      <c r="CS674" s="71"/>
      <c r="CT674" s="71"/>
      <c r="CU674" s="71"/>
      <c r="CV674" s="99"/>
      <c r="CW674" s="71"/>
      <c r="CX674" s="71"/>
      <c r="CY674" s="71"/>
      <c r="CZ674" s="71"/>
      <c r="DA674" s="71"/>
      <c r="DB674" s="71"/>
      <c r="DC674" s="71"/>
      <c r="DD674" s="71"/>
      <c r="DE674" s="71"/>
      <c r="DF674" s="71"/>
      <c r="DG674" s="71"/>
      <c r="DH674" s="71"/>
      <c r="DI674" s="71"/>
      <c r="DJ674" s="71"/>
      <c r="DK674" s="71"/>
      <c r="DL674" s="71"/>
      <c r="DM674" s="71"/>
      <c r="DN674" s="71"/>
      <c r="DO674" s="71"/>
      <c r="DP674" s="71"/>
      <c r="DQ674" s="71"/>
      <c r="DR674" s="71"/>
      <c r="DS674" s="71"/>
      <c r="DT674" s="71"/>
      <c r="DU674" s="71"/>
      <c r="DV674" s="71"/>
      <c r="DW674" s="71"/>
      <c r="DX674" s="71"/>
      <c r="DY674" s="71"/>
      <c r="DZ674" s="71"/>
      <c r="EA674" s="71"/>
      <c r="EB674" s="71"/>
      <c r="EC674" s="71"/>
      <c r="ED674" s="71"/>
      <c r="EE674" s="71"/>
      <c r="EF674" s="71"/>
      <c r="EG674" s="71"/>
      <c r="EH674" s="71"/>
      <c r="EI674" s="71"/>
      <c r="EJ674" s="71"/>
      <c r="EK674" s="71"/>
      <c r="EL674" s="71"/>
      <c r="EM674" s="71"/>
      <c r="EN674" s="71"/>
      <c r="EO674" s="71"/>
      <c r="EP674" s="71"/>
      <c r="EQ674" s="71"/>
      <c r="ER674" s="71"/>
      <c r="ES674" s="71"/>
      <c r="ET674" s="71"/>
      <c r="EU674" s="71"/>
      <c r="EV674" s="71"/>
      <c r="EW674" s="71"/>
      <c r="EX674" s="71"/>
      <c r="EY674" s="71"/>
      <c r="EZ674" s="71"/>
      <c r="FA674" s="71"/>
      <c r="FB674" s="71"/>
      <c r="FC674" s="71"/>
      <c r="FD674" s="71"/>
      <c r="FE674" s="71"/>
      <c r="FF674" s="71"/>
      <c r="FG674" s="71"/>
      <c r="FH674" s="71"/>
      <c r="FI674" s="71"/>
      <c r="FJ674" s="71"/>
      <c r="FK674" s="71"/>
      <c r="FL674" s="71"/>
      <c r="FM674" s="71"/>
    </row>
    <row r="675" spans="9:169" x14ac:dyDescent="0.2">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c r="CM675" s="71"/>
      <c r="CN675" s="71"/>
      <c r="CO675" s="71"/>
      <c r="CP675" s="71"/>
      <c r="CQ675" s="71"/>
      <c r="CR675" s="71"/>
      <c r="CS675" s="71"/>
      <c r="CT675" s="71"/>
      <c r="CU675" s="71"/>
      <c r="CV675" s="99"/>
      <c r="CW675" s="71"/>
      <c r="CX675" s="71"/>
      <c r="CY675" s="71"/>
      <c r="CZ675" s="71"/>
      <c r="DA675" s="71"/>
      <c r="DB675" s="71"/>
      <c r="DC675" s="71"/>
      <c r="DD675" s="71"/>
      <c r="DE675" s="71"/>
      <c r="DF675" s="71"/>
      <c r="DG675" s="71"/>
      <c r="DH675" s="71"/>
      <c r="DI675" s="71"/>
      <c r="DJ675" s="71"/>
      <c r="DK675" s="71"/>
      <c r="DL675" s="71"/>
      <c r="DM675" s="71"/>
      <c r="DN675" s="71"/>
      <c r="DO675" s="71"/>
      <c r="DP675" s="71"/>
      <c r="DQ675" s="71"/>
      <c r="DR675" s="71"/>
      <c r="DS675" s="71"/>
      <c r="DT675" s="71"/>
      <c r="DU675" s="71"/>
      <c r="DV675" s="71"/>
      <c r="DW675" s="71"/>
      <c r="DX675" s="71"/>
      <c r="DY675" s="71"/>
      <c r="DZ675" s="71"/>
      <c r="EA675" s="71"/>
      <c r="EB675" s="71"/>
      <c r="EC675" s="71"/>
      <c r="ED675" s="71"/>
      <c r="EE675" s="71"/>
      <c r="EF675" s="71"/>
      <c r="EG675" s="71"/>
      <c r="EH675" s="71"/>
      <c r="EI675" s="71"/>
      <c r="EJ675" s="71"/>
      <c r="EK675" s="71"/>
      <c r="EL675" s="71"/>
      <c r="EM675" s="71"/>
      <c r="EN675" s="71"/>
      <c r="EO675" s="71"/>
      <c r="EP675" s="71"/>
      <c r="EQ675" s="71"/>
      <c r="ER675" s="71"/>
      <c r="ES675" s="71"/>
      <c r="ET675" s="71"/>
      <c r="EU675" s="71"/>
      <c r="EV675" s="71"/>
      <c r="EW675" s="71"/>
      <c r="EX675" s="71"/>
      <c r="EY675" s="71"/>
      <c r="EZ675" s="71"/>
      <c r="FA675" s="71"/>
      <c r="FB675" s="71"/>
      <c r="FC675" s="71"/>
      <c r="FD675" s="71"/>
      <c r="FE675" s="71"/>
      <c r="FF675" s="71"/>
      <c r="FG675" s="71"/>
      <c r="FH675" s="71"/>
      <c r="FI675" s="71"/>
      <c r="FJ675" s="71"/>
      <c r="FK675" s="71"/>
      <c r="FL675" s="71"/>
      <c r="FM675" s="71"/>
    </row>
    <row r="676" spans="9:169" x14ac:dyDescent="0.2">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c r="CM676" s="71"/>
      <c r="CN676" s="71"/>
      <c r="CO676" s="71"/>
      <c r="CP676" s="71"/>
      <c r="CQ676" s="71"/>
      <c r="CR676" s="71"/>
      <c r="CS676" s="71"/>
      <c r="CT676" s="71"/>
      <c r="CU676" s="71"/>
      <c r="CV676" s="99"/>
      <c r="CW676" s="71"/>
      <c r="CX676" s="71"/>
      <c r="CY676" s="71"/>
      <c r="CZ676" s="71"/>
      <c r="DA676" s="71"/>
      <c r="DB676" s="71"/>
      <c r="DC676" s="71"/>
      <c r="DD676" s="71"/>
      <c r="DE676" s="71"/>
      <c r="DF676" s="71"/>
      <c r="DG676" s="71"/>
      <c r="DH676" s="71"/>
      <c r="DI676" s="71"/>
      <c r="DJ676" s="71"/>
      <c r="DK676" s="71"/>
      <c r="DL676" s="71"/>
      <c r="DM676" s="71"/>
      <c r="DN676" s="71"/>
      <c r="DO676" s="71"/>
      <c r="DP676" s="71"/>
      <c r="DQ676" s="71"/>
      <c r="DR676" s="71"/>
      <c r="DS676" s="71"/>
      <c r="DT676" s="71"/>
      <c r="DU676" s="71"/>
      <c r="DV676" s="71"/>
      <c r="DW676" s="71"/>
      <c r="DX676" s="71"/>
      <c r="DY676" s="71"/>
      <c r="DZ676" s="71"/>
      <c r="EA676" s="71"/>
      <c r="EB676" s="71"/>
      <c r="EC676" s="71"/>
      <c r="ED676" s="71"/>
      <c r="EE676" s="71"/>
      <c r="EF676" s="71"/>
      <c r="EG676" s="71"/>
      <c r="EH676" s="71"/>
      <c r="EI676" s="71"/>
      <c r="EJ676" s="71"/>
      <c r="EK676" s="71"/>
      <c r="EL676" s="71"/>
      <c r="EM676" s="71"/>
      <c r="EN676" s="71"/>
      <c r="EO676" s="71"/>
      <c r="EP676" s="71"/>
      <c r="EQ676" s="71"/>
      <c r="ER676" s="71"/>
      <c r="ES676" s="71"/>
      <c r="ET676" s="71"/>
      <c r="EU676" s="71"/>
      <c r="EV676" s="71"/>
      <c r="EW676" s="71"/>
      <c r="EX676" s="71"/>
      <c r="EY676" s="71"/>
      <c r="EZ676" s="71"/>
      <c r="FA676" s="71"/>
      <c r="FB676" s="71"/>
      <c r="FC676" s="71"/>
      <c r="FD676" s="71"/>
      <c r="FE676" s="71"/>
      <c r="FF676" s="71"/>
      <c r="FG676" s="71"/>
      <c r="FH676" s="71"/>
      <c r="FI676" s="71"/>
      <c r="FJ676" s="71"/>
      <c r="FK676" s="71"/>
      <c r="FL676" s="71"/>
      <c r="FM676" s="71"/>
    </row>
    <row r="677" spans="9:169" x14ac:dyDescent="0.2">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c r="CM677" s="71"/>
      <c r="CN677" s="71"/>
      <c r="CO677" s="71"/>
      <c r="CP677" s="71"/>
      <c r="CQ677" s="71"/>
      <c r="CR677" s="71"/>
      <c r="CS677" s="71"/>
      <c r="CT677" s="71"/>
      <c r="CU677" s="71"/>
      <c r="CV677" s="99"/>
      <c r="CW677" s="71"/>
      <c r="CX677" s="71"/>
      <c r="CY677" s="71"/>
      <c r="CZ677" s="71"/>
      <c r="DA677" s="71"/>
      <c r="DB677" s="71"/>
      <c r="DC677" s="71"/>
      <c r="DD677" s="71"/>
      <c r="DE677" s="71"/>
      <c r="DF677" s="71"/>
      <c r="DG677" s="71"/>
      <c r="DH677" s="71"/>
      <c r="DI677" s="71"/>
      <c r="DJ677" s="71"/>
      <c r="DK677" s="71"/>
      <c r="DL677" s="71"/>
      <c r="DM677" s="71"/>
      <c r="DN677" s="71"/>
      <c r="DO677" s="71"/>
      <c r="DP677" s="71"/>
      <c r="DQ677" s="71"/>
      <c r="DR677" s="71"/>
      <c r="DS677" s="71"/>
      <c r="DT677" s="71"/>
      <c r="DU677" s="71"/>
      <c r="DV677" s="71"/>
      <c r="DW677" s="71"/>
      <c r="DX677" s="71"/>
      <c r="DY677" s="71"/>
      <c r="DZ677" s="71"/>
      <c r="EA677" s="71"/>
      <c r="EB677" s="71"/>
      <c r="EC677" s="71"/>
      <c r="ED677" s="71"/>
      <c r="EE677" s="71"/>
      <c r="EF677" s="71"/>
      <c r="EG677" s="71"/>
      <c r="EH677" s="71"/>
      <c r="EI677" s="71"/>
      <c r="EJ677" s="71"/>
      <c r="EK677" s="71"/>
      <c r="EL677" s="71"/>
      <c r="EM677" s="71"/>
      <c r="EN677" s="71"/>
      <c r="EO677" s="71"/>
      <c r="EP677" s="71"/>
      <c r="EQ677" s="71"/>
      <c r="ER677" s="71"/>
      <c r="ES677" s="71"/>
      <c r="ET677" s="71"/>
      <c r="EU677" s="71"/>
      <c r="EV677" s="71"/>
      <c r="EW677" s="71"/>
      <c r="EX677" s="71"/>
      <c r="EY677" s="71"/>
      <c r="EZ677" s="71"/>
      <c r="FA677" s="71"/>
      <c r="FB677" s="71"/>
      <c r="FC677" s="71"/>
      <c r="FD677" s="71"/>
      <c r="FE677" s="71"/>
      <c r="FF677" s="71"/>
      <c r="FG677" s="71"/>
      <c r="FH677" s="71"/>
      <c r="FI677" s="71"/>
      <c r="FJ677" s="71"/>
      <c r="FK677" s="71"/>
      <c r="FL677" s="71"/>
      <c r="FM677" s="71"/>
    </row>
    <row r="678" spans="9:169" x14ac:dyDescent="0.2">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c r="CM678" s="71"/>
      <c r="CN678" s="71"/>
      <c r="CO678" s="71"/>
      <c r="CP678" s="71"/>
      <c r="CQ678" s="71"/>
      <c r="CR678" s="71"/>
      <c r="CS678" s="71"/>
      <c r="CT678" s="71"/>
      <c r="CU678" s="71"/>
      <c r="CV678" s="99"/>
      <c r="CW678" s="71"/>
      <c r="CX678" s="71"/>
      <c r="CY678" s="71"/>
      <c r="CZ678" s="71"/>
      <c r="DA678" s="71"/>
      <c r="DB678" s="71"/>
      <c r="DC678" s="71"/>
      <c r="DD678" s="71"/>
      <c r="DE678" s="71"/>
      <c r="DF678" s="71"/>
      <c r="DG678" s="71"/>
      <c r="DH678" s="71"/>
      <c r="DI678" s="71"/>
      <c r="DJ678" s="71"/>
      <c r="DK678" s="71"/>
      <c r="DL678" s="71"/>
      <c r="DM678" s="71"/>
      <c r="DN678" s="71"/>
      <c r="DO678" s="71"/>
      <c r="DP678" s="71"/>
      <c r="DQ678" s="71"/>
      <c r="DR678" s="71"/>
      <c r="DS678" s="71"/>
      <c r="DT678" s="71"/>
      <c r="DU678" s="71"/>
      <c r="DV678" s="71"/>
      <c r="DW678" s="71"/>
      <c r="DX678" s="71"/>
      <c r="DY678" s="71"/>
      <c r="DZ678" s="71"/>
      <c r="EA678" s="71"/>
      <c r="EB678" s="71"/>
      <c r="EC678" s="71"/>
      <c r="ED678" s="71"/>
      <c r="EE678" s="71"/>
      <c r="EF678" s="71"/>
      <c r="EG678" s="71"/>
      <c r="EH678" s="71"/>
      <c r="EI678" s="71"/>
      <c r="EJ678" s="71"/>
      <c r="EK678" s="71"/>
      <c r="EL678" s="71"/>
      <c r="EM678" s="71"/>
      <c r="EN678" s="71"/>
      <c r="EO678" s="71"/>
      <c r="EP678" s="71"/>
      <c r="EQ678" s="71"/>
      <c r="ER678" s="71"/>
      <c r="ES678" s="71"/>
      <c r="ET678" s="71"/>
      <c r="EU678" s="71"/>
      <c r="EV678" s="71"/>
      <c r="EW678" s="71"/>
      <c r="EX678" s="71"/>
      <c r="EY678" s="71"/>
      <c r="EZ678" s="71"/>
      <c r="FA678" s="71"/>
      <c r="FB678" s="71"/>
      <c r="FC678" s="71"/>
      <c r="FD678" s="71"/>
      <c r="FE678" s="71"/>
      <c r="FF678" s="71"/>
      <c r="FG678" s="71"/>
      <c r="FH678" s="71"/>
      <c r="FI678" s="71"/>
      <c r="FJ678" s="71"/>
      <c r="FK678" s="71"/>
      <c r="FL678" s="71"/>
      <c r="FM678" s="71"/>
    </row>
    <row r="679" spans="9:169" x14ac:dyDescent="0.2">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c r="CM679" s="71"/>
      <c r="CN679" s="71"/>
      <c r="CO679" s="71"/>
      <c r="CP679" s="71"/>
      <c r="CQ679" s="71"/>
      <c r="CR679" s="71"/>
      <c r="CS679" s="71"/>
      <c r="CT679" s="71"/>
      <c r="CU679" s="71"/>
      <c r="CV679" s="99"/>
      <c r="CW679" s="71"/>
      <c r="CX679" s="71"/>
      <c r="CY679" s="71"/>
      <c r="CZ679" s="71"/>
      <c r="DA679" s="71"/>
      <c r="DB679" s="71"/>
      <c r="DC679" s="71"/>
      <c r="DD679" s="71"/>
      <c r="DE679" s="71"/>
      <c r="DF679" s="71"/>
      <c r="DG679" s="71"/>
      <c r="DH679" s="71"/>
      <c r="DI679" s="71"/>
      <c r="DJ679" s="71"/>
      <c r="DK679" s="71"/>
      <c r="DL679" s="71"/>
      <c r="DM679" s="71"/>
      <c r="DN679" s="71"/>
      <c r="DO679" s="71"/>
      <c r="DP679" s="71"/>
      <c r="DQ679" s="71"/>
      <c r="DR679" s="71"/>
      <c r="DS679" s="71"/>
      <c r="DT679" s="71"/>
      <c r="DU679" s="71"/>
      <c r="DV679" s="71"/>
      <c r="DW679" s="71"/>
      <c r="DX679" s="71"/>
      <c r="DY679" s="71"/>
      <c r="DZ679" s="71"/>
      <c r="EA679" s="71"/>
      <c r="EB679" s="71"/>
      <c r="EC679" s="71"/>
      <c r="ED679" s="71"/>
      <c r="EE679" s="71"/>
      <c r="EF679" s="71"/>
      <c r="EG679" s="71"/>
      <c r="EH679" s="71"/>
      <c r="EI679" s="71"/>
      <c r="EJ679" s="71"/>
      <c r="EK679" s="71"/>
      <c r="EL679" s="71"/>
      <c r="EM679" s="71"/>
      <c r="EN679" s="71"/>
      <c r="EO679" s="71"/>
      <c r="EP679" s="71"/>
      <c r="EQ679" s="71"/>
      <c r="ER679" s="71"/>
      <c r="ES679" s="71"/>
      <c r="ET679" s="71"/>
      <c r="EU679" s="71"/>
      <c r="EV679" s="71"/>
      <c r="EW679" s="71"/>
      <c r="EX679" s="71"/>
      <c r="EY679" s="71"/>
      <c r="EZ679" s="71"/>
      <c r="FA679" s="71"/>
      <c r="FB679" s="71"/>
      <c r="FC679" s="71"/>
      <c r="FD679" s="71"/>
      <c r="FE679" s="71"/>
      <c r="FF679" s="71"/>
      <c r="FG679" s="71"/>
      <c r="FH679" s="71"/>
      <c r="FI679" s="71"/>
      <c r="FJ679" s="71"/>
      <c r="FK679" s="71"/>
      <c r="FL679" s="71"/>
      <c r="FM679" s="71"/>
    </row>
    <row r="680" spans="9:169" x14ac:dyDescent="0.2">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c r="CM680" s="71"/>
      <c r="CN680" s="71"/>
      <c r="CO680" s="71"/>
      <c r="CP680" s="71"/>
      <c r="CQ680" s="71"/>
      <c r="CR680" s="71"/>
      <c r="CS680" s="71"/>
      <c r="CT680" s="71"/>
      <c r="CU680" s="71"/>
      <c r="CV680" s="99"/>
      <c r="CW680" s="71"/>
      <c r="CX680" s="71"/>
      <c r="CY680" s="71"/>
      <c r="CZ680" s="71"/>
      <c r="DA680" s="71"/>
      <c r="DB680" s="71"/>
      <c r="DC680" s="71"/>
      <c r="DD680" s="71"/>
      <c r="DE680" s="71"/>
      <c r="DF680" s="71"/>
      <c r="DG680" s="71"/>
      <c r="DH680" s="71"/>
      <c r="DI680" s="71"/>
      <c r="DJ680" s="71"/>
      <c r="DK680" s="71"/>
      <c r="DL680" s="71"/>
      <c r="DM680" s="71"/>
      <c r="DN680" s="71"/>
      <c r="DO680" s="71"/>
      <c r="DP680" s="71"/>
      <c r="DQ680" s="71"/>
      <c r="DR680" s="71"/>
      <c r="DS680" s="71"/>
      <c r="DT680" s="71"/>
      <c r="DU680" s="71"/>
      <c r="DV680" s="71"/>
      <c r="DW680" s="71"/>
      <c r="DX680" s="71"/>
      <c r="DY680" s="71"/>
      <c r="DZ680" s="71"/>
      <c r="EA680" s="71"/>
      <c r="EB680" s="71"/>
      <c r="EC680" s="71"/>
      <c r="ED680" s="71"/>
      <c r="EE680" s="71"/>
      <c r="EF680" s="71"/>
      <c r="EG680" s="71"/>
      <c r="EH680" s="71"/>
      <c r="EI680" s="71"/>
      <c r="EJ680" s="71"/>
      <c r="EK680" s="71"/>
      <c r="EL680" s="71"/>
      <c r="EM680" s="71"/>
      <c r="EN680" s="71"/>
      <c r="EO680" s="71"/>
      <c r="EP680" s="71"/>
      <c r="EQ680" s="71"/>
      <c r="ER680" s="71"/>
      <c r="ES680" s="71"/>
      <c r="ET680" s="71"/>
      <c r="EU680" s="71"/>
      <c r="EV680" s="71"/>
      <c r="EW680" s="71"/>
      <c r="EX680" s="71"/>
      <c r="EY680" s="71"/>
      <c r="EZ680" s="71"/>
      <c r="FA680" s="71"/>
      <c r="FB680" s="71"/>
      <c r="FC680" s="71"/>
      <c r="FD680" s="71"/>
      <c r="FE680" s="71"/>
      <c r="FF680" s="71"/>
      <c r="FG680" s="71"/>
      <c r="FH680" s="71"/>
      <c r="FI680" s="71"/>
      <c r="FJ680" s="71"/>
      <c r="FK680" s="71"/>
      <c r="FL680" s="71"/>
      <c r="FM680" s="71"/>
    </row>
    <row r="681" spans="9:169" x14ac:dyDescent="0.2">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c r="CM681" s="71"/>
      <c r="CN681" s="71"/>
      <c r="CO681" s="71"/>
      <c r="CP681" s="71"/>
      <c r="CQ681" s="71"/>
      <c r="CR681" s="71"/>
      <c r="CS681" s="71"/>
      <c r="CT681" s="71"/>
      <c r="CU681" s="71"/>
      <c r="CV681" s="99"/>
      <c r="CW681" s="71"/>
      <c r="CX681" s="71"/>
      <c r="CY681" s="71"/>
      <c r="CZ681" s="71"/>
      <c r="DA681" s="71"/>
      <c r="DB681" s="71"/>
      <c r="DC681" s="71"/>
      <c r="DD681" s="71"/>
      <c r="DE681" s="71"/>
      <c r="DF681" s="71"/>
      <c r="DG681" s="71"/>
      <c r="DH681" s="71"/>
      <c r="DI681" s="71"/>
      <c r="DJ681" s="71"/>
      <c r="DK681" s="71"/>
      <c r="DL681" s="71"/>
      <c r="DM681" s="71"/>
      <c r="DN681" s="71"/>
      <c r="DO681" s="71"/>
      <c r="DP681" s="71"/>
      <c r="DQ681" s="71"/>
      <c r="DR681" s="71"/>
      <c r="DS681" s="71"/>
      <c r="DT681" s="71"/>
      <c r="DU681" s="71"/>
      <c r="DV681" s="71"/>
      <c r="DW681" s="71"/>
      <c r="DX681" s="71"/>
      <c r="DY681" s="71"/>
      <c r="DZ681" s="71"/>
      <c r="EA681" s="71"/>
      <c r="EB681" s="71"/>
      <c r="EC681" s="71"/>
      <c r="ED681" s="71"/>
      <c r="EE681" s="71"/>
      <c r="EF681" s="71"/>
      <c r="EG681" s="71"/>
      <c r="EH681" s="71"/>
      <c r="EI681" s="71"/>
      <c r="EJ681" s="71"/>
      <c r="EK681" s="71"/>
      <c r="EL681" s="71"/>
      <c r="EM681" s="71"/>
      <c r="EN681" s="71"/>
      <c r="EO681" s="71"/>
      <c r="EP681" s="71"/>
      <c r="EQ681" s="71"/>
      <c r="ER681" s="71"/>
      <c r="ES681" s="71"/>
      <c r="ET681" s="71"/>
      <c r="EU681" s="71"/>
      <c r="EV681" s="71"/>
      <c r="EW681" s="71"/>
      <c r="EX681" s="71"/>
      <c r="EY681" s="71"/>
      <c r="EZ681" s="71"/>
      <c r="FA681" s="71"/>
      <c r="FB681" s="71"/>
      <c r="FC681" s="71"/>
      <c r="FD681" s="71"/>
      <c r="FE681" s="71"/>
      <c r="FF681" s="71"/>
      <c r="FG681" s="71"/>
      <c r="FH681" s="71"/>
      <c r="FI681" s="71"/>
      <c r="FJ681" s="71"/>
      <c r="FK681" s="71"/>
      <c r="FL681" s="71"/>
      <c r="FM681" s="71"/>
    </row>
    <row r="682" spans="9:169" x14ac:dyDescent="0.2">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c r="CM682" s="71"/>
      <c r="CN682" s="71"/>
      <c r="CO682" s="71"/>
      <c r="CP682" s="71"/>
      <c r="CQ682" s="71"/>
      <c r="CR682" s="71"/>
      <c r="CS682" s="71"/>
      <c r="CT682" s="71"/>
      <c r="CU682" s="71"/>
      <c r="CV682" s="99"/>
      <c r="CW682" s="71"/>
      <c r="CX682" s="71"/>
      <c r="CY682" s="71"/>
      <c r="CZ682" s="71"/>
      <c r="DA682" s="71"/>
      <c r="DB682" s="71"/>
      <c r="DC682" s="71"/>
      <c r="DD682" s="71"/>
      <c r="DE682" s="71"/>
      <c r="DF682" s="71"/>
      <c r="DG682" s="71"/>
      <c r="DH682" s="71"/>
      <c r="DI682" s="71"/>
      <c r="DJ682" s="71"/>
      <c r="DK682" s="71"/>
      <c r="DL682" s="71"/>
      <c r="DM682" s="71"/>
      <c r="DN682" s="71"/>
      <c r="DO682" s="71"/>
      <c r="DP682" s="71"/>
      <c r="DQ682" s="71"/>
      <c r="DR682" s="71"/>
      <c r="DS682" s="71"/>
      <c r="DT682" s="71"/>
      <c r="DU682" s="71"/>
      <c r="DV682" s="71"/>
      <c r="DW682" s="71"/>
      <c r="DX682" s="71"/>
      <c r="DY682" s="71"/>
      <c r="DZ682" s="71"/>
      <c r="EA682" s="71"/>
      <c r="EB682" s="71"/>
      <c r="EC682" s="71"/>
      <c r="ED682" s="71"/>
      <c r="EE682" s="71"/>
      <c r="EF682" s="71"/>
      <c r="EG682" s="71"/>
      <c r="EH682" s="71"/>
      <c r="EI682" s="71"/>
      <c r="EJ682" s="71"/>
      <c r="EK682" s="71"/>
      <c r="EL682" s="71"/>
      <c r="EM682" s="71"/>
      <c r="EN682" s="71"/>
      <c r="EO682" s="71"/>
      <c r="EP682" s="71"/>
      <c r="EQ682" s="71"/>
      <c r="ER682" s="71"/>
      <c r="ES682" s="71"/>
      <c r="ET682" s="71"/>
      <c r="EU682" s="71"/>
      <c r="EV682" s="71"/>
      <c r="EW682" s="71"/>
      <c r="EX682" s="71"/>
      <c r="EY682" s="71"/>
      <c r="EZ682" s="71"/>
      <c r="FA682" s="71"/>
      <c r="FB682" s="71"/>
      <c r="FC682" s="71"/>
      <c r="FD682" s="71"/>
      <c r="FE682" s="71"/>
      <c r="FF682" s="71"/>
      <c r="FG682" s="71"/>
      <c r="FH682" s="71"/>
      <c r="FI682" s="71"/>
      <c r="FJ682" s="71"/>
      <c r="FK682" s="71"/>
      <c r="FL682" s="71"/>
      <c r="FM682" s="71"/>
    </row>
    <row r="683" spans="9:169" x14ac:dyDescent="0.2">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c r="CM683" s="71"/>
      <c r="CN683" s="71"/>
      <c r="CO683" s="71"/>
      <c r="CP683" s="71"/>
      <c r="CQ683" s="71"/>
      <c r="CR683" s="71"/>
      <c r="CS683" s="71"/>
      <c r="CT683" s="71"/>
      <c r="CU683" s="71"/>
      <c r="CV683" s="99"/>
      <c r="CW683" s="71"/>
      <c r="CX683" s="71"/>
      <c r="CY683" s="71"/>
      <c r="CZ683" s="71"/>
      <c r="DA683" s="71"/>
      <c r="DB683" s="71"/>
      <c r="DC683" s="71"/>
      <c r="DD683" s="71"/>
      <c r="DE683" s="71"/>
      <c r="DF683" s="71"/>
      <c r="DG683" s="71"/>
      <c r="DH683" s="71"/>
      <c r="DI683" s="71"/>
      <c r="DJ683" s="71"/>
      <c r="DK683" s="71"/>
      <c r="DL683" s="71"/>
      <c r="DM683" s="71"/>
      <c r="DN683" s="71"/>
      <c r="DO683" s="71"/>
      <c r="DP683" s="71"/>
      <c r="DQ683" s="71"/>
      <c r="DR683" s="71"/>
      <c r="DS683" s="71"/>
      <c r="DT683" s="71"/>
      <c r="DU683" s="71"/>
      <c r="DV683" s="71"/>
      <c r="DW683" s="71"/>
      <c r="DX683" s="71"/>
      <c r="DY683" s="71"/>
      <c r="DZ683" s="71"/>
      <c r="EA683" s="71"/>
      <c r="EB683" s="71"/>
      <c r="EC683" s="71"/>
      <c r="ED683" s="71"/>
      <c r="EE683" s="71"/>
      <c r="EF683" s="71"/>
      <c r="EG683" s="71"/>
      <c r="EH683" s="71"/>
      <c r="EI683" s="71"/>
      <c r="EJ683" s="71"/>
      <c r="EK683" s="71"/>
      <c r="EL683" s="71"/>
      <c r="EM683" s="71"/>
      <c r="EN683" s="71"/>
      <c r="EO683" s="71"/>
      <c r="EP683" s="71"/>
      <c r="EQ683" s="71"/>
      <c r="ER683" s="71"/>
      <c r="ES683" s="71"/>
      <c r="ET683" s="71"/>
      <c r="EU683" s="71"/>
      <c r="EV683" s="71"/>
      <c r="EW683" s="71"/>
      <c r="EX683" s="71"/>
      <c r="EY683" s="71"/>
      <c r="EZ683" s="71"/>
      <c r="FA683" s="71"/>
      <c r="FB683" s="71"/>
      <c r="FC683" s="71"/>
      <c r="FD683" s="71"/>
      <c r="FE683" s="71"/>
      <c r="FF683" s="71"/>
      <c r="FG683" s="71"/>
      <c r="FH683" s="71"/>
      <c r="FI683" s="71"/>
      <c r="FJ683" s="71"/>
      <c r="FK683" s="71"/>
      <c r="FL683" s="71"/>
      <c r="FM683" s="71"/>
    </row>
    <row r="684" spans="9:169" x14ac:dyDescent="0.2">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c r="CM684" s="71"/>
      <c r="CN684" s="71"/>
      <c r="CO684" s="71"/>
      <c r="CP684" s="71"/>
      <c r="CQ684" s="71"/>
      <c r="CR684" s="71"/>
      <c r="CS684" s="71"/>
      <c r="CT684" s="71"/>
      <c r="CU684" s="71"/>
      <c r="CV684" s="99"/>
      <c r="CW684" s="71"/>
      <c r="CX684" s="71"/>
      <c r="CY684" s="71"/>
      <c r="CZ684" s="71"/>
      <c r="DA684" s="71"/>
      <c r="DB684" s="71"/>
      <c r="DC684" s="71"/>
      <c r="DD684" s="71"/>
      <c r="DE684" s="71"/>
      <c r="DF684" s="71"/>
      <c r="DG684" s="71"/>
      <c r="DH684" s="71"/>
      <c r="DI684" s="71"/>
      <c r="DJ684" s="71"/>
      <c r="DK684" s="71"/>
      <c r="DL684" s="71"/>
      <c r="DM684" s="71"/>
      <c r="DN684" s="71"/>
      <c r="DO684" s="71"/>
      <c r="DP684" s="71"/>
      <c r="DQ684" s="71"/>
      <c r="DR684" s="71"/>
      <c r="DS684" s="71"/>
      <c r="DT684" s="71"/>
      <c r="DU684" s="71"/>
      <c r="DV684" s="71"/>
      <c r="DW684" s="71"/>
      <c r="DX684" s="71"/>
      <c r="DY684" s="71"/>
      <c r="DZ684" s="71"/>
      <c r="EA684" s="71"/>
      <c r="EB684" s="71"/>
      <c r="EC684" s="71"/>
      <c r="ED684" s="71"/>
      <c r="EE684" s="71"/>
      <c r="EF684" s="71"/>
      <c r="EG684" s="71"/>
      <c r="EH684" s="71"/>
      <c r="EI684" s="71"/>
      <c r="EJ684" s="71"/>
      <c r="EK684" s="71"/>
      <c r="EL684" s="71"/>
      <c r="EM684" s="71"/>
      <c r="EN684" s="71"/>
      <c r="EO684" s="71"/>
      <c r="EP684" s="71"/>
      <c r="EQ684" s="71"/>
      <c r="ER684" s="71"/>
      <c r="ES684" s="71"/>
      <c r="ET684" s="71"/>
      <c r="EU684" s="71"/>
      <c r="EV684" s="71"/>
      <c r="EW684" s="71"/>
      <c r="EX684" s="71"/>
      <c r="EY684" s="71"/>
      <c r="EZ684" s="71"/>
      <c r="FA684" s="71"/>
      <c r="FB684" s="71"/>
      <c r="FC684" s="71"/>
      <c r="FD684" s="71"/>
      <c r="FE684" s="71"/>
      <c r="FF684" s="71"/>
      <c r="FG684" s="71"/>
      <c r="FH684" s="71"/>
      <c r="FI684" s="71"/>
      <c r="FJ684" s="71"/>
      <c r="FK684" s="71"/>
      <c r="FL684" s="71"/>
      <c r="FM684" s="71"/>
    </row>
    <row r="685" spans="9:169" x14ac:dyDescent="0.2">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c r="CM685" s="71"/>
      <c r="CN685" s="71"/>
      <c r="CO685" s="71"/>
      <c r="CP685" s="71"/>
      <c r="CQ685" s="71"/>
      <c r="CR685" s="71"/>
      <c r="CS685" s="71"/>
      <c r="CT685" s="71"/>
      <c r="CU685" s="71"/>
      <c r="CV685" s="99"/>
      <c r="CW685" s="71"/>
      <c r="CX685" s="71"/>
      <c r="CY685" s="71"/>
      <c r="CZ685" s="71"/>
      <c r="DA685" s="71"/>
      <c r="DB685" s="71"/>
      <c r="DC685" s="71"/>
      <c r="DD685" s="71"/>
      <c r="DE685" s="71"/>
      <c r="DF685" s="71"/>
      <c r="DG685" s="71"/>
      <c r="DH685" s="71"/>
      <c r="DI685" s="71"/>
      <c r="DJ685" s="71"/>
      <c r="DK685" s="71"/>
      <c r="DL685" s="71"/>
      <c r="DM685" s="71"/>
      <c r="DN685" s="71"/>
      <c r="DO685" s="71"/>
      <c r="DP685" s="71"/>
      <c r="DQ685" s="71"/>
      <c r="DR685" s="71"/>
      <c r="DS685" s="71"/>
      <c r="DT685" s="71"/>
      <c r="DU685" s="71"/>
      <c r="DV685" s="71"/>
      <c r="DW685" s="71"/>
      <c r="DX685" s="71"/>
      <c r="DY685" s="71"/>
      <c r="DZ685" s="71"/>
      <c r="EA685" s="71"/>
      <c r="EB685" s="71"/>
      <c r="EC685" s="71"/>
      <c r="ED685" s="71"/>
      <c r="EE685" s="71"/>
      <c r="EF685" s="71"/>
      <c r="EG685" s="71"/>
      <c r="EH685" s="71"/>
      <c r="EI685" s="71"/>
      <c r="EJ685" s="71"/>
      <c r="EK685" s="71"/>
      <c r="EL685" s="71"/>
      <c r="EM685" s="71"/>
      <c r="EN685" s="71"/>
      <c r="EO685" s="71"/>
      <c r="EP685" s="71"/>
      <c r="EQ685" s="71"/>
      <c r="ER685" s="71"/>
      <c r="ES685" s="71"/>
      <c r="ET685" s="71"/>
      <c r="EU685" s="71"/>
      <c r="EV685" s="71"/>
      <c r="EW685" s="71"/>
      <c r="EX685" s="71"/>
      <c r="EY685" s="71"/>
      <c r="EZ685" s="71"/>
      <c r="FA685" s="71"/>
      <c r="FB685" s="71"/>
      <c r="FC685" s="71"/>
      <c r="FD685" s="71"/>
      <c r="FE685" s="71"/>
      <c r="FF685" s="71"/>
      <c r="FG685" s="71"/>
      <c r="FH685" s="71"/>
      <c r="FI685" s="71"/>
      <c r="FJ685" s="71"/>
      <c r="FK685" s="71"/>
      <c r="FL685" s="71"/>
      <c r="FM685" s="71"/>
    </row>
    <row r="686" spans="9:169" x14ac:dyDescent="0.2">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c r="CM686" s="71"/>
      <c r="CN686" s="71"/>
      <c r="CO686" s="71"/>
      <c r="CP686" s="71"/>
      <c r="CQ686" s="71"/>
      <c r="CR686" s="71"/>
      <c r="CS686" s="71"/>
      <c r="CT686" s="71"/>
      <c r="CU686" s="71"/>
      <c r="CV686" s="99"/>
      <c r="CW686" s="71"/>
      <c r="CX686" s="71"/>
      <c r="CY686" s="71"/>
      <c r="CZ686" s="71"/>
      <c r="DA686" s="71"/>
      <c r="DB686" s="71"/>
      <c r="DC686" s="71"/>
      <c r="DD686" s="71"/>
      <c r="DE686" s="71"/>
      <c r="DF686" s="71"/>
      <c r="DG686" s="71"/>
      <c r="DH686" s="71"/>
      <c r="DI686" s="71"/>
      <c r="DJ686" s="71"/>
      <c r="DK686" s="71"/>
      <c r="DL686" s="71"/>
      <c r="DM686" s="71"/>
      <c r="DN686" s="71"/>
      <c r="DO686" s="71"/>
      <c r="DP686" s="71"/>
      <c r="DQ686" s="71"/>
      <c r="DR686" s="71"/>
      <c r="DS686" s="71"/>
      <c r="DT686" s="71"/>
      <c r="DU686" s="71"/>
      <c r="DV686" s="71"/>
      <c r="DW686" s="71"/>
      <c r="DX686" s="71"/>
      <c r="DY686" s="71"/>
      <c r="DZ686" s="71"/>
      <c r="EA686" s="71"/>
      <c r="EB686" s="71"/>
      <c r="EC686" s="71"/>
      <c r="ED686" s="71"/>
      <c r="EE686" s="71"/>
      <c r="EF686" s="71"/>
      <c r="EG686" s="71"/>
      <c r="EH686" s="71"/>
      <c r="EI686" s="71"/>
      <c r="EJ686" s="71"/>
      <c r="EK686" s="71"/>
      <c r="EL686" s="71"/>
      <c r="EM686" s="71"/>
      <c r="EN686" s="71"/>
      <c r="EO686" s="71"/>
      <c r="EP686" s="71"/>
      <c r="EQ686" s="71"/>
      <c r="ER686" s="71"/>
      <c r="ES686" s="71"/>
      <c r="ET686" s="71"/>
      <c r="EU686" s="71"/>
      <c r="EV686" s="71"/>
      <c r="EW686" s="71"/>
      <c r="EX686" s="71"/>
      <c r="EY686" s="71"/>
      <c r="EZ686" s="71"/>
      <c r="FA686" s="71"/>
      <c r="FB686" s="71"/>
      <c r="FC686" s="71"/>
      <c r="FD686" s="71"/>
      <c r="FE686" s="71"/>
      <c r="FF686" s="71"/>
      <c r="FG686" s="71"/>
      <c r="FH686" s="71"/>
      <c r="FI686" s="71"/>
      <c r="FJ686" s="71"/>
      <c r="FK686" s="71"/>
      <c r="FL686" s="71"/>
      <c r="FM686" s="71"/>
    </row>
    <row r="687" spans="9:169" x14ac:dyDescent="0.2">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c r="CM687" s="71"/>
      <c r="CN687" s="71"/>
      <c r="CO687" s="71"/>
      <c r="CP687" s="71"/>
      <c r="CQ687" s="71"/>
      <c r="CR687" s="71"/>
      <c r="CS687" s="71"/>
      <c r="CT687" s="71"/>
      <c r="CU687" s="71"/>
      <c r="CV687" s="99"/>
      <c r="CW687" s="71"/>
      <c r="CX687" s="71"/>
      <c r="CY687" s="71"/>
      <c r="CZ687" s="71"/>
      <c r="DA687" s="71"/>
      <c r="DB687" s="71"/>
      <c r="DC687" s="71"/>
      <c r="DD687" s="71"/>
      <c r="DE687" s="71"/>
      <c r="DF687" s="71"/>
      <c r="DG687" s="71"/>
      <c r="DH687" s="71"/>
      <c r="DI687" s="71"/>
      <c r="DJ687" s="71"/>
      <c r="DK687" s="71"/>
      <c r="DL687" s="71"/>
      <c r="DM687" s="71"/>
      <c r="DN687" s="71"/>
      <c r="DO687" s="71"/>
      <c r="DP687" s="71"/>
      <c r="DQ687" s="71"/>
      <c r="DR687" s="71"/>
      <c r="DS687" s="71"/>
      <c r="DT687" s="71"/>
      <c r="DU687" s="71"/>
      <c r="DV687" s="71"/>
      <c r="DW687" s="71"/>
      <c r="DX687" s="71"/>
      <c r="DY687" s="71"/>
      <c r="DZ687" s="71"/>
      <c r="EA687" s="71"/>
      <c r="EB687" s="71"/>
      <c r="EC687" s="71"/>
      <c r="ED687" s="71"/>
      <c r="EE687" s="71"/>
      <c r="EF687" s="71"/>
      <c r="EG687" s="71"/>
      <c r="EH687" s="71"/>
      <c r="EI687" s="71"/>
      <c r="EJ687" s="71"/>
      <c r="EK687" s="71"/>
      <c r="EL687" s="71"/>
      <c r="EM687" s="71"/>
      <c r="EN687" s="71"/>
      <c r="EO687" s="71"/>
      <c r="EP687" s="71"/>
      <c r="EQ687" s="71"/>
      <c r="ER687" s="71"/>
      <c r="ES687" s="71"/>
      <c r="ET687" s="71"/>
      <c r="EU687" s="71"/>
      <c r="EV687" s="71"/>
      <c r="EW687" s="71"/>
      <c r="EX687" s="71"/>
      <c r="EY687" s="71"/>
      <c r="EZ687" s="71"/>
      <c r="FA687" s="71"/>
      <c r="FB687" s="71"/>
      <c r="FC687" s="71"/>
      <c r="FD687" s="71"/>
      <c r="FE687" s="71"/>
      <c r="FF687" s="71"/>
      <c r="FG687" s="71"/>
      <c r="FH687" s="71"/>
      <c r="FI687" s="71"/>
      <c r="FJ687" s="71"/>
      <c r="FK687" s="71"/>
      <c r="FL687" s="71"/>
      <c r="FM687" s="71"/>
    </row>
    <row r="688" spans="9:169" x14ac:dyDescent="0.2">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c r="CM688" s="71"/>
      <c r="CN688" s="71"/>
      <c r="CO688" s="71"/>
      <c r="CP688" s="71"/>
      <c r="CQ688" s="71"/>
      <c r="CR688" s="71"/>
      <c r="CS688" s="71"/>
      <c r="CT688" s="71"/>
      <c r="CU688" s="71"/>
      <c r="CV688" s="99"/>
      <c r="CW688" s="71"/>
      <c r="CX688" s="71"/>
      <c r="CY688" s="71"/>
      <c r="CZ688" s="71"/>
      <c r="DA688" s="71"/>
      <c r="DB688" s="71"/>
      <c r="DC688" s="71"/>
      <c r="DD688" s="71"/>
      <c r="DE688" s="71"/>
      <c r="DF688" s="71"/>
      <c r="DG688" s="71"/>
      <c r="DH688" s="71"/>
      <c r="DI688" s="71"/>
      <c r="DJ688" s="71"/>
      <c r="DK688" s="71"/>
      <c r="DL688" s="71"/>
      <c r="DM688" s="71"/>
      <c r="DN688" s="71"/>
      <c r="DO688" s="71"/>
      <c r="DP688" s="71"/>
      <c r="DQ688" s="71"/>
      <c r="DR688" s="71"/>
      <c r="DS688" s="71"/>
      <c r="DT688" s="71"/>
      <c r="DU688" s="71"/>
      <c r="DV688" s="71"/>
      <c r="DW688" s="71"/>
      <c r="DX688" s="71"/>
      <c r="DY688" s="71"/>
      <c r="DZ688" s="71"/>
      <c r="EA688" s="71"/>
      <c r="EB688" s="71"/>
      <c r="EC688" s="71"/>
      <c r="ED688" s="71"/>
      <c r="EE688" s="71"/>
      <c r="EF688" s="71"/>
      <c r="EG688" s="71"/>
      <c r="EH688" s="71"/>
      <c r="EI688" s="71"/>
      <c r="EJ688" s="71"/>
      <c r="EK688" s="71"/>
      <c r="EL688" s="71"/>
      <c r="EM688" s="71"/>
      <c r="EN688" s="71"/>
      <c r="EO688" s="71"/>
      <c r="EP688" s="71"/>
      <c r="EQ688" s="71"/>
      <c r="ER688" s="71"/>
      <c r="ES688" s="71"/>
      <c r="ET688" s="71"/>
      <c r="EU688" s="71"/>
      <c r="EV688" s="71"/>
      <c r="EW688" s="71"/>
      <c r="EX688" s="71"/>
      <c r="EY688" s="71"/>
      <c r="EZ688" s="71"/>
      <c r="FA688" s="71"/>
      <c r="FB688" s="71"/>
      <c r="FC688" s="71"/>
      <c r="FD688" s="71"/>
      <c r="FE688" s="71"/>
      <c r="FF688" s="71"/>
      <c r="FG688" s="71"/>
      <c r="FH688" s="71"/>
      <c r="FI688" s="71"/>
      <c r="FJ688" s="71"/>
      <c r="FK688" s="71"/>
      <c r="FL688" s="71"/>
      <c r="FM688" s="71"/>
    </row>
    <row r="689" spans="9:169" x14ac:dyDescent="0.2">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c r="CM689" s="71"/>
      <c r="CN689" s="71"/>
      <c r="CO689" s="71"/>
      <c r="CP689" s="71"/>
      <c r="CQ689" s="71"/>
      <c r="CR689" s="71"/>
      <c r="CS689" s="71"/>
      <c r="CT689" s="71"/>
      <c r="CU689" s="71"/>
      <c r="CV689" s="99"/>
      <c r="CW689" s="71"/>
      <c r="CX689" s="71"/>
      <c r="CY689" s="71"/>
      <c r="CZ689" s="71"/>
      <c r="DA689" s="71"/>
      <c r="DB689" s="71"/>
      <c r="DC689" s="71"/>
      <c r="DD689" s="71"/>
      <c r="DE689" s="71"/>
      <c r="DF689" s="71"/>
      <c r="DG689" s="71"/>
      <c r="DH689" s="71"/>
      <c r="DI689" s="71"/>
      <c r="DJ689" s="71"/>
      <c r="DK689" s="71"/>
      <c r="DL689" s="71"/>
      <c r="DM689" s="71"/>
      <c r="DN689" s="71"/>
      <c r="DO689" s="71"/>
      <c r="DP689" s="71"/>
      <c r="DQ689" s="71"/>
      <c r="DR689" s="71"/>
      <c r="DS689" s="71"/>
      <c r="DT689" s="71"/>
      <c r="DU689" s="71"/>
      <c r="DV689" s="71"/>
      <c r="DW689" s="71"/>
      <c r="DX689" s="71"/>
      <c r="DY689" s="71"/>
      <c r="DZ689" s="71"/>
      <c r="EA689" s="71"/>
      <c r="EB689" s="71"/>
      <c r="EC689" s="71"/>
      <c r="ED689" s="71"/>
      <c r="EE689" s="71"/>
      <c r="EF689" s="71"/>
      <c r="EG689" s="71"/>
      <c r="EH689" s="71"/>
      <c r="EI689" s="71"/>
      <c r="EJ689" s="71"/>
      <c r="EK689" s="71"/>
      <c r="EL689" s="71"/>
      <c r="EM689" s="71"/>
      <c r="EN689" s="71"/>
      <c r="EO689" s="71"/>
      <c r="EP689" s="71"/>
      <c r="EQ689" s="71"/>
      <c r="ER689" s="71"/>
      <c r="ES689" s="71"/>
      <c r="ET689" s="71"/>
      <c r="EU689" s="71"/>
      <c r="EV689" s="71"/>
      <c r="EW689" s="71"/>
      <c r="EX689" s="71"/>
      <c r="EY689" s="71"/>
      <c r="EZ689" s="71"/>
      <c r="FA689" s="71"/>
      <c r="FB689" s="71"/>
      <c r="FC689" s="71"/>
      <c r="FD689" s="71"/>
      <c r="FE689" s="71"/>
      <c r="FF689" s="71"/>
      <c r="FG689" s="71"/>
      <c r="FH689" s="71"/>
      <c r="FI689" s="71"/>
      <c r="FJ689" s="71"/>
      <c r="FK689" s="71"/>
      <c r="FL689" s="71"/>
      <c r="FM689" s="71"/>
    </row>
    <row r="690" spans="9:169" x14ac:dyDescent="0.2">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c r="CM690" s="71"/>
      <c r="CN690" s="71"/>
      <c r="CO690" s="71"/>
      <c r="CP690" s="71"/>
      <c r="CQ690" s="71"/>
      <c r="CR690" s="71"/>
      <c r="CS690" s="71"/>
      <c r="CT690" s="71"/>
      <c r="CU690" s="71"/>
      <c r="CV690" s="99"/>
      <c r="CW690" s="71"/>
      <c r="CX690" s="71"/>
      <c r="CY690" s="71"/>
      <c r="CZ690" s="71"/>
      <c r="DA690" s="71"/>
      <c r="DB690" s="71"/>
      <c r="DC690" s="71"/>
      <c r="DD690" s="71"/>
      <c r="DE690" s="71"/>
      <c r="DF690" s="71"/>
      <c r="DG690" s="71"/>
      <c r="DH690" s="71"/>
      <c r="DI690" s="71"/>
      <c r="DJ690" s="71"/>
      <c r="DK690" s="71"/>
      <c r="DL690" s="71"/>
      <c r="DM690" s="71"/>
      <c r="DN690" s="71"/>
      <c r="DO690" s="71"/>
      <c r="DP690" s="71"/>
      <c r="DQ690" s="71"/>
      <c r="DR690" s="71"/>
      <c r="DS690" s="71"/>
      <c r="DT690" s="71"/>
      <c r="DU690" s="71"/>
      <c r="DV690" s="71"/>
      <c r="DW690" s="71"/>
      <c r="DX690" s="71"/>
      <c r="DY690" s="71"/>
      <c r="DZ690" s="71"/>
      <c r="EA690" s="71"/>
      <c r="EB690" s="71"/>
      <c r="EC690" s="71"/>
      <c r="ED690" s="71"/>
      <c r="EE690" s="71"/>
      <c r="EF690" s="71"/>
      <c r="EG690" s="71"/>
      <c r="EH690" s="71"/>
      <c r="EI690" s="71"/>
      <c r="EJ690" s="71"/>
      <c r="EK690" s="71"/>
      <c r="EL690" s="71"/>
      <c r="EM690" s="71"/>
      <c r="EN690" s="71"/>
      <c r="EO690" s="71"/>
      <c r="EP690" s="71"/>
      <c r="EQ690" s="71"/>
      <c r="ER690" s="71"/>
      <c r="ES690" s="71"/>
      <c r="ET690" s="71"/>
      <c r="EU690" s="71"/>
      <c r="EV690" s="71"/>
      <c r="EW690" s="71"/>
      <c r="EX690" s="71"/>
      <c r="EY690" s="71"/>
      <c r="EZ690" s="71"/>
      <c r="FA690" s="71"/>
      <c r="FB690" s="71"/>
      <c r="FC690" s="71"/>
      <c r="FD690" s="71"/>
      <c r="FE690" s="71"/>
      <c r="FF690" s="71"/>
      <c r="FG690" s="71"/>
      <c r="FH690" s="71"/>
      <c r="FI690" s="71"/>
      <c r="FJ690" s="71"/>
      <c r="FK690" s="71"/>
      <c r="FL690" s="71"/>
      <c r="FM690" s="71"/>
    </row>
    <row r="691" spans="9:169" x14ac:dyDescent="0.2">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c r="CM691" s="71"/>
      <c r="CN691" s="71"/>
      <c r="CO691" s="71"/>
      <c r="CP691" s="71"/>
      <c r="CQ691" s="71"/>
      <c r="CR691" s="71"/>
      <c r="CS691" s="71"/>
      <c r="CT691" s="71"/>
      <c r="CU691" s="71"/>
      <c r="CV691" s="99"/>
      <c r="CW691" s="71"/>
      <c r="CX691" s="71"/>
      <c r="CY691" s="71"/>
      <c r="CZ691" s="71"/>
      <c r="DA691" s="71"/>
      <c r="DB691" s="71"/>
      <c r="DC691" s="71"/>
      <c r="DD691" s="71"/>
      <c r="DE691" s="71"/>
      <c r="DF691" s="71"/>
      <c r="DG691" s="71"/>
      <c r="DH691" s="71"/>
      <c r="DI691" s="71"/>
      <c r="DJ691" s="71"/>
      <c r="DK691" s="71"/>
      <c r="DL691" s="71"/>
      <c r="DM691" s="71"/>
      <c r="DN691" s="71"/>
      <c r="DO691" s="71"/>
      <c r="DP691" s="71"/>
      <c r="DQ691" s="71"/>
      <c r="DR691" s="71"/>
      <c r="DS691" s="71"/>
      <c r="DT691" s="71"/>
      <c r="DU691" s="71"/>
      <c r="DV691" s="71"/>
      <c r="DW691" s="71"/>
      <c r="DX691" s="71"/>
      <c r="DY691" s="71"/>
      <c r="DZ691" s="71"/>
      <c r="EA691" s="71"/>
      <c r="EB691" s="71"/>
      <c r="EC691" s="71"/>
      <c r="ED691" s="71"/>
      <c r="EE691" s="71"/>
      <c r="EF691" s="71"/>
      <c r="EG691" s="71"/>
      <c r="EH691" s="71"/>
      <c r="EI691" s="71"/>
      <c r="EJ691" s="71"/>
      <c r="EK691" s="71"/>
      <c r="EL691" s="71"/>
      <c r="EM691" s="71"/>
      <c r="EN691" s="71"/>
      <c r="EO691" s="71"/>
      <c r="EP691" s="71"/>
      <c r="EQ691" s="71"/>
      <c r="ER691" s="71"/>
      <c r="ES691" s="71"/>
      <c r="ET691" s="71"/>
      <c r="EU691" s="71"/>
      <c r="EV691" s="71"/>
      <c r="EW691" s="71"/>
      <c r="EX691" s="71"/>
      <c r="EY691" s="71"/>
      <c r="EZ691" s="71"/>
      <c r="FA691" s="71"/>
      <c r="FB691" s="71"/>
      <c r="FC691" s="71"/>
      <c r="FD691" s="71"/>
      <c r="FE691" s="71"/>
      <c r="FF691" s="71"/>
      <c r="FG691" s="71"/>
      <c r="FH691" s="71"/>
      <c r="FI691" s="71"/>
      <c r="FJ691" s="71"/>
      <c r="FK691" s="71"/>
      <c r="FL691" s="71"/>
      <c r="FM691" s="71"/>
    </row>
    <row r="692" spans="9:169" x14ac:dyDescent="0.2">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c r="CM692" s="71"/>
      <c r="CN692" s="71"/>
      <c r="CO692" s="71"/>
      <c r="CP692" s="71"/>
      <c r="CQ692" s="71"/>
      <c r="CR692" s="71"/>
      <c r="CS692" s="71"/>
      <c r="CT692" s="71"/>
      <c r="CU692" s="71"/>
      <c r="CV692" s="99"/>
      <c r="CW692" s="71"/>
      <c r="CX692" s="71"/>
      <c r="CY692" s="71"/>
      <c r="CZ692" s="71"/>
      <c r="DA692" s="71"/>
      <c r="DB692" s="71"/>
      <c r="DC692" s="71"/>
      <c r="DD692" s="71"/>
      <c r="DE692" s="71"/>
      <c r="DF692" s="71"/>
      <c r="DG692" s="71"/>
      <c r="DH692" s="71"/>
      <c r="DI692" s="71"/>
      <c r="DJ692" s="71"/>
      <c r="DK692" s="71"/>
      <c r="DL692" s="71"/>
      <c r="DM692" s="71"/>
      <c r="DN692" s="71"/>
      <c r="DO692" s="71"/>
      <c r="DP692" s="71"/>
      <c r="DQ692" s="71"/>
      <c r="DR692" s="71"/>
      <c r="DS692" s="71"/>
      <c r="DT692" s="71"/>
      <c r="DU692" s="71"/>
      <c r="DV692" s="71"/>
      <c r="DW692" s="71"/>
      <c r="DX692" s="71"/>
      <c r="DY692" s="71"/>
      <c r="DZ692" s="71"/>
      <c r="EA692" s="71"/>
      <c r="EB692" s="71"/>
      <c r="EC692" s="71"/>
      <c r="ED692" s="71"/>
      <c r="EE692" s="71"/>
      <c r="EF692" s="71"/>
      <c r="EG692" s="71"/>
      <c r="EH692" s="71"/>
      <c r="EI692" s="71"/>
      <c r="EJ692" s="71"/>
      <c r="EK692" s="71"/>
      <c r="EL692" s="71"/>
      <c r="EM692" s="71"/>
      <c r="EN692" s="71"/>
      <c r="EO692" s="71"/>
      <c r="EP692" s="71"/>
      <c r="EQ692" s="71"/>
      <c r="ER692" s="71"/>
      <c r="ES692" s="71"/>
      <c r="ET692" s="71"/>
      <c r="EU692" s="71"/>
      <c r="EV692" s="71"/>
      <c r="EW692" s="71"/>
      <c r="EX692" s="71"/>
      <c r="EY692" s="71"/>
      <c r="EZ692" s="71"/>
      <c r="FA692" s="71"/>
      <c r="FB692" s="71"/>
      <c r="FC692" s="71"/>
      <c r="FD692" s="71"/>
      <c r="FE692" s="71"/>
      <c r="FF692" s="71"/>
      <c r="FG692" s="71"/>
      <c r="FH692" s="71"/>
      <c r="FI692" s="71"/>
      <c r="FJ692" s="71"/>
      <c r="FK692" s="71"/>
      <c r="FL692" s="71"/>
      <c r="FM692" s="71"/>
    </row>
    <row r="693" spans="9:169" x14ac:dyDescent="0.2">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c r="CM693" s="71"/>
      <c r="CN693" s="71"/>
      <c r="CO693" s="71"/>
      <c r="CP693" s="71"/>
      <c r="CQ693" s="71"/>
      <c r="CR693" s="71"/>
      <c r="CS693" s="71"/>
      <c r="CT693" s="71"/>
      <c r="CU693" s="71"/>
      <c r="CV693" s="99"/>
      <c r="CW693" s="71"/>
      <c r="CX693" s="71"/>
      <c r="CY693" s="71"/>
      <c r="CZ693" s="71"/>
      <c r="DA693" s="71"/>
      <c r="DB693" s="71"/>
      <c r="DC693" s="71"/>
      <c r="DD693" s="71"/>
      <c r="DE693" s="71"/>
      <c r="DF693" s="71"/>
      <c r="DG693" s="71"/>
      <c r="DH693" s="71"/>
      <c r="DI693" s="71"/>
      <c r="DJ693" s="71"/>
      <c r="DK693" s="71"/>
      <c r="DL693" s="71"/>
      <c r="DM693" s="71"/>
      <c r="DN693" s="71"/>
      <c r="DO693" s="71"/>
      <c r="DP693" s="71"/>
      <c r="DQ693" s="71"/>
      <c r="DR693" s="71"/>
      <c r="DS693" s="71"/>
      <c r="DT693" s="71"/>
      <c r="DU693" s="71"/>
      <c r="DV693" s="71"/>
      <c r="DW693" s="71"/>
      <c r="DX693" s="71"/>
      <c r="DY693" s="71"/>
      <c r="DZ693" s="71"/>
      <c r="EA693" s="71"/>
      <c r="EB693" s="71"/>
      <c r="EC693" s="71"/>
      <c r="ED693" s="71"/>
      <c r="EE693" s="71"/>
      <c r="EF693" s="71"/>
      <c r="EG693" s="71"/>
      <c r="EH693" s="71"/>
      <c r="EI693" s="71"/>
      <c r="EJ693" s="71"/>
      <c r="EK693" s="71"/>
      <c r="EL693" s="71"/>
      <c r="EM693" s="71"/>
      <c r="EN693" s="71"/>
      <c r="EO693" s="71"/>
      <c r="EP693" s="71"/>
      <c r="EQ693" s="71"/>
      <c r="ER693" s="71"/>
      <c r="ES693" s="71"/>
      <c r="ET693" s="71"/>
      <c r="EU693" s="71"/>
      <c r="EV693" s="71"/>
      <c r="EW693" s="71"/>
      <c r="EX693" s="71"/>
      <c r="EY693" s="71"/>
      <c r="EZ693" s="71"/>
      <c r="FA693" s="71"/>
      <c r="FB693" s="71"/>
      <c r="FC693" s="71"/>
      <c r="FD693" s="71"/>
      <c r="FE693" s="71"/>
      <c r="FF693" s="71"/>
      <c r="FG693" s="71"/>
      <c r="FH693" s="71"/>
      <c r="FI693" s="71"/>
      <c r="FJ693" s="71"/>
      <c r="FK693" s="71"/>
      <c r="FL693" s="71"/>
      <c r="FM693" s="71"/>
    </row>
    <row r="694" spans="9:169" x14ac:dyDescent="0.2">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c r="CM694" s="71"/>
      <c r="CN694" s="71"/>
      <c r="CO694" s="71"/>
      <c r="CP694" s="71"/>
      <c r="CQ694" s="71"/>
      <c r="CR694" s="71"/>
      <c r="CS694" s="71"/>
      <c r="CT694" s="71"/>
      <c r="CU694" s="71"/>
      <c r="CV694" s="99"/>
      <c r="CW694" s="71"/>
      <c r="CX694" s="71"/>
      <c r="CY694" s="71"/>
      <c r="CZ694" s="71"/>
      <c r="DA694" s="71"/>
      <c r="DB694" s="71"/>
      <c r="DC694" s="71"/>
      <c r="DD694" s="71"/>
      <c r="DE694" s="71"/>
      <c r="DF694" s="71"/>
      <c r="DG694" s="71"/>
      <c r="DH694" s="71"/>
      <c r="DI694" s="71"/>
      <c r="DJ694" s="71"/>
      <c r="DK694" s="71"/>
      <c r="DL694" s="71"/>
      <c r="DM694" s="71"/>
      <c r="DN694" s="71"/>
      <c r="DO694" s="71"/>
      <c r="DP694" s="71"/>
      <c r="DQ694" s="71"/>
      <c r="DR694" s="71"/>
      <c r="DS694" s="71"/>
      <c r="DT694" s="71"/>
      <c r="DU694" s="71"/>
      <c r="DV694" s="71"/>
      <c r="DW694" s="71"/>
      <c r="DX694" s="71"/>
      <c r="DY694" s="71"/>
      <c r="DZ694" s="71"/>
      <c r="EA694" s="71"/>
      <c r="EB694" s="71"/>
      <c r="EC694" s="71"/>
      <c r="ED694" s="71"/>
      <c r="EE694" s="71"/>
      <c r="EF694" s="71"/>
      <c r="EG694" s="71"/>
      <c r="EH694" s="71"/>
      <c r="EI694" s="71"/>
      <c r="EJ694" s="71"/>
      <c r="EK694" s="71"/>
      <c r="EL694" s="71"/>
      <c r="EM694" s="71"/>
      <c r="EN694" s="71"/>
      <c r="EO694" s="71"/>
      <c r="EP694" s="71"/>
      <c r="EQ694" s="71"/>
      <c r="ER694" s="71"/>
      <c r="ES694" s="71"/>
      <c r="ET694" s="71"/>
      <c r="EU694" s="71"/>
      <c r="EV694" s="71"/>
      <c r="EW694" s="71"/>
      <c r="EX694" s="71"/>
      <c r="EY694" s="71"/>
      <c r="EZ694" s="71"/>
      <c r="FA694" s="71"/>
      <c r="FB694" s="71"/>
      <c r="FC694" s="71"/>
      <c r="FD694" s="71"/>
      <c r="FE694" s="71"/>
      <c r="FF694" s="71"/>
      <c r="FG694" s="71"/>
      <c r="FH694" s="71"/>
      <c r="FI694" s="71"/>
      <c r="FJ694" s="71"/>
      <c r="FK694" s="71"/>
      <c r="FL694" s="71"/>
      <c r="FM694" s="71"/>
    </row>
    <row r="695" spans="9:169" x14ac:dyDescent="0.2">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c r="CM695" s="71"/>
      <c r="CN695" s="71"/>
      <c r="CO695" s="71"/>
      <c r="CP695" s="71"/>
      <c r="CQ695" s="71"/>
      <c r="CR695" s="71"/>
      <c r="CS695" s="71"/>
      <c r="CT695" s="71"/>
      <c r="CU695" s="71"/>
      <c r="CV695" s="99"/>
      <c r="CW695" s="71"/>
      <c r="CX695" s="71"/>
      <c r="CY695" s="71"/>
      <c r="CZ695" s="71"/>
      <c r="DA695" s="71"/>
      <c r="DB695" s="71"/>
      <c r="DC695" s="71"/>
      <c r="DD695" s="71"/>
      <c r="DE695" s="71"/>
      <c r="DF695" s="71"/>
      <c r="DG695" s="71"/>
      <c r="DH695" s="71"/>
      <c r="DI695" s="71"/>
      <c r="DJ695" s="71"/>
      <c r="DK695" s="71"/>
      <c r="DL695" s="71"/>
      <c r="DM695" s="71"/>
      <c r="DN695" s="71"/>
      <c r="DO695" s="71"/>
      <c r="DP695" s="71"/>
      <c r="DQ695" s="71"/>
      <c r="DR695" s="71"/>
      <c r="DS695" s="71"/>
      <c r="DT695" s="71"/>
      <c r="DU695" s="71"/>
      <c r="DV695" s="71"/>
      <c r="DW695" s="71"/>
      <c r="DX695" s="71"/>
      <c r="DY695" s="71"/>
      <c r="DZ695" s="71"/>
      <c r="EA695" s="71"/>
      <c r="EB695" s="71"/>
      <c r="EC695" s="71"/>
      <c r="ED695" s="71"/>
      <c r="EE695" s="71"/>
      <c r="EF695" s="71"/>
      <c r="EG695" s="71"/>
      <c r="EH695" s="71"/>
      <c r="EI695" s="71"/>
      <c r="EJ695" s="71"/>
      <c r="EK695" s="71"/>
      <c r="EL695" s="71"/>
      <c r="EM695" s="71"/>
      <c r="EN695" s="71"/>
      <c r="EO695" s="71"/>
      <c r="EP695" s="71"/>
      <c r="EQ695" s="71"/>
      <c r="ER695" s="71"/>
      <c r="ES695" s="71"/>
      <c r="ET695" s="71"/>
      <c r="EU695" s="71"/>
      <c r="EV695" s="71"/>
      <c r="EW695" s="71"/>
      <c r="EX695" s="71"/>
      <c r="EY695" s="71"/>
      <c r="EZ695" s="71"/>
      <c r="FA695" s="71"/>
      <c r="FB695" s="71"/>
      <c r="FC695" s="71"/>
      <c r="FD695" s="71"/>
      <c r="FE695" s="71"/>
      <c r="FF695" s="71"/>
      <c r="FG695" s="71"/>
      <c r="FH695" s="71"/>
      <c r="FI695" s="71"/>
      <c r="FJ695" s="71"/>
      <c r="FK695" s="71"/>
      <c r="FL695" s="71"/>
      <c r="FM695" s="71"/>
    </row>
    <row r="696" spans="9:169" x14ac:dyDescent="0.2">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c r="CM696" s="71"/>
      <c r="CN696" s="71"/>
      <c r="CO696" s="71"/>
      <c r="CP696" s="71"/>
      <c r="CQ696" s="71"/>
      <c r="CR696" s="71"/>
      <c r="CS696" s="71"/>
      <c r="CT696" s="71"/>
      <c r="CU696" s="71"/>
      <c r="CV696" s="99"/>
      <c r="CW696" s="71"/>
      <c r="CX696" s="71"/>
      <c r="CY696" s="71"/>
      <c r="CZ696" s="71"/>
      <c r="DA696" s="71"/>
      <c r="DB696" s="71"/>
      <c r="DC696" s="71"/>
      <c r="DD696" s="71"/>
      <c r="DE696" s="71"/>
      <c r="DF696" s="71"/>
      <c r="DG696" s="71"/>
      <c r="DH696" s="71"/>
      <c r="DI696" s="71"/>
      <c r="DJ696" s="71"/>
      <c r="DK696" s="71"/>
      <c r="DL696" s="71"/>
      <c r="DM696" s="71"/>
      <c r="DN696" s="71"/>
      <c r="DO696" s="71"/>
      <c r="DP696" s="71"/>
      <c r="DQ696" s="71"/>
      <c r="DR696" s="71"/>
      <c r="DS696" s="71"/>
      <c r="DT696" s="71"/>
      <c r="DU696" s="71"/>
      <c r="DV696" s="71"/>
      <c r="DW696" s="71"/>
      <c r="DX696" s="71"/>
      <c r="DY696" s="71"/>
      <c r="DZ696" s="71"/>
      <c r="EA696" s="71"/>
      <c r="EB696" s="71"/>
      <c r="EC696" s="71"/>
      <c r="ED696" s="71"/>
      <c r="EE696" s="71"/>
      <c r="EF696" s="71"/>
      <c r="EG696" s="71"/>
      <c r="EH696" s="71"/>
      <c r="EI696" s="71"/>
      <c r="EJ696" s="71"/>
      <c r="EK696" s="71"/>
      <c r="EL696" s="71"/>
      <c r="EM696" s="71"/>
      <c r="EN696" s="71"/>
      <c r="EO696" s="71"/>
      <c r="EP696" s="71"/>
      <c r="EQ696" s="71"/>
      <c r="ER696" s="71"/>
      <c r="ES696" s="71"/>
      <c r="ET696" s="71"/>
      <c r="EU696" s="71"/>
      <c r="EV696" s="71"/>
      <c r="EW696" s="71"/>
      <c r="EX696" s="71"/>
      <c r="EY696" s="71"/>
      <c r="EZ696" s="71"/>
      <c r="FA696" s="71"/>
      <c r="FB696" s="71"/>
      <c r="FC696" s="71"/>
      <c r="FD696" s="71"/>
      <c r="FE696" s="71"/>
      <c r="FF696" s="71"/>
      <c r="FG696" s="71"/>
      <c r="FH696" s="71"/>
      <c r="FI696" s="71"/>
      <c r="FJ696" s="71"/>
      <c r="FK696" s="71"/>
      <c r="FL696" s="71"/>
      <c r="FM696" s="71"/>
    </row>
    <row r="697" spans="9:169" x14ac:dyDescent="0.2">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c r="CM697" s="71"/>
      <c r="CN697" s="71"/>
      <c r="CO697" s="71"/>
      <c r="CP697" s="71"/>
      <c r="CQ697" s="71"/>
      <c r="CR697" s="71"/>
      <c r="CS697" s="71"/>
      <c r="CT697" s="71"/>
      <c r="CU697" s="71"/>
      <c r="CV697" s="99"/>
      <c r="CW697" s="71"/>
      <c r="CX697" s="71"/>
      <c r="CY697" s="71"/>
      <c r="CZ697" s="71"/>
      <c r="DA697" s="71"/>
      <c r="DB697" s="71"/>
      <c r="DC697" s="71"/>
      <c r="DD697" s="71"/>
      <c r="DE697" s="71"/>
      <c r="DF697" s="71"/>
      <c r="DG697" s="71"/>
      <c r="DH697" s="71"/>
      <c r="DI697" s="71"/>
      <c r="DJ697" s="71"/>
      <c r="DK697" s="71"/>
      <c r="DL697" s="71"/>
      <c r="DM697" s="71"/>
      <c r="DN697" s="71"/>
      <c r="DO697" s="71"/>
      <c r="DP697" s="71"/>
      <c r="DQ697" s="71"/>
      <c r="DR697" s="71"/>
      <c r="DS697" s="71"/>
      <c r="DT697" s="71"/>
      <c r="DU697" s="71"/>
      <c r="DV697" s="71"/>
      <c r="DW697" s="71"/>
      <c r="DX697" s="71"/>
      <c r="DY697" s="71"/>
      <c r="DZ697" s="71"/>
      <c r="EA697" s="71"/>
      <c r="EB697" s="71"/>
      <c r="EC697" s="71"/>
      <c r="ED697" s="71"/>
      <c r="EE697" s="71"/>
      <c r="EF697" s="71"/>
      <c r="EG697" s="71"/>
      <c r="EH697" s="71"/>
      <c r="EI697" s="71"/>
      <c r="EJ697" s="71"/>
      <c r="EK697" s="71"/>
      <c r="EL697" s="71"/>
      <c r="EM697" s="71"/>
      <c r="EN697" s="71"/>
      <c r="EO697" s="71"/>
      <c r="EP697" s="71"/>
      <c r="EQ697" s="71"/>
      <c r="ER697" s="71"/>
      <c r="ES697" s="71"/>
      <c r="ET697" s="71"/>
      <c r="EU697" s="71"/>
      <c r="EV697" s="71"/>
      <c r="EW697" s="71"/>
      <c r="EX697" s="71"/>
      <c r="EY697" s="71"/>
      <c r="EZ697" s="71"/>
      <c r="FA697" s="71"/>
      <c r="FB697" s="71"/>
      <c r="FC697" s="71"/>
      <c r="FD697" s="71"/>
      <c r="FE697" s="71"/>
      <c r="FF697" s="71"/>
      <c r="FG697" s="71"/>
      <c r="FH697" s="71"/>
      <c r="FI697" s="71"/>
      <c r="FJ697" s="71"/>
      <c r="FK697" s="71"/>
      <c r="FL697" s="71"/>
      <c r="FM697" s="71"/>
    </row>
    <row r="698" spans="9:169" x14ac:dyDescent="0.2">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c r="CM698" s="71"/>
      <c r="CN698" s="71"/>
      <c r="CO698" s="71"/>
      <c r="CP698" s="71"/>
      <c r="CQ698" s="71"/>
      <c r="CR698" s="71"/>
      <c r="CS698" s="71"/>
      <c r="CT698" s="71"/>
      <c r="CU698" s="71"/>
      <c r="CV698" s="99"/>
      <c r="CW698" s="71"/>
      <c r="CX698" s="71"/>
      <c r="CY698" s="71"/>
      <c r="CZ698" s="71"/>
      <c r="DA698" s="71"/>
      <c r="DB698" s="71"/>
      <c r="DC698" s="71"/>
      <c r="DD698" s="71"/>
      <c r="DE698" s="71"/>
      <c r="DF698" s="71"/>
      <c r="DG698" s="71"/>
      <c r="DH698" s="71"/>
      <c r="DI698" s="71"/>
      <c r="DJ698" s="71"/>
      <c r="DK698" s="71"/>
      <c r="DL698" s="71"/>
      <c r="DM698" s="71"/>
      <c r="DN698" s="71"/>
      <c r="DO698" s="71"/>
      <c r="DP698" s="71"/>
      <c r="DQ698" s="71"/>
      <c r="DR698" s="71"/>
      <c r="DS698" s="71"/>
      <c r="DT698" s="71"/>
      <c r="DU698" s="71"/>
      <c r="DV698" s="71"/>
      <c r="DW698" s="71"/>
      <c r="DX698" s="71"/>
      <c r="DY698" s="71"/>
      <c r="DZ698" s="71"/>
      <c r="EA698" s="71"/>
      <c r="EB698" s="71"/>
      <c r="EC698" s="71"/>
      <c r="ED698" s="71"/>
      <c r="EE698" s="71"/>
      <c r="EF698" s="71"/>
      <c r="EG698" s="71"/>
      <c r="EH698" s="71"/>
      <c r="EI698" s="71"/>
      <c r="EJ698" s="71"/>
      <c r="EK698" s="71"/>
      <c r="EL698" s="71"/>
      <c r="EM698" s="71"/>
      <c r="EN698" s="71"/>
      <c r="EO698" s="71"/>
      <c r="EP698" s="71"/>
      <c r="EQ698" s="71"/>
      <c r="ER698" s="71"/>
      <c r="ES698" s="71"/>
      <c r="ET698" s="71"/>
      <c r="EU698" s="71"/>
      <c r="EV698" s="71"/>
      <c r="EW698" s="71"/>
      <c r="EX698" s="71"/>
      <c r="EY698" s="71"/>
      <c r="EZ698" s="71"/>
      <c r="FA698" s="71"/>
      <c r="FB698" s="71"/>
      <c r="FC698" s="71"/>
      <c r="FD698" s="71"/>
      <c r="FE698" s="71"/>
      <c r="FF698" s="71"/>
      <c r="FG698" s="71"/>
      <c r="FH698" s="71"/>
      <c r="FI698" s="71"/>
      <c r="FJ698" s="71"/>
      <c r="FK698" s="71"/>
      <c r="FL698" s="71"/>
      <c r="FM698" s="71"/>
    </row>
    <row r="699" spans="9:169" x14ac:dyDescent="0.2">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c r="CM699" s="71"/>
      <c r="CN699" s="71"/>
      <c r="CO699" s="71"/>
      <c r="CP699" s="71"/>
      <c r="CQ699" s="71"/>
      <c r="CR699" s="71"/>
      <c r="CS699" s="71"/>
      <c r="CT699" s="71"/>
      <c r="CU699" s="71"/>
      <c r="CV699" s="99"/>
      <c r="CW699" s="71"/>
      <c r="CX699" s="71"/>
      <c r="CY699" s="71"/>
      <c r="CZ699" s="71"/>
      <c r="DA699" s="71"/>
      <c r="DB699" s="71"/>
      <c r="DC699" s="71"/>
      <c r="DD699" s="71"/>
      <c r="DE699" s="71"/>
      <c r="DF699" s="71"/>
      <c r="DG699" s="71"/>
      <c r="DH699" s="71"/>
      <c r="DI699" s="71"/>
      <c r="DJ699" s="71"/>
      <c r="DK699" s="71"/>
      <c r="DL699" s="71"/>
      <c r="DM699" s="71"/>
      <c r="DN699" s="71"/>
      <c r="DO699" s="71"/>
      <c r="DP699" s="71"/>
      <c r="DQ699" s="71"/>
      <c r="DR699" s="71"/>
      <c r="DS699" s="71"/>
      <c r="DT699" s="71"/>
      <c r="DU699" s="71"/>
      <c r="DV699" s="71"/>
      <c r="DW699" s="71"/>
      <c r="DX699" s="71"/>
      <c r="DY699" s="71"/>
      <c r="DZ699" s="71"/>
      <c r="EA699" s="71"/>
      <c r="EB699" s="71"/>
      <c r="EC699" s="71"/>
      <c r="ED699" s="71"/>
      <c r="EE699" s="71"/>
      <c r="EF699" s="71"/>
      <c r="EG699" s="71"/>
      <c r="EH699" s="71"/>
      <c r="EI699" s="71"/>
      <c r="EJ699" s="71"/>
      <c r="EK699" s="71"/>
      <c r="EL699" s="71"/>
      <c r="EM699" s="71"/>
      <c r="EN699" s="71"/>
      <c r="EO699" s="71"/>
      <c r="EP699" s="71"/>
      <c r="EQ699" s="71"/>
      <c r="ER699" s="71"/>
      <c r="ES699" s="71"/>
      <c r="ET699" s="71"/>
      <c r="EU699" s="71"/>
      <c r="EV699" s="71"/>
      <c r="EW699" s="71"/>
      <c r="EX699" s="71"/>
      <c r="EY699" s="71"/>
      <c r="EZ699" s="71"/>
      <c r="FA699" s="71"/>
      <c r="FB699" s="71"/>
      <c r="FC699" s="71"/>
      <c r="FD699" s="71"/>
      <c r="FE699" s="71"/>
      <c r="FF699" s="71"/>
      <c r="FG699" s="71"/>
      <c r="FH699" s="71"/>
      <c r="FI699" s="71"/>
      <c r="FJ699" s="71"/>
      <c r="FK699" s="71"/>
      <c r="FL699" s="71"/>
      <c r="FM699" s="71"/>
    </row>
    <row r="700" spans="9:169" x14ac:dyDescent="0.2">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c r="CM700" s="71"/>
      <c r="CN700" s="71"/>
      <c r="CO700" s="71"/>
      <c r="CP700" s="71"/>
      <c r="CQ700" s="71"/>
      <c r="CR700" s="71"/>
      <c r="CS700" s="71"/>
      <c r="CT700" s="71"/>
      <c r="CU700" s="71"/>
      <c r="CV700" s="99"/>
      <c r="CW700" s="71"/>
      <c r="CX700" s="71"/>
      <c r="CY700" s="71"/>
      <c r="CZ700" s="71"/>
      <c r="DA700" s="71"/>
      <c r="DB700" s="71"/>
      <c r="DC700" s="71"/>
      <c r="DD700" s="71"/>
      <c r="DE700" s="71"/>
      <c r="DF700" s="71"/>
      <c r="DG700" s="71"/>
      <c r="DH700" s="71"/>
      <c r="DI700" s="71"/>
      <c r="DJ700" s="71"/>
      <c r="DK700" s="71"/>
      <c r="DL700" s="71"/>
      <c r="DM700" s="71"/>
      <c r="DN700" s="71"/>
      <c r="DO700" s="71"/>
      <c r="DP700" s="71"/>
      <c r="DQ700" s="71"/>
      <c r="DR700" s="71"/>
      <c r="DS700" s="71"/>
      <c r="DT700" s="71"/>
      <c r="DU700" s="71"/>
      <c r="DV700" s="71"/>
      <c r="DW700" s="71"/>
      <c r="DX700" s="71"/>
      <c r="DY700" s="71"/>
      <c r="DZ700" s="71"/>
      <c r="EA700" s="71"/>
      <c r="EB700" s="71"/>
      <c r="EC700" s="71"/>
      <c r="ED700" s="71"/>
      <c r="EE700" s="71"/>
      <c r="EF700" s="71"/>
      <c r="EG700" s="71"/>
      <c r="EH700" s="71"/>
      <c r="EI700" s="71"/>
      <c r="EJ700" s="71"/>
      <c r="EK700" s="71"/>
      <c r="EL700" s="71"/>
      <c r="EM700" s="71"/>
      <c r="EN700" s="71"/>
      <c r="EO700" s="71"/>
      <c r="EP700" s="71"/>
      <c r="EQ700" s="71"/>
      <c r="ER700" s="71"/>
      <c r="ES700" s="71"/>
      <c r="ET700" s="71"/>
      <c r="EU700" s="71"/>
      <c r="EV700" s="71"/>
      <c r="EW700" s="71"/>
      <c r="EX700" s="71"/>
      <c r="EY700" s="71"/>
      <c r="EZ700" s="71"/>
      <c r="FA700" s="71"/>
      <c r="FB700" s="71"/>
      <c r="FC700" s="71"/>
      <c r="FD700" s="71"/>
      <c r="FE700" s="71"/>
      <c r="FF700" s="71"/>
      <c r="FG700" s="71"/>
      <c r="FH700" s="71"/>
      <c r="FI700" s="71"/>
      <c r="FJ700" s="71"/>
      <c r="FK700" s="71"/>
      <c r="FL700" s="71"/>
      <c r="FM700" s="71"/>
    </row>
    <row r="701" spans="9:169" x14ac:dyDescent="0.2">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c r="CM701" s="71"/>
      <c r="CN701" s="71"/>
      <c r="CO701" s="71"/>
      <c r="CP701" s="71"/>
      <c r="CQ701" s="71"/>
      <c r="CR701" s="71"/>
      <c r="CS701" s="71"/>
      <c r="CT701" s="71"/>
      <c r="CU701" s="71"/>
      <c r="CV701" s="99"/>
      <c r="CW701" s="71"/>
      <c r="CX701" s="71"/>
      <c r="CY701" s="71"/>
      <c r="CZ701" s="71"/>
      <c r="DA701" s="71"/>
      <c r="DB701" s="71"/>
      <c r="DC701" s="71"/>
      <c r="DD701" s="71"/>
      <c r="DE701" s="71"/>
      <c r="DF701" s="71"/>
      <c r="DG701" s="71"/>
      <c r="DH701" s="71"/>
      <c r="DI701" s="71"/>
      <c r="DJ701" s="71"/>
      <c r="DK701" s="71"/>
      <c r="DL701" s="71"/>
      <c r="DM701" s="71"/>
      <c r="DN701" s="71"/>
      <c r="DO701" s="71"/>
      <c r="DP701" s="71"/>
      <c r="DQ701" s="71"/>
      <c r="DR701" s="71"/>
      <c r="DS701" s="71"/>
      <c r="DT701" s="71"/>
      <c r="DU701" s="71"/>
      <c r="DV701" s="71"/>
      <c r="DW701" s="71"/>
      <c r="DX701" s="71"/>
      <c r="DY701" s="71"/>
      <c r="DZ701" s="71"/>
      <c r="EA701" s="71"/>
      <c r="EB701" s="71"/>
      <c r="EC701" s="71"/>
      <c r="ED701" s="71"/>
      <c r="EE701" s="71"/>
      <c r="EF701" s="71"/>
      <c r="EG701" s="71"/>
      <c r="EH701" s="71"/>
      <c r="EI701" s="71"/>
      <c r="EJ701" s="71"/>
      <c r="EK701" s="71"/>
      <c r="EL701" s="71"/>
      <c r="EM701" s="71"/>
      <c r="EN701" s="71"/>
      <c r="EO701" s="71"/>
      <c r="EP701" s="71"/>
      <c r="EQ701" s="71"/>
      <c r="ER701" s="71"/>
      <c r="ES701" s="71"/>
      <c r="ET701" s="71"/>
      <c r="EU701" s="71"/>
      <c r="EV701" s="71"/>
      <c r="EW701" s="71"/>
      <c r="EX701" s="71"/>
      <c r="EY701" s="71"/>
      <c r="EZ701" s="71"/>
      <c r="FA701" s="71"/>
      <c r="FB701" s="71"/>
      <c r="FC701" s="71"/>
      <c r="FD701" s="71"/>
      <c r="FE701" s="71"/>
      <c r="FF701" s="71"/>
      <c r="FG701" s="71"/>
      <c r="FH701" s="71"/>
      <c r="FI701" s="71"/>
      <c r="FJ701" s="71"/>
      <c r="FK701" s="71"/>
      <c r="FL701" s="71"/>
      <c r="FM701" s="71"/>
    </row>
    <row r="702" spans="9:169" x14ac:dyDescent="0.2">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c r="CM702" s="71"/>
      <c r="CN702" s="71"/>
      <c r="CO702" s="71"/>
      <c r="CP702" s="71"/>
      <c r="CQ702" s="71"/>
      <c r="CR702" s="71"/>
      <c r="CS702" s="71"/>
      <c r="CT702" s="71"/>
      <c r="CU702" s="71"/>
      <c r="CV702" s="99"/>
      <c r="CW702" s="71"/>
      <c r="CX702" s="71"/>
      <c r="CY702" s="71"/>
      <c r="CZ702" s="71"/>
      <c r="DA702" s="71"/>
      <c r="DB702" s="71"/>
      <c r="DC702" s="71"/>
      <c r="DD702" s="71"/>
      <c r="DE702" s="71"/>
      <c r="DF702" s="71"/>
      <c r="DG702" s="71"/>
      <c r="DH702" s="71"/>
      <c r="DI702" s="71"/>
      <c r="DJ702" s="71"/>
      <c r="DK702" s="71"/>
      <c r="DL702" s="71"/>
      <c r="DM702" s="71"/>
      <c r="DN702" s="71"/>
      <c r="DO702" s="71"/>
      <c r="DP702" s="71"/>
      <c r="DQ702" s="71"/>
      <c r="DR702" s="71"/>
      <c r="DS702" s="71"/>
      <c r="DT702" s="71"/>
      <c r="DU702" s="71"/>
      <c r="DV702" s="71"/>
      <c r="DW702" s="71"/>
      <c r="DX702" s="71"/>
      <c r="DY702" s="71"/>
      <c r="DZ702" s="71"/>
      <c r="EA702" s="71"/>
      <c r="EB702" s="71"/>
      <c r="EC702" s="71"/>
      <c r="ED702" s="71"/>
      <c r="EE702" s="71"/>
      <c r="EF702" s="71"/>
      <c r="EG702" s="71"/>
      <c r="EH702" s="71"/>
      <c r="EI702" s="71"/>
      <c r="EJ702" s="71"/>
      <c r="EK702" s="71"/>
      <c r="EL702" s="71"/>
      <c r="EM702" s="71"/>
      <c r="EN702" s="71"/>
      <c r="EO702" s="71"/>
      <c r="EP702" s="71"/>
      <c r="EQ702" s="71"/>
      <c r="ER702" s="71"/>
      <c r="ES702" s="71"/>
      <c r="ET702" s="71"/>
      <c r="EU702" s="71"/>
      <c r="EV702" s="71"/>
      <c r="EW702" s="71"/>
      <c r="EX702" s="71"/>
      <c r="EY702" s="71"/>
      <c r="EZ702" s="71"/>
      <c r="FA702" s="71"/>
      <c r="FB702" s="71"/>
      <c r="FC702" s="71"/>
      <c r="FD702" s="71"/>
      <c r="FE702" s="71"/>
      <c r="FF702" s="71"/>
      <c r="FG702" s="71"/>
      <c r="FH702" s="71"/>
      <c r="FI702" s="71"/>
      <c r="FJ702" s="71"/>
      <c r="FK702" s="71"/>
      <c r="FL702" s="71"/>
      <c r="FM702" s="71"/>
    </row>
    <row r="703" spans="9:169" x14ac:dyDescent="0.2">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c r="CM703" s="71"/>
      <c r="CN703" s="71"/>
      <c r="CO703" s="71"/>
      <c r="CP703" s="71"/>
      <c r="CQ703" s="71"/>
      <c r="CR703" s="71"/>
      <c r="CS703" s="71"/>
      <c r="CT703" s="71"/>
      <c r="CU703" s="71"/>
      <c r="CV703" s="99"/>
      <c r="CW703" s="71"/>
      <c r="CX703" s="71"/>
      <c r="CY703" s="71"/>
      <c r="CZ703" s="71"/>
      <c r="DA703" s="71"/>
      <c r="DB703" s="71"/>
      <c r="DC703" s="71"/>
      <c r="DD703" s="71"/>
      <c r="DE703" s="71"/>
      <c r="DF703" s="71"/>
      <c r="DG703" s="71"/>
      <c r="DH703" s="71"/>
      <c r="DI703" s="71"/>
      <c r="DJ703" s="71"/>
      <c r="DK703" s="71"/>
      <c r="DL703" s="71"/>
      <c r="DM703" s="71"/>
      <c r="DN703" s="71"/>
      <c r="DO703" s="71"/>
      <c r="DP703" s="71"/>
      <c r="DQ703" s="71"/>
      <c r="DR703" s="71"/>
      <c r="DS703" s="71"/>
      <c r="DT703" s="71"/>
      <c r="DU703" s="71"/>
      <c r="DV703" s="71"/>
      <c r="DW703" s="71"/>
      <c r="DX703" s="71"/>
      <c r="DY703" s="71"/>
      <c r="DZ703" s="71"/>
      <c r="EA703" s="71"/>
      <c r="EB703" s="71"/>
      <c r="EC703" s="71"/>
      <c r="ED703" s="71"/>
      <c r="EE703" s="71"/>
      <c r="EF703" s="71"/>
      <c r="EG703" s="71"/>
      <c r="EH703" s="71"/>
      <c r="EI703" s="71"/>
      <c r="EJ703" s="71"/>
      <c r="EK703" s="71"/>
      <c r="EL703" s="71"/>
      <c r="EM703" s="71"/>
      <c r="EN703" s="71"/>
      <c r="EO703" s="71"/>
      <c r="EP703" s="71"/>
      <c r="EQ703" s="71"/>
      <c r="ER703" s="71"/>
      <c r="ES703" s="71"/>
      <c r="ET703" s="71"/>
      <c r="EU703" s="71"/>
      <c r="EV703" s="71"/>
      <c r="EW703" s="71"/>
      <c r="EX703" s="71"/>
      <c r="EY703" s="71"/>
      <c r="EZ703" s="71"/>
      <c r="FA703" s="71"/>
      <c r="FB703" s="71"/>
      <c r="FC703" s="71"/>
      <c r="FD703" s="71"/>
      <c r="FE703" s="71"/>
      <c r="FF703" s="71"/>
      <c r="FG703" s="71"/>
      <c r="FH703" s="71"/>
      <c r="FI703" s="71"/>
      <c r="FJ703" s="71"/>
      <c r="FK703" s="71"/>
      <c r="FL703" s="71"/>
      <c r="FM703" s="71"/>
    </row>
    <row r="704" spans="9:169" x14ac:dyDescent="0.2">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c r="CM704" s="71"/>
      <c r="CN704" s="71"/>
      <c r="CO704" s="71"/>
      <c r="CP704" s="71"/>
      <c r="CQ704" s="71"/>
      <c r="CR704" s="71"/>
      <c r="CS704" s="71"/>
      <c r="CT704" s="71"/>
      <c r="CU704" s="71"/>
      <c r="CV704" s="99"/>
      <c r="CW704" s="71"/>
      <c r="CX704" s="71"/>
      <c r="CY704" s="71"/>
      <c r="CZ704" s="71"/>
      <c r="DA704" s="71"/>
      <c r="DB704" s="71"/>
      <c r="DC704" s="71"/>
      <c r="DD704" s="71"/>
      <c r="DE704" s="71"/>
      <c r="DF704" s="71"/>
      <c r="DG704" s="71"/>
      <c r="DH704" s="71"/>
      <c r="DI704" s="71"/>
      <c r="DJ704" s="71"/>
      <c r="DK704" s="71"/>
      <c r="DL704" s="71"/>
      <c r="DM704" s="71"/>
      <c r="DN704" s="71"/>
      <c r="DO704" s="71"/>
      <c r="DP704" s="71"/>
      <c r="DQ704" s="71"/>
      <c r="DR704" s="71"/>
      <c r="DS704" s="71"/>
      <c r="DT704" s="71"/>
      <c r="DU704" s="71"/>
      <c r="DV704" s="71"/>
      <c r="DW704" s="71"/>
      <c r="DX704" s="71"/>
      <c r="DY704" s="71"/>
      <c r="DZ704" s="71"/>
      <c r="EA704" s="71"/>
      <c r="EB704" s="71"/>
      <c r="EC704" s="71"/>
      <c r="ED704" s="71"/>
      <c r="EE704" s="71"/>
      <c r="EF704" s="71"/>
      <c r="EG704" s="71"/>
      <c r="EH704" s="71"/>
      <c r="EI704" s="71"/>
      <c r="EJ704" s="71"/>
      <c r="EK704" s="71"/>
      <c r="EL704" s="71"/>
      <c r="EM704" s="71"/>
      <c r="EN704" s="71"/>
      <c r="EO704" s="71"/>
      <c r="EP704" s="71"/>
      <c r="EQ704" s="71"/>
      <c r="ER704" s="71"/>
      <c r="ES704" s="71"/>
      <c r="ET704" s="71"/>
      <c r="EU704" s="71"/>
      <c r="EV704" s="71"/>
      <c r="EW704" s="71"/>
      <c r="EX704" s="71"/>
      <c r="EY704" s="71"/>
      <c r="EZ704" s="71"/>
      <c r="FA704" s="71"/>
      <c r="FB704" s="71"/>
      <c r="FC704" s="71"/>
      <c r="FD704" s="71"/>
      <c r="FE704" s="71"/>
      <c r="FF704" s="71"/>
      <c r="FG704" s="71"/>
      <c r="FH704" s="71"/>
      <c r="FI704" s="71"/>
      <c r="FJ704" s="71"/>
      <c r="FK704" s="71"/>
      <c r="FL704" s="71"/>
      <c r="FM704" s="71"/>
    </row>
    <row r="705" spans="9:169" x14ac:dyDescent="0.2">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c r="CM705" s="71"/>
      <c r="CN705" s="71"/>
      <c r="CO705" s="71"/>
      <c r="CP705" s="71"/>
      <c r="CQ705" s="71"/>
      <c r="CR705" s="71"/>
      <c r="CS705" s="71"/>
      <c r="CT705" s="71"/>
      <c r="CU705" s="71"/>
      <c r="CV705" s="99"/>
      <c r="CW705" s="71"/>
      <c r="CX705" s="71"/>
      <c r="CY705" s="71"/>
      <c r="CZ705" s="71"/>
      <c r="DA705" s="71"/>
      <c r="DB705" s="71"/>
      <c r="DC705" s="71"/>
      <c r="DD705" s="71"/>
      <c r="DE705" s="71"/>
      <c r="DF705" s="71"/>
      <c r="DG705" s="71"/>
      <c r="DH705" s="71"/>
      <c r="DI705" s="71"/>
      <c r="DJ705" s="71"/>
      <c r="DK705" s="71"/>
      <c r="DL705" s="71"/>
      <c r="DM705" s="71"/>
      <c r="DN705" s="71"/>
      <c r="DO705" s="71"/>
      <c r="DP705" s="71"/>
      <c r="DQ705" s="71"/>
      <c r="DR705" s="71"/>
      <c r="DS705" s="71"/>
      <c r="DT705" s="71"/>
      <c r="DU705" s="71"/>
      <c r="DV705" s="71"/>
      <c r="DW705" s="71"/>
      <c r="DX705" s="71"/>
      <c r="DY705" s="71"/>
      <c r="DZ705" s="71"/>
      <c r="EA705" s="71"/>
      <c r="EB705" s="71"/>
      <c r="EC705" s="71"/>
      <c r="ED705" s="71"/>
      <c r="EE705" s="71"/>
      <c r="EF705" s="71"/>
      <c r="EG705" s="71"/>
      <c r="EH705" s="71"/>
      <c r="EI705" s="71"/>
      <c r="EJ705" s="71"/>
      <c r="EK705" s="71"/>
      <c r="EL705" s="71"/>
      <c r="EM705" s="71"/>
      <c r="EN705" s="71"/>
      <c r="EO705" s="71"/>
      <c r="EP705" s="71"/>
      <c r="EQ705" s="71"/>
      <c r="ER705" s="71"/>
      <c r="ES705" s="71"/>
      <c r="ET705" s="71"/>
      <c r="EU705" s="71"/>
      <c r="EV705" s="71"/>
      <c r="EW705" s="71"/>
      <c r="EX705" s="71"/>
      <c r="EY705" s="71"/>
      <c r="EZ705" s="71"/>
      <c r="FA705" s="71"/>
      <c r="FB705" s="71"/>
      <c r="FC705" s="71"/>
      <c r="FD705" s="71"/>
      <c r="FE705" s="71"/>
      <c r="FF705" s="71"/>
      <c r="FG705" s="71"/>
      <c r="FH705" s="71"/>
      <c r="FI705" s="71"/>
      <c r="FJ705" s="71"/>
      <c r="FK705" s="71"/>
      <c r="FL705" s="71"/>
      <c r="FM705" s="71"/>
    </row>
    <row r="706" spans="9:169" x14ac:dyDescent="0.2">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c r="CM706" s="71"/>
      <c r="CN706" s="71"/>
      <c r="CO706" s="71"/>
      <c r="CP706" s="71"/>
      <c r="CQ706" s="71"/>
      <c r="CR706" s="71"/>
      <c r="CS706" s="71"/>
      <c r="CT706" s="71"/>
      <c r="CU706" s="71"/>
      <c r="CV706" s="99"/>
      <c r="CW706" s="71"/>
      <c r="CX706" s="71"/>
      <c r="CY706" s="71"/>
      <c r="CZ706" s="71"/>
      <c r="DA706" s="71"/>
      <c r="DB706" s="71"/>
      <c r="DC706" s="71"/>
      <c r="DD706" s="71"/>
      <c r="DE706" s="71"/>
      <c r="DF706" s="71"/>
      <c r="DG706" s="71"/>
      <c r="DH706" s="71"/>
      <c r="DI706" s="71"/>
      <c r="DJ706" s="71"/>
      <c r="DK706" s="71"/>
      <c r="DL706" s="71"/>
      <c r="DM706" s="71"/>
      <c r="DN706" s="71"/>
      <c r="DO706" s="71"/>
      <c r="DP706" s="71"/>
      <c r="DQ706" s="71"/>
      <c r="DR706" s="71"/>
      <c r="DS706" s="71"/>
      <c r="DT706" s="71"/>
      <c r="DU706" s="71"/>
      <c r="DV706" s="71"/>
      <c r="DW706" s="71"/>
      <c r="DX706" s="71"/>
      <c r="DY706" s="71"/>
      <c r="DZ706" s="71"/>
      <c r="EA706" s="71"/>
      <c r="EB706" s="71"/>
      <c r="EC706" s="71"/>
      <c r="ED706" s="71"/>
      <c r="EE706" s="71"/>
      <c r="EF706" s="71"/>
      <c r="EG706" s="71"/>
      <c r="EH706" s="71"/>
      <c r="EI706" s="71"/>
      <c r="EJ706" s="71"/>
      <c r="EK706" s="71"/>
      <c r="EL706" s="71"/>
      <c r="EM706" s="71"/>
      <c r="EN706" s="71"/>
      <c r="EO706" s="71"/>
      <c r="EP706" s="71"/>
      <c r="EQ706" s="71"/>
      <c r="ER706" s="71"/>
      <c r="ES706" s="71"/>
      <c r="ET706" s="71"/>
      <c r="EU706" s="71"/>
      <c r="EV706" s="71"/>
      <c r="EW706" s="71"/>
      <c r="EX706" s="71"/>
      <c r="EY706" s="71"/>
      <c r="EZ706" s="71"/>
      <c r="FA706" s="71"/>
      <c r="FB706" s="71"/>
      <c r="FC706" s="71"/>
      <c r="FD706" s="71"/>
      <c r="FE706" s="71"/>
      <c r="FF706" s="71"/>
      <c r="FG706" s="71"/>
      <c r="FH706" s="71"/>
      <c r="FI706" s="71"/>
      <c r="FJ706" s="71"/>
      <c r="FK706" s="71"/>
      <c r="FL706" s="71"/>
      <c r="FM706" s="71"/>
    </row>
    <row r="707" spans="9:169" x14ac:dyDescent="0.2">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c r="CM707" s="71"/>
      <c r="CN707" s="71"/>
      <c r="CO707" s="71"/>
      <c r="CP707" s="71"/>
      <c r="CQ707" s="71"/>
      <c r="CR707" s="71"/>
      <c r="CS707" s="71"/>
      <c r="CT707" s="71"/>
      <c r="CU707" s="71"/>
      <c r="CV707" s="99"/>
      <c r="CW707" s="71"/>
      <c r="CX707" s="71"/>
      <c r="CY707" s="71"/>
      <c r="CZ707" s="71"/>
      <c r="DA707" s="71"/>
      <c r="DB707" s="71"/>
      <c r="DC707" s="71"/>
      <c r="DD707" s="71"/>
      <c r="DE707" s="71"/>
      <c r="DF707" s="71"/>
      <c r="DG707" s="71"/>
      <c r="DH707" s="71"/>
      <c r="DI707" s="71"/>
      <c r="DJ707" s="71"/>
      <c r="DK707" s="71"/>
      <c r="DL707" s="71"/>
      <c r="DM707" s="71"/>
      <c r="DN707" s="71"/>
      <c r="DO707" s="71"/>
      <c r="DP707" s="71"/>
      <c r="DQ707" s="71"/>
      <c r="DR707" s="71"/>
      <c r="DS707" s="71"/>
      <c r="DT707" s="71"/>
      <c r="DU707" s="71"/>
      <c r="DV707" s="71"/>
      <c r="DW707" s="71"/>
      <c r="DX707" s="71"/>
      <c r="DY707" s="71"/>
      <c r="DZ707" s="71"/>
      <c r="EA707" s="71"/>
      <c r="EB707" s="71"/>
      <c r="EC707" s="71"/>
      <c r="ED707" s="71"/>
      <c r="EE707" s="71"/>
      <c r="EF707" s="71"/>
      <c r="EG707" s="71"/>
      <c r="EH707" s="71"/>
      <c r="EI707" s="71"/>
      <c r="EJ707" s="71"/>
      <c r="EK707" s="71"/>
      <c r="EL707" s="71"/>
      <c r="EM707" s="71"/>
      <c r="EN707" s="71"/>
      <c r="EO707" s="71"/>
      <c r="EP707" s="71"/>
      <c r="EQ707" s="71"/>
      <c r="ER707" s="71"/>
      <c r="ES707" s="71"/>
      <c r="ET707" s="71"/>
      <c r="EU707" s="71"/>
      <c r="EV707" s="71"/>
      <c r="EW707" s="71"/>
      <c r="EX707" s="71"/>
      <c r="EY707" s="71"/>
      <c r="EZ707" s="71"/>
      <c r="FA707" s="71"/>
      <c r="FB707" s="71"/>
      <c r="FC707" s="71"/>
      <c r="FD707" s="71"/>
      <c r="FE707" s="71"/>
      <c r="FF707" s="71"/>
      <c r="FG707" s="71"/>
      <c r="FH707" s="71"/>
      <c r="FI707" s="71"/>
      <c r="FJ707" s="71"/>
      <c r="FK707" s="71"/>
      <c r="FL707" s="71"/>
      <c r="FM707" s="71"/>
    </row>
    <row r="708" spans="9:169" x14ac:dyDescent="0.2">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c r="CM708" s="71"/>
      <c r="CN708" s="71"/>
      <c r="CO708" s="71"/>
      <c r="CP708" s="71"/>
      <c r="CQ708" s="71"/>
      <c r="CR708" s="71"/>
      <c r="CS708" s="71"/>
      <c r="CT708" s="71"/>
      <c r="CU708" s="71"/>
      <c r="CV708" s="99"/>
      <c r="CW708" s="71"/>
      <c r="CX708" s="71"/>
      <c r="CY708" s="71"/>
      <c r="CZ708" s="71"/>
      <c r="DA708" s="71"/>
      <c r="DB708" s="71"/>
      <c r="DC708" s="71"/>
      <c r="DD708" s="71"/>
      <c r="DE708" s="71"/>
      <c r="DF708" s="71"/>
      <c r="DG708" s="71"/>
      <c r="DH708" s="71"/>
      <c r="DI708" s="71"/>
      <c r="DJ708" s="71"/>
      <c r="DK708" s="71"/>
      <c r="DL708" s="71"/>
      <c r="DM708" s="71"/>
      <c r="DN708" s="71"/>
      <c r="DO708" s="71"/>
      <c r="DP708" s="71"/>
      <c r="DQ708" s="71"/>
      <c r="DR708" s="71"/>
      <c r="DS708" s="71"/>
      <c r="DT708" s="71"/>
      <c r="DU708" s="71"/>
      <c r="DV708" s="71"/>
      <c r="DW708" s="71"/>
      <c r="DX708" s="71"/>
      <c r="DY708" s="71"/>
      <c r="DZ708" s="71"/>
      <c r="EA708" s="71"/>
      <c r="EB708" s="71"/>
      <c r="EC708" s="71"/>
      <c r="ED708" s="71"/>
      <c r="EE708" s="71"/>
      <c r="EF708" s="71"/>
      <c r="EG708" s="71"/>
      <c r="EH708" s="71"/>
      <c r="EI708" s="71"/>
      <c r="EJ708" s="71"/>
      <c r="EK708" s="71"/>
      <c r="EL708" s="71"/>
      <c r="EM708" s="71"/>
      <c r="EN708" s="71"/>
      <c r="EO708" s="71"/>
      <c r="EP708" s="71"/>
      <c r="EQ708" s="71"/>
      <c r="ER708" s="71"/>
      <c r="ES708" s="71"/>
      <c r="ET708" s="71"/>
      <c r="EU708" s="71"/>
      <c r="EV708" s="71"/>
      <c r="EW708" s="71"/>
      <c r="EX708" s="71"/>
      <c r="EY708" s="71"/>
      <c r="EZ708" s="71"/>
      <c r="FA708" s="71"/>
      <c r="FB708" s="71"/>
      <c r="FC708" s="71"/>
      <c r="FD708" s="71"/>
      <c r="FE708" s="71"/>
      <c r="FF708" s="71"/>
      <c r="FG708" s="71"/>
      <c r="FH708" s="71"/>
      <c r="FI708" s="71"/>
      <c r="FJ708" s="71"/>
      <c r="FK708" s="71"/>
      <c r="FL708" s="71"/>
      <c r="FM708" s="71"/>
    </row>
    <row r="709" spans="9:169" x14ac:dyDescent="0.2">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c r="CM709" s="71"/>
      <c r="CN709" s="71"/>
      <c r="CO709" s="71"/>
      <c r="CP709" s="71"/>
      <c r="CQ709" s="71"/>
      <c r="CR709" s="71"/>
      <c r="CS709" s="71"/>
      <c r="CT709" s="71"/>
      <c r="CU709" s="71"/>
      <c r="CV709" s="99"/>
      <c r="CW709" s="71"/>
      <c r="CX709" s="71"/>
      <c r="CY709" s="71"/>
      <c r="CZ709" s="71"/>
      <c r="DA709" s="71"/>
      <c r="DB709" s="71"/>
      <c r="DC709" s="71"/>
      <c r="DD709" s="71"/>
      <c r="DE709" s="71"/>
      <c r="DF709" s="71"/>
      <c r="DG709" s="71"/>
      <c r="DH709" s="71"/>
      <c r="DI709" s="71"/>
      <c r="DJ709" s="71"/>
      <c r="DK709" s="71"/>
      <c r="DL709" s="71"/>
      <c r="DM709" s="71"/>
      <c r="DN709" s="71"/>
      <c r="DO709" s="71"/>
      <c r="DP709" s="71"/>
      <c r="DQ709" s="71"/>
      <c r="DR709" s="71"/>
      <c r="DS709" s="71"/>
      <c r="DT709" s="71"/>
      <c r="DU709" s="71"/>
      <c r="DV709" s="71"/>
      <c r="DW709" s="71"/>
      <c r="DX709" s="71"/>
      <c r="DY709" s="71"/>
      <c r="DZ709" s="71"/>
      <c r="EA709" s="71"/>
      <c r="EB709" s="71"/>
      <c r="EC709" s="71"/>
      <c r="ED709" s="71"/>
      <c r="EE709" s="71"/>
      <c r="EF709" s="71"/>
      <c r="EG709" s="71"/>
      <c r="EH709" s="71"/>
      <c r="EI709" s="71"/>
      <c r="EJ709" s="71"/>
      <c r="EK709" s="71"/>
      <c r="EL709" s="71"/>
      <c r="EM709" s="71"/>
      <c r="EN709" s="71"/>
      <c r="EO709" s="71"/>
      <c r="EP709" s="71"/>
      <c r="EQ709" s="71"/>
      <c r="ER709" s="71"/>
      <c r="ES709" s="71"/>
      <c r="ET709" s="71"/>
      <c r="EU709" s="71"/>
      <c r="EV709" s="71"/>
      <c r="EW709" s="71"/>
      <c r="EX709" s="71"/>
      <c r="EY709" s="71"/>
      <c r="EZ709" s="71"/>
      <c r="FA709" s="71"/>
      <c r="FB709" s="71"/>
      <c r="FC709" s="71"/>
      <c r="FD709" s="71"/>
      <c r="FE709" s="71"/>
      <c r="FF709" s="71"/>
      <c r="FG709" s="71"/>
      <c r="FH709" s="71"/>
      <c r="FI709" s="71"/>
      <c r="FJ709" s="71"/>
      <c r="FK709" s="71"/>
      <c r="FL709" s="71"/>
      <c r="FM709" s="71"/>
    </row>
    <row r="710" spans="9:169" x14ac:dyDescent="0.2">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c r="CM710" s="71"/>
      <c r="CN710" s="71"/>
      <c r="CO710" s="71"/>
      <c r="CP710" s="71"/>
      <c r="CQ710" s="71"/>
      <c r="CR710" s="71"/>
      <c r="CS710" s="71"/>
      <c r="CT710" s="71"/>
      <c r="CU710" s="71"/>
      <c r="CV710" s="99"/>
      <c r="CW710" s="71"/>
      <c r="CX710" s="71"/>
      <c r="CY710" s="71"/>
      <c r="CZ710" s="71"/>
      <c r="DA710" s="71"/>
      <c r="DB710" s="71"/>
      <c r="DC710" s="71"/>
      <c r="DD710" s="71"/>
      <c r="DE710" s="71"/>
      <c r="DF710" s="71"/>
      <c r="DG710" s="71"/>
      <c r="DH710" s="71"/>
      <c r="DI710" s="71"/>
      <c r="DJ710" s="71"/>
      <c r="DK710" s="71"/>
      <c r="DL710" s="71"/>
      <c r="DM710" s="71"/>
      <c r="DN710" s="71"/>
      <c r="DO710" s="71"/>
      <c r="DP710" s="71"/>
      <c r="DQ710" s="71"/>
      <c r="DR710" s="71"/>
      <c r="DS710" s="71"/>
      <c r="DT710" s="71"/>
      <c r="DU710" s="71"/>
      <c r="DV710" s="71"/>
      <c r="DW710" s="71"/>
      <c r="DX710" s="71"/>
      <c r="DY710" s="71"/>
      <c r="DZ710" s="71"/>
      <c r="EA710" s="71"/>
      <c r="EB710" s="71"/>
      <c r="EC710" s="71"/>
      <c r="ED710" s="71"/>
      <c r="EE710" s="71"/>
      <c r="EF710" s="71"/>
      <c r="EG710" s="71"/>
      <c r="EH710" s="71"/>
      <c r="EI710" s="71"/>
      <c r="EJ710" s="71"/>
      <c r="EK710" s="71"/>
      <c r="EL710" s="71"/>
      <c r="EM710" s="71"/>
      <c r="EN710" s="71"/>
      <c r="EO710" s="71"/>
      <c r="EP710" s="71"/>
      <c r="EQ710" s="71"/>
      <c r="ER710" s="71"/>
      <c r="ES710" s="71"/>
      <c r="ET710" s="71"/>
      <c r="EU710" s="71"/>
      <c r="EV710" s="71"/>
      <c r="EW710" s="71"/>
      <c r="EX710" s="71"/>
      <c r="EY710" s="71"/>
      <c r="EZ710" s="71"/>
      <c r="FA710" s="71"/>
      <c r="FB710" s="71"/>
      <c r="FC710" s="71"/>
      <c r="FD710" s="71"/>
      <c r="FE710" s="71"/>
      <c r="FF710" s="71"/>
      <c r="FG710" s="71"/>
      <c r="FH710" s="71"/>
      <c r="FI710" s="71"/>
      <c r="FJ710" s="71"/>
      <c r="FK710" s="71"/>
      <c r="FL710" s="71"/>
      <c r="FM710" s="71"/>
    </row>
    <row r="711" spans="9:169" x14ac:dyDescent="0.2">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c r="CM711" s="71"/>
      <c r="CN711" s="71"/>
      <c r="CO711" s="71"/>
      <c r="CP711" s="71"/>
      <c r="CQ711" s="71"/>
      <c r="CR711" s="71"/>
      <c r="CS711" s="71"/>
      <c r="CT711" s="71"/>
      <c r="CU711" s="71"/>
      <c r="CV711" s="99"/>
      <c r="CW711" s="71"/>
      <c r="CX711" s="71"/>
      <c r="CY711" s="71"/>
      <c r="CZ711" s="71"/>
      <c r="DA711" s="71"/>
      <c r="DB711" s="71"/>
      <c r="DC711" s="71"/>
      <c r="DD711" s="71"/>
      <c r="DE711" s="71"/>
      <c r="DF711" s="71"/>
      <c r="DG711" s="71"/>
      <c r="DH711" s="71"/>
      <c r="DI711" s="71"/>
      <c r="DJ711" s="71"/>
      <c r="DK711" s="71"/>
      <c r="DL711" s="71"/>
      <c r="DM711" s="71"/>
      <c r="DN711" s="71"/>
      <c r="DO711" s="71"/>
      <c r="DP711" s="71"/>
      <c r="DQ711" s="71"/>
      <c r="DR711" s="71"/>
      <c r="DS711" s="71"/>
      <c r="DT711" s="71"/>
      <c r="DU711" s="71"/>
      <c r="DV711" s="71"/>
      <c r="DW711" s="71"/>
      <c r="DX711" s="71"/>
      <c r="DY711" s="71"/>
      <c r="DZ711" s="71"/>
      <c r="EA711" s="71"/>
      <c r="EB711" s="71"/>
      <c r="EC711" s="71"/>
      <c r="ED711" s="71"/>
      <c r="EE711" s="71"/>
      <c r="EF711" s="71"/>
      <c r="EG711" s="71"/>
      <c r="EH711" s="71"/>
      <c r="EI711" s="71"/>
      <c r="EJ711" s="71"/>
      <c r="EK711" s="71"/>
      <c r="EL711" s="71"/>
      <c r="EM711" s="71"/>
      <c r="EN711" s="71"/>
      <c r="EO711" s="71"/>
      <c r="EP711" s="71"/>
      <c r="EQ711" s="71"/>
      <c r="ER711" s="71"/>
      <c r="ES711" s="71"/>
      <c r="ET711" s="71"/>
      <c r="EU711" s="71"/>
      <c r="EV711" s="71"/>
      <c r="EW711" s="71"/>
      <c r="EX711" s="71"/>
      <c r="EY711" s="71"/>
      <c r="EZ711" s="71"/>
      <c r="FA711" s="71"/>
      <c r="FB711" s="71"/>
      <c r="FC711" s="71"/>
      <c r="FD711" s="71"/>
      <c r="FE711" s="71"/>
      <c r="FF711" s="71"/>
      <c r="FG711" s="71"/>
      <c r="FH711" s="71"/>
      <c r="FI711" s="71"/>
      <c r="FJ711" s="71"/>
      <c r="FK711" s="71"/>
      <c r="FL711" s="71"/>
      <c r="FM711" s="71"/>
    </row>
    <row r="712" spans="9:169" x14ac:dyDescent="0.2">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c r="CM712" s="71"/>
      <c r="CN712" s="71"/>
      <c r="CO712" s="71"/>
      <c r="CP712" s="71"/>
      <c r="CQ712" s="71"/>
      <c r="CR712" s="71"/>
      <c r="CS712" s="71"/>
      <c r="CT712" s="71"/>
      <c r="CU712" s="71"/>
      <c r="CV712" s="99"/>
      <c r="CW712" s="71"/>
      <c r="CX712" s="71"/>
      <c r="CY712" s="71"/>
      <c r="CZ712" s="71"/>
      <c r="DA712" s="71"/>
      <c r="DB712" s="71"/>
      <c r="DC712" s="71"/>
      <c r="DD712" s="71"/>
      <c r="DE712" s="71"/>
      <c r="DF712" s="71"/>
      <c r="DG712" s="71"/>
      <c r="DH712" s="71"/>
      <c r="DI712" s="71"/>
      <c r="DJ712" s="71"/>
      <c r="DK712" s="71"/>
      <c r="DL712" s="71"/>
      <c r="DM712" s="71"/>
      <c r="DN712" s="71"/>
      <c r="DO712" s="71"/>
      <c r="DP712" s="71"/>
      <c r="DQ712" s="71"/>
      <c r="DR712" s="71"/>
      <c r="DS712" s="71"/>
      <c r="DT712" s="71"/>
      <c r="DU712" s="71"/>
      <c r="DV712" s="71"/>
      <c r="DW712" s="71"/>
      <c r="DX712" s="71"/>
      <c r="DY712" s="71"/>
      <c r="DZ712" s="71"/>
      <c r="EA712" s="71"/>
      <c r="EB712" s="71"/>
      <c r="EC712" s="71"/>
      <c r="ED712" s="71"/>
      <c r="EE712" s="71"/>
      <c r="EF712" s="71"/>
      <c r="EG712" s="71"/>
      <c r="EH712" s="71"/>
      <c r="EI712" s="71"/>
      <c r="EJ712" s="71"/>
      <c r="EK712" s="71"/>
      <c r="EL712" s="71"/>
      <c r="EM712" s="71"/>
      <c r="EN712" s="71"/>
      <c r="EO712" s="71"/>
      <c r="EP712" s="71"/>
      <c r="EQ712" s="71"/>
      <c r="ER712" s="71"/>
      <c r="ES712" s="71"/>
      <c r="ET712" s="71"/>
      <c r="EU712" s="71"/>
      <c r="EV712" s="71"/>
      <c r="EW712" s="71"/>
      <c r="EX712" s="71"/>
      <c r="EY712" s="71"/>
      <c r="EZ712" s="71"/>
      <c r="FA712" s="71"/>
      <c r="FB712" s="71"/>
      <c r="FC712" s="71"/>
      <c r="FD712" s="71"/>
      <c r="FE712" s="71"/>
      <c r="FF712" s="71"/>
      <c r="FG712" s="71"/>
      <c r="FH712" s="71"/>
      <c r="FI712" s="71"/>
      <c r="FJ712" s="71"/>
      <c r="FK712" s="71"/>
      <c r="FL712" s="71"/>
      <c r="FM712" s="71"/>
    </row>
    <row r="713" spans="9:169" x14ac:dyDescent="0.2">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c r="CM713" s="71"/>
      <c r="CN713" s="71"/>
      <c r="CO713" s="71"/>
      <c r="CP713" s="71"/>
      <c r="CQ713" s="71"/>
      <c r="CR713" s="71"/>
      <c r="CS713" s="71"/>
      <c r="CT713" s="71"/>
      <c r="CU713" s="71"/>
      <c r="CV713" s="99"/>
      <c r="CW713" s="71"/>
      <c r="CX713" s="71"/>
      <c r="CY713" s="71"/>
      <c r="CZ713" s="71"/>
      <c r="DA713" s="71"/>
      <c r="DB713" s="71"/>
      <c r="DC713" s="71"/>
      <c r="DD713" s="71"/>
      <c r="DE713" s="71"/>
      <c r="DF713" s="71"/>
      <c r="DG713" s="71"/>
      <c r="DH713" s="71"/>
      <c r="DI713" s="71"/>
      <c r="DJ713" s="71"/>
      <c r="DK713" s="71"/>
      <c r="DL713" s="71"/>
      <c r="DM713" s="71"/>
      <c r="DN713" s="71"/>
      <c r="DO713" s="71"/>
      <c r="DP713" s="71"/>
      <c r="DQ713" s="71"/>
      <c r="DR713" s="71"/>
      <c r="DS713" s="71"/>
      <c r="DT713" s="71"/>
      <c r="DU713" s="71"/>
      <c r="DV713" s="71"/>
      <c r="DW713" s="71"/>
      <c r="DX713" s="71"/>
      <c r="DY713" s="71"/>
      <c r="DZ713" s="71"/>
      <c r="EA713" s="71"/>
      <c r="EB713" s="71"/>
      <c r="EC713" s="71"/>
      <c r="ED713" s="71"/>
      <c r="EE713" s="71"/>
      <c r="EF713" s="71"/>
      <c r="EG713" s="71"/>
      <c r="EH713" s="71"/>
      <c r="EI713" s="71"/>
      <c r="EJ713" s="71"/>
      <c r="EK713" s="71"/>
      <c r="EL713" s="71"/>
      <c r="EM713" s="71"/>
      <c r="EN713" s="71"/>
      <c r="EO713" s="71"/>
      <c r="EP713" s="71"/>
      <c r="EQ713" s="71"/>
      <c r="ER713" s="71"/>
      <c r="ES713" s="71"/>
      <c r="ET713" s="71"/>
      <c r="EU713" s="71"/>
      <c r="EV713" s="71"/>
      <c r="EW713" s="71"/>
      <c r="EX713" s="71"/>
      <c r="EY713" s="71"/>
      <c r="EZ713" s="71"/>
      <c r="FA713" s="71"/>
      <c r="FB713" s="71"/>
      <c r="FC713" s="71"/>
      <c r="FD713" s="71"/>
      <c r="FE713" s="71"/>
      <c r="FF713" s="71"/>
      <c r="FG713" s="71"/>
      <c r="FH713" s="71"/>
      <c r="FI713" s="71"/>
      <c r="FJ713" s="71"/>
      <c r="FK713" s="71"/>
      <c r="FL713" s="71"/>
      <c r="FM713" s="71"/>
    </row>
    <row r="714" spans="9:169" x14ac:dyDescent="0.2">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c r="CM714" s="71"/>
      <c r="CN714" s="71"/>
      <c r="CO714" s="71"/>
      <c r="CP714" s="71"/>
      <c r="CQ714" s="71"/>
      <c r="CR714" s="71"/>
      <c r="CS714" s="71"/>
      <c r="CT714" s="71"/>
      <c r="CU714" s="71"/>
      <c r="CV714" s="99"/>
      <c r="CW714" s="71"/>
      <c r="CX714" s="71"/>
      <c r="CY714" s="71"/>
      <c r="CZ714" s="71"/>
      <c r="DA714" s="71"/>
      <c r="DB714" s="71"/>
      <c r="DC714" s="71"/>
      <c r="DD714" s="71"/>
      <c r="DE714" s="71"/>
      <c r="DF714" s="71"/>
      <c r="DG714" s="71"/>
      <c r="DH714" s="71"/>
      <c r="DI714" s="71"/>
      <c r="DJ714" s="71"/>
      <c r="DK714" s="71"/>
      <c r="DL714" s="71"/>
      <c r="DM714" s="71"/>
      <c r="DN714" s="71"/>
      <c r="DO714" s="71"/>
      <c r="DP714" s="71"/>
      <c r="DQ714" s="71"/>
      <c r="DR714" s="71"/>
      <c r="DS714" s="71"/>
      <c r="DT714" s="71"/>
      <c r="DU714" s="71"/>
      <c r="DV714" s="71"/>
      <c r="DW714" s="71"/>
      <c r="DX714" s="71"/>
      <c r="DY714" s="71"/>
      <c r="DZ714" s="71"/>
      <c r="EA714" s="71"/>
      <c r="EB714" s="71"/>
      <c r="EC714" s="71"/>
      <c r="ED714" s="71"/>
      <c r="EE714" s="71"/>
      <c r="EF714" s="71"/>
      <c r="EG714" s="71"/>
      <c r="EH714" s="71"/>
      <c r="EI714" s="71"/>
      <c r="EJ714" s="71"/>
      <c r="EK714" s="71"/>
      <c r="EL714" s="71"/>
      <c r="EM714" s="71"/>
      <c r="EN714" s="71"/>
      <c r="EO714" s="71"/>
      <c r="EP714" s="71"/>
      <c r="EQ714" s="71"/>
      <c r="ER714" s="71"/>
      <c r="ES714" s="71"/>
      <c r="ET714" s="71"/>
      <c r="EU714" s="71"/>
      <c r="EV714" s="71"/>
      <c r="EW714" s="71"/>
      <c r="EX714" s="71"/>
      <c r="EY714" s="71"/>
      <c r="EZ714" s="71"/>
      <c r="FA714" s="71"/>
      <c r="FB714" s="71"/>
      <c r="FC714" s="71"/>
      <c r="FD714" s="71"/>
      <c r="FE714" s="71"/>
      <c r="FF714" s="71"/>
      <c r="FG714" s="71"/>
      <c r="FH714" s="71"/>
      <c r="FI714" s="71"/>
      <c r="FJ714" s="71"/>
      <c r="FK714" s="71"/>
      <c r="FL714" s="71"/>
      <c r="FM714" s="71"/>
    </row>
    <row r="715" spans="9:169" x14ac:dyDescent="0.2">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c r="CM715" s="71"/>
      <c r="CN715" s="71"/>
      <c r="CO715" s="71"/>
      <c r="CP715" s="71"/>
      <c r="CQ715" s="71"/>
      <c r="CR715" s="71"/>
      <c r="CS715" s="71"/>
      <c r="CT715" s="71"/>
      <c r="CU715" s="71"/>
      <c r="CV715" s="99"/>
      <c r="CW715" s="71"/>
      <c r="CX715" s="71"/>
      <c r="CY715" s="71"/>
      <c r="CZ715" s="71"/>
      <c r="DA715" s="71"/>
      <c r="DB715" s="71"/>
      <c r="DC715" s="71"/>
      <c r="DD715" s="71"/>
      <c r="DE715" s="71"/>
      <c r="DF715" s="71"/>
      <c r="DG715" s="71"/>
      <c r="DH715" s="71"/>
      <c r="DI715" s="71"/>
      <c r="DJ715" s="71"/>
      <c r="DK715" s="71"/>
      <c r="DL715" s="71"/>
      <c r="DM715" s="71"/>
      <c r="DN715" s="71"/>
      <c r="DO715" s="71"/>
      <c r="DP715" s="71"/>
      <c r="DQ715" s="71"/>
      <c r="DR715" s="71"/>
      <c r="DS715" s="71"/>
      <c r="DT715" s="71"/>
      <c r="DU715" s="71"/>
      <c r="DV715" s="71"/>
      <c r="DW715" s="71"/>
      <c r="DX715" s="71"/>
      <c r="DY715" s="71"/>
      <c r="DZ715" s="71"/>
      <c r="EA715" s="71"/>
      <c r="EB715" s="71"/>
      <c r="EC715" s="71"/>
      <c r="ED715" s="71"/>
      <c r="EE715" s="71"/>
      <c r="EF715" s="71"/>
      <c r="EG715" s="71"/>
      <c r="EH715" s="71"/>
      <c r="EI715" s="71"/>
      <c r="EJ715" s="71"/>
      <c r="EK715" s="71"/>
      <c r="EL715" s="71"/>
      <c r="EM715" s="71"/>
      <c r="EN715" s="71"/>
      <c r="EO715" s="71"/>
      <c r="EP715" s="71"/>
      <c r="EQ715" s="71"/>
      <c r="ER715" s="71"/>
      <c r="ES715" s="71"/>
      <c r="ET715" s="71"/>
      <c r="EU715" s="71"/>
      <c r="EV715" s="71"/>
      <c r="EW715" s="71"/>
      <c r="EX715" s="71"/>
      <c r="EY715" s="71"/>
      <c r="EZ715" s="71"/>
      <c r="FA715" s="71"/>
      <c r="FB715" s="71"/>
      <c r="FC715" s="71"/>
      <c r="FD715" s="71"/>
      <c r="FE715" s="71"/>
      <c r="FF715" s="71"/>
      <c r="FG715" s="71"/>
      <c r="FH715" s="71"/>
      <c r="FI715" s="71"/>
      <c r="FJ715" s="71"/>
      <c r="FK715" s="71"/>
      <c r="FL715" s="71"/>
      <c r="FM715" s="71"/>
    </row>
    <row r="716" spans="9:169" x14ac:dyDescent="0.2">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c r="CM716" s="71"/>
      <c r="CN716" s="71"/>
      <c r="CO716" s="71"/>
      <c r="CP716" s="71"/>
      <c r="CQ716" s="71"/>
      <c r="CR716" s="71"/>
      <c r="CS716" s="71"/>
      <c r="CT716" s="71"/>
      <c r="CU716" s="71"/>
      <c r="CV716" s="99"/>
      <c r="CW716" s="71"/>
      <c r="CX716" s="71"/>
      <c r="CY716" s="71"/>
      <c r="CZ716" s="71"/>
      <c r="DA716" s="71"/>
      <c r="DB716" s="71"/>
      <c r="DC716" s="71"/>
      <c r="DD716" s="71"/>
      <c r="DE716" s="71"/>
      <c r="DF716" s="71"/>
      <c r="DG716" s="71"/>
      <c r="DH716" s="71"/>
      <c r="DI716" s="71"/>
      <c r="DJ716" s="71"/>
      <c r="DK716" s="71"/>
      <c r="DL716" s="71"/>
      <c r="DM716" s="71"/>
      <c r="DN716" s="71"/>
      <c r="DO716" s="71"/>
      <c r="DP716" s="71"/>
      <c r="DQ716" s="71"/>
      <c r="DR716" s="71"/>
      <c r="DS716" s="71"/>
      <c r="DT716" s="71"/>
      <c r="DU716" s="71"/>
      <c r="DV716" s="71"/>
      <c r="DW716" s="71"/>
      <c r="DX716" s="71"/>
      <c r="DY716" s="71"/>
      <c r="DZ716" s="71"/>
      <c r="EA716" s="71"/>
      <c r="EB716" s="71"/>
      <c r="EC716" s="71"/>
      <c r="ED716" s="71"/>
      <c r="EE716" s="71"/>
      <c r="EF716" s="71"/>
      <c r="EG716" s="71"/>
      <c r="EH716" s="71"/>
      <c r="EI716" s="71"/>
      <c r="EJ716" s="71"/>
      <c r="EK716" s="71"/>
      <c r="EL716" s="71"/>
      <c r="EM716" s="71"/>
      <c r="EN716" s="71"/>
      <c r="EO716" s="71"/>
      <c r="EP716" s="71"/>
      <c r="EQ716" s="71"/>
      <c r="ER716" s="71"/>
      <c r="ES716" s="71"/>
      <c r="ET716" s="71"/>
      <c r="EU716" s="71"/>
      <c r="EV716" s="71"/>
      <c r="EW716" s="71"/>
      <c r="EX716" s="71"/>
      <c r="EY716" s="71"/>
      <c r="EZ716" s="71"/>
      <c r="FA716" s="71"/>
      <c r="FB716" s="71"/>
      <c r="FC716" s="71"/>
      <c r="FD716" s="71"/>
      <c r="FE716" s="71"/>
      <c r="FF716" s="71"/>
      <c r="FG716" s="71"/>
      <c r="FH716" s="71"/>
      <c r="FI716" s="71"/>
      <c r="FJ716" s="71"/>
      <c r="FK716" s="71"/>
      <c r="FL716" s="71"/>
      <c r="FM716" s="71"/>
    </row>
    <row r="717" spans="9:169" x14ac:dyDescent="0.2">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c r="CM717" s="71"/>
      <c r="CN717" s="71"/>
      <c r="CO717" s="71"/>
      <c r="CP717" s="71"/>
      <c r="CQ717" s="71"/>
      <c r="CR717" s="71"/>
      <c r="CS717" s="71"/>
      <c r="CT717" s="71"/>
      <c r="CU717" s="71"/>
      <c r="CV717" s="99"/>
      <c r="CW717" s="71"/>
      <c r="CX717" s="71"/>
      <c r="CY717" s="71"/>
      <c r="CZ717" s="71"/>
      <c r="DA717" s="71"/>
      <c r="DB717" s="71"/>
      <c r="DC717" s="71"/>
      <c r="DD717" s="71"/>
      <c r="DE717" s="71"/>
      <c r="DF717" s="71"/>
      <c r="DG717" s="71"/>
      <c r="DH717" s="71"/>
      <c r="DI717" s="71"/>
      <c r="DJ717" s="71"/>
      <c r="DK717" s="71"/>
      <c r="DL717" s="71"/>
      <c r="DM717" s="71"/>
      <c r="DN717" s="71"/>
      <c r="DO717" s="71"/>
      <c r="DP717" s="71"/>
      <c r="DQ717" s="71"/>
      <c r="DR717" s="71"/>
      <c r="DS717" s="71"/>
      <c r="DT717" s="71"/>
      <c r="DU717" s="71"/>
      <c r="DV717" s="71"/>
      <c r="DW717" s="71"/>
      <c r="DX717" s="71"/>
      <c r="DY717" s="71"/>
      <c r="DZ717" s="71"/>
      <c r="EA717" s="71"/>
      <c r="EB717" s="71"/>
      <c r="EC717" s="71"/>
      <c r="ED717" s="71"/>
      <c r="EE717" s="71"/>
      <c r="EF717" s="71"/>
      <c r="EG717" s="71"/>
      <c r="EH717" s="71"/>
      <c r="EI717" s="71"/>
      <c r="EJ717" s="71"/>
      <c r="EK717" s="71"/>
      <c r="EL717" s="71"/>
      <c r="EM717" s="71"/>
      <c r="EN717" s="71"/>
      <c r="EO717" s="71"/>
      <c r="EP717" s="71"/>
      <c r="EQ717" s="71"/>
      <c r="ER717" s="71"/>
      <c r="ES717" s="71"/>
      <c r="ET717" s="71"/>
      <c r="EU717" s="71"/>
      <c r="EV717" s="71"/>
      <c r="EW717" s="71"/>
      <c r="EX717" s="71"/>
      <c r="EY717" s="71"/>
      <c r="EZ717" s="71"/>
      <c r="FA717" s="71"/>
      <c r="FB717" s="71"/>
      <c r="FC717" s="71"/>
      <c r="FD717" s="71"/>
      <c r="FE717" s="71"/>
      <c r="FF717" s="71"/>
      <c r="FG717" s="71"/>
      <c r="FH717" s="71"/>
      <c r="FI717" s="71"/>
      <c r="FJ717" s="71"/>
      <c r="FK717" s="71"/>
      <c r="FL717" s="71"/>
      <c r="FM717" s="71"/>
    </row>
    <row r="718" spans="9:169" x14ac:dyDescent="0.2">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c r="CM718" s="71"/>
      <c r="CN718" s="71"/>
      <c r="CO718" s="71"/>
      <c r="CP718" s="71"/>
      <c r="CQ718" s="71"/>
      <c r="CR718" s="71"/>
      <c r="CS718" s="71"/>
      <c r="CT718" s="71"/>
      <c r="CU718" s="71"/>
      <c r="CV718" s="99"/>
      <c r="CW718" s="71"/>
      <c r="CX718" s="71"/>
      <c r="CY718" s="71"/>
      <c r="CZ718" s="71"/>
      <c r="DA718" s="71"/>
      <c r="DB718" s="71"/>
      <c r="DC718" s="71"/>
      <c r="DD718" s="71"/>
      <c r="DE718" s="71"/>
      <c r="DF718" s="71"/>
      <c r="DG718" s="71"/>
      <c r="DH718" s="71"/>
      <c r="DI718" s="71"/>
      <c r="DJ718" s="71"/>
      <c r="DK718" s="71"/>
      <c r="DL718" s="71"/>
      <c r="DM718" s="71"/>
      <c r="DN718" s="71"/>
      <c r="DO718" s="71"/>
      <c r="DP718" s="71"/>
      <c r="DQ718" s="71"/>
      <c r="DR718" s="71"/>
      <c r="DS718" s="71"/>
      <c r="DT718" s="71"/>
      <c r="DU718" s="71"/>
      <c r="DV718" s="71"/>
      <c r="DW718" s="71"/>
      <c r="DX718" s="71"/>
      <c r="DY718" s="71"/>
      <c r="DZ718" s="71"/>
      <c r="EA718" s="71"/>
      <c r="EB718" s="71"/>
      <c r="EC718" s="71"/>
      <c r="ED718" s="71"/>
      <c r="EE718" s="71"/>
      <c r="EF718" s="71"/>
      <c r="EG718" s="71"/>
      <c r="EH718" s="71"/>
      <c r="EI718" s="71"/>
      <c r="EJ718" s="71"/>
      <c r="EK718" s="71"/>
      <c r="EL718" s="71"/>
      <c r="EM718" s="71"/>
      <c r="EN718" s="71"/>
      <c r="EO718" s="71"/>
      <c r="EP718" s="71"/>
      <c r="EQ718" s="71"/>
      <c r="ER718" s="71"/>
      <c r="ES718" s="71"/>
      <c r="ET718" s="71"/>
      <c r="EU718" s="71"/>
      <c r="EV718" s="71"/>
      <c r="EW718" s="71"/>
      <c r="EX718" s="71"/>
      <c r="EY718" s="71"/>
      <c r="EZ718" s="71"/>
      <c r="FA718" s="71"/>
      <c r="FB718" s="71"/>
      <c r="FC718" s="71"/>
      <c r="FD718" s="71"/>
      <c r="FE718" s="71"/>
      <c r="FF718" s="71"/>
      <c r="FG718" s="71"/>
      <c r="FH718" s="71"/>
      <c r="FI718" s="71"/>
      <c r="FJ718" s="71"/>
      <c r="FK718" s="71"/>
      <c r="FL718" s="71"/>
      <c r="FM718" s="71"/>
    </row>
    <row r="719" spans="9:169" x14ac:dyDescent="0.2">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c r="CM719" s="71"/>
      <c r="CN719" s="71"/>
      <c r="CO719" s="71"/>
      <c r="CP719" s="71"/>
      <c r="CQ719" s="71"/>
      <c r="CR719" s="71"/>
      <c r="CS719" s="71"/>
      <c r="CT719" s="71"/>
      <c r="CU719" s="71"/>
      <c r="CV719" s="99"/>
      <c r="CW719" s="71"/>
      <c r="CX719" s="71"/>
      <c r="CY719" s="71"/>
      <c r="CZ719" s="71"/>
      <c r="DA719" s="71"/>
      <c r="DB719" s="71"/>
      <c r="DC719" s="71"/>
      <c r="DD719" s="71"/>
      <c r="DE719" s="71"/>
      <c r="DF719" s="71"/>
      <c r="DG719" s="71"/>
      <c r="DH719" s="71"/>
      <c r="DI719" s="71"/>
      <c r="DJ719" s="71"/>
      <c r="DK719" s="71"/>
      <c r="DL719" s="71"/>
      <c r="DM719" s="71"/>
      <c r="DN719" s="71"/>
      <c r="DO719" s="71"/>
      <c r="DP719" s="71"/>
      <c r="DQ719" s="71"/>
      <c r="DR719" s="71"/>
      <c r="DS719" s="71"/>
      <c r="DT719" s="71"/>
      <c r="DU719" s="71"/>
      <c r="DV719" s="71"/>
      <c r="DW719" s="71"/>
      <c r="DX719" s="71"/>
      <c r="DY719" s="71"/>
      <c r="DZ719" s="71"/>
      <c r="EA719" s="71"/>
      <c r="EB719" s="71"/>
      <c r="EC719" s="71"/>
      <c r="ED719" s="71"/>
      <c r="EE719" s="71"/>
      <c r="EF719" s="71"/>
      <c r="EG719" s="71"/>
      <c r="EH719" s="71"/>
      <c r="EI719" s="71"/>
      <c r="EJ719" s="71"/>
      <c r="EK719" s="71"/>
      <c r="EL719" s="71"/>
      <c r="EM719" s="71"/>
      <c r="EN719" s="71"/>
      <c r="EO719" s="71"/>
      <c r="EP719" s="71"/>
      <c r="EQ719" s="71"/>
      <c r="ER719" s="71"/>
      <c r="ES719" s="71"/>
      <c r="ET719" s="71"/>
      <c r="EU719" s="71"/>
      <c r="EV719" s="71"/>
      <c r="EW719" s="71"/>
      <c r="EX719" s="71"/>
      <c r="EY719" s="71"/>
      <c r="EZ719" s="71"/>
      <c r="FA719" s="71"/>
      <c r="FB719" s="71"/>
      <c r="FC719" s="71"/>
      <c r="FD719" s="71"/>
      <c r="FE719" s="71"/>
      <c r="FF719" s="71"/>
      <c r="FG719" s="71"/>
      <c r="FH719" s="71"/>
      <c r="FI719" s="71"/>
      <c r="FJ719" s="71"/>
      <c r="FK719" s="71"/>
      <c r="FL719" s="71"/>
      <c r="FM719" s="71"/>
    </row>
    <row r="720" spans="9:169" x14ac:dyDescent="0.2">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c r="CM720" s="71"/>
      <c r="CN720" s="71"/>
      <c r="CO720" s="71"/>
      <c r="CP720" s="71"/>
      <c r="CQ720" s="71"/>
      <c r="CR720" s="71"/>
      <c r="CS720" s="71"/>
      <c r="CT720" s="71"/>
      <c r="CU720" s="71"/>
      <c r="CV720" s="99"/>
      <c r="CW720" s="71"/>
      <c r="CX720" s="71"/>
      <c r="CY720" s="71"/>
      <c r="CZ720" s="71"/>
      <c r="DA720" s="71"/>
      <c r="DB720" s="71"/>
      <c r="DC720" s="71"/>
      <c r="DD720" s="71"/>
      <c r="DE720" s="71"/>
      <c r="DF720" s="71"/>
      <c r="DG720" s="71"/>
      <c r="DH720" s="71"/>
      <c r="DI720" s="71"/>
      <c r="DJ720" s="71"/>
      <c r="DK720" s="71"/>
      <c r="DL720" s="71"/>
      <c r="DM720" s="71"/>
      <c r="DN720" s="71"/>
      <c r="DO720" s="71"/>
      <c r="DP720" s="71"/>
      <c r="DQ720" s="71"/>
      <c r="DR720" s="71"/>
      <c r="DS720" s="71"/>
      <c r="DT720" s="71"/>
      <c r="DU720" s="71"/>
      <c r="DV720" s="71"/>
      <c r="DW720" s="71"/>
      <c r="DX720" s="71"/>
      <c r="DY720" s="71"/>
      <c r="DZ720" s="71"/>
      <c r="EA720" s="71"/>
      <c r="EB720" s="71"/>
      <c r="EC720" s="71"/>
      <c r="ED720" s="71"/>
      <c r="EE720" s="71"/>
      <c r="EF720" s="71"/>
      <c r="EG720" s="71"/>
      <c r="EH720" s="71"/>
      <c r="EI720" s="71"/>
      <c r="EJ720" s="71"/>
      <c r="EK720" s="71"/>
      <c r="EL720" s="71"/>
      <c r="EM720" s="71"/>
      <c r="EN720" s="71"/>
      <c r="EO720" s="71"/>
      <c r="EP720" s="71"/>
      <c r="EQ720" s="71"/>
      <c r="ER720" s="71"/>
      <c r="ES720" s="71"/>
      <c r="ET720" s="71"/>
      <c r="EU720" s="71"/>
      <c r="EV720" s="71"/>
      <c r="EW720" s="71"/>
      <c r="EX720" s="71"/>
      <c r="EY720" s="71"/>
      <c r="EZ720" s="71"/>
      <c r="FA720" s="71"/>
      <c r="FB720" s="71"/>
      <c r="FC720" s="71"/>
      <c r="FD720" s="71"/>
      <c r="FE720" s="71"/>
      <c r="FF720" s="71"/>
      <c r="FG720" s="71"/>
      <c r="FH720" s="71"/>
      <c r="FI720" s="71"/>
      <c r="FJ720" s="71"/>
      <c r="FK720" s="71"/>
      <c r="FL720" s="71"/>
      <c r="FM720" s="71"/>
    </row>
    <row r="721" spans="9:169" x14ac:dyDescent="0.2">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c r="CM721" s="71"/>
      <c r="CN721" s="71"/>
      <c r="CO721" s="71"/>
      <c r="CP721" s="71"/>
      <c r="CQ721" s="71"/>
      <c r="CR721" s="71"/>
      <c r="CS721" s="71"/>
      <c r="CT721" s="71"/>
      <c r="CU721" s="71"/>
      <c r="CV721" s="99"/>
      <c r="CW721" s="71"/>
      <c r="CX721" s="71"/>
      <c r="CY721" s="71"/>
      <c r="CZ721" s="71"/>
      <c r="DA721" s="71"/>
      <c r="DB721" s="71"/>
      <c r="DC721" s="71"/>
      <c r="DD721" s="71"/>
      <c r="DE721" s="71"/>
      <c r="DF721" s="71"/>
      <c r="DG721" s="71"/>
      <c r="DH721" s="71"/>
      <c r="DI721" s="71"/>
      <c r="DJ721" s="71"/>
      <c r="DK721" s="71"/>
      <c r="DL721" s="71"/>
      <c r="DM721" s="71"/>
      <c r="DN721" s="71"/>
      <c r="DO721" s="71"/>
      <c r="DP721" s="71"/>
      <c r="DQ721" s="71"/>
      <c r="DR721" s="71"/>
      <c r="DS721" s="71"/>
      <c r="DT721" s="71"/>
      <c r="DU721" s="71"/>
      <c r="DV721" s="71"/>
      <c r="DW721" s="71"/>
      <c r="DX721" s="71"/>
      <c r="DY721" s="71"/>
      <c r="DZ721" s="71"/>
      <c r="EA721" s="71"/>
      <c r="EB721" s="71"/>
      <c r="EC721" s="71"/>
      <c r="ED721" s="71"/>
      <c r="EE721" s="71"/>
      <c r="EF721" s="71"/>
      <c r="EG721" s="71"/>
      <c r="EH721" s="71"/>
      <c r="EI721" s="71"/>
      <c r="EJ721" s="71"/>
      <c r="EK721" s="71"/>
      <c r="EL721" s="71"/>
      <c r="EM721" s="71"/>
      <c r="EN721" s="71"/>
      <c r="EO721" s="71"/>
      <c r="EP721" s="71"/>
      <c r="EQ721" s="71"/>
      <c r="ER721" s="71"/>
      <c r="ES721" s="71"/>
      <c r="ET721" s="71"/>
      <c r="EU721" s="71"/>
      <c r="EV721" s="71"/>
      <c r="EW721" s="71"/>
      <c r="EX721" s="71"/>
      <c r="EY721" s="71"/>
      <c r="EZ721" s="71"/>
      <c r="FA721" s="71"/>
      <c r="FB721" s="71"/>
      <c r="FC721" s="71"/>
      <c r="FD721" s="71"/>
      <c r="FE721" s="71"/>
      <c r="FF721" s="71"/>
      <c r="FG721" s="71"/>
      <c r="FH721" s="71"/>
      <c r="FI721" s="71"/>
      <c r="FJ721" s="71"/>
      <c r="FK721" s="71"/>
      <c r="FL721" s="71"/>
      <c r="FM721" s="71"/>
    </row>
    <row r="722" spans="9:169" x14ac:dyDescent="0.2">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c r="CM722" s="71"/>
      <c r="CN722" s="71"/>
      <c r="CO722" s="71"/>
      <c r="CP722" s="71"/>
      <c r="CQ722" s="71"/>
      <c r="CR722" s="71"/>
      <c r="CS722" s="71"/>
      <c r="CT722" s="71"/>
      <c r="CU722" s="71"/>
      <c r="CV722" s="99"/>
      <c r="CW722" s="71"/>
      <c r="CX722" s="71"/>
      <c r="CY722" s="71"/>
      <c r="CZ722" s="71"/>
      <c r="DA722" s="71"/>
      <c r="DB722" s="71"/>
      <c r="DC722" s="71"/>
      <c r="DD722" s="71"/>
      <c r="DE722" s="71"/>
      <c r="DF722" s="71"/>
      <c r="DG722" s="71"/>
      <c r="DH722" s="71"/>
      <c r="DI722" s="71"/>
      <c r="DJ722" s="71"/>
      <c r="DK722" s="71"/>
      <c r="DL722" s="71"/>
      <c r="DM722" s="71"/>
      <c r="DN722" s="71"/>
      <c r="DO722" s="71"/>
      <c r="DP722" s="71"/>
      <c r="DQ722" s="71"/>
      <c r="DR722" s="71"/>
      <c r="DS722" s="71"/>
      <c r="DT722" s="71"/>
      <c r="DU722" s="71"/>
      <c r="DV722" s="71"/>
      <c r="DW722" s="71"/>
      <c r="DX722" s="71"/>
      <c r="DY722" s="71"/>
      <c r="DZ722" s="71"/>
      <c r="EA722" s="71"/>
      <c r="EB722" s="71"/>
      <c r="EC722" s="71"/>
      <c r="ED722" s="71"/>
      <c r="EE722" s="71"/>
      <c r="EF722" s="71"/>
      <c r="EG722" s="71"/>
      <c r="EH722" s="71"/>
      <c r="EI722" s="71"/>
      <c r="EJ722" s="71"/>
      <c r="EK722" s="71"/>
      <c r="EL722" s="71"/>
      <c r="EM722" s="71"/>
      <c r="EN722" s="71"/>
      <c r="EO722" s="71"/>
      <c r="EP722" s="71"/>
      <c r="EQ722" s="71"/>
      <c r="ER722" s="71"/>
      <c r="ES722" s="71"/>
      <c r="ET722" s="71"/>
      <c r="EU722" s="71"/>
      <c r="EV722" s="71"/>
      <c r="EW722" s="71"/>
      <c r="EX722" s="71"/>
      <c r="EY722" s="71"/>
      <c r="EZ722" s="71"/>
      <c r="FA722" s="71"/>
      <c r="FB722" s="71"/>
      <c r="FC722" s="71"/>
      <c r="FD722" s="71"/>
      <c r="FE722" s="71"/>
      <c r="FF722" s="71"/>
      <c r="FG722" s="71"/>
      <c r="FH722" s="71"/>
      <c r="FI722" s="71"/>
      <c r="FJ722" s="71"/>
      <c r="FK722" s="71"/>
      <c r="FL722" s="71"/>
      <c r="FM722" s="71"/>
    </row>
    <row r="723" spans="9:169" x14ac:dyDescent="0.2">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c r="CM723" s="71"/>
      <c r="CN723" s="71"/>
      <c r="CO723" s="71"/>
      <c r="CP723" s="71"/>
      <c r="CQ723" s="71"/>
      <c r="CR723" s="71"/>
      <c r="CS723" s="71"/>
      <c r="CT723" s="71"/>
      <c r="CU723" s="71"/>
      <c r="CV723" s="99"/>
      <c r="CW723" s="71"/>
      <c r="CX723" s="71"/>
      <c r="CY723" s="71"/>
      <c r="CZ723" s="71"/>
      <c r="DA723" s="71"/>
      <c r="DB723" s="71"/>
      <c r="DC723" s="71"/>
      <c r="DD723" s="71"/>
      <c r="DE723" s="71"/>
      <c r="DF723" s="71"/>
      <c r="DG723" s="71"/>
      <c r="DH723" s="71"/>
      <c r="DI723" s="71"/>
      <c r="DJ723" s="71"/>
      <c r="DK723" s="71"/>
      <c r="DL723" s="71"/>
      <c r="DM723" s="71"/>
      <c r="DN723" s="71"/>
      <c r="DO723" s="71"/>
      <c r="DP723" s="71"/>
      <c r="DQ723" s="71"/>
      <c r="DR723" s="71"/>
      <c r="DS723" s="71"/>
      <c r="DT723" s="71"/>
      <c r="DU723" s="71"/>
      <c r="DV723" s="71"/>
      <c r="DW723" s="71"/>
      <c r="DX723" s="71"/>
      <c r="DY723" s="71"/>
      <c r="DZ723" s="71"/>
      <c r="EA723" s="71"/>
      <c r="EB723" s="71"/>
      <c r="EC723" s="71"/>
      <c r="ED723" s="71"/>
      <c r="EE723" s="71"/>
      <c r="EF723" s="71"/>
      <c r="EG723" s="71"/>
      <c r="EH723" s="71"/>
      <c r="EI723" s="71"/>
      <c r="EJ723" s="71"/>
      <c r="EK723" s="71"/>
      <c r="EL723" s="71"/>
      <c r="EM723" s="71"/>
      <c r="EN723" s="71"/>
      <c r="EO723" s="71"/>
      <c r="EP723" s="71"/>
      <c r="EQ723" s="71"/>
      <c r="ER723" s="71"/>
      <c r="ES723" s="71"/>
      <c r="ET723" s="71"/>
      <c r="EU723" s="71"/>
      <c r="EV723" s="71"/>
      <c r="EW723" s="71"/>
      <c r="EX723" s="71"/>
      <c r="EY723" s="71"/>
      <c r="EZ723" s="71"/>
      <c r="FA723" s="71"/>
      <c r="FB723" s="71"/>
      <c r="FC723" s="71"/>
      <c r="FD723" s="71"/>
      <c r="FE723" s="71"/>
      <c r="FF723" s="71"/>
      <c r="FG723" s="71"/>
      <c r="FH723" s="71"/>
      <c r="FI723" s="71"/>
      <c r="FJ723" s="71"/>
      <c r="FK723" s="71"/>
      <c r="FL723" s="71"/>
      <c r="FM723" s="71"/>
    </row>
    <row r="724" spans="9:169" x14ac:dyDescent="0.2">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c r="CM724" s="71"/>
      <c r="CN724" s="71"/>
      <c r="CO724" s="71"/>
      <c r="CP724" s="71"/>
      <c r="CQ724" s="71"/>
      <c r="CR724" s="71"/>
      <c r="CS724" s="71"/>
      <c r="CT724" s="71"/>
      <c r="CU724" s="71"/>
      <c r="CV724" s="99"/>
      <c r="CW724" s="71"/>
      <c r="CX724" s="71"/>
      <c r="CY724" s="71"/>
      <c r="CZ724" s="71"/>
      <c r="DA724" s="71"/>
      <c r="DB724" s="71"/>
      <c r="DC724" s="71"/>
      <c r="DD724" s="71"/>
      <c r="DE724" s="71"/>
      <c r="DF724" s="71"/>
      <c r="DG724" s="71"/>
      <c r="DH724" s="71"/>
      <c r="DI724" s="71"/>
      <c r="DJ724" s="71"/>
      <c r="DK724" s="71"/>
      <c r="DL724" s="71"/>
      <c r="DM724" s="71"/>
      <c r="DN724" s="71"/>
      <c r="DO724" s="71"/>
      <c r="DP724" s="71"/>
      <c r="DQ724" s="71"/>
      <c r="DR724" s="71"/>
      <c r="DS724" s="71"/>
      <c r="DT724" s="71"/>
      <c r="DU724" s="71"/>
      <c r="DV724" s="71"/>
      <c r="DW724" s="71"/>
      <c r="DX724" s="71"/>
      <c r="DY724" s="71"/>
      <c r="DZ724" s="71"/>
      <c r="EA724" s="71"/>
      <c r="EB724" s="71"/>
      <c r="EC724" s="71"/>
      <c r="ED724" s="71"/>
      <c r="EE724" s="71"/>
      <c r="EF724" s="71"/>
      <c r="EG724" s="71"/>
      <c r="EH724" s="71"/>
      <c r="EI724" s="71"/>
      <c r="EJ724" s="71"/>
      <c r="EK724" s="71"/>
      <c r="EL724" s="71"/>
      <c r="EM724" s="71"/>
      <c r="EN724" s="71"/>
      <c r="EO724" s="71"/>
      <c r="EP724" s="71"/>
      <c r="EQ724" s="71"/>
      <c r="ER724" s="71"/>
      <c r="ES724" s="71"/>
      <c r="ET724" s="71"/>
      <c r="EU724" s="71"/>
      <c r="EV724" s="71"/>
      <c r="EW724" s="71"/>
      <c r="EX724" s="71"/>
      <c r="EY724" s="71"/>
      <c r="EZ724" s="71"/>
      <c r="FA724" s="71"/>
      <c r="FB724" s="71"/>
      <c r="FC724" s="71"/>
      <c r="FD724" s="71"/>
      <c r="FE724" s="71"/>
      <c r="FF724" s="71"/>
      <c r="FG724" s="71"/>
      <c r="FH724" s="71"/>
      <c r="FI724" s="71"/>
      <c r="FJ724" s="71"/>
      <c r="FK724" s="71"/>
      <c r="FL724" s="71"/>
      <c r="FM724" s="71"/>
    </row>
    <row r="725" spans="9:169" x14ac:dyDescent="0.2">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c r="CM725" s="71"/>
      <c r="CN725" s="71"/>
      <c r="CO725" s="71"/>
      <c r="CP725" s="71"/>
      <c r="CQ725" s="71"/>
      <c r="CR725" s="71"/>
      <c r="CS725" s="71"/>
      <c r="CT725" s="71"/>
      <c r="CU725" s="71"/>
      <c r="CV725" s="99"/>
      <c r="CW725" s="71"/>
      <c r="CX725" s="71"/>
      <c r="CY725" s="71"/>
      <c r="CZ725" s="71"/>
      <c r="DA725" s="71"/>
      <c r="DB725" s="71"/>
      <c r="DC725" s="71"/>
      <c r="DD725" s="71"/>
      <c r="DE725" s="71"/>
      <c r="DF725" s="71"/>
      <c r="DG725" s="71"/>
      <c r="DH725" s="71"/>
      <c r="DI725" s="71"/>
      <c r="DJ725" s="71"/>
      <c r="DK725" s="71"/>
      <c r="DL725" s="71"/>
      <c r="DM725" s="71"/>
      <c r="DN725" s="71"/>
      <c r="DO725" s="71"/>
      <c r="DP725" s="71"/>
      <c r="DQ725" s="71"/>
      <c r="DR725" s="71"/>
      <c r="DS725" s="71"/>
      <c r="DT725" s="71"/>
      <c r="DU725" s="71"/>
      <c r="DV725" s="71"/>
      <c r="DW725" s="71"/>
      <c r="DX725" s="71"/>
      <c r="DY725" s="71"/>
      <c r="DZ725" s="71"/>
      <c r="EA725" s="71"/>
      <c r="EB725" s="71"/>
      <c r="EC725" s="71"/>
      <c r="ED725" s="71"/>
      <c r="EE725" s="71"/>
      <c r="EF725" s="71"/>
      <c r="EG725" s="71"/>
      <c r="EH725" s="71"/>
      <c r="EI725" s="71"/>
      <c r="EJ725" s="71"/>
      <c r="EK725" s="71"/>
      <c r="EL725" s="71"/>
      <c r="EM725" s="71"/>
      <c r="EN725" s="71"/>
      <c r="EO725" s="71"/>
      <c r="EP725" s="71"/>
      <c r="EQ725" s="71"/>
      <c r="ER725" s="71"/>
      <c r="ES725" s="71"/>
      <c r="ET725" s="71"/>
      <c r="EU725" s="71"/>
      <c r="EV725" s="71"/>
      <c r="EW725" s="71"/>
      <c r="EX725" s="71"/>
      <c r="EY725" s="71"/>
      <c r="EZ725" s="71"/>
      <c r="FA725" s="71"/>
      <c r="FB725" s="71"/>
      <c r="FC725" s="71"/>
      <c r="FD725" s="71"/>
      <c r="FE725" s="71"/>
      <c r="FF725" s="71"/>
      <c r="FG725" s="71"/>
      <c r="FH725" s="71"/>
      <c r="FI725" s="71"/>
      <c r="FJ725" s="71"/>
      <c r="FK725" s="71"/>
      <c r="FL725" s="71"/>
      <c r="FM725" s="71"/>
    </row>
    <row r="726" spans="9:169" x14ac:dyDescent="0.2">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c r="CM726" s="71"/>
      <c r="CN726" s="71"/>
      <c r="CO726" s="71"/>
      <c r="CP726" s="71"/>
      <c r="CQ726" s="71"/>
      <c r="CR726" s="71"/>
      <c r="CS726" s="71"/>
      <c r="CT726" s="71"/>
      <c r="CU726" s="71"/>
      <c r="CV726" s="99"/>
      <c r="CW726" s="71"/>
      <c r="CX726" s="71"/>
      <c r="CY726" s="71"/>
      <c r="CZ726" s="71"/>
      <c r="DA726" s="71"/>
      <c r="DB726" s="71"/>
      <c r="DC726" s="71"/>
      <c r="DD726" s="71"/>
      <c r="DE726" s="71"/>
      <c r="DF726" s="71"/>
      <c r="DG726" s="71"/>
      <c r="DH726" s="71"/>
      <c r="DI726" s="71"/>
      <c r="DJ726" s="71"/>
      <c r="DK726" s="71"/>
      <c r="DL726" s="71"/>
      <c r="DM726" s="71"/>
      <c r="DN726" s="71"/>
      <c r="DO726" s="71"/>
      <c r="DP726" s="71"/>
      <c r="DQ726" s="71"/>
      <c r="DR726" s="71"/>
      <c r="DS726" s="71"/>
      <c r="DT726" s="71"/>
      <c r="DU726" s="71"/>
      <c r="DV726" s="71"/>
      <c r="DW726" s="71"/>
      <c r="DX726" s="71"/>
      <c r="DY726" s="71"/>
      <c r="DZ726" s="71"/>
      <c r="EA726" s="71"/>
      <c r="EB726" s="71"/>
      <c r="EC726" s="71"/>
      <c r="ED726" s="71"/>
      <c r="EE726" s="71"/>
      <c r="EF726" s="71"/>
      <c r="EG726" s="71"/>
      <c r="EH726" s="71"/>
      <c r="EI726" s="71"/>
      <c r="EJ726" s="71"/>
      <c r="EK726" s="71"/>
      <c r="EL726" s="71"/>
      <c r="EM726" s="71"/>
      <c r="EN726" s="71"/>
      <c r="EO726" s="71"/>
      <c r="EP726" s="71"/>
      <c r="EQ726" s="71"/>
      <c r="ER726" s="71"/>
      <c r="ES726" s="71"/>
      <c r="ET726" s="71"/>
      <c r="EU726" s="71"/>
      <c r="EV726" s="71"/>
      <c r="EW726" s="71"/>
      <c r="EX726" s="71"/>
      <c r="EY726" s="71"/>
      <c r="EZ726" s="71"/>
      <c r="FA726" s="71"/>
      <c r="FB726" s="71"/>
      <c r="FC726" s="71"/>
      <c r="FD726" s="71"/>
      <c r="FE726" s="71"/>
      <c r="FF726" s="71"/>
      <c r="FG726" s="71"/>
      <c r="FH726" s="71"/>
      <c r="FI726" s="71"/>
      <c r="FJ726" s="71"/>
      <c r="FK726" s="71"/>
      <c r="FL726" s="71"/>
      <c r="FM726" s="71"/>
    </row>
    <row r="727" spans="9:169" x14ac:dyDescent="0.2">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c r="CM727" s="71"/>
      <c r="CN727" s="71"/>
      <c r="CO727" s="71"/>
      <c r="CP727" s="71"/>
      <c r="CQ727" s="71"/>
      <c r="CR727" s="71"/>
      <c r="CS727" s="71"/>
      <c r="CT727" s="71"/>
      <c r="CU727" s="71"/>
      <c r="CV727" s="99"/>
      <c r="CW727" s="71"/>
      <c r="CX727" s="71"/>
      <c r="CY727" s="71"/>
      <c r="CZ727" s="71"/>
      <c r="DA727" s="71"/>
      <c r="DB727" s="71"/>
      <c r="DC727" s="71"/>
      <c r="DD727" s="71"/>
      <c r="DE727" s="71"/>
      <c r="DF727" s="71"/>
      <c r="DG727" s="71"/>
      <c r="DH727" s="71"/>
      <c r="DI727" s="71"/>
      <c r="DJ727" s="71"/>
      <c r="DK727" s="71"/>
      <c r="DL727" s="71"/>
      <c r="DM727" s="71"/>
      <c r="DN727" s="71"/>
      <c r="DO727" s="71"/>
      <c r="DP727" s="71"/>
      <c r="DQ727" s="71"/>
      <c r="DR727" s="71"/>
      <c r="DS727" s="71"/>
      <c r="DT727" s="71"/>
      <c r="DU727" s="71"/>
      <c r="DV727" s="71"/>
      <c r="DW727" s="71"/>
      <c r="DX727" s="71"/>
      <c r="DY727" s="71"/>
      <c r="DZ727" s="71"/>
      <c r="EA727" s="71"/>
      <c r="EB727" s="71"/>
      <c r="EC727" s="71"/>
      <c r="ED727" s="71"/>
      <c r="EE727" s="71"/>
      <c r="EF727" s="71"/>
      <c r="EG727" s="71"/>
      <c r="EH727" s="71"/>
      <c r="EI727" s="71"/>
      <c r="EJ727" s="71"/>
      <c r="EK727" s="71"/>
      <c r="EL727" s="71"/>
      <c r="EM727" s="71"/>
      <c r="EN727" s="71"/>
      <c r="EO727" s="71"/>
      <c r="EP727" s="71"/>
      <c r="EQ727" s="71"/>
      <c r="ER727" s="71"/>
      <c r="ES727" s="71"/>
      <c r="ET727" s="71"/>
      <c r="EU727" s="71"/>
      <c r="EV727" s="71"/>
      <c r="EW727" s="71"/>
      <c r="EX727" s="71"/>
      <c r="EY727" s="71"/>
      <c r="EZ727" s="71"/>
      <c r="FA727" s="71"/>
      <c r="FB727" s="71"/>
      <c r="FC727" s="71"/>
      <c r="FD727" s="71"/>
      <c r="FE727" s="71"/>
      <c r="FF727" s="71"/>
      <c r="FG727" s="71"/>
      <c r="FH727" s="71"/>
      <c r="FI727" s="71"/>
      <c r="FJ727" s="71"/>
      <c r="FK727" s="71"/>
      <c r="FL727" s="71"/>
      <c r="FM727" s="71"/>
    </row>
    <row r="728" spans="9:169" x14ac:dyDescent="0.2">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c r="CM728" s="71"/>
      <c r="CN728" s="71"/>
      <c r="CO728" s="71"/>
      <c r="CP728" s="71"/>
      <c r="CQ728" s="71"/>
      <c r="CR728" s="71"/>
      <c r="CS728" s="71"/>
      <c r="CT728" s="71"/>
      <c r="CU728" s="71"/>
      <c r="CV728" s="99"/>
      <c r="CW728" s="71"/>
      <c r="CX728" s="71"/>
      <c r="CY728" s="71"/>
      <c r="CZ728" s="71"/>
      <c r="DA728" s="71"/>
      <c r="DB728" s="71"/>
      <c r="DC728" s="71"/>
      <c r="DD728" s="71"/>
      <c r="DE728" s="71"/>
      <c r="DF728" s="71"/>
      <c r="DG728" s="71"/>
      <c r="DH728" s="71"/>
      <c r="DI728" s="71"/>
      <c r="DJ728" s="71"/>
      <c r="DK728" s="71"/>
      <c r="DL728" s="71"/>
      <c r="DM728" s="71"/>
      <c r="DN728" s="71"/>
      <c r="DO728" s="71"/>
      <c r="DP728" s="71"/>
      <c r="DQ728" s="71"/>
      <c r="DR728" s="71"/>
      <c r="DS728" s="71"/>
      <c r="DT728" s="71"/>
      <c r="DU728" s="71"/>
      <c r="DV728" s="71"/>
      <c r="DW728" s="71"/>
      <c r="DX728" s="71"/>
      <c r="DY728" s="71"/>
      <c r="DZ728" s="71"/>
      <c r="EA728" s="71"/>
      <c r="EB728" s="71"/>
      <c r="EC728" s="71"/>
      <c r="ED728" s="71"/>
      <c r="EE728" s="71"/>
      <c r="EF728" s="71"/>
      <c r="EG728" s="71"/>
      <c r="EH728" s="71"/>
      <c r="EI728" s="71"/>
      <c r="EJ728" s="71"/>
      <c r="EK728" s="71"/>
      <c r="EL728" s="71"/>
      <c r="EM728" s="71"/>
      <c r="EN728" s="71"/>
      <c r="EO728" s="71"/>
      <c r="EP728" s="71"/>
      <c r="EQ728" s="71"/>
      <c r="ER728" s="71"/>
      <c r="ES728" s="71"/>
      <c r="ET728" s="71"/>
      <c r="EU728" s="71"/>
      <c r="EV728" s="71"/>
      <c r="EW728" s="71"/>
      <c r="EX728" s="71"/>
      <c r="EY728" s="71"/>
      <c r="EZ728" s="71"/>
      <c r="FA728" s="71"/>
      <c r="FB728" s="71"/>
      <c r="FC728" s="71"/>
      <c r="FD728" s="71"/>
      <c r="FE728" s="71"/>
      <c r="FF728" s="71"/>
      <c r="FG728" s="71"/>
      <c r="FH728" s="71"/>
      <c r="FI728" s="71"/>
      <c r="FJ728" s="71"/>
      <c r="FK728" s="71"/>
      <c r="FL728" s="71"/>
      <c r="FM728" s="71"/>
    </row>
    <row r="729" spans="9:169" x14ac:dyDescent="0.2">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c r="CM729" s="71"/>
      <c r="CN729" s="71"/>
      <c r="CO729" s="71"/>
      <c r="CP729" s="71"/>
      <c r="CQ729" s="71"/>
      <c r="CR729" s="71"/>
      <c r="CS729" s="71"/>
      <c r="CT729" s="71"/>
      <c r="CU729" s="71"/>
      <c r="CV729" s="99"/>
      <c r="CW729" s="71"/>
      <c r="CX729" s="71"/>
      <c r="CY729" s="71"/>
      <c r="CZ729" s="71"/>
      <c r="DA729" s="71"/>
      <c r="DB729" s="71"/>
      <c r="DC729" s="71"/>
      <c r="DD729" s="71"/>
      <c r="DE729" s="71"/>
      <c r="DF729" s="71"/>
      <c r="DG729" s="71"/>
      <c r="DH729" s="71"/>
      <c r="DI729" s="71"/>
      <c r="DJ729" s="71"/>
      <c r="DK729" s="71"/>
      <c r="DL729" s="71"/>
      <c r="DM729" s="71"/>
      <c r="DN729" s="71"/>
      <c r="DO729" s="71"/>
      <c r="DP729" s="71"/>
      <c r="DQ729" s="71"/>
      <c r="DR729" s="71"/>
      <c r="DS729" s="71"/>
      <c r="DT729" s="71"/>
      <c r="DU729" s="71"/>
      <c r="DV729" s="71"/>
      <c r="DW729" s="71"/>
      <c r="DX729" s="71"/>
      <c r="DY729" s="71"/>
      <c r="DZ729" s="71"/>
      <c r="EA729" s="71"/>
      <c r="EB729" s="71"/>
      <c r="EC729" s="71"/>
      <c r="ED729" s="71"/>
      <c r="EE729" s="71"/>
      <c r="EF729" s="71"/>
      <c r="EG729" s="71"/>
      <c r="EH729" s="71"/>
      <c r="EI729" s="71"/>
      <c r="EJ729" s="71"/>
      <c r="EK729" s="71"/>
      <c r="EL729" s="71"/>
      <c r="EM729" s="71"/>
      <c r="EN729" s="71"/>
      <c r="EO729" s="71"/>
      <c r="EP729" s="71"/>
      <c r="EQ729" s="71"/>
      <c r="ER729" s="71"/>
      <c r="ES729" s="71"/>
      <c r="ET729" s="71"/>
      <c r="EU729" s="71"/>
      <c r="EV729" s="71"/>
      <c r="EW729" s="71"/>
      <c r="EX729" s="71"/>
      <c r="EY729" s="71"/>
      <c r="EZ729" s="71"/>
      <c r="FA729" s="71"/>
      <c r="FB729" s="71"/>
      <c r="FC729" s="71"/>
      <c r="FD729" s="71"/>
      <c r="FE729" s="71"/>
      <c r="FF729" s="71"/>
      <c r="FG729" s="71"/>
      <c r="FH729" s="71"/>
      <c r="FI729" s="71"/>
      <c r="FJ729" s="71"/>
      <c r="FK729" s="71"/>
      <c r="FL729" s="71"/>
      <c r="FM729" s="71"/>
    </row>
    <row r="730" spans="9:169" x14ac:dyDescent="0.2">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c r="CM730" s="71"/>
      <c r="CN730" s="71"/>
      <c r="CO730" s="71"/>
      <c r="CP730" s="71"/>
      <c r="CQ730" s="71"/>
      <c r="CR730" s="71"/>
      <c r="CS730" s="71"/>
      <c r="CT730" s="71"/>
      <c r="CU730" s="71"/>
      <c r="CV730" s="99"/>
      <c r="CW730" s="71"/>
      <c r="CX730" s="71"/>
      <c r="CY730" s="71"/>
      <c r="CZ730" s="71"/>
      <c r="DA730" s="71"/>
      <c r="DB730" s="71"/>
      <c r="DC730" s="71"/>
      <c r="DD730" s="71"/>
      <c r="DE730" s="71"/>
      <c r="DF730" s="71"/>
      <c r="DG730" s="71"/>
      <c r="DH730" s="71"/>
      <c r="DI730" s="71"/>
      <c r="DJ730" s="71"/>
      <c r="DK730" s="71"/>
      <c r="DL730" s="71"/>
      <c r="DM730" s="71"/>
      <c r="DN730" s="71"/>
      <c r="DO730" s="71"/>
      <c r="DP730" s="71"/>
      <c r="DQ730" s="71"/>
      <c r="DR730" s="71"/>
      <c r="DS730" s="71"/>
      <c r="DT730" s="71"/>
      <c r="DU730" s="71"/>
      <c r="DV730" s="71"/>
      <c r="DW730" s="71"/>
      <c r="DX730" s="71"/>
      <c r="DY730" s="71"/>
      <c r="DZ730" s="71"/>
      <c r="EA730" s="71"/>
      <c r="EB730" s="71"/>
      <c r="EC730" s="71"/>
      <c r="ED730" s="71"/>
      <c r="EE730" s="71"/>
      <c r="EF730" s="71"/>
      <c r="EG730" s="71"/>
      <c r="EH730" s="71"/>
      <c r="EI730" s="71"/>
      <c r="EJ730" s="71"/>
      <c r="EK730" s="71"/>
      <c r="EL730" s="71"/>
      <c r="EM730" s="71"/>
      <c r="EN730" s="71"/>
      <c r="EO730" s="71"/>
      <c r="EP730" s="71"/>
      <c r="EQ730" s="71"/>
      <c r="ER730" s="71"/>
      <c r="ES730" s="71"/>
      <c r="ET730" s="71"/>
      <c r="EU730" s="71"/>
      <c r="EV730" s="71"/>
      <c r="EW730" s="71"/>
      <c r="EX730" s="71"/>
      <c r="EY730" s="71"/>
      <c r="EZ730" s="71"/>
      <c r="FA730" s="71"/>
      <c r="FB730" s="71"/>
      <c r="FC730" s="71"/>
      <c r="FD730" s="71"/>
      <c r="FE730" s="71"/>
      <c r="FF730" s="71"/>
      <c r="FG730" s="71"/>
      <c r="FH730" s="71"/>
      <c r="FI730" s="71"/>
      <c r="FJ730" s="71"/>
      <c r="FK730" s="71"/>
      <c r="FL730" s="71"/>
      <c r="FM730" s="71"/>
    </row>
    <row r="731" spans="9:169" x14ac:dyDescent="0.2">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c r="CM731" s="71"/>
      <c r="CN731" s="71"/>
      <c r="CO731" s="71"/>
      <c r="CP731" s="71"/>
      <c r="CQ731" s="71"/>
      <c r="CR731" s="71"/>
      <c r="CS731" s="71"/>
      <c r="CT731" s="71"/>
      <c r="CU731" s="71"/>
      <c r="CV731" s="99"/>
      <c r="CW731" s="71"/>
      <c r="CX731" s="71"/>
      <c r="CY731" s="71"/>
      <c r="CZ731" s="71"/>
      <c r="DA731" s="71"/>
      <c r="DB731" s="71"/>
      <c r="DC731" s="71"/>
      <c r="DD731" s="71"/>
      <c r="DE731" s="71"/>
      <c r="DF731" s="71"/>
      <c r="DG731" s="71"/>
      <c r="DH731" s="71"/>
      <c r="DI731" s="71"/>
      <c r="DJ731" s="71"/>
      <c r="DK731" s="71"/>
      <c r="DL731" s="71"/>
      <c r="DM731" s="71"/>
      <c r="DN731" s="71"/>
      <c r="DO731" s="71"/>
      <c r="DP731" s="71"/>
      <c r="DQ731" s="71"/>
      <c r="DR731" s="71"/>
      <c r="DS731" s="71"/>
      <c r="DT731" s="71"/>
      <c r="DU731" s="71"/>
      <c r="DV731" s="71"/>
      <c r="DW731" s="71"/>
      <c r="DX731" s="71"/>
      <c r="DY731" s="71"/>
      <c r="DZ731" s="71"/>
      <c r="EA731" s="71"/>
      <c r="EB731" s="71"/>
      <c r="EC731" s="71"/>
      <c r="ED731" s="71"/>
      <c r="EE731" s="71"/>
      <c r="EF731" s="71"/>
      <c r="EG731" s="71"/>
      <c r="EH731" s="71"/>
      <c r="EI731" s="71"/>
      <c r="EJ731" s="71"/>
      <c r="EK731" s="71"/>
      <c r="EL731" s="71"/>
      <c r="EM731" s="71"/>
      <c r="EN731" s="71"/>
      <c r="EO731" s="71"/>
      <c r="EP731" s="71"/>
      <c r="EQ731" s="71"/>
      <c r="ER731" s="71"/>
      <c r="ES731" s="71"/>
      <c r="ET731" s="71"/>
      <c r="EU731" s="71"/>
      <c r="EV731" s="71"/>
      <c r="EW731" s="71"/>
      <c r="EX731" s="71"/>
      <c r="EY731" s="71"/>
      <c r="EZ731" s="71"/>
      <c r="FA731" s="71"/>
      <c r="FB731" s="71"/>
      <c r="FC731" s="71"/>
      <c r="FD731" s="71"/>
      <c r="FE731" s="71"/>
      <c r="FF731" s="71"/>
      <c r="FG731" s="71"/>
      <c r="FH731" s="71"/>
      <c r="FI731" s="71"/>
      <c r="FJ731" s="71"/>
      <c r="FK731" s="71"/>
      <c r="FL731" s="71"/>
      <c r="FM731" s="71"/>
    </row>
    <row r="732" spans="9:169" x14ac:dyDescent="0.2">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c r="CM732" s="71"/>
      <c r="CN732" s="71"/>
      <c r="CO732" s="71"/>
      <c r="CP732" s="71"/>
      <c r="CQ732" s="71"/>
      <c r="CR732" s="71"/>
      <c r="CS732" s="71"/>
      <c r="CT732" s="71"/>
      <c r="CU732" s="71"/>
      <c r="CV732" s="99"/>
      <c r="CW732" s="71"/>
      <c r="CX732" s="71"/>
      <c r="CY732" s="71"/>
      <c r="CZ732" s="71"/>
      <c r="DA732" s="71"/>
      <c r="DB732" s="71"/>
      <c r="DC732" s="71"/>
      <c r="DD732" s="71"/>
      <c r="DE732" s="71"/>
      <c r="DF732" s="71"/>
      <c r="DG732" s="71"/>
      <c r="DH732" s="71"/>
      <c r="DI732" s="71"/>
      <c r="DJ732" s="71"/>
      <c r="DK732" s="71"/>
      <c r="DL732" s="71"/>
      <c r="DM732" s="71"/>
      <c r="DN732" s="71"/>
      <c r="DO732" s="71"/>
      <c r="DP732" s="71"/>
      <c r="DQ732" s="71"/>
      <c r="DR732" s="71"/>
      <c r="DS732" s="71"/>
      <c r="DT732" s="71"/>
      <c r="DU732" s="71"/>
      <c r="DV732" s="71"/>
      <c r="DW732" s="71"/>
      <c r="DX732" s="71"/>
      <c r="DY732" s="71"/>
      <c r="DZ732" s="71"/>
      <c r="EA732" s="71"/>
      <c r="EB732" s="71"/>
      <c r="EC732" s="71"/>
      <c r="ED732" s="71"/>
      <c r="EE732" s="71"/>
      <c r="EF732" s="71"/>
      <c r="EG732" s="71"/>
      <c r="EH732" s="71"/>
      <c r="EI732" s="71"/>
      <c r="EJ732" s="71"/>
      <c r="EK732" s="71"/>
      <c r="EL732" s="71"/>
      <c r="EM732" s="71"/>
      <c r="EN732" s="71"/>
      <c r="EO732" s="71"/>
      <c r="EP732" s="71"/>
      <c r="EQ732" s="71"/>
      <c r="ER732" s="71"/>
      <c r="ES732" s="71"/>
      <c r="ET732" s="71"/>
      <c r="EU732" s="71"/>
      <c r="EV732" s="71"/>
      <c r="EW732" s="71"/>
      <c r="EX732" s="71"/>
      <c r="EY732" s="71"/>
      <c r="EZ732" s="71"/>
      <c r="FA732" s="71"/>
      <c r="FB732" s="71"/>
      <c r="FC732" s="71"/>
      <c r="FD732" s="71"/>
      <c r="FE732" s="71"/>
      <c r="FF732" s="71"/>
      <c r="FG732" s="71"/>
      <c r="FH732" s="71"/>
      <c r="FI732" s="71"/>
      <c r="FJ732" s="71"/>
      <c r="FK732" s="71"/>
      <c r="FL732" s="71"/>
      <c r="FM732" s="71"/>
    </row>
    <row r="733" spans="9:169" x14ac:dyDescent="0.2">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c r="CM733" s="71"/>
      <c r="CN733" s="71"/>
      <c r="CO733" s="71"/>
      <c r="CP733" s="71"/>
      <c r="CQ733" s="71"/>
      <c r="CR733" s="71"/>
      <c r="CS733" s="71"/>
      <c r="CT733" s="71"/>
      <c r="CU733" s="71"/>
      <c r="CV733" s="99"/>
      <c r="CW733" s="71"/>
      <c r="CX733" s="71"/>
      <c r="CY733" s="71"/>
      <c r="CZ733" s="71"/>
      <c r="DA733" s="71"/>
      <c r="DB733" s="71"/>
      <c r="DC733" s="71"/>
      <c r="DD733" s="71"/>
      <c r="DE733" s="71"/>
      <c r="DF733" s="71"/>
      <c r="DG733" s="71"/>
      <c r="DH733" s="71"/>
      <c r="DI733" s="71"/>
      <c r="DJ733" s="71"/>
      <c r="DK733" s="71"/>
      <c r="DL733" s="71"/>
      <c r="DM733" s="71"/>
      <c r="DN733" s="71"/>
      <c r="DO733" s="71"/>
      <c r="DP733" s="71"/>
      <c r="DQ733" s="71"/>
      <c r="DR733" s="71"/>
      <c r="DS733" s="71"/>
      <c r="DT733" s="71"/>
      <c r="DU733" s="71"/>
      <c r="DV733" s="71"/>
      <c r="DW733" s="71"/>
      <c r="DX733" s="71"/>
      <c r="DY733" s="71"/>
      <c r="DZ733" s="71"/>
      <c r="EA733" s="71"/>
      <c r="EB733" s="71"/>
      <c r="EC733" s="71"/>
      <c r="ED733" s="71"/>
      <c r="EE733" s="71"/>
      <c r="EF733" s="71"/>
      <c r="EG733" s="71"/>
      <c r="EH733" s="71"/>
      <c r="EI733" s="71"/>
      <c r="EJ733" s="71"/>
      <c r="EK733" s="71"/>
      <c r="EL733" s="71"/>
      <c r="EM733" s="71"/>
      <c r="EN733" s="71"/>
      <c r="EO733" s="71"/>
      <c r="EP733" s="71"/>
      <c r="EQ733" s="71"/>
      <c r="ER733" s="71"/>
      <c r="ES733" s="71"/>
      <c r="ET733" s="71"/>
      <c r="EU733" s="71"/>
      <c r="EV733" s="71"/>
      <c r="EW733" s="71"/>
      <c r="EX733" s="71"/>
      <c r="EY733" s="71"/>
      <c r="EZ733" s="71"/>
      <c r="FA733" s="71"/>
      <c r="FB733" s="71"/>
      <c r="FC733" s="71"/>
      <c r="FD733" s="71"/>
      <c r="FE733" s="71"/>
      <c r="FF733" s="71"/>
      <c r="FG733" s="71"/>
      <c r="FH733" s="71"/>
      <c r="FI733" s="71"/>
      <c r="FJ733" s="71"/>
      <c r="FK733" s="71"/>
      <c r="FL733" s="71"/>
      <c r="FM733" s="71"/>
    </row>
    <row r="734" spans="9:169" x14ac:dyDescent="0.2">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c r="CM734" s="71"/>
      <c r="CN734" s="71"/>
      <c r="CO734" s="71"/>
      <c r="CP734" s="71"/>
      <c r="CQ734" s="71"/>
      <c r="CR734" s="71"/>
      <c r="CS734" s="71"/>
      <c r="CT734" s="71"/>
      <c r="CU734" s="71"/>
      <c r="CV734" s="99"/>
      <c r="CW734" s="71"/>
      <c r="CX734" s="71"/>
      <c r="CY734" s="71"/>
      <c r="CZ734" s="71"/>
      <c r="DA734" s="71"/>
      <c r="DB734" s="71"/>
      <c r="DC734" s="71"/>
      <c r="DD734" s="71"/>
      <c r="DE734" s="71"/>
      <c r="DF734" s="71"/>
      <c r="DG734" s="71"/>
      <c r="DH734" s="71"/>
      <c r="DI734" s="71"/>
      <c r="DJ734" s="71"/>
      <c r="DK734" s="71"/>
      <c r="DL734" s="71"/>
      <c r="DM734" s="71"/>
      <c r="DN734" s="71"/>
      <c r="DO734" s="71"/>
      <c r="DP734" s="71"/>
      <c r="DQ734" s="71"/>
      <c r="DR734" s="71"/>
      <c r="DS734" s="71"/>
      <c r="DT734" s="71"/>
      <c r="DU734" s="71"/>
      <c r="DV734" s="71"/>
      <c r="DW734" s="71"/>
      <c r="DX734" s="71"/>
      <c r="DY734" s="71"/>
      <c r="DZ734" s="71"/>
      <c r="EA734" s="71"/>
      <c r="EB734" s="71"/>
      <c r="EC734" s="71"/>
      <c r="ED734" s="71"/>
      <c r="EE734" s="71"/>
      <c r="EF734" s="71"/>
      <c r="EG734" s="71"/>
      <c r="EH734" s="71"/>
      <c r="EI734" s="71"/>
      <c r="EJ734" s="71"/>
      <c r="EK734" s="71"/>
      <c r="EL734" s="71"/>
      <c r="EM734" s="71"/>
      <c r="EN734" s="71"/>
      <c r="EO734" s="71"/>
      <c r="EP734" s="71"/>
      <c r="EQ734" s="71"/>
      <c r="ER734" s="71"/>
      <c r="ES734" s="71"/>
      <c r="ET734" s="71"/>
      <c r="EU734" s="71"/>
      <c r="EV734" s="71"/>
      <c r="EW734" s="71"/>
      <c r="EX734" s="71"/>
      <c r="EY734" s="71"/>
      <c r="EZ734" s="71"/>
      <c r="FA734" s="71"/>
      <c r="FB734" s="71"/>
      <c r="FC734" s="71"/>
      <c r="FD734" s="71"/>
      <c r="FE734" s="71"/>
      <c r="FF734" s="71"/>
      <c r="FG734" s="71"/>
      <c r="FH734" s="71"/>
      <c r="FI734" s="71"/>
      <c r="FJ734" s="71"/>
      <c r="FK734" s="71"/>
      <c r="FL734" s="71"/>
      <c r="FM734" s="71"/>
    </row>
    <row r="735" spans="9:169" x14ac:dyDescent="0.2">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c r="CM735" s="71"/>
      <c r="CN735" s="71"/>
      <c r="CO735" s="71"/>
      <c r="CP735" s="71"/>
      <c r="CQ735" s="71"/>
      <c r="CR735" s="71"/>
      <c r="CS735" s="71"/>
      <c r="CT735" s="71"/>
      <c r="CU735" s="71"/>
      <c r="CV735" s="99"/>
      <c r="CW735" s="71"/>
      <c r="CX735" s="71"/>
      <c r="CY735" s="71"/>
      <c r="CZ735" s="71"/>
      <c r="DA735" s="71"/>
      <c r="DB735" s="71"/>
      <c r="DC735" s="71"/>
      <c r="DD735" s="71"/>
      <c r="DE735" s="71"/>
      <c r="DF735" s="71"/>
      <c r="DG735" s="71"/>
      <c r="DH735" s="71"/>
      <c r="DI735" s="71"/>
      <c r="DJ735" s="71"/>
      <c r="DK735" s="71"/>
      <c r="DL735" s="71"/>
      <c r="DM735" s="71"/>
      <c r="DN735" s="71"/>
      <c r="DO735" s="71"/>
      <c r="DP735" s="71"/>
      <c r="DQ735" s="71"/>
      <c r="DR735" s="71"/>
      <c r="DS735" s="71"/>
      <c r="DT735" s="71"/>
      <c r="DU735" s="71"/>
      <c r="DV735" s="71"/>
      <c r="DW735" s="71"/>
      <c r="DX735" s="71"/>
      <c r="DY735" s="71"/>
      <c r="DZ735" s="71"/>
      <c r="EA735" s="71"/>
      <c r="EB735" s="71"/>
      <c r="EC735" s="71"/>
      <c r="ED735" s="71"/>
      <c r="EE735" s="71"/>
      <c r="EF735" s="71"/>
      <c r="EG735" s="71"/>
      <c r="EH735" s="71"/>
      <c r="EI735" s="71"/>
      <c r="EJ735" s="71"/>
      <c r="EK735" s="71"/>
      <c r="EL735" s="71"/>
      <c r="EM735" s="71"/>
      <c r="EN735" s="71"/>
      <c r="EO735" s="71"/>
      <c r="EP735" s="71"/>
      <c r="EQ735" s="71"/>
      <c r="ER735" s="71"/>
      <c r="ES735" s="71"/>
      <c r="ET735" s="71"/>
      <c r="EU735" s="71"/>
      <c r="EV735" s="71"/>
      <c r="EW735" s="71"/>
      <c r="EX735" s="71"/>
      <c r="EY735" s="71"/>
      <c r="EZ735" s="71"/>
      <c r="FA735" s="71"/>
      <c r="FB735" s="71"/>
      <c r="FC735" s="71"/>
      <c r="FD735" s="71"/>
      <c r="FE735" s="71"/>
      <c r="FF735" s="71"/>
      <c r="FG735" s="71"/>
      <c r="FH735" s="71"/>
      <c r="FI735" s="71"/>
      <c r="FJ735" s="71"/>
      <c r="FK735" s="71"/>
      <c r="FL735" s="71"/>
      <c r="FM735" s="71"/>
    </row>
    <row r="736" spans="9:169" x14ac:dyDescent="0.2">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c r="CM736" s="71"/>
      <c r="CN736" s="71"/>
      <c r="CO736" s="71"/>
      <c r="CP736" s="71"/>
      <c r="CQ736" s="71"/>
      <c r="CR736" s="71"/>
      <c r="CS736" s="71"/>
      <c r="CT736" s="71"/>
      <c r="CU736" s="71"/>
      <c r="CV736" s="99"/>
      <c r="CW736" s="71"/>
      <c r="CX736" s="71"/>
      <c r="CY736" s="71"/>
      <c r="CZ736" s="71"/>
      <c r="DA736" s="71"/>
      <c r="DB736" s="71"/>
      <c r="DC736" s="71"/>
      <c r="DD736" s="71"/>
      <c r="DE736" s="71"/>
      <c r="DF736" s="71"/>
      <c r="DG736" s="71"/>
      <c r="DH736" s="71"/>
      <c r="DI736" s="71"/>
      <c r="DJ736" s="71"/>
      <c r="DK736" s="71"/>
      <c r="DL736" s="71"/>
      <c r="DM736" s="71"/>
      <c r="DN736" s="71"/>
      <c r="DO736" s="71"/>
      <c r="DP736" s="71"/>
      <c r="DQ736" s="71"/>
      <c r="DR736" s="71"/>
      <c r="DS736" s="71"/>
      <c r="DT736" s="71"/>
      <c r="DU736" s="71"/>
      <c r="DV736" s="71"/>
      <c r="DW736" s="71"/>
      <c r="DX736" s="71"/>
      <c r="DY736" s="71"/>
      <c r="DZ736" s="71"/>
      <c r="EA736" s="71"/>
      <c r="EB736" s="71"/>
      <c r="EC736" s="71"/>
      <c r="ED736" s="71"/>
      <c r="EE736" s="71"/>
      <c r="EF736" s="71"/>
      <c r="EG736" s="71"/>
      <c r="EH736" s="71"/>
      <c r="EI736" s="71"/>
      <c r="EJ736" s="71"/>
      <c r="EK736" s="71"/>
      <c r="EL736" s="71"/>
      <c r="EM736" s="71"/>
      <c r="EN736" s="71"/>
      <c r="EO736" s="71"/>
      <c r="EP736" s="71"/>
      <c r="EQ736" s="71"/>
      <c r="ER736" s="71"/>
      <c r="ES736" s="71"/>
      <c r="ET736" s="71"/>
      <c r="EU736" s="71"/>
      <c r="EV736" s="71"/>
      <c r="EW736" s="71"/>
      <c r="EX736" s="71"/>
      <c r="EY736" s="71"/>
      <c r="EZ736" s="71"/>
      <c r="FA736" s="71"/>
      <c r="FB736" s="71"/>
      <c r="FC736" s="71"/>
      <c r="FD736" s="71"/>
      <c r="FE736" s="71"/>
      <c r="FF736" s="71"/>
      <c r="FG736" s="71"/>
      <c r="FH736" s="71"/>
      <c r="FI736" s="71"/>
      <c r="FJ736" s="71"/>
      <c r="FK736" s="71"/>
      <c r="FL736" s="71"/>
      <c r="FM736" s="71"/>
    </row>
    <row r="737" spans="9:169" x14ac:dyDescent="0.2">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c r="CM737" s="71"/>
      <c r="CN737" s="71"/>
      <c r="CO737" s="71"/>
      <c r="CP737" s="71"/>
      <c r="CQ737" s="71"/>
      <c r="CR737" s="71"/>
      <c r="CS737" s="71"/>
      <c r="CT737" s="71"/>
      <c r="CU737" s="71"/>
      <c r="CV737" s="99"/>
      <c r="CW737" s="71"/>
      <c r="CX737" s="71"/>
      <c r="CY737" s="71"/>
      <c r="CZ737" s="71"/>
      <c r="DA737" s="71"/>
      <c r="DB737" s="71"/>
      <c r="DC737" s="71"/>
      <c r="DD737" s="71"/>
      <c r="DE737" s="71"/>
      <c r="DF737" s="71"/>
      <c r="DG737" s="71"/>
      <c r="DH737" s="71"/>
      <c r="DI737" s="71"/>
      <c r="DJ737" s="71"/>
      <c r="DK737" s="71"/>
      <c r="DL737" s="71"/>
      <c r="DM737" s="71"/>
      <c r="DN737" s="71"/>
      <c r="DO737" s="71"/>
      <c r="DP737" s="71"/>
      <c r="DQ737" s="71"/>
      <c r="DR737" s="71"/>
      <c r="DS737" s="71"/>
      <c r="DT737" s="71"/>
      <c r="DU737" s="71"/>
      <c r="DV737" s="71"/>
      <c r="DW737" s="71"/>
      <c r="DX737" s="71"/>
      <c r="DY737" s="71"/>
      <c r="DZ737" s="71"/>
      <c r="EA737" s="71"/>
      <c r="EB737" s="71"/>
      <c r="EC737" s="71"/>
      <c r="ED737" s="71"/>
      <c r="EE737" s="71"/>
      <c r="EF737" s="71"/>
      <c r="EG737" s="71"/>
      <c r="EH737" s="71"/>
      <c r="EI737" s="71"/>
      <c r="EJ737" s="71"/>
      <c r="EK737" s="71"/>
      <c r="EL737" s="71"/>
      <c r="EM737" s="71"/>
      <c r="EN737" s="71"/>
      <c r="EO737" s="71"/>
      <c r="EP737" s="71"/>
      <c r="EQ737" s="71"/>
      <c r="ER737" s="71"/>
      <c r="ES737" s="71"/>
      <c r="ET737" s="71"/>
      <c r="EU737" s="71"/>
      <c r="EV737" s="71"/>
      <c r="EW737" s="71"/>
      <c r="EX737" s="71"/>
      <c r="EY737" s="71"/>
      <c r="EZ737" s="71"/>
      <c r="FA737" s="71"/>
      <c r="FB737" s="71"/>
      <c r="FC737" s="71"/>
      <c r="FD737" s="71"/>
      <c r="FE737" s="71"/>
      <c r="FF737" s="71"/>
      <c r="FG737" s="71"/>
      <c r="FH737" s="71"/>
      <c r="FI737" s="71"/>
      <c r="FJ737" s="71"/>
      <c r="FK737" s="71"/>
      <c r="FL737" s="71"/>
      <c r="FM737" s="71"/>
    </row>
    <row r="738" spans="9:169" x14ac:dyDescent="0.2">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c r="CM738" s="71"/>
      <c r="CN738" s="71"/>
      <c r="CO738" s="71"/>
      <c r="CP738" s="71"/>
      <c r="CQ738" s="71"/>
      <c r="CR738" s="71"/>
      <c r="CS738" s="71"/>
      <c r="CT738" s="71"/>
      <c r="CU738" s="71"/>
      <c r="CV738" s="99"/>
      <c r="CW738" s="71"/>
      <c r="CX738" s="71"/>
      <c r="CY738" s="71"/>
      <c r="CZ738" s="71"/>
      <c r="DA738" s="71"/>
      <c r="DB738" s="71"/>
      <c r="DC738" s="71"/>
      <c r="DD738" s="71"/>
      <c r="DE738" s="71"/>
      <c r="DF738" s="71"/>
      <c r="DG738" s="71"/>
      <c r="DH738" s="71"/>
      <c r="DI738" s="71"/>
      <c r="DJ738" s="71"/>
      <c r="DK738" s="71"/>
      <c r="DL738" s="71"/>
      <c r="DM738" s="71"/>
      <c r="DN738" s="71"/>
      <c r="DO738" s="71"/>
      <c r="DP738" s="71"/>
      <c r="DQ738" s="71"/>
      <c r="DR738" s="71"/>
      <c r="DS738" s="71"/>
      <c r="DT738" s="71"/>
      <c r="DU738" s="71"/>
      <c r="DV738" s="71"/>
      <c r="DW738" s="71"/>
      <c r="DX738" s="71"/>
      <c r="DY738" s="71"/>
      <c r="DZ738" s="71"/>
      <c r="EA738" s="71"/>
      <c r="EB738" s="71"/>
      <c r="EC738" s="71"/>
      <c r="ED738" s="71"/>
      <c r="EE738" s="71"/>
      <c r="EF738" s="71"/>
      <c r="EG738" s="71"/>
      <c r="EH738" s="71"/>
      <c r="EI738" s="71"/>
      <c r="EJ738" s="71"/>
      <c r="EK738" s="71"/>
      <c r="EL738" s="71"/>
      <c r="EM738" s="71"/>
      <c r="EN738" s="71"/>
      <c r="EO738" s="71"/>
      <c r="EP738" s="71"/>
      <c r="EQ738" s="71"/>
      <c r="ER738" s="71"/>
      <c r="ES738" s="71"/>
      <c r="ET738" s="71"/>
      <c r="EU738" s="71"/>
      <c r="EV738" s="71"/>
      <c r="EW738" s="71"/>
      <c r="EX738" s="71"/>
      <c r="EY738" s="71"/>
      <c r="EZ738" s="71"/>
      <c r="FA738" s="71"/>
      <c r="FB738" s="71"/>
      <c r="FC738" s="71"/>
      <c r="FD738" s="71"/>
      <c r="FE738" s="71"/>
      <c r="FF738" s="71"/>
      <c r="FG738" s="71"/>
      <c r="FH738" s="71"/>
      <c r="FI738" s="71"/>
      <c r="FJ738" s="71"/>
      <c r="FK738" s="71"/>
      <c r="FL738" s="71"/>
      <c r="FM738" s="71"/>
    </row>
    <row r="739" spans="9:169" x14ac:dyDescent="0.2">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c r="CM739" s="71"/>
      <c r="CN739" s="71"/>
      <c r="CO739" s="71"/>
      <c r="CP739" s="71"/>
      <c r="CQ739" s="71"/>
      <c r="CR739" s="71"/>
      <c r="CS739" s="71"/>
      <c r="CT739" s="71"/>
      <c r="CU739" s="71"/>
      <c r="CV739" s="99"/>
      <c r="CW739" s="71"/>
      <c r="CX739" s="71"/>
      <c r="CY739" s="71"/>
      <c r="CZ739" s="71"/>
      <c r="DA739" s="71"/>
      <c r="DB739" s="71"/>
      <c r="DC739" s="71"/>
      <c r="DD739" s="71"/>
      <c r="DE739" s="71"/>
      <c r="DF739" s="71"/>
      <c r="DG739" s="71"/>
      <c r="DH739" s="71"/>
      <c r="DI739" s="71"/>
      <c r="DJ739" s="71"/>
      <c r="DK739" s="71"/>
      <c r="DL739" s="71"/>
      <c r="DM739" s="71"/>
      <c r="DN739" s="71"/>
      <c r="DO739" s="71"/>
      <c r="DP739" s="71"/>
      <c r="DQ739" s="71"/>
      <c r="DR739" s="71"/>
      <c r="DS739" s="71"/>
      <c r="DT739" s="71"/>
      <c r="DU739" s="71"/>
      <c r="DV739" s="71"/>
      <c r="DW739" s="71"/>
      <c r="DX739" s="71"/>
      <c r="DY739" s="71"/>
      <c r="DZ739" s="71"/>
      <c r="EA739" s="71"/>
      <c r="EB739" s="71"/>
      <c r="EC739" s="71"/>
      <c r="ED739" s="71"/>
      <c r="EE739" s="71"/>
      <c r="EF739" s="71"/>
      <c r="EG739" s="71"/>
      <c r="EH739" s="71"/>
      <c r="EI739" s="71"/>
      <c r="EJ739" s="71"/>
      <c r="EK739" s="71"/>
      <c r="EL739" s="71"/>
      <c r="EM739" s="71"/>
      <c r="EN739" s="71"/>
      <c r="EO739" s="71"/>
      <c r="EP739" s="71"/>
      <c r="EQ739" s="71"/>
      <c r="ER739" s="71"/>
      <c r="ES739" s="71"/>
      <c r="ET739" s="71"/>
      <c r="EU739" s="71"/>
      <c r="EV739" s="71"/>
      <c r="EW739" s="71"/>
      <c r="EX739" s="71"/>
      <c r="EY739" s="71"/>
      <c r="EZ739" s="71"/>
      <c r="FA739" s="71"/>
      <c r="FB739" s="71"/>
      <c r="FC739" s="71"/>
      <c r="FD739" s="71"/>
      <c r="FE739" s="71"/>
      <c r="FF739" s="71"/>
      <c r="FG739" s="71"/>
      <c r="FH739" s="71"/>
      <c r="FI739" s="71"/>
      <c r="FJ739" s="71"/>
      <c r="FK739" s="71"/>
      <c r="FL739" s="71"/>
      <c r="FM739" s="71"/>
    </row>
    <row r="740" spans="9:169" x14ac:dyDescent="0.2">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c r="CM740" s="71"/>
      <c r="CN740" s="71"/>
      <c r="CO740" s="71"/>
      <c r="CP740" s="71"/>
      <c r="CQ740" s="71"/>
      <c r="CR740" s="71"/>
      <c r="CS740" s="71"/>
      <c r="CT740" s="71"/>
      <c r="CU740" s="71"/>
      <c r="CV740" s="99"/>
      <c r="CW740" s="71"/>
      <c r="CX740" s="71"/>
      <c r="CY740" s="71"/>
      <c r="CZ740" s="71"/>
      <c r="DA740" s="71"/>
      <c r="DB740" s="71"/>
      <c r="DC740" s="71"/>
      <c r="DD740" s="71"/>
      <c r="DE740" s="71"/>
      <c r="DF740" s="71"/>
      <c r="DG740" s="71"/>
      <c r="DH740" s="71"/>
      <c r="DI740" s="71"/>
      <c r="DJ740" s="71"/>
      <c r="DK740" s="71"/>
      <c r="DL740" s="71"/>
      <c r="DM740" s="71"/>
      <c r="DN740" s="71"/>
      <c r="DO740" s="71"/>
      <c r="DP740" s="71"/>
      <c r="DQ740" s="71"/>
      <c r="DR740" s="71"/>
      <c r="DS740" s="71"/>
      <c r="DT740" s="71"/>
      <c r="DU740" s="71"/>
      <c r="DV740" s="71"/>
      <c r="DW740" s="71"/>
      <c r="DX740" s="71"/>
      <c r="DY740" s="71"/>
      <c r="DZ740" s="71"/>
      <c r="EA740" s="71"/>
      <c r="EB740" s="71"/>
      <c r="EC740" s="71"/>
      <c r="ED740" s="71"/>
      <c r="EE740" s="71"/>
      <c r="EF740" s="71"/>
      <c r="EG740" s="71"/>
      <c r="EH740" s="71"/>
      <c r="EI740" s="71"/>
      <c r="EJ740" s="71"/>
      <c r="EK740" s="71"/>
      <c r="EL740" s="71"/>
      <c r="EM740" s="71"/>
      <c r="EN740" s="71"/>
      <c r="EO740" s="71"/>
      <c r="EP740" s="71"/>
      <c r="EQ740" s="71"/>
      <c r="ER740" s="71"/>
      <c r="ES740" s="71"/>
      <c r="ET740" s="71"/>
      <c r="EU740" s="71"/>
      <c r="EV740" s="71"/>
      <c r="EW740" s="71"/>
      <c r="EX740" s="71"/>
      <c r="EY740" s="71"/>
      <c r="EZ740" s="71"/>
      <c r="FA740" s="71"/>
      <c r="FB740" s="71"/>
      <c r="FC740" s="71"/>
      <c r="FD740" s="71"/>
      <c r="FE740" s="71"/>
      <c r="FF740" s="71"/>
      <c r="FG740" s="71"/>
      <c r="FH740" s="71"/>
      <c r="FI740" s="71"/>
      <c r="FJ740" s="71"/>
      <c r="FK740" s="71"/>
      <c r="FL740" s="71"/>
      <c r="FM740" s="71"/>
    </row>
    <row r="741" spans="9:169" x14ac:dyDescent="0.2">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c r="CM741" s="71"/>
      <c r="CN741" s="71"/>
      <c r="CO741" s="71"/>
      <c r="CP741" s="71"/>
      <c r="CQ741" s="71"/>
      <c r="CR741" s="71"/>
      <c r="CS741" s="71"/>
      <c r="CT741" s="71"/>
      <c r="CU741" s="71"/>
      <c r="CV741" s="99"/>
      <c r="CW741" s="71"/>
      <c r="CX741" s="71"/>
      <c r="CY741" s="71"/>
      <c r="CZ741" s="71"/>
      <c r="DA741" s="71"/>
      <c r="DB741" s="71"/>
      <c r="DC741" s="71"/>
      <c r="DD741" s="71"/>
      <c r="DE741" s="71"/>
      <c r="DF741" s="71"/>
      <c r="DG741" s="71"/>
      <c r="DH741" s="71"/>
      <c r="DI741" s="71"/>
      <c r="DJ741" s="71"/>
      <c r="DK741" s="71"/>
      <c r="DL741" s="71"/>
      <c r="DM741" s="71"/>
      <c r="DN741" s="71"/>
      <c r="DO741" s="71"/>
      <c r="DP741" s="71"/>
      <c r="DQ741" s="71"/>
      <c r="DR741" s="71"/>
      <c r="DS741" s="71"/>
      <c r="DT741" s="71"/>
      <c r="DU741" s="71"/>
      <c r="DV741" s="71"/>
      <c r="DW741" s="71"/>
      <c r="DX741" s="71"/>
      <c r="DY741" s="71"/>
      <c r="DZ741" s="71"/>
      <c r="EA741" s="71"/>
      <c r="EB741" s="71"/>
      <c r="EC741" s="71"/>
      <c r="ED741" s="71"/>
      <c r="EE741" s="71"/>
      <c r="EF741" s="71"/>
      <c r="EG741" s="71"/>
      <c r="EH741" s="71"/>
      <c r="EI741" s="71"/>
      <c r="EJ741" s="71"/>
      <c r="EK741" s="71"/>
      <c r="EL741" s="71"/>
      <c r="EM741" s="71"/>
      <c r="EN741" s="71"/>
      <c r="EO741" s="71"/>
      <c r="EP741" s="71"/>
      <c r="EQ741" s="71"/>
      <c r="ER741" s="71"/>
      <c r="ES741" s="71"/>
      <c r="ET741" s="71"/>
      <c r="EU741" s="71"/>
      <c r="EV741" s="71"/>
      <c r="EW741" s="71"/>
      <c r="EX741" s="71"/>
      <c r="EY741" s="71"/>
      <c r="EZ741" s="71"/>
      <c r="FA741" s="71"/>
      <c r="FB741" s="71"/>
      <c r="FC741" s="71"/>
      <c r="FD741" s="71"/>
      <c r="FE741" s="71"/>
      <c r="FF741" s="71"/>
      <c r="FG741" s="71"/>
      <c r="FH741" s="71"/>
      <c r="FI741" s="71"/>
      <c r="FJ741" s="71"/>
      <c r="FK741" s="71"/>
      <c r="FL741" s="71"/>
      <c r="FM741" s="71"/>
    </row>
    <row r="742" spans="9:169" x14ac:dyDescent="0.2">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c r="CM742" s="71"/>
      <c r="CN742" s="71"/>
      <c r="CO742" s="71"/>
      <c r="CP742" s="71"/>
      <c r="CQ742" s="71"/>
      <c r="CR742" s="71"/>
      <c r="CS742" s="71"/>
      <c r="CT742" s="71"/>
      <c r="CU742" s="71"/>
      <c r="CV742" s="99"/>
      <c r="CW742" s="71"/>
      <c r="CX742" s="71"/>
      <c r="CY742" s="71"/>
      <c r="CZ742" s="71"/>
      <c r="DA742" s="71"/>
      <c r="DB742" s="71"/>
      <c r="DC742" s="71"/>
      <c r="DD742" s="71"/>
      <c r="DE742" s="71"/>
      <c r="DF742" s="71"/>
      <c r="DG742" s="71"/>
      <c r="DH742" s="71"/>
      <c r="DI742" s="71"/>
      <c r="DJ742" s="71"/>
      <c r="DK742" s="71"/>
      <c r="DL742" s="71"/>
      <c r="DM742" s="71"/>
      <c r="DN742" s="71"/>
      <c r="DO742" s="71"/>
      <c r="DP742" s="71"/>
      <c r="DQ742" s="71"/>
      <c r="DR742" s="71"/>
      <c r="DS742" s="71"/>
      <c r="DT742" s="71"/>
      <c r="DU742" s="71"/>
      <c r="DV742" s="71"/>
      <c r="DW742" s="71"/>
      <c r="DX742" s="71"/>
      <c r="DY742" s="71"/>
      <c r="DZ742" s="71"/>
      <c r="EA742" s="71"/>
      <c r="EB742" s="71"/>
      <c r="EC742" s="71"/>
      <c r="ED742" s="71"/>
      <c r="EE742" s="71"/>
      <c r="EF742" s="71"/>
      <c r="EG742" s="71"/>
      <c r="EH742" s="71"/>
      <c r="EI742" s="71"/>
      <c r="EJ742" s="71"/>
      <c r="EK742" s="71"/>
      <c r="EL742" s="71"/>
      <c r="EM742" s="71"/>
      <c r="EN742" s="71"/>
      <c r="EO742" s="71"/>
      <c r="EP742" s="71"/>
      <c r="EQ742" s="71"/>
      <c r="ER742" s="71"/>
      <c r="ES742" s="71"/>
      <c r="ET742" s="71"/>
      <c r="EU742" s="71"/>
      <c r="EV742" s="71"/>
      <c r="EW742" s="71"/>
      <c r="EX742" s="71"/>
      <c r="EY742" s="71"/>
      <c r="EZ742" s="71"/>
      <c r="FA742" s="71"/>
      <c r="FB742" s="71"/>
      <c r="FC742" s="71"/>
      <c r="FD742" s="71"/>
      <c r="FE742" s="71"/>
      <c r="FF742" s="71"/>
      <c r="FG742" s="71"/>
      <c r="FH742" s="71"/>
      <c r="FI742" s="71"/>
      <c r="FJ742" s="71"/>
      <c r="FK742" s="71"/>
      <c r="FL742" s="71"/>
      <c r="FM742" s="71"/>
    </row>
    <row r="743" spans="9:169" x14ac:dyDescent="0.2">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c r="CM743" s="71"/>
      <c r="CN743" s="71"/>
      <c r="CO743" s="71"/>
      <c r="CP743" s="71"/>
      <c r="CQ743" s="71"/>
      <c r="CR743" s="71"/>
      <c r="CS743" s="71"/>
      <c r="CT743" s="71"/>
      <c r="CU743" s="71"/>
      <c r="CV743" s="99"/>
      <c r="CW743" s="71"/>
      <c r="CX743" s="71"/>
      <c r="CY743" s="71"/>
      <c r="CZ743" s="71"/>
      <c r="DA743" s="71"/>
      <c r="DB743" s="71"/>
      <c r="DC743" s="71"/>
      <c r="DD743" s="71"/>
      <c r="DE743" s="71"/>
      <c r="DF743" s="71"/>
      <c r="DG743" s="71"/>
      <c r="DH743" s="71"/>
      <c r="DI743" s="71"/>
      <c r="DJ743" s="71"/>
      <c r="DK743" s="71"/>
      <c r="DL743" s="71"/>
      <c r="DM743" s="71"/>
      <c r="DN743" s="71"/>
      <c r="DO743" s="71"/>
      <c r="DP743" s="71"/>
      <c r="DQ743" s="71"/>
      <c r="DR743" s="71"/>
      <c r="DS743" s="71"/>
      <c r="DT743" s="71"/>
      <c r="DU743" s="71"/>
      <c r="DV743" s="71"/>
      <c r="DW743" s="71"/>
      <c r="DX743" s="71"/>
      <c r="DY743" s="71"/>
      <c r="DZ743" s="71"/>
      <c r="EA743" s="71"/>
      <c r="EB743" s="71"/>
      <c r="EC743" s="71"/>
      <c r="ED743" s="71"/>
      <c r="EE743" s="71"/>
      <c r="EF743" s="71"/>
      <c r="EG743" s="71"/>
      <c r="EH743" s="71"/>
      <c r="EI743" s="71"/>
      <c r="EJ743" s="71"/>
      <c r="EK743" s="71"/>
      <c r="EL743" s="71"/>
      <c r="EM743" s="71"/>
      <c r="EN743" s="71"/>
      <c r="EO743" s="71"/>
      <c r="EP743" s="71"/>
      <c r="EQ743" s="71"/>
      <c r="ER743" s="71"/>
      <c r="ES743" s="71"/>
      <c r="ET743" s="71"/>
      <c r="EU743" s="71"/>
      <c r="EV743" s="71"/>
      <c r="EW743" s="71"/>
      <c r="EX743" s="71"/>
      <c r="EY743" s="71"/>
      <c r="EZ743" s="71"/>
      <c r="FA743" s="71"/>
      <c r="FB743" s="71"/>
      <c r="FC743" s="71"/>
      <c r="FD743" s="71"/>
      <c r="FE743" s="71"/>
      <c r="FF743" s="71"/>
      <c r="FG743" s="71"/>
      <c r="FH743" s="71"/>
      <c r="FI743" s="71"/>
      <c r="FJ743" s="71"/>
      <c r="FK743" s="71"/>
      <c r="FL743" s="71"/>
      <c r="FM743" s="71"/>
    </row>
    <row r="744" spans="9:169" x14ac:dyDescent="0.2">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c r="CM744" s="71"/>
      <c r="CN744" s="71"/>
      <c r="CO744" s="71"/>
      <c r="CP744" s="71"/>
      <c r="CQ744" s="71"/>
      <c r="CR744" s="71"/>
      <c r="CS744" s="71"/>
      <c r="CT744" s="71"/>
      <c r="CU744" s="71"/>
      <c r="CV744" s="99"/>
      <c r="CW744" s="71"/>
      <c r="CX744" s="71"/>
      <c r="CY744" s="71"/>
      <c r="CZ744" s="71"/>
      <c r="DA744" s="71"/>
      <c r="DB744" s="71"/>
      <c r="DC744" s="71"/>
      <c r="DD744" s="71"/>
      <c r="DE744" s="71"/>
      <c r="DF744" s="71"/>
      <c r="DG744" s="71"/>
      <c r="DH744" s="71"/>
      <c r="DI744" s="71"/>
      <c r="DJ744" s="71"/>
      <c r="DK744" s="71"/>
      <c r="DL744" s="71"/>
      <c r="DM744" s="71"/>
      <c r="DN744" s="71"/>
      <c r="DO744" s="71"/>
      <c r="DP744" s="71"/>
      <c r="DQ744" s="71"/>
      <c r="DR744" s="71"/>
      <c r="DS744" s="71"/>
      <c r="DT744" s="71"/>
      <c r="DU744" s="71"/>
      <c r="DV744" s="71"/>
      <c r="DW744" s="71"/>
      <c r="DX744" s="71"/>
      <c r="DY744" s="71"/>
      <c r="DZ744" s="71"/>
      <c r="EA744" s="71"/>
      <c r="EB744" s="71"/>
      <c r="EC744" s="71"/>
      <c r="ED744" s="71"/>
      <c r="EE744" s="71"/>
      <c r="EF744" s="71"/>
      <c r="EG744" s="71"/>
      <c r="EH744" s="71"/>
      <c r="EI744" s="71"/>
      <c r="EJ744" s="71"/>
      <c r="EK744" s="71"/>
      <c r="EL744" s="71"/>
      <c r="EM744" s="71"/>
      <c r="EN744" s="71"/>
      <c r="EO744" s="71"/>
      <c r="EP744" s="71"/>
      <c r="EQ744" s="71"/>
      <c r="ER744" s="71"/>
      <c r="ES744" s="71"/>
      <c r="ET744" s="71"/>
      <c r="EU744" s="71"/>
      <c r="EV744" s="71"/>
      <c r="EW744" s="71"/>
      <c r="EX744" s="71"/>
      <c r="EY744" s="71"/>
      <c r="EZ744" s="71"/>
      <c r="FA744" s="71"/>
      <c r="FB744" s="71"/>
      <c r="FC744" s="71"/>
      <c r="FD744" s="71"/>
      <c r="FE744" s="71"/>
      <c r="FF744" s="71"/>
      <c r="FG744" s="71"/>
      <c r="FH744" s="71"/>
      <c r="FI744" s="71"/>
      <c r="FJ744" s="71"/>
      <c r="FK744" s="71"/>
      <c r="FL744" s="71"/>
      <c r="FM744" s="71"/>
    </row>
    <row r="745" spans="9:169" x14ac:dyDescent="0.2">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c r="CM745" s="71"/>
      <c r="CN745" s="71"/>
      <c r="CO745" s="71"/>
      <c r="CP745" s="71"/>
      <c r="CQ745" s="71"/>
      <c r="CR745" s="71"/>
      <c r="CS745" s="71"/>
      <c r="CT745" s="71"/>
      <c r="CU745" s="71"/>
      <c r="CV745" s="99"/>
      <c r="CW745" s="71"/>
      <c r="CX745" s="71"/>
      <c r="CY745" s="71"/>
      <c r="CZ745" s="71"/>
      <c r="DA745" s="71"/>
      <c r="DB745" s="71"/>
      <c r="DC745" s="71"/>
      <c r="DD745" s="71"/>
      <c r="DE745" s="71"/>
      <c r="DF745" s="71"/>
      <c r="DG745" s="71"/>
      <c r="DH745" s="71"/>
      <c r="DI745" s="71"/>
      <c r="DJ745" s="71"/>
      <c r="DK745" s="71"/>
      <c r="DL745" s="71"/>
      <c r="DM745" s="71"/>
      <c r="DN745" s="71"/>
      <c r="DO745" s="71"/>
      <c r="DP745" s="71"/>
      <c r="DQ745" s="71"/>
      <c r="DR745" s="71"/>
      <c r="DS745" s="71"/>
      <c r="DT745" s="71"/>
      <c r="DU745" s="71"/>
      <c r="DV745" s="71"/>
      <c r="DW745" s="71"/>
      <c r="DX745" s="71"/>
      <c r="DY745" s="71"/>
      <c r="DZ745" s="71"/>
      <c r="EA745" s="71"/>
      <c r="EB745" s="71"/>
      <c r="EC745" s="71"/>
      <c r="ED745" s="71"/>
      <c r="EE745" s="71"/>
      <c r="EF745" s="71"/>
      <c r="EG745" s="71"/>
      <c r="EH745" s="71"/>
      <c r="EI745" s="71"/>
      <c r="EJ745" s="71"/>
      <c r="EK745" s="71"/>
      <c r="EL745" s="71"/>
      <c r="EM745" s="71"/>
      <c r="EN745" s="71"/>
      <c r="EO745" s="71"/>
      <c r="EP745" s="71"/>
      <c r="EQ745" s="71"/>
      <c r="ER745" s="71"/>
      <c r="ES745" s="71"/>
      <c r="ET745" s="71"/>
      <c r="EU745" s="71"/>
      <c r="EV745" s="71"/>
      <c r="EW745" s="71"/>
      <c r="EX745" s="71"/>
      <c r="EY745" s="71"/>
      <c r="EZ745" s="71"/>
      <c r="FA745" s="71"/>
      <c r="FB745" s="71"/>
      <c r="FC745" s="71"/>
      <c r="FD745" s="71"/>
      <c r="FE745" s="71"/>
      <c r="FF745" s="71"/>
      <c r="FG745" s="71"/>
      <c r="FH745" s="71"/>
      <c r="FI745" s="71"/>
      <c r="FJ745" s="71"/>
      <c r="FK745" s="71"/>
      <c r="FL745" s="71"/>
      <c r="FM745" s="71"/>
    </row>
    <row r="746" spans="9:169" x14ac:dyDescent="0.2">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c r="CM746" s="71"/>
      <c r="CN746" s="71"/>
      <c r="CO746" s="71"/>
      <c r="CP746" s="71"/>
      <c r="CQ746" s="71"/>
      <c r="CR746" s="71"/>
      <c r="CS746" s="71"/>
      <c r="CT746" s="71"/>
      <c r="CU746" s="71"/>
      <c r="CV746" s="99"/>
      <c r="CW746" s="71"/>
      <c r="CX746" s="71"/>
      <c r="CY746" s="71"/>
      <c r="CZ746" s="71"/>
      <c r="DA746" s="71"/>
      <c r="DB746" s="71"/>
      <c r="DC746" s="71"/>
      <c r="DD746" s="71"/>
      <c r="DE746" s="71"/>
      <c r="DF746" s="71"/>
      <c r="DG746" s="71"/>
      <c r="DH746" s="71"/>
      <c r="DI746" s="71"/>
      <c r="DJ746" s="71"/>
      <c r="DK746" s="71"/>
      <c r="DL746" s="71"/>
      <c r="DM746" s="71"/>
      <c r="DN746" s="71"/>
      <c r="DO746" s="71"/>
      <c r="DP746" s="71"/>
      <c r="DQ746" s="71"/>
      <c r="DR746" s="71"/>
      <c r="DS746" s="71"/>
      <c r="DT746" s="71"/>
      <c r="DU746" s="71"/>
      <c r="DV746" s="71"/>
      <c r="DW746" s="71"/>
      <c r="DX746" s="71"/>
      <c r="DY746" s="71"/>
      <c r="DZ746" s="71"/>
      <c r="EA746" s="71"/>
      <c r="EB746" s="71"/>
      <c r="EC746" s="71"/>
      <c r="ED746" s="71"/>
      <c r="EE746" s="71"/>
      <c r="EF746" s="71"/>
      <c r="EG746" s="71"/>
      <c r="EH746" s="71"/>
      <c r="EI746" s="71"/>
      <c r="EJ746" s="71"/>
      <c r="EK746" s="71"/>
      <c r="EL746" s="71"/>
      <c r="EM746" s="71"/>
      <c r="EN746" s="71"/>
      <c r="EO746" s="71"/>
      <c r="EP746" s="71"/>
      <c r="EQ746" s="71"/>
      <c r="ER746" s="71"/>
      <c r="ES746" s="71"/>
      <c r="ET746" s="71"/>
      <c r="EU746" s="71"/>
      <c r="EV746" s="71"/>
      <c r="EW746" s="71"/>
      <c r="EX746" s="71"/>
      <c r="EY746" s="71"/>
      <c r="EZ746" s="71"/>
      <c r="FA746" s="71"/>
      <c r="FB746" s="71"/>
      <c r="FC746" s="71"/>
      <c r="FD746" s="71"/>
      <c r="FE746" s="71"/>
      <c r="FF746" s="71"/>
      <c r="FG746" s="71"/>
      <c r="FH746" s="71"/>
      <c r="FI746" s="71"/>
      <c r="FJ746" s="71"/>
      <c r="FK746" s="71"/>
      <c r="FL746" s="71"/>
      <c r="FM746" s="71"/>
    </row>
    <row r="747" spans="9:169" x14ac:dyDescent="0.2">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c r="CM747" s="71"/>
      <c r="CN747" s="71"/>
      <c r="CO747" s="71"/>
      <c r="CP747" s="71"/>
      <c r="CQ747" s="71"/>
      <c r="CR747" s="71"/>
      <c r="CS747" s="71"/>
      <c r="CT747" s="71"/>
      <c r="CU747" s="71"/>
      <c r="CV747" s="99"/>
      <c r="CW747" s="71"/>
      <c r="CX747" s="71"/>
      <c r="CY747" s="71"/>
      <c r="CZ747" s="71"/>
      <c r="DA747" s="71"/>
      <c r="DB747" s="71"/>
      <c r="DC747" s="71"/>
      <c r="DD747" s="71"/>
      <c r="DE747" s="71"/>
      <c r="DF747" s="71"/>
      <c r="DG747" s="71"/>
      <c r="DH747" s="71"/>
      <c r="DI747" s="71"/>
      <c r="DJ747" s="71"/>
      <c r="DK747" s="71"/>
      <c r="DL747" s="71"/>
      <c r="DM747" s="71"/>
      <c r="DN747" s="71"/>
      <c r="DO747" s="71"/>
      <c r="DP747" s="71"/>
      <c r="DQ747" s="71"/>
      <c r="DR747" s="71"/>
      <c r="DS747" s="71"/>
      <c r="DT747" s="71"/>
      <c r="DU747" s="71"/>
      <c r="DV747" s="71"/>
      <c r="DW747" s="71"/>
      <c r="DX747" s="71"/>
      <c r="DY747" s="71"/>
      <c r="DZ747" s="71"/>
      <c r="EA747" s="71"/>
      <c r="EB747" s="71"/>
      <c r="EC747" s="71"/>
      <c r="ED747" s="71"/>
      <c r="EE747" s="71"/>
      <c r="EF747" s="71"/>
      <c r="EG747" s="71"/>
      <c r="EH747" s="71"/>
      <c r="EI747" s="71"/>
      <c r="EJ747" s="71"/>
      <c r="EK747" s="71"/>
      <c r="EL747" s="71"/>
      <c r="EM747" s="71"/>
      <c r="EN747" s="71"/>
      <c r="EO747" s="71"/>
      <c r="EP747" s="71"/>
      <c r="EQ747" s="71"/>
      <c r="ER747" s="71"/>
      <c r="ES747" s="71"/>
      <c r="ET747" s="71"/>
      <c r="EU747" s="71"/>
      <c r="EV747" s="71"/>
      <c r="EW747" s="71"/>
      <c r="EX747" s="71"/>
      <c r="EY747" s="71"/>
      <c r="EZ747" s="71"/>
      <c r="FA747" s="71"/>
      <c r="FB747" s="71"/>
      <c r="FC747" s="71"/>
      <c r="FD747" s="71"/>
      <c r="FE747" s="71"/>
      <c r="FF747" s="71"/>
      <c r="FG747" s="71"/>
      <c r="FH747" s="71"/>
      <c r="FI747" s="71"/>
      <c r="FJ747" s="71"/>
      <c r="FK747" s="71"/>
      <c r="FL747" s="71"/>
      <c r="FM747" s="71"/>
    </row>
    <row r="748" spans="9:169" x14ac:dyDescent="0.2">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c r="CM748" s="71"/>
      <c r="CN748" s="71"/>
      <c r="CO748" s="71"/>
      <c r="CP748" s="71"/>
      <c r="CQ748" s="71"/>
      <c r="CR748" s="71"/>
      <c r="CS748" s="71"/>
      <c r="CT748" s="71"/>
      <c r="CU748" s="71"/>
      <c r="CV748" s="99"/>
      <c r="CW748" s="71"/>
      <c r="CX748" s="71"/>
      <c r="CY748" s="71"/>
      <c r="CZ748" s="71"/>
      <c r="DA748" s="71"/>
      <c r="DB748" s="71"/>
      <c r="DC748" s="71"/>
      <c r="DD748" s="71"/>
      <c r="DE748" s="71"/>
      <c r="DF748" s="71"/>
      <c r="DG748" s="71"/>
      <c r="DH748" s="71"/>
      <c r="DI748" s="71"/>
      <c r="DJ748" s="71"/>
      <c r="DK748" s="71"/>
      <c r="DL748" s="71"/>
      <c r="DM748" s="71"/>
      <c r="DN748" s="71"/>
      <c r="DO748" s="71"/>
      <c r="DP748" s="71"/>
      <c r="DQ748" s="71"/>
      <c r="DR748" s="71"/>
      <c r="DS748" s="71"/>
      <c r="DT748" s="71"/>
      <c r="DU748" s="71"/>
      <c r="DV748" s="71"/>
      <c r="DW748" s="71"/>
      <c r="DX748" s="71"/>
      <c r="DY748" s="71"/>
      <c r="DZ748" s="71"/>
      <c r="EA748" s="71"/>
      <c r="EB748" s="71"/>
      <c r="EC748" s="71"/>
      <c r="ED748" s="71"/>
      <c r="EE748" s="71"/>
      <c r="EF748" s="71"/>
      <c r="EG748" s="71"/>
      <c r="EH748" s="71"/>
      <c r="EI748" s="71"/>
      <c r="EJ748" s="71"/>
      <c r="EK748" s="71"/>
      <c r="EL748" s="71"/>
      <c r="EM748" s="71"/>
      <c r="EN748" s="71"/>
      <c r="EO748" s="71"/>
      <c r="EP748" s="71"/>
      <c r="EQ748" s="71"/>
      <c r="ER748" s="71"/>
      <c r="ES748" s="71"/>
      <c r="ET748" s="71"/>
      <c r="EU748" s="71"/>
      <c r="EV748" s="71"/>
      <c r="EW748" s="71"/>
      <c r="EX748" s="71"/>
      <c r="EY748" s="71"/>
      <c r="EZ748" s="71"/>
      <c r="FA748" s="71"/>
      <c r="FB748" s="71"/>
      <c r="FC748" s="71"/>
      <c r="FD748" s="71"/>
      <c r="FE748" s="71"/>
      <c r="FF748" s="71"/>
      <c r="FG748" s="71"/>
      <c r="FH748" s="71"/>
      <c r="FI748" s="71"/>
      <c r="FJ748" s="71"/>
      <c r="FK748" s="71"/>
      <c r="FL748" s="71"/>
      <c r="FM748" s="71"/>
    </row>
    <row r="749" spans="9:169" x14ac:dyDescent="0.2">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c r="CM749" s="71"/>
      <c r="CN749" s="71"/>
      <c r="CO749" s="71"/>
      <c r="CP749" s="71"/>
      <c r="CQ749" s="71"/>
      <c r="CR749" s="71"/>
      <c r="CS749" s="71"/>
      <c r="CT749" s="71"/>
      <c r="CU749" s="71"/>
      <c r="CV749" s="99"/>
      <c r="CW749" s="71"/>
      <c r="CX749" s="71"/>
      <c r="CY749" s="71"/>
      <c r="CZ749" s="71"/>
      <c r="DA749" s="71"/>
      <c r="DB749" s="71"/>
      <c r="DC749" s="71"/>
      <c r="DD749" s="71"/>
      <c r="DE749" s="71"/>
      <c r="DF749" s="71"/>
      <c r="DG749" s="71"/>
      <c r="DH749" s="71"/>
      <c r="DI749" s="71"/>
      <c r="DJ749" s="71"/>
      <c r="DK749" s="71"/>
      <c r="DL749" s="71"/>
      <c r="DM749" s="71"/>
      <c r="DN749" s="71"/>
      <c r="DO749" s="71"/>
      <c r="DP749" s="71"/>
      <c r="DQ749" s="71"/>
      <c r="DR749" s="71"/>
      <c r="DS749" s="71"/>
      <c r="DT749" s="71"/>
      <c r="DU749" s="71"/>
      <c r="DV749" s="71"/>
      <c r="DW749" s="71"/>
      <c r="DX749" s="71"/>
      <c r="DY749" s="71"/>
      <c r="DZ749" s="71"/>
      <c r="EA749" s="71"/>
      <c r="EB749" s="71"/>
      <c r="EC749" s="71"/>
      <c r="ED749" s="71"/>
      <c r="EE749" s="71"/>
      <c r="EF749" s="71"/>
      <c r="EG749" s="71"/>
      <c r="EH749" s="71"/>
      <c r="EI749" s="71"/>
      <c r="EJ749" s="71"/>
      <c r="EK749" s="71"/>
      <c r="EL749" s="71"/>
      <c r="EM749" s="71"/>
      <c r="EN749" s="71"/>
      <c r="EO749" s="71"/>
      <c r="EP749" s="71"/>
      <c r="EQ749" s="71"/>
      <c r="ER749" s="71"/>
      <c r="ES749" s="71"/>
      <c r="ET749" s="71"/>
      <c r="EU749" s="71"/>
      <c r="EV749" s="71"/>
      <c r="EW749" s="71"/>
      <c r="EX749" s="71"/>
      <c r="EY749" s="71"/>
      <c r="EZ749" s="71"/>
      <c r="FA749" s="71"/>
      <c r="FB749" s="71"/>
      <c r="FC749" s="71"/>
      <c r="FD749" s="71"/>
      <c r="FE749" s="71"/>
      <c r="FF749" s="71"/>
      <c r="FG749" s="71"/>
      <c r="FH749" s="71"/>
      <c r="FI749" s="71"/>
      <c r="FJ749" s="71"/>
      <c r="FK749" s="71"/>
      <c r="FL749" s="71"/>
      <c r="FM749" s="71"/>
    </row>
    <row r="750" spans="9:169" x14ac:dyDescent="0.2">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c r="CM750" s="71"/>
      <c r="CN750" s="71"/>
      <c r="CO750" s="71"/>
      <c r="CP750" s="71"/>
      <c r="CQ750" s="71"/>
      <c r="CR750" s="71"/>
      <c r="CS750" s="71"/>
      <c r="CT750" s="71"/>
      <c r="CU750" s="71"/>
      <c r="CV750" s="99"/>
      <c r="CW750" s="71"/>
      <c r="CX750" s="71"/>
      <c r="CY750" s="71"/>
      <c r="CZ750" s="71"/>
      <c r="DA750" s="71"/>
      <c r="DB750" s="71"/>
      <c r="DC750" s="71"/>
      <c r="DD750" s="71"/>
      <c r="DE750" s="71"/>
      <c r="DF750" s="71"/>
      <c r="DG750" s="71"/>
      <c r="DH750" s="71"/>
      <c r="DI750" s="71"/>
      <c r="DJ750" s="71"/>
      <c r="DK750" s="71"/>
      <c r="DL750" s="71"/>
      <c r="DM750" s="71"/>
      <c r="DN750" s="71"/>
      <c r="DO750" s="71"/>
      <c r="DP750" s="71"/>
      <c r="DQ750" s="71"/>
      <c r="DR750" s="71"/>
      <c r="DS750" s="71"/>
      <c r="DT750" s="71"/>
      <c r="DU750" s="71"/>
      <c r="DV750" s="71"/>
      <c r="DW750" s="71"/>
      <c r="DX750" s="71"/>
      <c r="DY750" s="71"/>
      <c r="DZ750" s="71"/>
      <c r="EA750" s="71"/>
      <c r="EB750" s="71"/>
      <c r="EC750" s="71"/>
      <c r="ED750" s="71"/>
      <c r="EE750" s="71"/>
      <c r="EF750" s="71"/>
      <c r="EG750" s="71"/>
      <c r="EH750" s="71"/>
      <c r="EI750" s="71"/>
      <c r="EJ750" s="71"/>
      <c r="EK750" s="71"/>
      <c r="EL750" s="71"/>
      <c r="EM750" s="71"/>
      <c r="EN750" s="71"/>
      <c r="EO750" s="71"/>
      <c r="EP750" s="71"/>
      <c r="EQ750" s="71"/>
      <c r="ER750" s="71"/>
      <c r="ES750" s="71"/>
      <c r="ET750" s="71"/>
      <c r="EU750" s="71"/>
      <c r="EV750" s="71"/>
      <c r="EW750" s="71"/>
      <c r="EX750" s="71"/>
      <c r="EY750" s="71"/>
      <c r="EZ750" s="71"/>
      <c r="FA750" s="71"/>
      <c r="FB750" s="71"/>
      <c r="FC750" s="71"/>
      <c r="FD750" s="71"/>
      <c r="FE750" s="71"/>
      <c r="FF750" s="71"/>
      <c r="FG750" s="71"/>
      <c r="FH750" s="71"/>
      <c r="FI750" s="71"/>
      <c r="FJ750" s="71"/>
      <c r="FK750" s="71"/>
      <c r="FL750" s="71"/>
      <c r="FM750" s="71"/>
    </row>
    <row r="751" spans="9:169" x14ac:dyDescent="0.2">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c r="CM751" s="71"/>
      <c r="CN751" s="71"/>
      <c r="CO751" s="71"/>
      <c r="CP751" s="71"/>
      <c r="CQ751" s="71"/>
      <c r="CR751" s="71"/>
      <c r="CS751" s="71"/>
      <c r="CT751" s="71"/>
      <c r="CU751" s="71"/>
      <c r="CV751" s="99"/>
      <c r="CW751" s="71"/>
      <c r="CX751" s="71"/>
      <c r="CY751" s="71"/>
      <c r="CZ751" s="71"/>
      <c r="DA751" s="71"/>
      <c r="DB751" s="71"/>
      <c r="DC751" s="71"/>
      <c r="DD751" s="71"/>
      <c r="DE751" s="71"/>
      <c r="DF751" s="71"/>
      <c r="DG751" s="71"/>
      <c r="DH751" s="71"/>
      <c r="DI751" s="71"/>
      <c r="DJ751" s="71"/>
      <c r="DK751" s="71"/>
      <c r="DL751" s="71"/>
      <c r="DM751" s="71"/>
      <c r="DN751" s="71"/>
      <c r="DO751" s="71"/>
      <c r="DP751" s="71"/>
      <c r="DQ751" s="71"/>
      <c r="DR751" s="71"/>
      <c r="DS751" s="71"/>
      <c r="DT751" s="71"/>
      <c r="DU751" s="71"/>
      <c r="DV751" s="71"/>
      <c r="DW751" s="71"/>
      <c r="DX751" s="71"/>
      <c r="DY751" s="71"/>
      <c r="DZ751" s="71"/>
      <c r="EA751" s="71"/>
      <c r="EB751" s="71"/>
      <c r="EC751" s="71"/>
      <c r="ED751" s="71"/>
      <c r="EE751" s="71"/>
      <c r="EF751" s="71"/>
      <c r="EG751" s="71"/>
      <c r="EH751" s="71"/>
      <c r="EI751" s="71"/>
      <c r="EJ751" s="71"/>
      <c r="EK751" s="71"/>
      <c r="EL751" s="71"/>
      <c r="EM751" s="71"/>
      <c r="EN751" s="71"/>
      <c r="EO751" s="71"/>
      <c r="EP751" s="71"/>
      <c r="EQ751" s="71"/>
      <c r="ER751" s="71"/>
      <c r="ES751" s="71"/>
      <c r="ET751" s="71"/>
      <c r="EU751" s="71"/>
      <c r="EV751" s="71"/>
      <c r="EW751" s="71"/>
      <c r="EX751" s="71"/>
      <c r="EY751" s="71"/>
      <c r="EZ751" s="71"/>
      <c r="FA751" s="71"/>
      <c r="FB751" s="71"/>
      <c r="FC751" s="71"/>
      <c r="FD751" s="71"/>
      <c r="FE751" s="71"/>
      <c r="FF751" s="71"/>
      <c r="FG751" s="71"/>
      <c r="FH751" s="71"/>
      <c r="FI751" s="71"/>
      <c r="FJ751" s="71"/>
      <c r="FK751" s="71"/>
      <c r="FL751" s="71"/>
      <c r="FM751" s="71"/>
    </row>
    <row r="752" spans="9:169" x14ac:dyDescent="0.2">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c r="CM752" s="71"/>
      <c r="CN752" s="71"/>
      <c r="CO752" s="71"/>
      <c r="CP752" s="71"/>
      <c r="CQ752" s="71"/>
      <c r="CR752" s="71"/>
      <c r="CS752" s="71"/>
      <c r="CT752" s="71"/>
      <c r="CU752" s="71"/>
      <c r="CV752" s="99"/>
      <c r="CW752" s="71"/>
      <c r="CX752" s="71"/>
      <c r="CY752" s="71"/>
      <c r="CZ752" s="71"/>
      <c r="DA752" s="71"/>
      <c r="DB752" s="71"/>
      <c r="DC752" s="71"/>
      <c r="DD752" s="71"/>
      <c r="DE752" s="71"/>
      <c r="DF752" s="71"/>
      <c r="DG752" s="71"/>
      <c r="DH752" s="71"/>
      <c r="DI752" s="71"/>
      <c r="DJ752" s="71"/>
      <c r="DK752" s="71"/>
      <c r="DL752" s="71"/>
      <c r="DM752" s="71"/>
      <c r="DN752" s="71"/>
      <c r="DO752" s="71"/>
      <c r="DP752" s="71"/>
      <c r="DQ752" s="71"/>
      <c r="DR752" s="71"/>
      <c r="DS752" s="71"/>
      <c r="DT752" s="71"/>
      <c r="DU752" s="71"/>
      <c r="DV752" s="71"/>
      <c r="DW752" s="71"/>
      <c r="DX752" s="71"/>
      <c r="DY752" s="71"/>
      <c r="DZ752" s="71"/>
      <c r="EA752" s="71"/>
      <c r="EB752" s="71"/>
      <c r="EC752" s="71"/>
      <c r="ED752" s="71"/>
      <c r="EE752" s="71"/>
      <c r="EF752" s="71"/>
      <c r="EG752" s="71"/>
      <c r="EH752" s="71"/>
      <c r="EI752" s="71"/>
      <c r="EJ752" s="71"/>
      <c r="EK752" s="71"/>
      <c r="EL752" s="71"/>
      <c r="EM752" s="71"/>
      <c r="EN752" s="71"/>
      <c r="EO752" s="71"/>
      <c r="EP752" s="71"/>
      <c r="EQ752" s="71"/>
      <c r="ER752" s="71"/>
      <c r="ES752" s="71"/>
      <c r="ET752" s="71"/>
      <c r="EU752" s="71"/>
      <c r="EV752" s="71"/>
      <c r="EW752" s="71"/>
      <c r="EX752" s="71"/>
      <c r="EY752" s="71"/>
      <c r="EZ752" s="71"/>
      <c r="FA752" s="71"/>
      <c r="FB752" s="71"/>
      <c r="FC752" s="71"/>
      <c r="FD752" s="71"/>
      <c r="FE752" s="71"/>
      <c r="FF752" s="71"/>
      <c r="FG752" s="71"/>
      <c r="FH752" s="71"/>
      <c r="FI752" s="71"/>
      <c r="FJ752" s="71"/>
      <c r="FK752" s="71"/>
      <c r="FL752" s="71"/>
      <c r="FM752" s="71"/>
    </row>
    <row r="753" spans="9:169" x14ac:dyDescent="0.2">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c r="CM753" s="71"/>
      <c r="CN753" s="71"/>
      <c r="CO753" s="71"/>
      <c r="CP753" s="71"/>
      <c r="CQ753" s="71"/>
      <c r="CR753" s="71"/>
      <c r="CS753" s="71"/>
      <c r="CT753" s="71"/>
      <c r="CU753" s="71"/>
      <c r="CV753" s="99"/>
      <c r="CW753" s="71"/>
      <c r="CX753" s="71"/>
      <c r="CY753" s="71"/>
      <c r="CZ753" s="71"/>
      <c r="DA753" s="71"/>
      <c r="DB753" s="71"/>
      <c r="DC753" s="71"/>
      <c r="DD753" s="71"/>
      <c r="DE753" s="71"/>
      <c r="DF753" s="71"/>
      <c r="DG753" s="71"/>
      <c r="DH753" s="71"/>
      <c r="DI753" s="71"/>
      <c r="DJ753" s="71"/>
      <c r="DK753" s="71"/>
      <c r="DL753" s="71"/>
      <c r="DM753" s="71"/>
      <c r="DN753" s="71"/>
      <c r="DO753" s="71"/>
      <c r="DP753" s="71"/>
      <c r="DQ753" s="71"/>
      <c r="DR753" s="71"/>
      <c r="DS753" s="71"/>
      <c r="DT753" s="71"/>
      <c r="DU753" s="71"/>
      <c r="DV753" s="71"/>
      <c r="DW753" s="71"/>
      <c r="DX753" s="71"/>
      <c r="DY753" s="71"/>
      <c r="DZ753" s="71"/>
      <c r="EA753" s="71"/>
      <c r="EB753" s="71"/>
      <c r="EC753" s="71"/>
      <c r="ED753" s="71"/>
      <c r="EE753" s="71"/>
      <c r="EF753" s="71"/>
      <c r="EG753" s="71"/>
      <c r="EH753" s="71"/>
      <c r="EI753" s="71"/>
      <c r="EJ753" s="71"/>
      <c r="EK753" s="71"/>
      <c r="EL753" s="71"/>
      <c r="EM753" s="71"/>
      <c r="EN753" s="71"/>
      <c r="EO753" s="71"/>
      <c r="EP753" s="71"/>
      <c r="EQ753" s="71"/>
      <c r="ER753" s="71"/>
      <c r="ES753" s="71"/>
      <c r="ET753" s="71"/>
      <c r="EU753" s="71"/>
      <c r="EV753" s="71"/>
      <c r="EW753" s="71"/>
      <c r="EX753" s="71"/>
      <c r="EY753" s="71"/>
      <c r="EZ753" s="71"/>
      <c r="FA753" s="71"/>
      <c r="FB753" s="71"/>
      <c r="FC753" s="71"/>
      <c r="FD753" s="71"/>
      <c r="FE753" s="71"/>
      <c r="FF753" s="71"/>
      <c r="FG753" s="71"/>
      <c r="FH753" s="71"/>
      <c r="FI753" s="71"/>
      <c r="FJ753" s="71"/>
      <c r="FK753" s="71"/>
      <c r="FL753" s="71"/>
      <c r="FM753" s="71"/>
    </row>
    <row r="754" spans="9:169" x14ac:dyDescent="0.2">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c r="CM754" s="71"/>
      <c r="CN754" s="71"/>
      <c r="CO754" s="71"/>
      <c r="CP754" s="71"/>
      <c r="CQ754" s="71"/>
      <c r="CR754" s="71"/>
      <c r="CS754" s="71"/>
      <c r="CT754" s="71"/>
      <c r="CU754" s="71"/>
      <c r="CV754" s="99"/>
      <c r="CW754" s="71"/>
      <c r="CX754" s="71"/>
      <c r="CY754" s="71"/>
      <c r="CZ754" s="71"/>
      <c r="DA754" s="71"/>
      <c r="DB754" s="71"/>
      <c r="DC754" s="71"/>
      <c r="DD754" s="71"/>
      <c r="DE754" s="71"/>
      <c r="DF754" s="71"/>
      <c r="DG754" s="71"/>
      <c r="DH754" s="71"/>
      <c r="DI754" s="71"/>
      <c r="DJ754" s="71"/>
      <c r="DK754" s="71"/>
      <c r="DL754" s="71"/>
      <c r="DM754" s="71"/>
      <c r="DN754" s="71"/>
      <c r="DO754" s="71"/>
      <c r="DP754" s="71"/>
      <c r="DQ754" s="71"/>
      <c r="DR754" s="71"/>
      <c r="DS754" s="71"/>
      <c r="DT754" s="71"/>
      <c r="DU754" s="71"/>
      <c r="DV754" s="71"/>
      <c r="DW754" s="71"/>
      <c r="DX754" s="71"/>
      <c r="DY754" s="71"/>
      <c r="DZ754" s="71"/>
      <c r="EA754" s="71"/>
      <c r="EB754" s="71"/>
      <c r="EC754" s="71"/>
      <c r="ED754" s="71"/>
      <c r="EE754" s="71"/>
      <c r="EF754" s="71"/>
      <c r="EG754" s="71"/>
      <c r="EH754" s="71"/>
      <c r="EI754" s="71"/>
      <c r="EJ754" s="71"/>
      <c r="EK754" s="71"/>
      <c r="EL754" s="71"/>
      <c r="EM754" s="71"/>
      <c r="EN754" s="71"/>
      <c r="EO754" s="71"/>
      <c r="EP754" s="71"/>
      <c r="EQ754" s="71"/>
      <c r="ER754" s="71"/>
      <c r="ES754" s="71"/>
      <c r="ET754" s="71"/>
      <c r="EU754" s="71"/>
      <c r="EV754" s="71"/>
      <c r="EW754" s="71"/>
      <c r="EX754" s="71"/>
      <c r="EY754" s="71"/>
      <c r="EZ754" s="71"/>
      <c r="FA754" s="71"/>
      <c r="FB754" s="71"/>
      <c r="FC754" s="71"/>
      <c r="FD754" s="71"/>
      <c r="FE754" s="71"/>
      <c r="FF754" s="71"/>
      <c r="FG754" s="71"/>
      <c r="FH754" s="71"/>
      <c r="FI754" s="71"/>
      <c r="FJ754" s="71"/>
      <c r="FK754" s="71"/>
      <c r="FL754" s="71"/>
      <c r="FM754" s="71"/>
    </row>
    <row r="755" spans="9:169" x14ac:dyDescent="0.2">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c r="CM755" s="71"/>
      <c r="CN755" s="71"/>
      <c r="CO755" s="71"/>
      <c r="CP755" s="71"/>
      <c r="CQ755" s="71"/>
      <c r="CR755" s="71"/>
      <c r="CS755" s="71"/>
      <c r="CT755" s="71"/>
      <c r="CU755" s="71"/>
      <c r="CV755" s="99"/>
      <c r="CW755" s="71"/>
      <c r="CX755" s="71"/>
      <c r="CY755" s="71"/>
      <c r="CZ755" s="71"/>
      <c r="DA755" s="71"/>
      <c r="DB755" s="71"/>
      <c r="DC755" s="71"/>
      <c r="DD755" s="71"/>
      <c r="DE755" s="71"/>
      <c r="DF755" s="71"/>
      <c r="DG755" s="71"/>
      <c r="DH755" s="71"/>
      <c r="DI755" s="71"/>
      <c r="DJ755" s="71"/>
      <c r="DK755" s="71"/>
      <c r="DL755" s="71"/>
      <c r="DM755" s="71"/>
      <c r="DN755" s="71"/>
      <c r="DO755" s="71"/>
      <c r="DP755" s="71"/>
      <c r="DQ755" s="71"/>
      <c r="DR755" s="71"/>
      <c r="DS755" s="71"/>
      <c r="DT755" s="71"/>
      <c r="DU755" s="71"/>
      <c r="DV755" s="71"/>
      <c r="DW755" s="71"/>
      <c r="DX755" s="71"/>
      <c r="DY755" s="71"/>
      <c r="DZ755" s="71"/>
      <c r="EA755" s="71"/>
      <c r="EB755" s="71"/>
      <c r="EC755" s="71"/>
      <c r="ED755" s="71"/>
      <c r="EE755" s="71"/>
      <c r="EF755" s="71"/>
      <c r="EG755" s="71"/>
      <c r="EH755" s="71"/>
      <c r="EI755" s="71"/>
      <c r="EJ755" s="71"/>
      <c r="EK755" s="71"/>
      <c r="EL755" s="71"/>
      <c r="EM755" s="71"/>
      <c r="EN755" s="71"/>
      <c r="EO755" s="71"/>
      <c r="EP755" s="71"/>
      <c r="EQ755" s="71"/>
      <c r="ER755" s="71"/>
      <c r="ES755" s="71"/>
      <c r="ET755" s="71"/>
      <c r="EU755" s="71"/>
      <c r="EV755" s="71"/>
      <c r="EW755" s="71"/>
      <c r="EX755" s="71"/>
      <c r="EY755" s="71"/>
      <c r="EZ755" s="71"/>
      <c r="FA755" s="71"/>
      <c r="FB755" s="71"/>
      <c r="FC755" s="71"/>
      <c r="FD755" s="71"/>
      <c r="FE755" s="71"/>
      <c r="FF755" s="71"/>
      <c r="FG755" s="71"/>
      <c r="FH755" s="71"/>
      <c r="FI755" s="71"/>
      <c r="FJ755" s="71"/>
      <c r="FK755" s="71"/>
      <c r="FL755" s="71"/>
      <c r="FM755" s="71"/>
    </row>
    <row r="756" spans="9:169" x14ac:dyDescent="0.2">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c r="CM756" s="71"/>
      <c r="CN756" s="71"/>
      <c r="CO756" s="71"/>
      <c r="CP756" s="71"/>
      <c r="CQ756" s="71"/>
      <c r="CR756" s="71"/>
      <c r="CS756" s="71"/>
      <c r="CT756" s="71"/>
      <c r="CU756" s="71"/>
      <c r="CV756" s="99"/>
      <c r="CW756" s="71"/>
      <c r="CX756" s="71"/>
      <c r="CY756" s="71"/>
      <c r="CZ756" s="71"/>
      <c r="DA756" s="71"/>
      <c r="DB756" s="71"/>
      <c r="DC756" s="71"/>
      <c r="DD756" s="71"/>
      <c r="DE756" s="71"/>
      <c r="DF756" s="71"/>
      <c r="DG756" s="71"/>
      <c r="DH756" s="71"/>
      <c r="DI756" s="71"/>
      <c r="DJ756" s="71"/>
      <c r="DK756" s="71"/>
      <c r="DL756" s="71"/>
      <c r="DM756" s="71"/>
      <c r="DN756" s="71"/>
      <c r="DO756" s="71"/>
      <c r="DP756" s="71"/>
      <c r="DQ756" s="71"/>
      <c r="DR756" s="71"/>
      <c r="DS756" s="71"/>
      <c r="DT756" s="71"/>
      <c r="DU756" s="71"/>
      <c r="DV756" s="71"/>
      <c r="DW756" s="71"/>
      <c r="DX756" s="71"/>
      <c r="DY756" s="71"/>
      <c r="DZ756" s="71"/>
      <c r="EA756" s="71"/>
      <c r="EB756" s="71"/>
      <c r="EC756" s="71"/>
      <c r="ED756" s="71"/>
      <c r="EE756" s="71"/>
      <c r="EF756" s="71"/>
      <c r="EG756" s="71"/>
      <c r="EH756" s="71"/>
      <c r="EI756" s="71"/>
      <c r="EJ756" s="71"/>
      <c r="EK756" s="71"/>
      <c r="EL756" s="71"/>
      <c r="EM756" s="71"/>
      <c r="EN756" s="71"/>
      <c r="EO756" s="71"/>
      <c r="EP756" s="71"/>
      <c r="EQ756" s="71"/>
      <c r="ER756" s="71"/>
      <c r="ES756" s="71"/>
      <c r="ET756" s="71"/>
      <c r="EU756" s="71"/>
      <c r="EV756" s="71"/>
      <c r="EW756" s="71"/>
      <c r="EX756" s="71"/>
      <c r="EY756" s="71"/>
      <c r="EZ756" s="71"/>
      <c r="FA756" s="71"/>
      <c r="FB756" s="71"/>
      <c r="FC756" s="71"/>
      <c r="FD756" s="71"/>
      <c r="FE756" s="71"/>
      <c r="FF756" s="71"/>
      <c r="FG756" s="71"/>
      <c r="FH756" s="71"/>
      <c r="FI756" s="71"/>
      <c r="FJ756" s="71"/>
      <c r="FK756" s="71"/>
      <c r="FL756" s="71"/>
      <c r="FM756" s="71"/>
    </row>
    <row r="757" spans="9:169" x14ac:dyDescent="0.2">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c r="CM757" s="71"/>
      <c r="CN757" s="71"/>
      <c r="CO757" s="71"/>
      <c r="CP757" s="71"/>
      <c r="CQ757" s="71"/>
      <c r="CR757" s="71"/>
      <c r="CS757" s="71"/>
      <c r="CT757" s="71"/>
      <c r="CU757" s="71"/>
      <c r="CV757" s="99"/>
      <c r="CW757" s="71"/>
      <c r="CX757" s="71"/>
      <c r="CY757" s="71"/>
      <c r="CZ757" s="71"/>
      <c r="DA757" s="71"/>
      <c r="DB757" s="71"/>
      <c r="DC757" s="71"/>
      <c r="DD757" s="71"/>
      <c r="DE757" s="71"/>
      <c r="DF757" s="71"/>
      <c r="DG757" s="71"/>
      <c r="DH757" s="71"/>
      <c r="DI757" s="71"/>
      <c r="DJ757" s="71"/>
      <c r="DK757" s="71"/>
      <c r="DL757" s="71"/>
      <c r="DM757" s="71"/>
      <c r="DN757" s="71"/>
      <c r="DO757" s="71"/>
      <c r="DP757" s="71"/>
      <c r="DQ757" s="71"/>
      <c r="DR757" s="71"/>
      <c r="DS757" s="71"/>
      <c r="DT757" s="71"/>
      <c r="DU757" s="71"/>
      <c r="DV757" s="71"/>
      <c r="DW757" s="71"/>
      <c r="DX757" s="71"/>
      <c r="DY757" s="71"/>
      <c r="DZ757" s="71"/>
      <c r="EA757" s="71"/>
      <c r="EB757" s="71"/>
      <c r="EC757" s="71"/>
      <c r="ED757" s="71"/>
      <c r="EE757" s="71"/>
      <c r="EF757" s="71"/>
      <c r="EG757" s="71"/>
      <c r="EH757" s="71"/>
      <c r="EI757" s="71"/>
      <c r="EJ757" s="71"/>
      <c r="EK757" s="71"/>
      <c r="EL757" s="71"/>
      <c r="EM757" s="71"/>
      <c r="EN757" s="71"/>
      <c r="EO757" s="71"/>
      <c r="EP757" s="71"/>
      <c r="EQ757" s="71"/>
      <c r="ER757" s="71"/>
      <c r="ES757" s="71"/>
      <c r="ET757" s="71"/>
      <c r="EU757" s="71"/>
      <c r="EV757" s="71"/>
      <c r="EW757" s="71"/>
      <c r="EX757" s="71"/>
      <c r="EY757" s="71"/>
      <c r="EZ757" s="71"/>
      <c r="FA757" s="71"/>
      <c r="FB757" s="71"/>
      <c r="FC757" s="71"/>
      <c r="FD757" s="71"/>
      <c r="FE757" s="71"/>
      <c r="FF757" s="71"/>
      <c r="FG757" s="71"/>
      <c r="FH757" s="71"/>
      <c r="FI757" s="71"/>
      <c r="FJ757" s="71"/>
      <c r="FK757" s="71"/>
      <c r="FL757" s="71"/>
      <c r="FM757" s="71"/>
    </row>
    <row r="758" spans="9:169" x14ac:dyDescent="0.2">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c r="CM758" s="71"/>
      <c r="CN758" s="71"/>
      <c r="CO758" s="71"/>
      <c r="CP758" s="71"/>
      <c r="CQ758" s="71"/>
      <c r="CR758" s="71"/>
      <c r="CS758" s="71"/>
      <c r="CT758" s="71"/>
      <c r="CU758" s="71"/>
      <c r="CV758" s="99"/>
      <c r="CW758" s="71"/>
      <c r="CX758" s="71"/>
      <c r="CY758" s="71"/>
      <c r="CZ758" s="71"/>
      <c r="DA758" s="71"/>
      <c r="DB758" s="71"/>
      <c r="DC758" s="71"/>
      <c r="DD758" s="71"/>
      <c r="DE758" s="71"/>
      <c r="DF758" s="71"/>
      <c r="DG758" s="71"/>
      <c r="DH758" s="71"/>
      <c r="DI758" s="71"/>
      <c r="DJ758" s="71"/>
      <c r="DK758" s="71"/>
      <c r="DL758" s="71"/>
      <c r="DM758" s="71"/>
      <c r="DN758" s="71"/>
      <c r="DO758" s="71"/>
      <c r="DP758" s="71"/>
      <c r="DQ758" s="71"/>
      <c r="DR758" s="71"/>
      <c r="DS758" s="71"/>
      <c r="DT758" s="71"/>
      <c r="DU758" s="71"/>
      <c r="DV758" s="71"/>
      <c r="DW758" s="71"/>
      <c r="DX758" s="71"/>
      <c r="DY758" s="71"/>
      <c r="DZ758" s="71"/>
      <c r="EA758" s="71"/>
      <c r="EB758" s="71"/>
      <c r="EC758" s="71"/>
      <c r="ED758" s="71"/>
      <c r="EE758" s="71"/>
      <c r="EF758" s="71"/>
      <c r="EG758" s="71"/>
      <c r="EH758" s="71"/>
      <c r="EI758" s="71"/>
      <c r="EJ758" s="71"/>
      <c r="EK758" s="71"/>
      <c r="EL758" s="71"/>
      <c r="EM758" s="71"/>
      <c r="EN758" s="71"/>
      <c r="EO758" s="71"/>
      <c r="EP758" s="71"/>
      <c r="EQ758" s="71"/>
      <c r="ER758" s="71"/>
      <c r="ES758" s="71"/>
      <c r="ET758" s="71"/>
      <c r="EU758" s="71"/>
      <c r="EV758" s="71"/>
      <c r="EW758" s="71"/>
      <c r="EX758" s="71"/>
      <c r="EY758" s="71"/>
      <c r="EZ758" s="71"/>
      <c r="FA758" s="71"/>
      <c r="FB758" s="71"/>
      <c r="FC758" s="71"/>
      <c r="FD758" s="71"/>
      <c r="FE758" s="71"/>
      <c r="FF758" s="71"/>
      <c r="FG758" s="71"/>
      <c r="FH758" s="71"/>
      <c r="FI758" s="71"/>
      <c r="FJ758" s="71"/>
      <c r="FK758" s="71"/>
      <c r="FL758" s="71"/>
      <c r="FM758" s="71"/>
    </row>
    <row r="759" spans="9:169" x14ac:dyDescent="0.2">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c r="CM759" s="71"/>
      <c r="CN759" s="71"/>
      <c r="CO759" s="71"/>
      <c r="CP759" s="71"/>
      <c r="CQ759" s="71"/>
      <c r="CR759" s="71"/>
      <c r="CS759" s="71"/>
      <c r="CT759" s="71"/>
      <c r="CU759" s="71"/>
      <c r="CV759" s="99"/>
      <c r="CW759" s="71"/>
      <c r="CX759" s="71"/>
      <c r="CY759" s="71"/>
      <c r="CZ759" s="71"/>
      <c r="DA759" s="71"/>
      <c r="DB759" s="71"/>
      <c r="DC759" s="71"/>
      <c r="DD759" s="71"/>
      <c r="DE759" s="71"/>
      <c r="DF759" s="71"/>
      <c r="DG759" s="71"/>
      <c r="DH759" s="71"/>
      <c r="DI759" s="71"/>
      <c r="DJ759" s="71"/>
      <c r="DK759" s="71"/>
      <c r="DL759" s="71"/>
      <c r="DM759" s="71"/>
      <c r="DN759" s="71"/>
      <c r="DO759" s="71"/>
      <c r="DP759" s="71"/>
      <c r="DQ759" s="71"/>
      <c r="DR759" s="71"/>
      <c r="DS759" s="71"/>
      <c r="DT759" s="71"/>
      <c r="DU759" s="71"/>
      <c r="DV759" s="71"/>
      <c r="DW759" s="71"/>
      <c r="DX759" s="71"/>
      <c r="DY759" s="71"/>
      <c r="DZ759" s="71"/>
      <c r="EA759" s="71"/>
      <c r="EB759" s="71"/>
      <c r="EC759" s="71"/>
      <c r="ED759" s="71"/>
      <c r="EE759" s="71"/>
      <c r="EF759" s="71"/>
      <c r="EG759" s="71"/>
      <c r="EH759" s="71"/>
      <c r="EI759" s="71"/>
      <c r="EJ759" s="71"/>
      <c r="EK759" s="71"/>
      <c r="EL759" s="71"/>
      <c r="EM759" s="71"/>
      <c r="EN759" s="71"/>
      <c r="EO759" s="71"/>
      <c r="EP759" s="71"/>
      <c r="EQ759" s="71"/>
      <c r="ER759" s="71"/>
      <c r="ES759" s="71"/>
      <c r="ET759" s="71"/>
      <c r="EU759" s="71"/>
      <c r="EV759" s="71"/>
      <c r="EW759" s="71"/>
      <c r="EX759" s="71"/>
      <c r="EY759" s="71"/>
      <c r="EZ759" s="71"/>
      <c r="FA759" s="71"/>
      <c r="FB759" s="71"/>
      <c r="FC759" s="71"/>
      <c r="FD759" s="71"/>
      <c r="FE759" s="71"/>
      <c r="FF759" s="71"/>
      <c r="FG759" s="71"/>
      <c r="FH759" s="71"/>
      <c r="FI759" s="71"/>
      <c r="FJ759" s="71"/>
      <c r="FK759" s="71"/>
      <c r="FL759" s="71"/>
      <c r="FM759" s="71"/>
    </row>
    <row r="760" spans="9:169" x14ac:dyDescent="0.2">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c r="CM760" s="71"/>
      <c r="CN760" s="71"/>
      <c r="CO760" s="71"/>
      <c r="CP760" s="71"/>
      <c r="CQ760" s="71"/>
      <c r="CR760" s="71"/>
      <c r="CS760" s="71"/>
      <c r="CT760" s="71"/>
      <c r="CU760" s="71"/>
      <c r="CV760" s="99"/>
      <c r="CW760" s="71"/>
      <c r="CX760" s="71"/>
      <c r="CY760" s="71"/>
      <c r="CZ760" s="71"/>
      <c r="DA760" s="71"/>
      <c r="DB760" s="71"/>
      <c r="DC760" s="71"/>
      <c r="DD760" s="71"/>
      <c r="DE760" s="71"/>
      <c r="DF760" s="71"/>
      <c r="DG760" s="71"/>
      <c r="DH760" s="71"/>
      <c r="DI760" s="71"/>
      <c r="DJ760" s="71"/>
      <c r="DK760" s="71"/>
      <c r="DL760" s="71"/>
      <c r="DM760" s="71"/>
      <c r="DN760" s="71"/>
      <c r="DO760" s="71"/>
      <c r="DP760" s="71"/>
      <c r="DQ760" s="71"/>
      <c r="DR760" s="71"/>
      <c r="DS760" s="71"/>
      <c r="DT760" s="71"/>
      <c r="DU760" s="71"/>
      <c r="DV760" s="71"/>
      <c r="DW760" s="71"/>
      <c r="DX760" s="71"/>
      <c r="DY760" s="71"/>
      <c r="DZ760" s="71"/>
      <c r="EA760" s="71"/>
      <c r="EB760" s="71"/>
      <c r="EC760" s="71"/>
      <c r="ED760" s="71"/>
      <c r="EE760" s="71"/>
      <c r="EF760" s="71"/>
      <c r="EG760" s="71"/>
      <c r="EH760" s="71"/>
      <c r="EI760" s="71"/>
      <c r="EJ760" s="71"/>
      <c r="EK760" s="71"/>
      <c r="EL760" s="71"/>
      <c r="EM760" s="71"/>
      <c r="EN760" s="71"/>
      <c r="EO760" s="71"/>
      <c r="EP760" s="71"/>
      <c r="EQ760" s="71"/>
      <c r="ER760" s="71"/>
      <c r="ES760" s="71"/>
      <c r="ET760" s="71"/>
      <c r="EU760" s="71"/>
      <c r="EV760" s="71"/>
      <c r="EW760" s="71"/>
      <c r="EX760" s="71"/>
      <c r="EY760" s="71"/>
      <c r="EZ760" s="71"/>
      <c r="FA760" s="71"/>
      <c r="FB760" s="71"/>
      <c r="FC760" s="71"/>
      <c r="FD760" s="71"/>
      <c r="FE760" s="71"/>
      <c r="FF760" s="71"/>
      <c r="FG760" s="71"/>
      <c r="FH760" s="71"/>
      <c r="FI760" s="71"/>
      <c r="FJ760" s="71"/>
      <c r="FK760" s="71"/>
      <c r="FL760" s="71"/>
      <c r="FM760" s="71"/>
    </row>
    <row r="761" spans="9:169" x14ac:dyDescent="0.2">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c r="CM761" s="71"/>
      <c r="CN761" s="71"/>
      <c r="CO761" s="71"/>
      <c r="CP761" s="71"/>
      <c r="CQ761" s="71"/>
      <c r="CR761" s="71"/>
      <c r="CS761" s="71"/>
      <c r="CT761" s="71"/>
      <c r="CU761" s="71"/>
      <c r="CV761" s="99"/>
      <c r="CW761" s="71"/>
      <c r="CX761" s="71"/>
      <c r="CY761" s="71"/>
      <c r="CZ761" s="71"/>
      <c r="DA761" s="71"/>
      <c r="DB761" s="71"/>
      <c r="DC761" s="71"/>
      <c r="DD761" s="71"/>
      <c r="DE761" s="71"/>
      <c r="DF761" s="71"/>
      <c r="DG761" s="71"/>
      <c r="DH761" s="71"/>
      <c r="DI761" s="71"/>
      <c r="DJ761" s="71"/>
      <c r="DK761" s="71"/>
      <c r="DL761" s="71"/>
      <c r="DM761" s="71"/>
      <c r="DN761" s="71"/>
      <c r="DO761" s="71"/>
      <c r="DP761" s="71"/>
      <c r="DQ761" s="71"/>
      <c r="DR761" s="71"/>
      <c r="DS761" s="71"/>
      <c r="DT761" s="71"/>
      <c r="DU761" s="71"/>
      <c r="DV761" s="71"/>
      <c r="DW761" s="71"/>
      <c r="DX761" s="71"/>
      <c r="DY761" s="71"/>
      <c r="DZ761" s="71"/>
      <c r="EA761" s="71"/>
      <c r="EB761" s="71"/>
      <c r="EC761" s="71"/>
      <c r="ED761" s="71"/>
      <c r="EE761" s="71"/>
      <c r="EF761" s="71"/>
      <c r="EG761" s="71"/>
      <c r="EH761" s="71"/>
      <c r="EI761" s="71"/>
      <c r="EJ761" s="71"/>
      <c r="EK761" s="71"/>
      <c r="EL761" s="71"/>
      <c r="EM761" s="71"/>
      <c r="EN761" s="71"/>
      <c r="EO761" s="71"/>
      <c r="EP761" s="71"/>
      <c r="EQ761" s="71"/>
      <c r="ER761" s="71"/>
      <c r="ES761" s="71"/>
      <c r="ET761" s="71"/>
      <c r="EU761" s="71"/>
      <c r="EV761" s="71"/>
      <c r="EW761" s="71"/>
      <c r="EX761" s="71"/>
      <c r="EY761" s="71"/>
      <c r="EZ761" s="71"/>
      <c r="FA761" s="71"/>
      <c r="FB761" s="71"/>
      <c r="FC761" s="71"/>
      <c r="FD761" s="71"/>
      <c r="FE761" s="71"/>
      <c r="FF761" s="71"/>
      <c r="FG761" s="71"/>
      <c r="FH761" s="71"/>
      <c r="FI761" s="71"/>
      <c r="FJ761" s="71"/>
      <c r="FK761" s="71"/>
      <c r="FL761" s="71"/>
      <c r="FM761" s="71"/>
    </row>
    <row r="762" spans="9:169" x14ac:dyDescent="0.2">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c r="CM762" s="71"/>
      <c r="CN762" s="71"/>
      <c r="CO762" s="71"/>
      <c r="CP762" s="71"/>
      <c r="CQ762" s="71"/>
      <c r="CR762" s="71"/>
      <c r="CS762" s="71"/>
      <c r="CT762" s="71"/>
      <c r="CU762" s="71"/>
      <c r="CV762" s="99"/>
      <c r="CW762" s="71"/>
      <c r="CX762" s="71"/>
      <c r="CY762" s="71"/>
      <c r="CZ762" s="71"/>
      <c r="DA762" s="71"/>
      <c r="DB762" s="71"/>
      <c r="DC762" s="71"/>
      <c r="DD762" s="71"/>
      <c r="DE762" s="71"/>
      <c r="DF762" s="71"/>
      <c r="DG762" s="71"/>
      <c r="DH762" s="71"/>
      <c r="DI762" s="71"/>
      <c r="DJ762" s="71"/>
      <c r="DK762" s="71"/>
      <c r="DL762" s="71"/>
      <c r="DM762" s="71"/>
      <c r="DN762" s="71"/>
      <c r="DO762" s="71"/>
      <c r="DP762" s="71"/>
      <c r="DQ762" s="71"/>
      <c r="DR762" s="71"/>
      <c r="DS762" s="71"/>
      <c r="DT762" s="71"/>
      <c r="DU762" s="71"/>
      <c r="DV762" s="71"/>
      <c r="DW762" s="71"/>
      <c r="DX762" s="71"/>
      <c r="DY762" s="71"/>
      <c r="DZ762" s="71"/>
      <c r="EA762" s="71"/>
      <c r="EB762" s="71"/>
      <c r="EC762" s="71"/>
      <c r="ED762" s="71"/>
      <c r="EE762" s="71"/>
      <c r="EF762" s="71"/>
      <c r="EG762" s="71"/>
      <c r="EH762" s="71"/>
      <c r="EI762" s="71"/>
      <c r="EJ762" s="71"/>
      <c r="EK762" s="71"/>
      <c r="EL762" s="71"/>
      <c r="EM762" s="71"/>
      <c r="EN762" s="71"/>
      <c r="EO762" s="71"/>
      <c r="EP762" s="71"/>
      <c r="EQ762" s="71"/>
      <c r="ER762" s="71"/>
      <c r="ES762" s="71"/>
      <c r="ET762" s="71"/>
      <c r="EU762" s="71"/>
      <c r="EV762" s="71"/>
      <c r="EW762" s="71"/>
      <c r="EX762" s="71"/>
      <c r="EY762" s="71"/>
      <c r="EZ762" s="71"/>
      <c r="FA762" s="71"/>
      <c r="FB762" s="71"/>
      <c r="FC762" s="71"/>
      <c r="FD762" s="71"/>
      <c r="FE762" s="71"/>
      <c r="FF762" s="71"/>
      <c r="FG762" s="71"/>
      <c r="FH762" s="71"/>
      <c r="FI762" s="71"/>
      <c r="FJ762" s="71"/>
      <c r="FK762" s="71"/>
      <c r="FL762" s="71"/>
      <c r="FM762" s="71"/>
    </row>
    <row r="763" spans="9:169" x14ac:dyDescent="0.2">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c r="CM763" s="71"/>
      <c r="CN763" s="71"/>
      <c r="CO763" s="71"/>
      <c r="CP763" s="71"/>
      <c r="CQ763" s="71"/>
      <c r="CR763" s="71"/>
      <c r="CS763" s="71"/>
      <c r="CT763" s="71"/>
      <c r="CU763" s="71"/>
      <c r="CV763" s="99"/>
      <c r="CW763" s="71"/>
      <c r="CX763" s="71"/>
      <c r="CY763" s="71"/>
      <c r="CZ763" s="71"/>
      <c r="DA763" s="71"/>
      <c r="DB763" s="71"/>
      <c r="DC763" s="71"/>
      <c r="DD763" s="71"/>
      <c r="DE763" s="71"/>
      <c r="DF763" s="71"/>
      <c r="DG763" s="71"/>
      <c r="DH763" s="71"/>
      <c r="DI763" s="71"/>
      <c r="DJ763" s="71"/>
      <c r="DK763" s="71"/>
      <c r="DL763" s="71"/>
      <c r="DM763" s="71"/>
      <c r="DN763" s="71"/>
      <c r="DO763" s="71"/>
      <c r="DP763" s="71"/>
      <c r="DQ763" s="71"/>
      <c r="DR763" s="71"/>
      <c r="DS763" s="71"/>
      <c r="DT763" s="71"/>
      <c r="DU763" s="71"/>
      <c r="DV763" s="71"/>
      <c r="DW763" s="71"/>
      <c r="DX763" s="71"/>
      <c r="DY763" s="71"/>
      <c r="DZ763" s="71"/>
      <c r="EA763" s="71"/>
      <c r="EB763" s="71"/>
      <c r="EC763" s="71"/>
      <c r="ED763" s="71"/>
      <c r="EE763" s="71"/>
      <c r="EF763" s="71"/>
      <c r="EG763" s="71"/>
      <c r="EH763" s="71"/>
      <c r="EI763" s="71"/>
      <c r="EJ763" s="71"/>
      <c r="EK763" s="71"/>
      <c r="EL763" s="71"/>
      <c r="EM763" s="71"/>
      <c r="EN763" s="71"/>
      <c r="EO763" s="71"/>
      <c r="EP763" s="71"/>
      <c r="EQ763" s="71"/>
      <c r="ER763" s="71"/>
      <c r="ES763" s="71"/>
      <c r="ET763" s="71"/>
      <c r="EU763" s="71"/>
      <c r="EV763" s="71"/>
      <c r="EW763" s="71"/>
      <c r="EX763" s="71"/>
      <c r="EY763" s="71"/>
      <c r="EZ763" s="71"/>
      <c r="FA763" s="71"/>
      <c r="FB763" s="71"/>
      <c r="FC763" s="71"/>
      <c r="FD763" s="71"/>
      <c r="FE763" s="71"/>
      <c r="FF763" s="71"/>
      <c r="FG763" s="71"/>
      <c r="FH763" s="71"/>
      <c r="FI763" s="71"/>
      <c r="FJ763" s="71"/>
      <c r="FK763" s="71"/>
      <c r="FL763" s="71"/>
      <c r="FM763" s="71"/>
    </row>
    <row r="764" spans="9:169" x14ac:dyDescent="0.2">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c r="CM764" s="71"/>
      <c r="CN764" s="71"/>
      <c r="CO764" s="71"/>
      <c r="CP764" s="71"/>
      <c r="CQ764" s="71"/>
      <c r="CR764" s="71"/>
      <c r="CS764" s="71"/>
      <c r="CT764" s="71"/>
      <c r="CU764" s="71"/>
      <c r="CV764" s="99"/>
      <c r="CW764" s="71"/>
      <c r="CX764" s="71"/>
      <c r="CY764" s="71"/>
      <c r="CZ764" s="71"/>
      <c r="DA764" s="71"/>
      <c r="DB764" s="71"/>
      <c r="DC764" s="71"/>
      <c r="DD764" s="71"/>
      <c r="DE764" s="71"/>
      <c r="DF764" s="71"/>
      <c r="DG764" s="71"/>
      <c r="DH764" s="71"/>
      <c r="DI764" s="71"/>
      <c r="DJ764" s="71"/>
      <c r="DK764" s="71"/>
      <c r="DL764" s="71"/>
      <c r="DM764" s="71"/>
      <c r="DN764" s="71"/>
      <c r="DO764" s="71"/>
      <c r="DP764" s="71"/>
      <c r="DQ764" s="71"/>
      <c r="DR764" s="71"/>
      <c r="DS764" s="71"/>
      <c r="DT764" s="71"/>
      <c r="DU764" s="71"/>
      <c r="DV764" s="71"/>
      <c r="DW764" s="71"/>
      <c r="DX764" s="71"/>
      <c r="DY764" s="71"/>
      <c r="DZ764" s="71"/>
      <c r="EA764" s="71"/>
      <c r="EB764" s="71"/>
      <c r="EC764" s="71"/>
      <c r="ED764" s="71"/>
      <c r="EE764" s="71"/>
      <c r="EF764" s="71"/>
      <c r="EG764" s="71"/>
      <c r="EH764" s="71"/>
      <c r="EI764" s="71"/>
      <c r="EJ764" s="71"/>
      <c r="EK764" s="71"/>
      <c r="EL764" s="71"/>
      <c r="EM764" s="71"/>
      <c r="EN764" s="71"/>
      <c r="EO764" s="71"/>
      <c r="EP764" s="71"/>
      <c r="EQ764" s="71"/>
      <c r="ER764" s="71"/>
      <c r="ES764" s="71"/>
      <c r="ET764" s="71"/>
      <c r="EU764" s="71"/>
      <c r="EV764" s="71"/>
      <c r="EW764" s="71"/>
      <c r="EX764" s="71"/>
      <c r="EY764" s="71"/>
      <c r="EZ764" s="71"/>
      <c r="FA764" s="71"/>
      <c r="FB764" s="71"/>
      <c r="FC764" s="71"/>
      <c r="FD764" s="71"/>
      <c r="FE764" s="71"/>
      <c r="FF764" s="71"/>
      <c r="FG764" s="71"/>
      <c r="FH764" s="71"/>
      <c r="FI764" s="71"/>
      <c r="FJ764" s="71"/>
      <c r="FK764" s="71"/>
      <c r="FL764" s="71"/>
      <c r="FM764" s="71"/>
    </row>
    <row r="765" spans="9:169" x14ac:dyDescent="0.2">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c r="CM765" s="71"/>
      <c r="CN765" s="71"/>
      <c r="CO765" s="71"/>
      <c r="CP765" s="71"/>
      <c r="CQ765" s="71"/>
      <c r="CR765" s="71"/>
      <c r="CS765" s="71"/>
      <c r="CT765" s="71"/>
      <c r="CU765" s="71"/>
      <c r="CV765" s="99"/>
      <c r="CW765" s="71"/>
      <c r="CX765" s="71"/>
      <c r="CY765" s="71"/>
      <c r="CZ765" s="71"/>
      <c r="DA765" s="71"/>
      <c r="DB765" s="71"/>
      <c r="DC765" s="71"/>
      <c r="DD765" s="71"/>
      <c r="DE765" s="71"/>
      <c r="DF765" s="71"/>
      <c r="DG765" s="71"/>
      <c r="DH765" s="71"/>
      <c r="DI765" s="71"/>
      <c r="DJ765" s="71"/>
      <c r="DK765" s="71"/>
      <c r="DL765" s="71"/>
      <c r="DM765" s="71"/>
      <c r="DN765" s="71"/>
      <c r="DO765" s="71"/>
      <c r="DP765" s="71"/>
      <c r="DQ765" s="71"/>
      <c r="DR765" s="71"/>
      <c r="DS765" s="71"/>
      <c r="DT765" s="71"/>
      <c r="DU765" s="71"/>
      <c r="DV765" s="71"/>
      <c r="DW765" s="71"/>
      <c r="DX765" s="71"/>
      <c r="DY765" s="71"/>
      <c r="DZ765" s="71"/>
      <c r="EA765" s="71"/>
      <c r="EB765" s="71"/>
      <c r="EC765" s="71"/>
      <c r="ED765" s="71"/>
      <c r="EE765" s="71"/>
      <c r="EF765" s="71"/>
      <c r="EG765" s="71"/>
      <c r="EH765" s="71"/>
      <c r="EI765" s="71"/>
      <c r="EJ765" s="71"/>
      <c r="EK765" s="71"/>
      <c r="EL765" s="71"/>
      <c r="EM765" s="71"/>
      <c r="EN765" s="71"/>
      <c r="EO765" s="71"/>
      <c r="EP765" s="71"/>
      <c r="EQ765" s="71"/>
      <c r="ER765" s="71"/>
      <c r="ES765" s="71"/>
      <c r="ET765" s="71"/>
      <c r="EU765" s="71"/>
      <c r="EV765" s="71"/>
      <c r="EW765" s="71"/>
      <c r="EX765" s="71"/>
      <c r="EY765" s="71"/>
      <c r="EZ765" s="71"/>
      <c r="FA765" s="71"/>
      <c r="FB765" s="71"/>
      <c r="FC765" s="71"/>
      <c r="FD765" s="71"/>
      <c r="FE765" s="71"/>
      <c r="FF765" s="71"/>
      <c r="FG765" s="71"/>
      <c r="FH765" s="71"/>
      <c r="FI765" s="71"/>
      <c r="FJ765" s="71"/>
      <c r="FK765" s="71"/>
      <c r="FL765" s="71"/>
      <c r="FM765" s="71"/>
    </row>
    <row r="766" spans="9:169" x14ac:dyDescent="0.2">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c r="CM766" s="71"/>
      <c r="CN766" s="71"/>
      <c r="CO766" s="71"/>
      <c r="CP766" s="71"/>
      <c r="CQ766" s="71"/>
      <c r="CR766" s="71"/>
      <c r="CS766" s="71"/>
      <c r="CT766" s="71"/>
      <c r="CU766" s="71"/>
      <c r="CV766" s="99"/>
      <c r="CW766" s="71"/>
      <c r="CX766" s="71"/>
      <c r="CY766" s="71"/>
      <c r="CZ766" s="71"/>
      <c r="DA766" s="71"/>
      <c r="DB766" s="71"/>
      <c r="DC766" s="71"/>
      <c r="DD766" s="71"/>
      <c r="DE766" s="71"/>
      <c r="DF766" s="71"/>
      <c r="DG766" s="71"/>
      <c r="DH766" s="71"/>
      <c r="DI766" s="71"/>
      <c r="DJ766" s="71"/>
      <c r="DK766" s="71"/>
      <c r="DL766" s="71"/>
      <c r="DM766" s="71"/>
      <c r="DN766" s="71"/>
      <c r="DO766" s="71"/>
      <c r="DP766" s="71"/>
      <c r="DQ766" s="71"/>
      <c r="DR766" s="71"/>
      <c r="DS766" s="71"/>
      <c r="DT766" s="71"/>
      <c r="DU766" s="71"/>
      <c r="DV766" s="71"/>
      <c r="DW766" s="71"/>
      <c r="DX766" s="71"/>
      <c r="DY766" s="71"/>
      <c r="DZ766" s="71"/>
      <c r="EA766" s="71"/>
      <c r="EB766" s="71"/>
      <c r="EC766" s="71"/>
      <c r="ED766" s="71"/>
      <c r="EE766" s="71"/>
      <c r="EF766" s="71"/>
      <c r="EG766" s="71"/>
      <c r="EH766" s="71"/>
      <c r="EI766" s="71"/>
      <c r="EJ766" s="71"/>
      <c r="EK766" s="71"/>
      <c r="EL766" s="71"/>
      <c r="EM766" s="71"/>
      <c r="EN766" s="71"/>
      <c r="EO766" s="71"/>
      <c r="EP766" s="71"/>
      <c r="EQ766" s="71"/>
      <c r="ER766" s="71"/>
      <c r="ES766" s="71"/>
      <c r="ET766" s="71"/>
      <c r="EU766" s="71"/>
      <c r="EV766" s="71"/>
      <c r="EW766" s="71"/>
      <c r="EX766" s="71"/>
      <c r="EY766" s="71"/>
      <c r="EZ766" s="71"/>
      <c r="FA766" s="71"/>
      <c r="FB766" s="71"/>
      <c r="FC766" s="71"/>
      <c r="FD766" s="71"/>
      <c r="FE766" s="71"/>
      <c r="FF766" s="71"/>
      <c r="FG766" s="71"/>
      <c r="FH766" s="71"/>
      <c r="FI766" s="71"/>
      <c r="FJ766" s="71"/>
      <c r="FK766" s="71"/>
      <c r="FL766" s="71"/>
      <c r="FM766" s="71"/>
    </row>
    <row r="767" spans="9:169" x14ac:dyDescent="0.2">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c r="CM767" s="71"/>
      <c r="CN767" s="71"/>
      <c r="CO767" s="71"/>
      <c r="CP767" s="71"/>
      <c r="CQ767" s="71"/>
      <c r="CR767" s="71"/>
      <c r="CS767" s="71"/>
      <c r="CT767" s="71"/>
      <c r="CU767" s="71"/>
      <c r="CV767" s="99"/>
      <c r="CW767" s="71"/>
      <c r="CX767" s="71"/>
      <c r="CY767" s="71"/>
      <c r="CZ767" s="71"/>
      <c r="DA767" s="71"/>
      <c r="DB767" s="71"/>
      <c r="DC767" s="71"/>
      <c r="DD767" s="71"/>
      <c r="DE767" s="71"/>
      <c r="DF767" s="71"/>
      <c r="DG767" s="71"/>
      <c r="DH767" s="71"/>
      <c r="DI767" s="71"/>
      <c r="DJ767" s="71"/>
      <c r="DK767" s="71"/>
      <c r="DL767" s="71"/>
      <c r="DM767" s="71"/>
      <c r="DN767" s="71"/>
      <c r="DO767" s="71"/>
      <c r="DP767" s="71"/>
      <c r="DQ767" s="71"/>
      <c r="DR767" s="71"/>
      <c r="DS767" s="71"/>
      <c r="DT767" s="71"/>
      <c r="DU767" s="71"/>
      <c r="DV767" s="71"/>
      <c r="DW767" s="71"/>
      <c r="DX767" s="71"/>
      <c r="DY767" s="71"/>
      <c r="DZ767" s="71"/>
      <c r="EA767" s="71"/>
      <c r="EB767" s="71"/>
      <c r="EC767" s="71"/>
      <c r="ED767" s="71"/>
      <c r="EE767" s="71"/>
      <c r="EF767" s="71"/>
      <c r="EG767" s="71"/>
      <c r="EH767" s="71"/>
      <c r="EI767" s="71"/>
      <c r="EJ767" s="71"/>
      <c r="EK767" s="71"/>
      <c r="EL767" s="71"/>
      <c r="EM767" s="71"/>
      <c r="EN767" s="71"/>
      <c r="EO767" s="71"/>
      <c r="EP767" s="71"/>
      <c r="EQ767" s="71"/>
      <c r="ER767" s="71"/>
      <c r="ES767" s="71"/>
      <c r="ET767" s="71"/>
      <c r="EU767" s="71"/>
      <c r="EV767" s="71"/>
      <c r="EW767" s="71"/>
      <c r="EX767" s="71"/>
      <c r="EY767" s="71"/>
      <c r="EZ767" s="71"/>
      <c r="FA767" s="71"/>
      <c r="FB767" s="71"/>
      <c r="FC767" s="71"/>
      <c r="FD767" s="71"/>
      <c r="FE767" s="71"/>
      <c r="FF767" s="71"/>
      <c r="FG767" s="71"/>
      <c r="FH767" s="71"/>
      <c r="FI767" s="71"/>
      <c r="FJ767" s="71"/>
      <c r="FK767" s="71"/>
      <c r="FL767" s="71"/>
      <c r="FM767" s="71"/>
    </row>
    <row r="768" spans="9:169" x14ac:dyDescent="0.2">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c r="CM768" s="71"/>
      <c r="CN768" s="71"/>
      <c r="CO768" s="71"/>
      <c r="CP768" s="71"/>
      <c r="CQ768" s="71"/>
      <c r="CR768" s="71"/>
      <c r="CS768" s="71"/>
      <c r="CT768" s="71"/>
      <c r="CU768" s="71"/>
      <c r="CV768" s="99"/>
      <c r="CW768" s="71"/>
      <c r="CX768" s="71"/>
      <c r="CY768" s="71"/>
      <c r="CZ768" s="71"/>
      <c r="DA768" s="71"/>
      <c r="DB768" s="71"/>
      <c r="DC768" s="71"/>
      <c r="DD768" s="71"/>
      <c r="DE768" s="71"/>
      <c r="DF768" s="71"/>
      <c r="DG768" s="71"/>
      <c r="DH768" s="71"/>
      <c r="DI768" s="71"/>
      <c r="DJ768" s="71"/>
      <c r="DK768" s="71"/>
      <c r="DL768" s="71"/>
      <c r="DM768" s="71"/>
      <c r="DN768" s="71"/>
      <c r="DO768" s="71"/>
      <c r="DP768" s="71"/>
      <c r="DQ768" s="71"/>
      <c r="DR768" s="71"/>
      <c r="DS768" s="71"/>
      <c r="DT768" s="71"/>
      <c r="DU768" s="71"/>
      <c r="DV768" s="71"/>
      <c r="DW768" s="71"/>
      <c r="DX768" s="71"/>
      <c r="DY768" s="71"/>
      <c r="DZ768" s="71"/>
      <c r="EA768" s="71"/>
      <c r="EB768" s="71"/>
      <c r="EC768" s="71"/>
      <c r="ED768" s="71"/>
      <c r="EE768" s="71"/>
      <c r="EF768" s="71"/>
      <c r="EG768" s="71"/>
      <c r="EH768" s="71"/>
      <c r="EI768" s="71"/>
      <c r="EJ768" s="71"/>
      <c r="EK768" s="71"/>
      <c r="EL768" s="71"/>
      <c r="EM768" s="71"/>
      <c r="EN768" s="71"/>
      <c r="EO768" s="71"/>
      <c r="EP768" s="71"/>
      <c r="EQ768" s="71"/>
      <c r="ER768" s="71"/>
      <c r="ES768" s="71"/>
      <c r="ET768" s="71"/>
      <c r="EU768" s="71"/>
      <c r="EV768" s="71"/>
      <c r="EW768" s="71"/>
      <c r="EX768" s="71"/>
      <c r="EY768" s="71"/>
      <c r="EZ768" s="71"/>
      <c r="FA768" s="71"/>
      <c r="FB768" s="71"/>
      <c r="FC768" s="71"/>
      <c r="FD768" s="71"/>
      <c r="FE768" s="71"/>
      <c r="FF768" s="71"/>
      <c r="FG768" s="71"/>
      <c r="FH768" s="71"/>
      <c r="FI768" s="71"/>
      <c r="FJ768" s="71"/>
      <c r="FK768" s="71"/>
      <c r="FL768" s="71"/>
      <c r="FM768" s="71"/>
    </row>
    <row r="769" spans="9:169" x14ac:dyDescent="0.2">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c r="CM769" s="71"/>
      <c r="CN769" s="71"/>
      <c r="CO769" s="71"/>
      <c r="CP769" s="71"/>
      <c r="CQ769" s="71"/>
      <c r="CR769" s="71"/>
      <c r="CS769" s="71"/>
      <c r="CT769" s="71"/>
      <c r="CU769" s="71"/>
      <c r="CV769" s="99"/>
      <c r="CW769" s="71"/>
      <c r="CX769" s="71"/>
      <c r="CY769" s="71"/>
      <c r="CZ769" s="71"/>
      <c r="DA769" s="71"/>
      <c r="DB769" s="71"/>
      <c r="DC769" s="71"/>
      <c r="DD769" s="71"/>
      <c r="DE769" s="71"/>
      <c r="DF769" s="71"/>
      <c r="DG769" s="71"/>
      <c r="DH769" s="71"/>
      <c r="DI769" s="71"/>
      <c r="DJ769" s="71"/>
      <c r="DK769" s="71"/>
      <c r="DL769" s="71"/>
      <c r="DM769" s="71"/>
      <c r="DN769" s="71"/>
      <c r="DO769" s="71"/>
      <c r="DP769" s="71"/>
      <c r="DQ769" s="71"/>
      <c r="DR769" s="71"/>
      <c r="DS769" s="71"/>
      <c r="DT769" s="71"/>
      <c r="DU769" s="71"/>
      <c r="DV769" s="71"/>
      <c r="DW769" s="71"/>
      <c r="DX769" s="71"/>
      <c r="DY769" s="71"/>
      <c r="DZ769" s="71"/>
      <c r="EA769" s="71"/>
      <c r="EB769" s="71"/>
      <c r="EC769" s="71"/>
      <c r="ED769" s="71"/>
      <c r="EE769" s="71"/>
      <c r="EF769" s="71"/>
      <c r="EG769" s="71"/>
      <c r="EH769" s="71"/>
      <c r="EI769" s="71"/>
      <c r="EJ769" s="71"/>
      <c r="EK769" s="71"/>
      <c r="EL769" s="71"/>
      <c r="EM769" s="71"/>
      <c r="EN769" s="71"/>
      <c r="EO769" s="71"/>
      <c r="EP769" s="71"/>
      <c r="EQ769" s="71"/>
      <c r="ER769" s="71"/>
      <c r="ES769" s="71"/>
      <c r="ET769" s="71"/>
      <c r="EU769" s="71"/>
      <c r="EV769" s="71"/>
      <c r="EW769" s="71"/>
      <c r="EX769" s="71"/>
      <c r="EY769" s="71"/>
      <c r="EZ769" s="71"/>
      <c r="FA769" s="71"/>
      <c r="FB769" s="71"/>
      <c r="FC769" s="71"/>
      <c r="FD769" s="71"/>
      <c r="FE769" s="71"/>
      <c r="FF769" s="71"/>
      <c r="FG769" s="71"/>
      <c r="FH769" s="71"/>
      <c r="FI769" s="71"/>
      <c r="FJ769" s="71"/>
      <c r="FK769" s="71"/>
      <c r="FL769" s="71"/>
      <c r="FM769" s="71"/>
    </row>
    <row r="770" spans="9:169" x14ac:dyDescent="0.2">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c r="CS770" s="71"/>
      <c r="CT770" s="71"/>
      <c r="CU770" s="71"/>
      <c r="CV770" s="99"/>
      <c r="CW770" s="71"/>
      <c r="CX770" s="71"/>
      <c r="CY770" s="71"/>
      <c r="CZ770" s="71"/>
      <c r="DA770" s="71"/>
      <c r="DB770" s="71"/>
      <c r="DC770" s="71"/>
      <c r="DD770" s="71"/>
      <c r="DE770" s="71"/>
      <c r="DF770" s="71"/>
      <c r="DG770" s="71"/>
      <c r="DH770" s="71"/>
      <c r="DI770" s="71"/>
      <c r="DJ770" s="71"/>
      <c r="DK770" s="71"/>
      <c r="DL770" s="71"/>
      <c r="DM770" s="71"/>
      <c r="DN770" s="71"/>
      <c r="DO770" s="71"/>
      <c r="DP770" s="71"/>
      <c r="DQ770" s="71"/>
      <c r="DR770" s="71"/>
      <c r="DS770" s="71"/>
      <c r="DT770" s="71"/>
      <c r="DU770" s="71"/>
      <c r="DV770" s="71"/>
      <c r="DW770" s="71"/>
      <c r="DX770" s="71"/>
      <c r="DY770" s="71"/>
      <c r="DZ770" s="71"/>
      <c r="EA770" s="71"/>
      <c r="EB770" s="71"/>
      <c r="EC770" s="71"/>
      <c r="ED770" s="71"/>
      <c r="EE770" s="71"/>
      <c r="EF770" s="71"/>
      <c r="EG770" s="71"/>
      <c r="EH770" s="71"/>
      <c r="EI770" s="71"/>
      <c r="EJ770" s="71"/>
      <c r="EK770" s="71"/>
      <c r="EL770" s="71"/>
      <c r="EM770" s="71"/>
      <c r="EN770" s="71"/>
      <c r="EO770" s="71"/>
      <c r="EP770" s="71"/>
      <c r="EQ770" s="71"/>
      <c r="ER770" s="71"/>
      <c r="ES770" s="71"/>
      <c r="ET770" s="71"/>
      <c r="EU770" s="71"/>
      <c r="EV770" s="71"/>
      <c r="EW770" s="71"/>
      <c r="EX770" s="71"/>
      <c r="EY770" s="71"/>
      <c r="EZ770" s="71"/>
      <c r="FA770" s="71"/>
      <c r="FB770" s="71"/>
      <c r="FC770" s="71"/>
      <c r="FD770" s="71"/>
      <c r="FE770" s="71"/>
      <c r="FF770" s="71"/>
      <c r="FG770" s="71"/>
      <c r="FH770" s="71"/>
      <c r="FI770" s="71"/>
      <c r="FJ770" s="71"/>
      <c r="FK770" s="71"/>
      <c r="FL770" s="71"/>
      <c r="FM770" s="71"/>
    </row>
    <row r="771" spans="9:169" x14ac:dyDescent="0.2">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c r="CS771" s="71"/>
      <c r="CT771" s="71"/>
      <c r="CU771" s="71"/>
      <c r="CV771" s="99"/>
      <c r="CW771" s="71"/>
      <c r="CX771" s="71"/>
      <c r="CY771" s="71"/>
      <c r="CZ771" s="71"/>
      <c r="DA771" s="71"/>
      <c r="DB771" s="71"/>
      <c r="DC771" s="71"/>
      <c r="DD771" s="71"/>
      <c r="DE771" s="71"/>
      <c r="DF771" s="71"/>
      <c r="DG771" s="71"/>
      <c r="DH771" s="71"/>
      <c r="DI771" s="71"/>
      <c r="DJ771" s="71"/>
      <c r="DK771" s="71"/>
      <c r="DL771" s="71"/>
      <c r="DM771" s="71"/>
      <c r="DN771" s="71"/>
      <c r="DO771" s="71"/>
      <c r="DP771" s="71"/>
      <c r="DQ771" s="71"/>
      <c r="DR771" s="71"/>
      <c r="DS771" s="71"/>
      <c r="DT771" s="71"/>
      <c r="DU771" s="71"/>
      <c r="DV771" s="71"/>
      <c r="DW771" s="71"/>
      <c r="DX771" s="71"/>
      <c r="DY771" s="71"/>
      <c r="DZ771" s="71"/>
      <c r="EA771" s="71"/>
      <c r="EB771" s="71"/>
      <c r="EC771" s="71"/>
      <c r="ED771" s="71"/>
      <c r="EE771" s="71"/>
      <c r="EF771" s="71"/>
      <c r="EG771" s="71"/>
      <c r="EH771" s="71"/>
      <c r="EI771" s="71"/>
      <c r="EJ771" s="71"/>
      <c r="EK771" s="71"/>
      <c r="EL771" s="71"/>
      <c r="EM771" s="71"/>
      <c r="EN771" s="71"/>
      <c r="EO771" s="71"/>
      <c r="EP771" s="71"/>
      <c r="EQ771" s="71"/>
      <c r="ER771" s="71"/>
      <c r="ES771" s="71"/>
      <c r="ET771" s="71"/>
      <c r="EU771" s="71"/>
      <c r="EV771" s="71"/>
      <c r="EW771" s="71"/>
      <c r="EX771" s="71"/>
      <c r="EY771" s="71"/>
      <c r="EZ771" s="71"/>
      <c r="FA771" s="71"/>
      <c r="FB771" s="71"/>
      <c r="FC771" s="71"/>
      <c r="FD771" s="71"/>
      <c r="FE771" s="71"/>
      <c r="FF771" s="71"/>
      <c r="FG771" s="71"/>
      <c r="FH771" s="71"/>
      <c r="FI771" s="71"/>
      <c r="FJ771" s="71"/>
      <c r="FK771" s="71"/>
      <c r="FL771" s="71"/>
      <c r="FM771" s="71"/>
    </row>
    <row r="772" spans="9:169" x14ac:dyDescent="0.2">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c r="CS772" s="71"/>
      <c r="CT772" s="71"/>
      <c r="CU772" s="71"/>
      <c r="CV772" s="99"/>
      <c r="CW772" s="71"/>
      <c r="CX772" s="71"/>
      <c r="CY772" s="71"/>
      <c r="CZ772" s="71"/>
      <c r="DA772" s="71"/>
      <c r="DB772" s="71"/>
      <c r="DC772" s="71"/>
      <c r="DD772" s="71"/>
      <c r="DE772" s="71"/>
      <c r="DF772" s="71"/>
      <c r="DG772" s="71"/>
      <c r="DH772" s="71"/>
      <c r="DI772" s="71"/>
      <c r="DJ772" s="71"/>
      <c r="DK772" s="71"/>
      <c r="DL772" s="71"/>
      <c r="DM772" s="71"/>
      <c r="DN772" s="71"/>
      <c r="DO772" s="71"/>
      <c r="DP772" s="71"/>
      <c r="DQ772" s="71"/>
      <c r="DR772" s="71"/>
      <c r="DS772" s="71"/>
      <c r="DT772" s="71"/>
      <c r="DU772" s="71"/>
      <c r="DV772" s="71"/>
      <c r="DW772" s="71"/>
      <c r="DX772" s="71"/>
      <c r="DY772" s="71"/>
      <c r="DZ772" s="71"/>
      <c r="EA772" s="71"/>
      <c r="EB772" s="71"/>
      <c r="EC772" s="71"/>
      <c r="ED772" s="71"/>
      <c r="EE772" s="71"/>
      <c r="EF772" s="71"/>
      <c r="EG772" s="71"/>
      <c r="EH772" s="71"/>
      <c r="EI772" s="71"/>
      <c r="EJ772" s="71"/>
      <c r="EK772" s="71"/>
      <c r="EL772" s="71"/>
      <c r="EM772" s="71"/>
      <c r="EN772" s="71"/>
      <c r="EO772" s="71"/>
      <c r="EP772" s="71"/>
      <c r="EQ772" s="71"/>
      <c r="ER772" s="71"/>
      <c r="ES772" s="71"/>
      <c r="ET772" s="71"/>
      <c r="EU772" s="71"/>
      <c r="EV772" s="71"/>
      <c r="EW772" s="71"/>
      <c r="EX772" s="71"/>
      <c r="EY772" s="71"/>
      <c r="EZ772" s="71"/>
      <c r="FA772" s="71"/>
      <c r="FB772" s="71"/>
      <c r="FC772" s="71"/>
      <c r="FD772" s="71"/>
      <c r="FE772" s="71"/>
      <c r="FF772" s="71"/>
      <c r="FG772" s="71"/>
      <c r="FH772" s="71"/>
      <c r="FI772" s="71"/>
      <c r="FJ772" s="71"/>
      <c r="FK772" s="71"/>
      <c r="FL772" s="71"/>
      <c r="FM772" s="71"/>
    </row>
    <row r="773" spans="9:169" x14ac:dyDescent="0.2">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c r="CS773" s="71"/>
      <c r="CT773" s="71"/>
      <c r="CU773" s="71"/>
      <c r="CV773" s="99"/>
      <c r="CW773" s="71"/>
      <c r="CX773" s="71"/>
      <c r="CY773" s="71"/>
      <c r="CZ773" s="71"/>
      <c r="DA773" s="71"/>
      <c r="DB773" s="71"/>
      <c r="DC773" s="71"/>
      <c r="DD773" s="71"/>
      <c r="DE773" s="71"/>
      <c r="DF773" s="71"/>
      <c r="DG773" s="71"/>
      <c r="DH773" s="71"/>
      <c r="DI773" s="71"/>
      <c r="DJ773" s="71"/>
      <c r="DK773" s="71"/>
      <c r="DL773" s="71"/>
      <c r="DM773" s="71"/>
      <c r="DN773" s="71"/>
      <c r="DO773" s="71"/>
      <c r="DP773" s="71"/>
      <c r="DQ773" s="71"/>
      <c r="DR773" s="71"/>
      <c r="DS773" s="71"/>
      <c r="DT773" s="71"/>
      <c r="DU773" s="71"/>
      <c r="DV773" s="71"/>
      <c r="DW773" s="71"/>
      <c r="DX773" s="71"/>
      <c r="DY773" s="71"/>
      <c r="DZ773" s="71"/>
      <c r="EA773" s="71"/>
      <c r="EB773" s="71"/>
      <c r="EC773" s="71"/>
      <c r="ED773" s="71"/>
      <c r="EE773" s="71"/>
      <c r="EF773" s="71"/>
      <c r="EG773" s="71"/>
      <c r="EH773" s="71"/>
      <c r="EI773" s="71"/>
      <c r="EJ773" s="71"/>
      <c r="EK773" s="71"/>
      <c r="EL773" s="71"/>
      <c r="EM773" s="71"/>
      <c r="EN773" s="71"/>
      <c r="EO773" s="71"/>
      <c r="EP773" s="71"/>
      <c r="EQ773" s="71"/>
      <c r="ER773" s="71"/>
      <c r="ES773" s="71"/>
      <c r="ET773" s="71"/>
      <c r="EU773" s="71"/>
      <c r="EV773" s="71"/>
      <c r="EW773" s="71"/>
      <c r="EX773" s="71"/>
      <c r="EY773" s="71"/>
      <c r="EZ773" s="71"/>
      <c r="FA773" s="71"/>
      <c r="FB773" s="71"/>
      <c r="FC773" s="71"/>
      <c r="FD773" s="71"/>
      <c r="FE773" s="71"/>
      <c r="FF773" s="71"/>
      <c r="FG773" s="71"/>
      <c r="FH773" s="71"/>
      <c r="FI773" s="71"/>
      <c r="FJ773" s="71"/>
      <c r="FK773" s="71"/>
      <c r="FL773" s="71"/>
      <c r="FM773" s="71"/>
    </row>
    <row r="774" spans="9:169" x14ac:dyDescent="0.2">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c r="CS774" s="71"/>
      <c r="CT774" s="71"/>
      <c r="CU774" s="71"/>
      <c r="CV774" s="99"/>
      <c r="CW774" s="71"/>
      <c r="CX774" s="71"/>
      <c r="CY774" s="71"/>
      <c r="CZ774" s="71"/>
      <c r="DA774" s="71"/>
      <c r="DB774" s="71"/>
      <c r="DC774" s="71"/>
      <c r="DD774" s="71"/>
      <c r="DE774" s="71"/>
      <c r="DF774" s="71"/>
      <c r="DG774" s="71"/>
      <c r="DH774" s="71"/>
      <c r="DI774" s="71"/>
      <c r="DJ774" s="71"/>
      <c r="DK774" s="71"/>
      <c r="DL774" s="71"/>
      <c r="DM774" s="71"/>
      <c r="DN774" s="71"/>
      <c r="DO774" s="71"/>
      <c r="DP774" s="71"/>
      <c r="DQ774" s="71"/>
      <c r="DR774" s="71"/>
      <c r="DS774" s="71"/>
      <c r="DT774" s="71"/>
      <c r="DU774" s="71"/>
      <c r="DV774" s="71"/>
      <c r="DW774" s="71"/>
      <c r="DX774" s="71"/>
      <c r="DY774" s="71"/>
      <c r="DZ774" s="71"/>
      <c r="EA774" s="71"/>
      <c r="EB774" s="71"/>
      <c r="EC774" s="71"/>
      <c r="ED774" s="71"/>
      <c r="EE774" s="71"/>
      <c r="EF774" s="71"/>
      <c r="EG774" s="71"/>
      <c r="EH774" s="71"/>
      <c r="EI774" s="71"/>
      <c r="EJ774" s="71"/>
      <c r="EK774" s="71"/>
      <c r="EL774" s="71"/>
      <c r="EM774" s="71"/>
      <c r="EN774" s="71"/>
      <c r="EO774" s="71"/>
      <c r="EP774" s="71"/>
      <c r="EQ774" s="71"/>
      <c r="ER774" s="71"/>
      <c r="ES774" s="71"/>
      <c r="ET774" s="71"/>
      <c r="EU774" s="71"/>
      <c r="EV774" s="71"/>
      <c r="EW774" s="71"/>
      <c r="EX774" s="71"/>
      <c r="EY774" s="71"/>
      <c r="EZ774" s="71"/>
      <c r="FA774" s="71"/>
      <c r="FB774" s="71"/>
      <c r="FC774" s="71"/>
      <c r="FD774" s="71"/>
      <c r="FE774" s="71"/>
      <c r="FF774" s="71"/>
      <c r="FG774" s="71"/>
      <c r="FH774" s="71"/>
      <c r="FI774" s="71"/>
      <c r="FJ774" s="71"/>
      <c r="FK774" s="71"/>
      <c r="FL774" s="71"/>
      <c r="FM774" s="71"/>
    </row>
    <row r="775" spans="9:169" x14ac:dyDescent="0.2">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c r="CS775" s="71"/>
      <c r="CT775" s="71"/>
      <c r="CU775" s="71"/>
      <c r="CV775" s="99"/>
      <c r="CW775" s="71"/>
      <c r="CX775" s="71"/>
      <c r="CY775" s="71"/>
      <c r="CZ775" s="71"/>
      <c r="DA775" s="71"/>
      <c r="DB775" s="71"/>
      <c r="DC775" s="71"/>
      <c r="DD775" s="71"/>
      <c r="DE775" s="71"/>
      <c r="DF775" s="71"/>
      <c r="DG775" s="71"/>
      <c r="DH775" s="71"/>
      <c r="DI775" s="71"/>
      <c r="DJ775" s="71"/>
      <c r="DK775" s="71"/>
      <c r="DL775" s="71"/>
      <c r="DM775" s="71"/>
      <c r="DN775" s="71"/>
      <c r="DO775" s="71"/>
      <c r="DP775" s="71"/>
      <c r="DQ775" s="71"/>
      <c r="DR775" s="71"/>
      <c r="DS775" s="71"/>
      <c r="DT775" s="71"/>
      <c r="DU775" s="71"/>
      <c r="DV775" s="71"/>
      <c r="DW775" s="71"/>
      <c r="DX775" s="71"/>
      <c r="DY775" s="71"/>
      <c r="DZ775" s="71"/>
      <c r="EA775" s="71"/>
      <c r="EB775" s="71"/>
      <c r="EC775" s="71"/>
      <c r="ED775" s="71"/>
      <c r="EE775" s="71"/>
      <c r="EF775" s="71"/>
      <c r="EG775" s="71"/>
      <c r="EH775" s="71"/>
      <c r="EI775" s="71"/>
      <c r="EJ775" s="71"/>
      <c r="EK775" s="71"/>
      <c r="EL775" s="71"/>
      <c r="EM775" s="71"/>
      <c r="EN775" s="71"/>
      <c r="EO775" s="71"/>
      <c r="EP775" s="71"/>
      <c r="EQ775" s="71"/>
      <c r="ER775" s="71"/>
      <c r="ES775" s="71"/>
      <c r="ET775" s="71"/>
      <c r="EU775" s="71"/>
      <c r="EV775" s="71"/>
      <c r="EW775" s="71"/>
      <c r="EX775" s="71"/>
      <c r="EY775" s="71"/>
      <c r="EZ775" s="71"/>
      <c r="FA775" s="71"/>
      <c r="FB775" s="71"/>
      <c r="FC775" s="71"/>
      <c r="FD775" s="71"/>
      <c r="FE775" s="71"/>
      <c r="FF775" s="71"/>
      <c r="FG775" s="71"/>
      <c r="FH775" s="71"/>
      <c r="FI775" s="71"/>
      <c r="FJ775" s="71"/>
      <c r="FK775" s="71"/>
      <c r="FL775" s="71"/>
      <c r="FM775" s="71"/>
    </row>
    <row r="776" spans="9:169" x14ac:dyDescent="0.2">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c r="CS776" s="71"/>
      <c r="CT776" s="71"/>
      <c r="CU776" s="71"/>
      <c r="CV776" s="99"/>
      <c r="CW776" s="71"/>
      <c r="CX776" s="71"/>
      <c r="CY776" s="71"/>
      <c r="CZ776" s="71"/>
      <c r="DA776" s="71"/>
      <c r="DB776" s="71"/>
      <c r="DC776" s="71"/>
      <c r="DD776" s="71"/>
      <c r="DE776" s="71"/>
      <c r="DF776" s="71"/>
      <c r="DG776" s="71"/>
      <c r="DH776" s="71"/>
      <c r="DI776" s="71"/>
      <c r="DJ776" s="71"/>
      <c r="DK776" s="71"/>
      <c r="DL776" s="71"/>
      <c r="DM776" s="71"/>
      <c r="DN776" s="71"/>
      <c r="DO776" s="71"/>
      <c r="DP776" s="71"/>
      <c r="DQ776" s="71"/>
      <c r="DR776" s="71"/>
      <c r="DS776" s="71"/>
      <c r="DT776" s="71"/>
      <c r="DU776" s="71"/>
      <c r="DV776" s="71"/>
      <c r="DW776" s="71"/>
      <c r="DX776" s="71"/>
      <c r="DY776" s="71"/>
      <c r="DZ776" s="71"/>
      <c r="EA776" s="71"/>
      <c r="EB776" s="71"/>
      <c r="EC776" s="71"/>
      <c r="ED776" s="71"/>
      <c r="EE776" s="71"/>
      <c r="EF776" s="71"/>
      <c r="EG776" s="71"/>
      <c r="EH776" s="71"/>
      <c r="EI776" s="71"/>
      <c r="EJ776" s="71"/>
      <c r="EK776" s="71"/>
      <c r="EL776" s="71"/>
      <c r="EM776" s="71"/>
      <c r="EN776" s="71"/>
      <c r="EO776" s="71"/>
      <c r="EP776" s="71"/>
      <c r="EQ776" s="71"/>
      <c r="ER776" s="71"/>
      <c r="ES776" s="71"/>
      <c r="ET776" s="71"/>
      <c r="EU776" s="71"/>
      <c r="EV776" s="71"/>
      <c r="EW776" s="71"/>
      <c r="EX776" s="71"/>
      <c r="EY776" s="71"/>
      <c r="EZ776" s="71"/>
      <c r="FA776" s="71"/>
      <c r="FB776" s="71"/>
      <c r="FC776" s="71"/>
      <c r="FD776" s="71"/>
      <c r="FE776" s="71"/>
      <c r="FF776" s="71"/>
      <c r="FG776" s="71"/>
      <c r="FH776" s="71"/>
      <c r="FI776" s="71"/>
      <c r="FJ776" s="71"/>
      <c r="FK776" s="71"/>
      <c r="FL776" s="71"/>
      <c r="FM776" s="71"/>
    </row>
    <row r="777" spans="9:169" x14ac:dyDescent="0.2">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c r="CS777" s="71"/>
      <c r="CT777" s="71"/>
      <c r="CU777" s="71"/>
      <c r="CV777" s="99"/>
      <c r="CW777" s="71"/>
      <c r="CX777" s="71"/>
      <c r="CY777" s="71"/>
      <c r="CZ777" s="71"/>
      <c r="DA777" s="71"/>
      <c r="DB777" s="71"/>
      <c r="DC777" s="71"/>
      <c r="DD777" s="71"/>
      <c r="DE777" s="71"/>
      <c r="DF777" s="71"/>
      <c r="DG777" s="71"/>
      <c r="DH777" s="71"/>
      <c r="DI777" s="71"/>
      <c r="DJ777" s="71"/>
      <c r="DK777" s="71"/>
      <c r="DL777" s="71"/>
      <c r="DM777" s="71"/>
      <c r="DN777" s="71"/>
      <c r="DO777" s="71"/>
      <c r="DP777" s="71"/>
      <c r="DQ777" s="71"/>
      <c r="DR777" s="71"/>
      <c r="DS777" s="71"/>
      <c r="DT777" s="71"/>
      <c r="DU777" s="71"/>
      <c r="DV777" s="71"/>
      <c r="DW777" s="71"/>
      <c r="DX777" s="71"/>
      <c r="DY777" s="71"/>
      <c r="DZ777" s="71"/>
      <c r="EA777" s="71"/>
      <c r="EB777" s="71"/>
      <c r="EC777" s="71"/>
      <c r="ED777" s="71"/>
      <c r="EE777" s="71"/>
      <c r="EF777" s="71"/>
      <c r="EG777" s="71"/>
      <c r="EH777" s="71"/>
      <c r="EI777" s="71"/>
      <c r="EJ777" s="71"/>
      <c r="EK777" s="71"/>
      <c r="EL777" s="71"/>
      <c r="EM777" s="71"/>
      <c r="EN777" s="71"/>
      <c r="EO777" s="71"/>
      <c r="EP777" s="71"/>
      <c r="EQ777" s="71"/>
      <c r="ER777" s="71"/>
      <c r="ES777" s="71"/>
      <c r="ET777" s="71"/>
      <c r="EU777" s="71"/>
      <c r="EV777" s="71"/>
      <c r="EW777" s="71"/>
      <c r="EX777" s="71"/>
      <c r="EY777" s="71"/>
      <c r="EZ777" s="71"/>
      <c r="FA777" s="71"/>
      <c r="FB777" s="71"/>
      <c r="FC777" s="71"/>
      <c r="FD777" s="71"/>
      <c r="FE777" s="71"/>
      <c r="FF777" s="71"/>
      <c r="FG777" s="71"/>
      <c r="FH777" s="71"/>
      <c r="FI777" s="71"/>
      <c r="FJ777" s="71"/>
      <c r="FK777" s="71"/>
      <c r="FL777" s="71"/>
      <c r="FM777" s="71"/>
    </row>
    <row r="778" spans="9:169" x14ac:dyDescent="0.2">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c r="CS778" s="71"/>
      <c r="CT778" s="71"/>
      <c r="CU778" s="71"/>
      <c r="CV778" s="99"/>
      <c r="CW778" s="71"/>
      <c r="CX778" s="71"/>
      <c r="CY778" s="71"/>
      <c r="CZ778" s="71"/>
      <c r="DA778" s="71"/>
      <c r="DB778" s="71"/>
      <c r="DC778" s="71"/>
      <c r="DD778" s="71"/>
      <c r="DE778" s="71"/>
      <c r="DF778" s="71"/>
      <c r="DG778" s="71"/>
      <c r="DH778" s="71"/>
      <c r="DI778" s="71"/>
      <c r="DJ778" s="71"/>
      <c r="DK778" s="71"/>
      <c r="DL778" s="71"/>
      <c r="DM778" s="71"/>
      <c r="DN778" s="71"/>
      <c r="DO778" s="71"/>
      <c r="DP778" s="71"/>
      <c r="DQ778" s="71"/>
      <c r="DR778" s="71"/>
      <c r="DS778" s="71"/>
      <c r="DT778" s="71"/>
      <c r="DU778" s="71"/>
      <c r="DV778" s="71"/>
      <c r="DW778" s="71"/>
      <c r="DX778" s="71"/>
      <c r="DY778" s="71"/>
      <c r="DZ778" s="71"/>
      <c r="EA778" s="71"/>
      <c r="EB778" s="71"/>
      <c r="EC778" s="71"/>
      <c r="ED778" s="71"/>
      <c r="EE778" s="71"/>
      <c r="EF778" s="71"/>
      <c r="EG778" s="71"/>
      <c r="EH778" s="71"/>
      <c r="EI778" s="71"/>
      <c r="EJ778" s="71"/>
      <c r="EK778" s="71"/>
      <c r="EL778" s="71"/>
      <c r="EM778" s="71"/>
      <c r="EN778" s="71"/>
      <c r="EO778" s="71"/>
      <c r="EP778" s="71"/>
      <c r="EQ778" s="71"/>
      <c r="ER778" s="71"/>
      <c r="ES778" s="71"/>
      <c r="ET778" s="71"/>
      <c r="EU778" s="71"/>
      <c r="EV778" s="71"/>
      <c r="EW778" s="71"/>
      <c r="EX778" s="71"/>
      <c r="EY778" s="71"/>
      <c r="EZ778" s="71"/>
      <c r="FA778" s="71"/>
      <c r="FB778" s="71"/>
      <c r="FC778" s="71"/>
      <c r="FD778" s="71"/>
      <c r="FE778" s="71"/>
      <c r="FF778" s="71"/>
      <c r="FG778" s="71"/>
      <c r="FH778" s="71"/>
      <c r="FI778" s="71"/>
      <c r="FJ778" s="71"/>
      <c r="FK778" s="71"/>
      <c r="FL778" s="71"/>
      <c r="FM778" s="71"/>
    </row>
    <row r="779" spans="9:169" x14ac:dyDescent="0.2">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c r="CS779" s="71"/>
      <c r="CT779" s="71"/>
      <c r="CU779" s="71"/>
      <c r="CV779" s="99"/>
      <c r="CW779" s="71"/>
      <c r="CX779" s="71"/>
      <c r="CY779" s="71"/>
      <c r="CZ779" s="71"/>
      <c r="DA779" s="71"/>
      <c r="DB779" s="71"/>
      <c r="DC779" s="71"/>
      <c r="DD779" s="71"/>
      <c r="DE779" s="71"/>
      <c r="DF779" s="71"/>
      <c r="DG779" s="71"/>
      <c r="DH779" s="71"/>
      <c r="DI779" s="71"/>
      <c r="DJ779" s="71"/>
      <c r="DK779" s="71"/>
      <c r="DL779" s="71"/>
      <c r="DM779" s="71"/>
      <c r="DN779" s="71"/>
      <c r="DO779" s="71"/>
      <c r="DP779" s="71"/>
      <c r="DQ779" s="71"/>
      <c r="DR779" s="71"/>
      <c r="DS779" s="71"/>
      <c r="DT779" s="71"/>
      <c r="DU779" s="71"/>
      <c r="DV779" s="71"/>
      <c r="DW779" s="71"/>
      <c r="DX779" s="71"/>
      <c r="DY779" s="71"/>
      <c r="DZ779" s="71"/>
      <c r="EA779" s="71"/>
      <c r="EB779" s="71"/>
      <c r="EC779" s="71"/>
      <c r="ED779" s="71"/>
      <c r="EE779" s="71"/>
      <c r="EF779" s="71"/>
      <c r="EG779" s="71"/>
      <c r="EH779" s="71"/>
      <c r="EI779" s="71"/>
      <c r="EJ779" s="71"/>
      <c r="EK779" s="71"/>
      <c r="EL779" s="71"/>
      <c r="EM779" s="71"/>
      <c r="EN779" s="71"/>
      <c r="EO779" s="71"/>
      <c r="EP779" s="71"/>
      <c r="EQ779" s="71"/>
      <c r="ER779" s="71"/>
      <c r="ES779" s="71"/>
      <c r="ET779" s="71"/>
      <c r="EU779" s="71"/>
      <c r="EV779" s="71"/>
      <c r="EW779" s="71"/>
      <c r="EX779" s="71"/>
      <c r="EY779" s="71"/>
      <c r="EZ779" s="71"/>
      <c r="FA779" s="71"/>
      <c r="FB779" s="71"/>
      <c r="FC779" s="71"/>
      <c r="FD779" s="71"/>
      <c r="FE779" s="71"/>
      <c r="FF779" s="71"/>
      <c r="FG779" s="71"/>
      <c r="FH779" s="71"/>
      <c r="FI779" s="71"/>
      <c r="FJ779" s="71"/>
      <c r="FK779" s="71"/>
      <c r="FL779" s="71"/>
      <c r="FM779" s="71"/>
    </row>
    <row r="780" spans="9:169" x14ac:dyDescent="0.2">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c r="CS780" s="71"/>
      <c r="CT780" s="71"/>
      <c r="CU780" s="71"/>
      <c r="CV780" s="99"/>
      <c r="CW780" s="71"/>
      <c r="CX780" s="71"/>
      <c r="CY780" s="71"/>
      <c r="CZ780" s="71"/>
      <c r="DA780" s="71"/>
      <c r="DB780" s="71"/>
      <c r="DC780" s="71"/>
      <c r="DD780" s="71"/>
      <c r="DE780" s="71"/>
      <c r="DF780" s="71"/>
      <c r="DG780" s="71"/>
      <c r="DH780" s="71"/>
      <c r="DI780" s="71"/>
      <c r="DJ780" s="71"/>
      <c r="DK780" s="71"/>
      <c r="DL780" s="71"/>
      <c r="DM780" s="71"/>
      <c r="DN780" s="71"/>
      <c r="DO780" s="71"/>
      <c r="DP780" s="71"/>
      <c r="DQ780" s="71"/>
      <c r="DR780" s="71"/>
      <c r="DS780" s="71"/>
      <c r="DT780" s="71"/>
      <c r="DU780" s="71"/>
      <c r="DV780" s="71"/>
      <c r="DW780" s="71"/>
      <c r="DX780" s="71"/>
      <c r="DY780" s="71"/>
      <c r="DZ780" s="71"/>
      <c r="EA780" s="71"/>
      <c r="EB780" s="71"/>
      <c r="EC780" s="71"/>
      <c r="ED780" s="71"/>
      <c r="EE780" s="71"/>
      <c r="EF780" s="71"/>
      <c r="EG780" s="71"/>
      <c r="EH780" s="71"/>
      <c r="EI780" s="71"/>
      <c r="EJ780" s="71"/>
      <c r="EK780" s="71"/>
      <c r="EL780" s="71"/>
      <c r="EM780" s="71"/>
      <c r="EN780" s="71"/>
      <c r="EO780" s="71"/>
      <c r="EP780" s="71"/>
      <c r="EQ780" s="71"/>
      <c r="ER780" s="71"/>
      <c r="ES780" s="71"/>
      <c r="ET780" s="71"/>
      <c r="EU780" s="71"/>
      <c r="EV780" s="71"/>
      <c r="EW780" s="71"/>
      <c r="EX780" s="71"/>
      <c r="EY780" s="71"/>
      <c r="EZ780" s="71"/>
      <c r="FA780" s="71"/>
      <c r="FB780" s="71"/>
      <c r="FC780" s="71"/>
      <c r="FD780" s="71"/>
      <c r="FE780" s="71"/>
      <c r="FF780" s="71"/>
      <c r="FG780" s="71"/>
      <c r="FH780" s="71"/>
      <c r="FI780" s="71"/>
      <c r="FJ780" s="71"/>
      <c r="FK780" s="71"/>
      <c r="FL780" s="71"/>
      <c r="FM780" s="71"/>
    </row>
    <row r="781" spans="9:169" x14ac:dyDescent="0.2">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c r="CS781" s="71"/>
      <c r="CT781" s="71"/>
      <c r="CU781" s="71"/>
      <c r="CV781" s="99"/>
      <c r="CW781" s="71"/>
      <c r="CX781" s="71"/>
      <c r="CY781" s="71"/>
      <c r="CZ781" s="71"/>
      <c r="DA781" s="71"/>
      <c r="DB781" s="71"/>
      <c r="DC781" s="71"/>
      <c r="DD781" s="71"/>
      <c r="DE781" s="71"/>
      <c r="DF781" s="71"/>
      <c r="DG781" s="71"/>
      <c r="DH781" s="71"/>
      <c r="DI781" s="71"/>
      <c r="DJ781" s="71"/>
      <c r="DK781" s="71"/>
      <c r="DL781" s="71"/>
      <c r="DM781" s="71"/>
      <c r="DN781" s="71"/>
      <c r="DO781" s="71"/>
      <c r="DP781" s="71"/>
      <c r="DQ781" s="71"/>
      <c r="DR781" s="71"/>
      <c r="DS781" s="71"/>
      <c r="DT781" s="71"/>
      <c r="DU781" s="71"/>
      <c r="DV781" s="71"/>
      <c r="DW781" s="71"/>
      <c r="DX781" s="71"/>
      <c r="DY781" s="71"/>
      <c r="DZ781" s="71"/>
      <c r="EA781" s="71"/>
      <c r="EB781" s="71"/>
      <c r="EC781" s="71"/>
      <c r="ED781" s="71"/>
      <c r="EE781" s="71"/>
      <c r="EF781" s="71"/>
      <c r="EG781" s="71"/>
      <c r="EH781" s="71"/>
      <c r="EI781" s="71"/>
      <c r="EJ781" s="71"/>
      <c r="EK781" s="71"/>
      <c r="EL781" s="71"/>
      <c r="EM781" s="71"/>
      <c r="EN781" s="71"/>
      <c r="EO781" s="71"/>
      <c r="EP781" s="71"/>
      <c r="EQ781" s="71"/>
      <c r="ER781" s="71"/>
      <c r="ES781" s="71"/>
      <c r="ET781" s="71"/>
      <c r="EU781" s="71"/>
      <c r="EV781" s="71"/>
      <c r="EW781" s="71"/>
      <c r="EX781" s="71"/>
      <c r="EY781" s="71"/>
      <c r="EZ781" s="71"/>
      <c r="FA781" s="71"/>
      <c r="FB781" s="71"/>
      <c r="FC781" s="71"/>
      <c r="FD781" s="71"/>
      <c r="FE781" s="71"/>
      <c r="FF781" s="71"/>
      <c r="FG781" s="71"/>
      <c r="FH781" s="71"/>
      <c r="FI781" s="71"/>
      <c r="FJ781" s="71"/>
      <c r="FK781" s="71"/>
      <c r="FL781" s="71"/>
      <c r="FM781" s="71"/>
    </row>
    <row r="782" spans="9:169" x14ac:dyDescent="0.2">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c r="CS782" s="71"/>
      <c r="CT782" s="71"/>
      <c r="CU782" s="71"/>
      <c r="CV782" s="99"/>
      <c r="CW782" s="71"/>
      <c r="CX782" s="71"/>
      <c r="CY782" s="71"/>
      <c r="CZ782" s="71"/>
      <c r="DA782" s="71"/>
      <c r="DB782" s="71"/>
      <c r="DC782" s="71"/>
      <c r="DD782" s="71"/>
      <c r="DE782" s="71"/>
      <c r="DF782" s="71"/>
      <c r="DG782" s="71"/>
      <c r="DH782" s="71"/>
      <c r="DI782" s="71"/>
      <c r="DJ782" s="71"/>
      <c r="DK782" s="71"/>
      <c r="DL782" s="71"/>
      <c r="DM782" s="71"/>
      <c r="DN782" s="71"/>
      <c r="DO782" s="71"/>
      <c r="DP782" s="71"/>
      <c r="DQ782" s="71"/>
      <c r="DR782" s="71"/>
      <c r="DS782" s="71"/>
      <c r="DT782" s="71"/>
      <c r="DU782" s="71"/>
      <c r="DV782" s="71"/>
      <c r="DW782" s="71"/>
      <c r="DX782" s="71"/>
      <c r="DY782" s="71"/>
      <c r="DZ782" s="71"/>
      <c r="EA782" s="71"/>
      <c r="EB782" s="71"/>
      <c r="EC782" s="71"/>
      <c r="ED782" s="71"/>
      <c r="EE782" s="71"/>
      <c r="EF782" s="71"/>
      <c r="EG782" s="71"/>
      <c r="EH782" s="71"/>
      <c r="EI782" s="71"/>
      <c r="EJ782" s="71"/>
      <c r="EK782" s="71"/>
      <c r="EL782" s="71"/>
      <c r="EM782" s="71"/>
      <c r="EN782" s="71"/>
      <c r="EO782" s="71"/>
      <c r="EP782" s="71"/>
      <c r="EQ782" s="71"/>
      <c r="ER782" s="71"/>
      <c r="ES782" s="71"/>
      <c r="ET782" s="71"/>
      <c r="EU782" s="71"/>
      <c r="EV782" s="71"/>
      <c r="EW782" s="71"/>
      <c r="EX782" s="71"/>
      <c r="EY782" s="71"/>
      <c r="EZ782" s="71"/>
      <c r="FA782" s="71"/>
      <c r="FB782" s="71"/>
      <c r="FC782" s="71"/>
      <c r="FD782" s="71"/>
      <c r="FE782" s="71"/>
      <c r="FF782" s="71"/>
      <c r="FG782" s="71"/>
      <c r="FH782" s="71"/>
      <c r="FI782" s="71"/>
      <c r="FJ782" s="71"/>
      <c r="FK782" s="71"/>
      <c r="FL782" s="71"/>
      <c r="FM782" s="71"/>
    </row>
    <row r="783" spans="9:169" x14ac:dyDescent="0.2">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c r="CS783" s="71"/>
      <c r="CT783" s="71"/>
      <c r="CU783" s="71"/>
      <c r="CV783" s="99"/>
      <c r="CW783" s="71"/>
      <c r="CX783" s="71"/>
      <c r="CY783" s="71"/>
      <c r="CZ783" s="71"/>
      <c r="DA783" s="71"/>
      <c r="DB783" s="71"/>
      <c r="DC783" s="71"/>
      <c r="DD783" s="71"/>
      <c r="DE783" s="71"/>
      <c r="DF783" s="71"/>
      <c r="DG783" s="71"/>
      <c r="DH783" s="71"/>
      <c r="DI783" s="71"/>
      <c r="DJ783" s="71"/>
      <c r="DK783" s="71"/>
      <c r="DL783" s="71"/>
      <c r="DM783" s="71"/>
      <c r="DN783" s="71"/>
      <c r="DO783" s="71"/>
      <c r="DP783" s="71"/>
      <c r="DQ783" s="71"/>
      <c r="DR783" s="71"/>
      <c r="DS783" s="71"/>
      <c r="DT783" s="71"/>
      <c r="DU783" s="71"/>
      <c r="DV783" s="71"/>
      <c r="DW783" s="71"/>
      <c r="DX783" s="71"/>
      <c r="DY783" s="71"/>
      <c r="DZ783" s="71"/>
      <c r="EA783" s="71"/>
      <c r="EB783" s="71"/>
      <c r="EC783" s="71"/>
      <c r="ED783" s="71"/>
      <c r="EE783" s="71"/>
      <c r="EF783" s="71"/>
      <c r="EG783" s="71"/>
      <c r="EH783" s="71"/>
      <c r="EI783" s="71"/>
      <c r="EJ783" s="71"/>
      <c r="EK783" s="71"/>
      <c r="EL783" s="71"/>
      <c r="EM783" s="71"/>
      <c r="EN783" s="71"/>
      <c r="EO783" s="71"/>
      <c r="EP783" s="71"/>
      <c r="EQ783" s="71"/>
      <c r="ER783" s="71"/>
      <c r="ES783" s="71"/>
      <c r="ET783" s="71"/>
      <c r="EU783" s="71"/>
      <c r="EV783" s="71"/>
      <c r="EW783" s="71"/>
      <c r="EX783" s="71"/>
      <c r="EY783" s="71"/>
      <c r="EZ783" s="71"/>
      <c r="FA783" s="71"/>
      <c r="FB783" s="71"/>
      <c r="FC783" s="71"/>
      <c r="FD783" s="71"/>
      <c r="FE783" s="71"/>
      <c r="FF783" s="71"/>
      <c r="FG783" s="71"/>
      <c r="FH783" s="71"/>
      <c r="FI783" s="71"/>
      <c r="FJ783" s="71"/>
      <c r="FK783" s="71"/>
      <c r="FL783" s="71"/>
      <c r="FM783" s="71"/>
    </row>
    <row r="784" spans="9:169" x14ac:dyDescent="0.2">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c r="CS784" s="71"/>
      <c r="CT784" s="71"/>
      <c r="CU784" s="71"/>
      <c r="CV784" s="99"/>
      <c r="CW784" s="71"/>
      <c r="CX784" s="71"/>
      <c r="CY784" s="71"/>
      <c r="CZ784" s="71"/>
      <c r="DA784" s="71"/>
      <c r="DB784" s="71"/>
      <c r="DC784" s="71"/>
      <c r="DD784" s="71"/>
      <c r="DE784" s="71"/>
      <c r="DF784" s="71"/>
      <c r="DG784" s="71"/>
      <c r="DH784" s="71"/>
      <c r="DI784" s="71"/>
      <c r="DJ784" s="71"/>
      <c r="DK784" s="71"/>
      <c r="DL784" s="71"/>
      <c r="DM784" s="71"/>
      <c r="DN784" s="71"/>
      <c r="DO784" s="71"/>
      <c r="DP784" s="71"/>
      <c r="DQ784" s="71"/>
      <c r="DR784" s="71"/>
      <c r="DS784" s="71"/>
      <c r="DT784" s="71"/>
      <c r="DU784" s="71"/>
      <c r="DV784" s="71"/>
      <c r="DW784" s="71"/>
      <c r="DX784" s="71"/>
      <c r="DY784" s="71"/>
      <c r="DZ784" s="71"/>
      <c r="EA784" s="71"/>
      <c r="EB784" s="71"/>
      <c r="EC784" s="71"/>
      <c r="ED784" s="71"/>
      <c r="EE784" s="71"/>
      <c r="EF784" s="71"/>
      <c r="EG784" s="71"/>
      <c r="EH784" s="71"/>
      <c r="EI784" s="71"/>
      <c r="EJ784" s="71"/>
      <c r="EK784" s="71"/>
      <c r="EL784" s="71"/>
      <c r="EM784" s="71"/>
      <c r="EN784" s="71"/>
      <c r="EO784" s="71"/>
      <c r="EP784" s="71"/>
      <c r="EQ784" s="71"/>
      <c r="ER784" s="71"/>
      <c r="ES784" s="71"/>
      <c r="ET784" s="71"/>
      <c r="EU784" s="71"/>
      <c r="EV784" s="71"/>
      <c r="EW784" s="71"/>
      <c r="EX784" s="71"/>
      <c r="EY784" s="71"/>
      <c r="EZ784" s="71"/>
      <c r="FA784" s="71"/>
      <c r="FB784" s="71"/>
      <c r="FC784" s="71"/>
      <c r="FD784" s="71"/>
      <c r="FE784" s="71"/>
      <c r="FF784" s="71"/>
      <c r="FG784" s="71"/>
      <c r="FH784" s="71"/>
      <c r="FI784" s="71"/>
      <c r="FJ784" s="71"/>
      <c r="FK784" s="71"/>
      <c r="FL784" s="71"/>
      <c r="FM784" s="71"/>
    </row>
    <row r="785" spans="9:169" x14ac:dyDescent="0.2">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c r="CS785" s="71"/>
      <c r="CT785" s="71"/>
      <c r="CU785" s="71"/>
      <c r="CV785" s="99"/>
      <c r="CW785" s="71"/>
      <c r="CX785" s="71"/>
      <c r="CY785" s="71"/>
      <c r="CZ785" s="71"/>
      <c r="DA785" s="71"/>
      <c r="DB785" s="71"/>
      <c r="DC785" s="71"/>
      <c r="DD785" s="71"/>
      <c r="DE785" s="71"/>
      <c r="DF785" s="71"/>
      <c r="DG785" s="71"/>
      <c r="DH785" s="71"/>
      <c r="DI785" s="71"/>
      <c r="DJ785" s="71"/>
      <c r="DK785" s="71"/>
      <c r="DL785" s="71"/>
      <c r="DM785" s="71"/>
      <c r="DN785" s="71"/>
      <c r="DO785" s="71"/>
      <c r="DP785" s="71"/>
      <c r="DQ785" s="71"/>
      <c r="DR785" s="71"/>
      <c r="DS785" s="71"/>
      <c r="DT785" s="71"/>
      <c r="DU785" s="71"/>
      <c r="DV785" s="71"/>
      <c r="DW785" s="71"/>
      <c r="DX785" s="71"/>
      <c r="DY785" s="71"/>
      <c r="DZ785" s="71"/>
      <c r="EA785" s="71"/>
      <c r="EB785" s="71"/>
      <c r="EC785" s="71"/>
      <c r="ED785" s="71"/>
      <c r="EE785" s="71"/>
      <c r="EF785" s="71"/>
      <c r="EG785" s="71"/>
      <c r="EH785" s="71"/>
      <c r="EI785" s="71"/>
      <c r="EJ785" s="71"/>
      <c r="EK785" s="71"/>
      <c r="EL785" s="71"/>
      <c r="EM785" s="71"/>
      <c r="EN785" s="71"/>
      <c r="EO785" s="71"/>
      <c r="EP785" s="71"/>
      <c r="EQ785" s="71"/>
      <c r="ER785" s="71"/>
      <c r="ES785" s="71"/>
      <c r="ET785" s="71"/>
      <c r="EU785" s="71"/>
      <c r="EV785" s="71"/>
      <c r="EW785" s="71"/>
      <c r="EX785" s="71"/>
      <c r="EY785" s="71"/>
      <c r="EZ785" s="71"/>
      <c r="FA785" s="71"/>
      <c r="FB785" s="71"/>
      <c r="FC785" s="71"/>
      <c r="FD785" s="71"/>
      <c r="FE785" s="71"/>
      <c r="FF785" s="71"/>
      <c r="FG785" s="71"/>
      <c r="FH785" s="71"/>
      <c r="FI785" s="71"/>
      <c r="FJ785" s="71"/>
      <c r="FK785" s="71"/>
      <c r="FL785" s="71"/>
      <c r="FM785" s="71"/>
    </row>
    <row r="786" spans="9:169" x14ac:dyDescent="0.2">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c r="CS786" s="71"/>
      <c r="CT786" s="71"/>
      <c r="CU786" s="71"/>
      <c r="CV786" s="99"/>
      <c r="CW786" s="71"/>
      <c r="CX786" s="71"/>
      <c r="CY786" s="71"/>
      <c r="CZ786" s="71"/>
      <c r="DA786" s="71"/>
      <c r="DB786" s="71"/>
      <c r="DC786" s="71"/>
      <c r="DD786" s="71"/>
      <c r="DE786" s="71"/>
      <c r="DF786" s="71"/>
      <c r="DG786" s="71"/>
      <c r="DH786" s="71"/>
      <c r="DI786" s="71"/>
      <c r="DJ786" s="71"/>
      <c r="DK786" s="71"/>
      <c r="DL786" s="71"/>
      <c r="DM786" s="71"/>
      <c r="DN786" s="71"/>
      <c r="DO786" s="71"/>
      <c r="DP786" s="71"/>
      <c r="DQ786" s="71"/>
      <c r="DR786" s="71"/>
      <c r="DS786" s="71"/>
      <c r="DT786" s="71"/>
      <c r="DU786" s="71"/>
      <c r="DV786" s="71"/>
      <c r="DW786" s="71"/>
      <c r="DX786" s="71"/>
      <c r="DY786" s="71"/>
      <c r="DZ786" s="71"/>
      <c r="EA786" s="71"/>
      <c r="EB786" s="71"/>
      <c r="EC786" s="71"/>
      <c r="ED786" s="71"/>
      <c r="EE786" s="71"/>
      <c r="EF786" s="71"/>
      <c r="EG786" s="71"/>
      <c r="EH786" s="71"/>
      <c r="EI786" s="71"/>
      <c r="EJ786" s="71"/>
      <c r="EK786" s="71"/>
      <c r="EL786" s="71"/>
      <c r="EM786" s="71"/>
      <c r="EN786" s="71"/>
      <c r="EO786" s="71"/>
      <c r="EP786" s="71"/>
      <c r="EQ786" s="71"/>
      <c r="ER786" s="71"/>
      <c r="ES786" s="71"/>
      <c r="ET786" s="71"/>
      <c r="EU786" s="71"/>
      <c r="EV786" s="71"/>
      <c r="EW786" s="71"/>
      <c r="EX786" s="71"/>
      <c r="EY786" s="71"/>
      <c r="EZ786" s="71"/>
      <c r="FA786" s="71"/>
      <c r="FB786" s="71"/>
      <c r="FC786" s="71"/>
      <c r="FD786" s="71"/>
      <c r="FE786" s="71"/>
      <c r="FF786" s="71"/>
      <c r="FG786" s="71"/>
      <c r="FH786" s="71"/>
      <c r="FI786" s="71"/>
      <c r="FJ786" s="71"/>
      <c r="FK786" s="71"/>
      <c r="FL786" s="71"/>
      <c r="FM786" s="71"/>
    </row>
    <row r="787" spans="9:169" x14ac:dyDescent="0.2">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c r="CS787" s="71"/>
      <c r="CT787" s="71"/>
      <c r="CU787" s="71"/>
      <c r="CV787" s="99"/>
      <c r="CW787" s="71"/>
      <c r="CX787" s="71"/>
      <c r="CY787" s="71"/>
      <c r="CZ787" s="71"/>
      <c r="DA787" s="71"/>
      <c r="DB787" s="71"/>
      <c r="DC787" s="71"/>
      <c r="DD787" s="71"/>
      <c r="DE787" s="71"/>
      <c r="DF787" s="71"/>
      <c r="DG787" s="71"/>
      <c r="DH787" s="71"/>
      <c r="DI787" s="71"/>
      <c r="DJ787" s="71"/>
      <c r="DK787" s="71"/>
      <c r="DL787" s="71"/>
      <c r="DM787" s="71"/>
      <c r="DN787" s="71"/>
      <c r="DO787" s="71"/>
      <c r="DP787" s="71"/>
      <c r="DQ787" s="71"/>
      <c r="DR787" s="71"/>
      <c r="DS787" s="71"/>
      <c r="DT787" s="71"/>
      <c r="DU787" s="71"/>
      <c r="DV787" s="71"/>
      <c r="DW787" s="71"/>
      <c r="DX787" s="71"/>
      <c r="DY787" s="71"/>
      <c r="DZ787" s="71"/>
      <c r="EA787" s="71"/>
      <c r="EB787" s="71"/>
      <c r="EC787" s="71"/>
      <c r="ED787" s="71"/>
      <c r="EE787" s="71"/>
      <c r="EF787" s="71"/>
      <c r="EG787" s="71"/>
      <c r="EH787" s="71"/>
      <c r="EI787" s="71"/>
      <c r="EJ787" s="71"/>
      <c r="EK787" s="71"/>
      <c r="EL787" s="71"/>
      <c r="EM787" s="71"/>
      <c r="EN787" s="71"/>
      <c r="EO787" s="71"/>
      <c r="EP787" s="71"/>
      <c r="EQ787" s="71"/>
      <c r="ER787" s="71"/>
      <c r="ES787" s="71"/>
      <c r="ET787" s="71"/>
      <c r="EU787" s="71"/>
      <c r="EV787" s="71"/>
      <c r="EW787" s="71"/>
      <c r="EX787" s="71"/>
      <c r="EY787" s="71"/>
      <c r="EZ787" s="71"/>
      <c r="FA787" s="71"/>
      <c r="FB787" s="71"/>
      <c r="FC787" s="71"/>
      <c r="FD787" s="71"/>
      <c r="FE787" s="71"/>
      <c r="FF787" s="71"/>
      <c r="FG787" s="71"/>
      <c r="FH787" s="71"/>
      <c r="FI787" s="71"/>
      <c r="FJ787" s="71"/>
      <c r="FK787" s="71"/>
      <c r="FL787" s="71"/>
      <c r="FM787" s="71"/>
    </row>
    <row r="788" spans="9:169" x14ac:dyDescent="0.2">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c r="CS788" s="71"/>
      <c r="CT788" s="71"/>
      <c r="CU788" s="71"/>
      <c r="CV788" s="99"/>
      <c r="CW788" s="71"/>
      <c r="CX788" s="71"/>
      <c r="CY788" s="71"/>
      <c r="CZ788" s="71"/>
      <c r="DA788" s="71"/>
      <c r="DB788" s="71"/>
      <c r="DC788" s="71"/>
      <c r="DD788" s="71"/>
      <c r="DE788" s="71"/>
      <c r="DF788" s="71"/>
      <c r="DG788" s="71"/>
      <c r="DH788" s="71"/>
      <c r="DI788" s="71"/>
      <c r="DJ788" s="71"/>
      <c r="DK788" s="71"/>
      <c r="DL788" s="71"/>
      <c r="DM788" s="71"/>
      <c r="DN788" s="71"/>
      <c r="DO788" s="71"/>
      <c r="DP788" s="71"/>
      <c r="DQ788" s="71"/>
      <c r="DR788" s="71"/>
      <c r="DS788" s="71"/>
      <c r="DT788" s="71"/>
      <c r="DU788" s="71"/>
      <c r="DV788" s="71"/>
      <c r="DW788" s="71"/>
      <c r="DX788" s="71"/>
      <c r="DY788" s="71"/>
      <c r="DZ788" s="71"/>
      <c r="EA788" s="71"/>
      <c r="EB788" s="71"/>
      <c r="EC788" s="71"/>
      <c r="ED788" s="71"/>
      <c r="EE788" s="71"/>
      <c r="EF788" s="71"/>
      <c r="EG788" s="71"/>
      <c r="EH788" s="71"/>
      <c r="EI788" s="71"/>
      <c r="EJ788" s="71"/>
      <c r="EK788" s="71"/>
      <c r="EL788" s="71"/>
      <c r="EM788" s="71"/>
      <c r="EN788" s="71"/>
      <c r="EO788" s="71"/>
      <c r="EP788" s="71"/>
      <c r="EQ788" s="71"/>
      <c r="ER788" s="71"/>
      <c r="ES788" s="71"/>
      <c r="ET788" s="71"/>
      <c r="EU788" s="71"/>
      <c r="EV788" s="71"/>
      <c r="EW788" s="71"/>
      <c r="EX788" s="71"/>
      <c r="EY788" s="71"/>
      <c r="EZ788" s="71"/>
      <c r="FA788" s="71"/>
      <c r="FB788" s="71"/>
      <c r="FC788" s="71"/>
      <c r="FD788" s="71"/>
      <c r="FE788" s="71"/>
      <c r="FF788" s="71"/>
      <c r="FG788" s="71"/>
      <c r="FH788" s="71"/>
      <c r="FI788" s="71"/>
      <c r="FJ788" s="71"/>
      <c r="FK788" s="71"/>
      <c r="FL788" s="71"/>
      <c r="FM788" s="71"/>
    </row>
    <row r="789" spans="9:169" x14ac:dyDescent="0.2">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c r="CS789" s="71"/>
      <c r="CT789" s="71"/>
      <c r="CU789" s="71"/>
      <c r="CV789" s="99"/>
      <c r="CW789" s="71"/>
      <c r="CX789" s="71"/>
      <c r="CY789" s="71"/>
      <c r="CZ789" s="71"/>
      <c r="DA789" s="71"/>
      <c r="DB789" s="71"/>
      <c r="DC789" s="71"/>
      <c r="DD789" s="71"/>
      <c r="DE789" s="71"/>
      <c r="DF789" s="71"/>
      <c r="DG789" s="71"/>
      <c r="DH789" s="71"/>
      <c r="DI789" s="71"/>
      <c r="DJ789" s="71"/>
      <c r="DK789" s="71"/>
      <c r="DL789" s="71"/>
      <c r="DM789" s="71"/>
      <c r="DN789" s="71"/>
      <c r="DO789" s="71"/>
      <c r="DP789" s="71"/>
      <c r="DQ789" s="71"/>
      <c r="DR789" s="71"/>
      <c r="DS789" s="71"/>
      <c r="DT789" s="71"/>
      <c r="DU789" s="71"/>
      <c r="DV789" s="71"/>
      <c r="DW789" s="71"/>
      <c r="DX789" s="71"/>
      <c r="DY789" s="71"/>
      <c r="DZ789" s="71"/>
      <c r="EA789" s="71"/>
      <c r="EB789" s="71"/>
      <c r="EC789" s="71"/>
      <c r="ED789" s="71"/>
      <c r="EE789" s="71"/>
      <c r="EF789" s="71"/>
      <c r="EG789" s="71"/>
      <c r="EH789" s="71"/>
      <c r="EI789" s="71"/>
      <c r="EJ789" s="71"/>
      <c r="EK789" s="71"/>
      <c r="EL789" s="71"/>
      <c r="EM789" s="71"/>
      <c r="EN789" s="71"/>
      <c r="EO789" s="71"/>
      <c r="EP789" s="71"/>
      <c r="EQ789" s="71"/>
      <c r="ER789" s="71"/>
      <c r="ES789" s="71"/>
      <c r="ET789" s="71"/>
      <c r="EU789" s="71"/>
      <c r="EV789" s="71"/>
      <c r="EW789" s="71"/>
      <c r="EX789" s="71"/>
      <c r="EY789" s="71"/>
      <c r="EZ789" s="71"/>
      <c r="FA789" s="71"/>
      <c r="FB789" s="71"/>
      <c r="FC789" s="71"/>
      <c r="FD789" s="71"/>
      <c r="FE789" s="71"/>
      <c r="FF789" s="71"/>
      <c r="FG789" s="71"/>
      <c r="FH789" s="71"/>
      <c r="FI789" s="71"/>
      <c r="FJ789" s="71"/>
      <c r="FK789" s="71"/>
      <c r="FL789" s="71"/>
      <c r="FM789" s="71"/>
    </row>
    <row r="790" spans="9:169" x14ac:dyDescent="0.2">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c r="CS790" s="71"/>
      <c r="CT790" s="71"/>
      <c r="CU790" s="71"/>
      <c r="CV790" s="99"/>
      <c r="CW790" s="71"/>
      <c r="CX790" s="71"/>
      <c r="CY790" s="71"/>
      <c r="CZ790" s="71"/>
      <c r="DA790" s="71"/>
      <c r="DB790" s="71"/>
      <c r="DC790" s="71"/>
      <c r="DD790" s="71"/>
      <c r="DE790" s="71"/>
      <c r="DF790" s="71"/>
      <c r="DG790" s="71"/>
      <c r="DH790" s="71"/>
      <c r="DI790" s="71"/>
      <c r="DJ790" s="71"/>
      <c r="DK790" s="71"/>
      <c r="DL790" s="71"/>
      <c r="DM790" s="71"/>
      <c r="DN790" s="71"/>
      <c r="DO790" s="71"/>
      <c r="DP790" s="71"/>
      <c r="DQ790" s="71"/>
      <c r="DR790" s="71"/>
      <c r="DS790" s="71"/>
      <c r="DT790" s="71"/>
      <c r="DU790" s="71"/>
      <c r="DV790" s="71"/>
      <c r="DW790" s="71"/>
      <c r="DX790" s="71"/>
      <c r="DY790" s="71"/>
      <c r="DZ790" s="71"/>
      <c r="EA790" s="71"/>
      <c r="EB790" s="71"/>
      <c r="EC790" s="71"/>
      <c r="ED790" s="71"/>
      <c r="EE790" s="71"/>
      <c r="EF790" s="71"/>
      <c r="EG790" s="71"/>
      <c r="EH790" s="71"/>
      <c r="EI790" s="71"/>
      <c r="EJ790" s="71"/>
      <c r="EK790" s="71"/>
      <c r="EL790" s="71"/>
      <c r="EM790" s="71"/>
      <c r="EN790" s="71"/>
      <c r="EO790" s="71"/>
      <c r="EP790" s="71"/>
      <c r="EQ790" s="71"/>
      <c r="ER790" s="71"/>
      <c r="ES790" s="71"/>
      <c r="ET790" s="71"/>
      <c r="EU790" s="71"/>
      <c r="EV790" s="71"/>
      <c r="EW790" s="71"/>
      <c r="EX790" s="71"/>
      <c r="EY790" s="71"/>
      <c r="EZ790" s="71"/>
      <c r="FA790" s="71"/>
      <c r="FB790" s="71"/>
      <c r="FC790" s="71"/>
      <c r="FD790" s="71"/>
      <c r="FE790" s="71"/>
      <c r="FF790" s="71"/>
      <c r="FG790" s="71"/>
      <c r="FH790" s="71"/>
      <c r="FI790" s="71"/>
      <c r="FJ790" s="71"/>
      <c r="FK790" s="71"/>
      <c r="FL790" s="71"/>
      <c r="FM790" s="71"/>
    </row>
    <row r="791" spans="9:169" x14ac:dyDescent="0.2">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c r="CS791" s="71"/>
      <c r="CT791" s="71"/>
      <c r="CU791" s="71"/>
      <c r="CV791" s="99"/>
      <c r="CW791" s="71"/>
      <c r="CX791" s="71"/>
      <c r="CY791" s="71"/>
      <c r="CZ791" s="71"/>
      <c r="DA791" s="71"/>
      <c r="DB791" s="71"/>
      <c r="DC791" s="71"/>
      <c r="DD791" s="71"/>
      <c r="DE791" s="71"/>
      <c r="DF791" s="71"/>
      <c r="DG791" s="71"/>
      <c r="DH791" s="71"/>
      <c r="DI791" s="71"/>
      <c r="DJ791" s="71"/>
      <c r="DK791" s="71"/>
      <c r="DL791" s="71"/>
      <c r="DM791" s="71"/>
      <c r="DN791" s="71"/>
      <c r="DO791" s="71"/>
      <c r="DP791" s="71"/>
      <c r="DQ791" s="71"/>
      <c r="DR791" s="71"/>
      <c r="DS791" s="71"/>
      <c r="DT791" s="71"/>
      <c r="DU791" s="71"/>
      <c r="DV791" s="71"/>
      <c r="DW791" s="71"/>
      <c r="DX791" s="71"/>
      <c r="DY791" s="71"/>
      <c r="DZ791" s="71"/>
      <c r="EA791" s="71"/>
      <c r="EB791" s="71"/>
      <c r="EC791" s="71"/>
      <c r="ED791" s="71"/>
      <c r="EE791" s="71"/>
      <c r="EF791" s="71"/>
      <c r="EG791" s="71"/>
      <c r="EH791" s="71"/>
      <c r="EI791" s="71"/>
      <c r="EJ791" s="71"/>
      <c r="EK791" s="71"/>
      <c r="EL791" s="71"/>
      <c r="EM791" s="71"/>
      <c r="EN791" s="71"/>
      <c r="EO791" s="71"/>
      <c r="EP791" s="71"/>
      <c r="EQ791" s="71"/>
      <c r="ER791" s="71"/>
      <c r="ES791" s="71"/>
      <c r="ET791" s="71"/>
      <c r="EU791" s="71"/>
      <c r="EV791" s="71"/>
      <c r="EW791" s="71"/>
      <c r="EX791" s="71"/>
      <c r="EY791" s="71"/>
      <c r="EZ791" s="71"/>
      <c r="FA791" s="71"/>
      <c r="FB791" s="71"/>
      <c r="FC791" s="71"/>
      <c r="FD791" s="71"/>
      <c r="FE791" s="71"/>
      <c r="FF791" s="71"/>
      <c r="FG791" s="71"/>
      <c r="FH791" s="71"/>
      <c r="FI791" s="71"/>
      <c r="FJ791" s="71"/>
      <c r="FK791" s="71"/>
      <c r="FL791" s="71"/>
      <c r="FM791" s="71"/>
    </row>
    <row r="792" spans="9:169" x14ac:dyDescent="0.2">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c r="CS792" s="71"/>
      <c r="CT792" s="71"/>
      <c r="CU792" s="71"/>
      <c r="CV792" s="99"/>
      <c r="CW792" s="71"/>
      <c r="CX792" s="71"/>
      <c r="CY792" s="71"/>
      <c r="CZ792" s="71"/>
      <c r="DA792" s="71"/>
      <c r="DB792" s="71"/>
      <c r="DC792" s="71"/>
      <c r="DD792" s="71"/>
      <c r="DE792" s="71"/>
      <c r="DF792" s="71"/>
      <c r="DG792" s="71"/>
      <c r="DH792" s="71"/>
      <c r="DI792" s="71"/>
      <c r="DJ792" s="71"/>
      <c r="DK792" s="71"/>
      <c r="DL792" s="71"/>
      <c r="DM792" s="71"/>
      <c r="DN792" s="71"/>
      <c r="DO792" s="71"/>
      <c r="DP792" s="71"/>
      <c r="DQ792" s="71"/>
      <c r="DR792" s="71"/>
      <c r="DS792" s="71"/>
      <c r="DT792" s="71"/>
      <c r="DU792" s="71"/>
      <c r="DV792" s="71"/>
      <c r="DW792" s="71"/>
      <c r="DX792" s="71"/>
      <c r="DY792" s="71"/>
      <c r="DZ792" s="71"/>
      <c r="EA792" s="71"/>
      <c r="EB792" s="71"/>
      <c r="EC792" s="71"/>
      <c r="ED792" s="71"/>
      <c r="EE792" s="71"/>
      <c r="EF792" s="71"/>
      <c r="EG792" s="71"/>
      <c r="EH792" s="71"/>
      <c r="EI792" s="71"/>
      <c r="EJ792" s="71"/>
      <c r="EK792" s="71"/>
      <c r="EL792" s="71"/>
      <c r="EM792" s="71"/>
      <c r="EN792" s="71"/>
      <c r="EO792" s="71"/>
      <c r="EP792" s="71"/>
      <c r="EQ792" s="71"/>
      <c r="ER792" s="71"/>
      <c r="ES792" s="71"/>
      <c r="ET792" s="71"/>
      <c r="EU792" s="71"/>
      <c r="EV792" s="71"/>
      <c r="EW792" s="71"/>
      <c r="EX792" s="71"/>
      <c r="EY792" s="71"/>
      <c r="EZ792" s="71"/>
      <c r="FA792" s="71"/>
      <c r="FB792" s="71"/>
      <c r="FC792" s="71"/>
      <c r="FD792" s="71"/>
      <c r="FE792" s="71"/>
      <c r="FF792" s="71"/>
      <c r="FG792" s="71"/>
      <c r="FH792" s="71"/>
      <c r="FI792" s="71"/>
      <c r="FJ792" s="71"/>
      <c r="FK792" s="71"/>
      <c r="FL792" s="71"/>
      <c r="FM792" s="71"/>
    </row>
    <row r="793" spans="9:169" x14ac:dyDescent="0.2">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c r="CS793" s="71"/>
      <c r="CT793" s="71"/>
      <c r="CU793" s="71"/>
      <c r="CV793" s="99"/>
      <c r="CW793" s="71"/>
      <c r="CX793" s="71"/>
      <c r="CY793" s="71"/>
      <c r="CZ793" s="71"/>
      <c r="DA793" s="71"/>
      <c r="DB793" s="71"/>
      <c r="DC793" s="71"/>
      <c r="DD793" s="71"/>
      <c r="DE793" s="71"/>
      <c r="DF793" s="71"/>
      <c r="DG793" s="71"/>
      <c r="DH793" s="71"/>
      <c r="DI793" s="71"/>
      <c r="DJ793" s="71"/>
      <c r="DK793" s="71"/>
      <c r="DL793" s="71"/>
      <c r="DM793" s="71"/>
      <c r="DN793" s="71"/>
      <c r="DO793" s="71"/>
      <c r="DP793" s="71"/>
      <c r="DQ793" s="71"/>
      <c r="DR793" s="71"/>
      <c r="DS793" s="71"/>
      <c r="DT793" s="71"/>
      <c r="DU793" s="71"/>
      <c r="DV793" s="71"/>
      <c r="DW793" s="71"/>
      <c r="DX793" s="71"/>
      <c r="DY793" s="71"/>
      <c r="DZ793" s="71"/>
      <c r="EA793" s="71"/>
      <c r="EB793" s="71"/>
      <c r="EC793" s="71"/>
      <c r="ED793" s="71"/>
      <c r="EE793" s="71"/>
      <c r="EF793" s="71"/>
      <c r="EG793" s="71"/>
      <c r="EH793" s="71"/>
      <c r="EI793" s="71"/>
      <c r="EJ793" s="71"/>
      <c r="EK793" s="71"/>
      <c r="EL793" s="71"/>
      <c r="EM793" s="71"/>
      <c r="EN793" s="71"/>
      <c r="EO793" s="71"/>
      <c r="EP793" s="71"/>
      <c r="EQ793" s="71"/>
      <c r="ER793" s="71"/>
      <c r="ES793" s="71"/>
      <c r="ET793" s="71"/>
      <c r="EU793" s="71"/>
      <c r="EV793" s="71"/>
      <c r="EW793" s="71"/>
      <c r="EX793" s="71"/>
      <c r="EY793" s="71"/>
      <c r="EZ793" s="71"/>
      <c r="FA793" s="71"/>
      <c r="FB793" s="71"/>
      <c r="FC793" s="71"/>
      <c r="FD793" s="71"/>
      <c r="FE793" s="71"/>
      <c r="FF793" s="71"/>
      <c r="FG793" s="71"/>
      <c r="FH793" s="71"/>
      <c r="FI793" s="71"/>
      <c r="FJ793" s="71"/>
      <c r="FK793" s="71"/>
      <c r="FL793" s="71"/>
      <c r="FM793" s="71"/>
    </row>
    <row r="794" spans="9:169" x14ac:dyDescent="0.2">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c r="CS794" s="71"/>
      <c r="CT794" s="71"/>
      <c r="CU794" s="71"/>
      <c r="CV794" s="99"/>
      <c r="CW794" s="71"/>
      <c r="CX794" s="71"/>
      <c r="CY794" s="71"/>
      <c r="CZ794" s="71"/>
      <c r="DA794" s="71"/>
      <c r="DB794" s="71"/>
      <c r="DC794" s="71"/>
      <c r="DD794" s="71"/>
      <c r="DE794" s="71"/>
      <c r="DF794" s="71"/>
      <c r="DG794" s="71"/>
      <c r="DH794" s="71"/>
      <c r="DI794" s="71"/>
      <c r="DJ794" s="71"/>
      <c r="DK794" s="71"/>
      <c r="DL794" s="71"/>
      <c r="DM794" s="71"/>
      <c r="DN794" s="71"/>
      <c r="DO794" s="71"/>
      <c r="DP794" s="71"/>
      <c r="DQ794" s="71"/>
      <c r="DR794" s="71"/>
      <c r="DS794" s="71"/>
      <c r="DT794" s="71"/>
      <c r="DU794" s="71"/>
      <c r="DV794" s="71"/>
      <c r="DW794" s="71"/>
      <c r="DX794" s="71"/>
      <c r="DY794" s="71"/>
      <c r="DZ794" s="71"/>
      <c r="EA794" s="71"/>
      <c r="EB794" s="71"/>
      <c r="EC794" s="71"/>
      <c r="ED794" s="71"/>
      <c r="EE794" s="71"/>
      <c r="EF794" s="71"/>
      <c r="EG794" s="71"/>
      <c r="EH794" s="71"/>
      <c r="EI794" s="71"/>
      <c r="EJ794" s="71"/>
      <c r="EK794" s="71"/>
      <c r="EL794" s="71"/>
      <c r="EM794" s="71"/>
      <c r="EN794" s="71"/>
      <c r="EO794" s="71"/>
      <c r="EP794" s="71"/>
      <c r="EQ794" s="71"/>
      <c r="ER794" s="71"/>
      <c r="ES794" s="71"/>
      <c r="ET794" s="71"/>
      <c r="EU794" s="71"/>
      <c r="EV794" s="71"/>
      <c r="EW794" s="71"/>
      <c r="EX794" s="71"/>
      <c r="EY794" s="71"/>
      <c r="EZ794" s="71"/>
      <c r="FA794" s="71"/>
      <c r="FB794" s="71"/>
      <c r="FC794" s="71"/>
      <c r="FD794" s="71"/>
      <c r="FE794" s="71"/>
      <c r="FF794" s="71"/>
      <c r="FG794" s="71"/>
      <c r="FH794" s="71"/>
      <c r="FI794" s="71"/>
      <c r="FJ794" s="71"/>
      <c r="FK794" s="71"/>
      <c r="FL794" s="71"/>
      <c r="FM794" s="71"/>
    </row>
    <row r="795" spans="9:169" x14ac:dyDescent="0.2">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c r="CS795" s="71"/>
      <c r="CT795" s="71"/>
      <c r="CU795" s="71"/>
      <c r="CV795" s="99"/>
      <c r="CW795" s="71"/>
      <c r="CX795" s="71"/>
      <c r="CY795" s="71"/>
      <c r="CZ795" s="71"/>
      <c r="DA795" s="71"/>
      <c r="DB795" s="71"/>
      <c r="DC795" s="71"/>
      <c r="DD795" s="71"/>
      <c r="DE795" s="71"/>
      <c r="DF795" s="71"/>
      <c r="DG795" s="71"/>
      <c r="DH795" s="71"/>
      <c r="DI795" s="71"/>
      <c r="DJ795" s="71"/>
      <c r="DK795" s="71"/>
      <c r="DL795" s="71"/>
      <c r="DM795" s="71"/>
      <c r="DN795" s="71"/>
      <c r="DO795" s="71"/>
      <c r="DP795" s="71"/>
      <c r="DQ795" s="71"/>
      <c r="DR795" s="71"/>
      <c r="DS795" s="71"/>
      <c r="DT795" s="71"/>
      <c r="DU795" s="71"/>
      <c r="DV795" s="71"/>
      <c r="DW795" s="71"/>
      <c r="DX795" s="71"/>
      <c r="DY795" s="71"/>
      <c r="DZ795" s="71"/>
      <c r="EA795" s="71"/>
      <c r="EB795" s="71"/>
      <c r="EC795" s="71"/>
      <c r="ED795" s="71"/>
      <c r="EE795" s="71"/>
      <c r="EF795" s="71"/>
      <c r="EG795" s="71"/>
      <c r="EH795" s="71"/>
      <c r="EI795" s="71"/>
      <c r="EJ795" s="71"/>
      <c r="EK795" s="71"/>
      <c r="EL795" s="71"/>
      <c r="EM795" s="71"/>
      <c r="EN795" s="71"/>
      <c r="EO795" s="71"/>
      <c r="EP795" s="71"/>
      <c r="EQ795" s="71"/>
      <c r="ER795" s="71"/>
      <c r="ES795" s="71"/>
      <c r="ET795" s="71"/>
      <c r="EU795" s="71"/>
      <c r="EV795" s="71"/>
      <c r="EW795" s="71"/>
      <c r="EX795" s="71"/>
      <c r="EY795" s="71"/>
      <c r="EZ795" s="71"/>
      <c r="FA795" s="71"/>
      <c r="FB795" s="71"/>
      <c r="FC795" s="71"/>
      <c r="FD795" s="71"/>
      <c r="FE795" s="71"/>
      <c r="FF795" s="71"/>
      <c r="FG795" s="71"/>
      <c r="FH795" s="71"/>
      <c r="FI795" s="71"/>
      <c r="FJ795" s="71"/>
      <c r="FK795" s="71"/>
      <c r="FL795" s="71"/>
      <c r="FM795" s="71"/>
    </row>
    <row r="796" spans="9:169" x14ac:dyDescent="0.2">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c r="CS796" s="71"/>
      <c r="CT796" s="71"/>
      <c r="CU796" s="71"/>
      <c r="CV796" s="99"/>
      <c r="CW796" s="71"/>
      <c r="CX796" s="71"/>
      <c r="CY796" s="71"/>
      <c r="CZ796" s="71"/>
      <c r="DA796" s="71"/>
      <c r="DB796" s="71"/>
      <c r="DC796" s="71"/>
      <c r="DD796" s="71"/>
      <c r="DE796" s="71"/>
      <c r="DF796" s="71"/>
      <c r="DG796" s="71"/>
      <c r="DH796" s="71"/>
      <c r="DI796" s="71"/>
      <c r="DJ796" s="71"/>
      <c r="DK796" s="71"/>
      <c r="DL796" s="71"/>
      <c r="DM796" s="71"/>
      <c r="DN796" s="71"/>
      <c r="DO796" s="71"/>
      <c r="DP796" s="71"/>
      <c r="DQ796" s="71"/>
      <c r="DR796" s="71"/>
      <c r="DS796" s="71"/>
      <c r="DT796" s="71"/>
      <c r="DU796" s="71"/>
      <c r="DV796" s="71"/>
      <c r="DW796" s="71"/>
      <c r="DX796" s="71"/>
      <c r="DY796" s="71"/>
      <c r="DZ796" s="71"/>
      <c r="EA796" s="71"/>
      <c r="EB796" s="71"/>
      <c r="EC796" s="71"/>
      <c r="ED796" s="71"/>
      <c r="EE796" s="71"/>
      <c r="EF796" s="71"/>
      <c r="EG796" s="71"/>
      <c r="EH796" s="71"/>
      <c r="EI796" s="71"/>
      <c r="EJ796" s="71"/>
      <c r="EK796" s="71"/>
      <c r="EL796" s="71"/>
      <c r="EM796" s="71"/>
      <c r="EN796" s="71"/>
      <c r="EO796" s="71"/>
      <c r="EP796" s="71"/>
      <c r="EQ796" s="71"/>
      <c r="ER796" s="71"/>
      <c r="ES796" s="71"/>
      <c r="ET796" s="71"/>
      <c r="EU796" s="71"/>
      <c r="EV796" s="71"/>
      <c r="EW796" s="71"/>
      <c r="EX796" s="71"/>
      <c r="EY796" s="71"/>
      <c r="EZ796" s="71"/>
      <c r="FA796" s="71"/>
      <c r="FB796" s="71"/>
      <c r="FC796" s="71"/>
      <c r="FD796" s="71"/>
      <c r="FE796" s="71"/>
      <c r="FF796" s="71"/>
      <c r="FG796" s="71"/>
      <c r="FH796" s="71"/>
      <c r="FI796" s="71"/>
      <c r="FJ796" s="71"/>
      <c r="FK796" s="71"/>
      <c r="FL796" s="71"/>
      <c r="FM796" s="71"/>
    </row>
    <row r="797" spans="9:169" x14ac:dyDescent="0.2">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c r="CS797" s="71"/>
      <c r="CT797" s="71"/>
      <c r="CU797" s="71"/>
      <c r="CV797" s="99"/>
      <c r="CW797" s="71"/>
      <c r="CX797" s="71"/>
      <c r="CY797" s="71"/>
      <c r="CZ797" s="71"/>
      <c r="DA797" s="71"/>
      <c r="DB797" s="71"/>
      <c r="DC797" s="71"/>
      <c r="DD797" s="71"/>
      <c r="DE797" s="71"/>
      <c r="DF797" s="71"/>
      <c r="DG797" s="71"/>
      <c r="DH797" s="71"/>
      <c r="DI797" s="71"/>
      <c r="DJ797" s="71"/>
      <c r="DK797" s="71"/>
      <c r="DL797" s="71"/>
      <c r="DM797" s="71"/>
      <c r="DN797" s="71"/>
      <c r="DO797" s="71"/>
      <c r="DP797" s="71"/>
      <c r="DQ797" s="71"/>
      <c r="DR797" s="71"/>
      <c r="DS797" s="71"/>
      <c r="DT797" s="71"/>
      <c r="DU797" s="71"/>
      <c r="DV797" s="71"/>
      <c r="DW797" s="71"/>
      <c r="DX797" s="71"/>
      <c r="DY797" s="71"/>
      <c r="DZ797" s="71"/>
      <c r="EA797" s="71"/>
      <c r="EB797" s="71"/>
      <c r="EC797" s="71"/>
      <c r="ED797" s="71"/>
      <c r="EE797" s="71"/>
      <c r="EF797" s="71"/>
      <c r="EG797" s="71"/>
      <c r="EH797" s="71"/>
      <c r="EI797" s="71"/>
      <c r="EJ797" s="71"/>
      <c r="EK797" s="71"/>
      <c r="EL797" s="71"/>
      <c r="EM797" s="71"/>
      <c r="EN797" s="71"/>
      <c r="EO797" s="71"/>
      <c r="EP797" s="71"/>
      <c r="EQ797" s="71"/>
      <c r="ER797" s="71"/>
      <c r="ES797" s="71"/>
      <c r="ET797" s="71"/>
      <c r="EU797" s="71"/>
      <c r="EV797" s="71"/>
      <c r="EW797" s="71"/>
      <c r="EX797" s="71"/>
      <c r="EY797" s="71"/>
      <c r="EZ797" s="71"/>
      <c r="FA797" s="71"/>
      <c r="FB797" s="71"/>
      <c r="FC797" s="71"/>
      <c r="FD797" s="71"/>
      <c r="FE797" s="71"/>
      <c r="FF797" s="71"/>
      <c r="FG797" s="71"/>
      <c r="FH797" s="71"/>
      <c r="FI797" s="71"/>
      <c r="FJ797" s="71"/>
      <c r="FK797" s="71"/>
      <c r="FL797" s="71"/>
      <c r="FM797" s="71"/>
    </row>
    <row r="798" spans="9:169" x14ac:dyDescent="0.2">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c r="CS798" s="71"/>
      <c r="CT798" s="71"/>
      <c r="CU798" s="71"/>
      <c r="CV798" s="99"/>
      <c r="CW798" s="71"/>
      <c r="CX798" s="71"/>
      <c r="CY798" s="71"/>
      <c r="CZ798" s="71"/>
      <c r="DA798" s="71"/>
      <c r="DB798" s="71"/>
      <c r="DC798" s="71"/>
      <c r="DD798" s="71"/>
      <c r="DE798" s="71"/>
      <c r="DF798" s="71"/>
      <c r="DG798" s="71"/>
      <c r="DH798" s="71"/>
      <c r="DI798" s="71"/>
      <c r="DJ798" s="71"/>
      <c r="DK798" s="71"/>
      <c r="DL798" s="71"/>
      <c r="DM798" s="71"/>
      <c r="DN798" s="71"/>
      <c r="DO798" s="71"/>
      <c r="DP798" s="71"/>
      <c r="DQ798" s="71"/>
      <c r="DR798" s="71"/>
      <c r="DS798" s="71"/>
      <c r="DT798" s="71"/>
      <c r="DU798" s="71"/>
      <c r="DV798" s="71"/>
      <c r="DW798" s="71"/>
      <c r="DX798" s="71"/>
      <c r="DY798" s="71"/>
      <c r="DZ798" s="71"/>
      <c r="EA798" s="71"/>
      <c r="EB798" s="71"/>
      <c r="EC798" s="71"/>
      <c r="ED798" s="71"/>
      <c r="EE798" s="71"/>
      <c r="EF798" s="71"/>
      <c r="EG798" s="71"/>
      <c r="EH798" s="71"/>
      <c r="EI798" s="71"/>
      <c r="EJ798" s="71"/>
      <c r="EK798" s="71"/>
      <c r="EL798" s="71"/>
      <c r="EM798" s="71"/>
      <c r="EN798" s="71"/>
      <c r="EO798" s="71"/>
      <c r="EP798" s="71"/>
      <c r="EQ798" s="71"/>
      <c r="ER798" s="71"/>
      <c r="ES798" s="71"/>
      <c r="ET798" s="71"/>
      <c r="EU798" s="71"/>
      <c r="EV798" s="71"/>
      <c r="EW798" s="71"/>
      <c r="EX798" s="71"/>
      <c r="EY798" s="71"/>
      <c r="EZ798" s="71"/>
      <c r="FA798" s="71"/>
      <c r="FB798" s="71"/>
      <c r="FC798" s="71"/>
      <c r="FD798" s="71"/>
      <c r="FE798" s="71"/>
      <c r="FF798" s="71"/>
      <c r="FG798" s="71"/>
      <c r="FH798" s="71"/>
      <c r="FI798" s="71"/>
      <c r="FJ798" s="71"/>
      <c r="FK798" s="71"/>
      <c r="FL798" s="71"/>
      <c r="FM798" s="71"/>
    </row>
    <row r="799" spans="9:169" x14ac:dyDescent="0.2">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c r="CS799" s="71"/>
      <c r="CT799" s="71"/>
      <c r="CU799" s="71"/>
      <c r="CV799" s="99"/>
      <c r="CW799" s="71"/>
      <c r="CX799" s="71"/>
      <c r="CY799" s="71"/>
      <c r="CZ799" s="71"/>
      <c r="DA799" s="71"/>
      <c r="DB799" s="71"/>
      <c r="DC799" s="71"/>
      <c r="DD799" s="71"/>
      <c r="DE799" s="71"/>
      <c r="DF799" s="71"/>
      <c r="DG799" s="71"/>
      <c r="DH799" s="71"/>
      <c r="DI799" s="71"/>
      <c r="DJ799" s="71"/>
      <c r="DK799" s="71"/>
      <c r="DL799" s="71"/>
      <c r="DM799" s="71"/>
      <c r="DN799" s="71"/>
      <c r="DO799" s="71"/>
      <c r="DP799" s="71"/>
      <c r="DQ799" s="71"/>
      <c r="DR799" s="71"/>
      <c r="DS799" s="71"/>
      <c r="DT799" s="71"/>
      <c r="DU799" s="71"/>
      <c r="DV799" s="71"/>
      <c r="DW799" s="71"/>
      <c r="DX799" s="71"/>
      <c r="DY799" s="71"/>
      <c r="DZ799" s="71"/>
      <c r="EA799" s="71"/>
      <c r="EB799" s="71"/>
      <c r="EC799" s="71"/>
      <c r="ED799" s="71"/>
      <c r="EE799" s="71"/>
      <c r="EF799" s="71"/>
      <c r="EG799" s="71"/>
      <c r="EH799" s="71"/>
      <c r="EI799" s="71"/>
      <c r="EJ799" s="71"/>
      <c r="EK799" s="71"/>
      <c r="EL799" s="71"/>
      <c r="EM799" s="71"/>
      <c r="EN799" s="71"/>
      <c r="EO799" s="71"/>
      <c r="EP799" s="71"/>
      <c r="EQ799" s="71"/>
      <c r="ER799" s="71"/>
      <c r="ES799" s="71"/>
      <c r="ET799" s="71"/>
      <c r="EU799" s="71"/>
      <c r="EV799" s="71"/>
      <c r="EW799" s="71"/>
      <c r="EX799" s="71"/>
      <c r="EY799" s="71"/>
      <c r="EZ799" s="71"/>
      <c r="FA799" s="71"/>
      <c r="FB799" s="71"/>
      <c r="FC799" s="71"/>
      <c r="FD799" s="71"/>
      <c r="FE799" s="71"/>
      <c r="FF799" s="71"/>
      <c r="FG799" s="71"/>
      <c r="FH799" s="71"/>
      <c r="FI799" s="71"/>
      <c r="FJ799" s="71"/>
      <c r="FK799" s="71"/>
      <c r="FL799" s="71"/>
      <c r="FM799" s="71"/>
    </row>
    <row r="800" spans="9:169" x14ac:dyDescent="0.2">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c r="CS800" s="71"/>
      <c r="CT800" s="71"/>
      <c r="CU800" s="71"/>
      <c r="CV800" s="99"/>
      <c r="CW800" s="71"/>
      <c r="CX800" s="71"/>
      <c r="CY800" s="71"/>
      <c r="CZ800" s="71"/>
      <c r="DA800" s="71"/>
      <c r="DB800" s="71"/>
      <c r="DC800" s="71"/>
      <c r="DD800" s="71"/>
      <c r="DE800" s="71"/>
      <c r="DF800" s="71"/>
      <c r="DG800" s="71"/>
      <c r="DH800" s="71"/>
      <c r="DI800" s="71"/>
      <c r="DJ800" s="71"/>
      <c r="DK800" s="71"/>
      <c r="DL800" s="71"/>
      <c r="DM800" s="71"/>
      <c r="DN800" s="71"/>
      <c r="DO800" s="71"/>
      <c r="DP800" s="71"/>
      <c r="DQ800" s="71"/>
      <c r="DR800" s="71"/>
      <c r="DS800" s="71"/>
      <c r="DT800" s="71"/>
      <c r="DU800" s="71"/>
      <c r="DV800" s="71"/>
      <c r="DW800" s="71"/>
      <c r="DX800" s="71"/>
      <c r="DY800" s="71"/>
      <c r="DZ800" s="71"/>
      <c r="EA800" s="71"/>
      <c r="EB800" s="71"/>
      <c r="EC800" s="71"/>
      <c r="ED800" s="71"/>
      <c r="EE800" s="71"/>
      <c r="EF800" s="71"/>
      <c r="EG800" s="71"/>
      <c r="EH800" s="71"/>
      <c r="EI800" s="71"/>
      <c r="EJ800" s="71"/>
      <c r="EK800" s="71"/>
      <c r="EL800" s="71"/>
      <c r="EM800" s="71"/>
      <c r="EN800" s="71"/>
      <c r="EO800" s="71"/>
      <c r="EP800" s="71"/>
      <c r="EQ800" s="71"/>
      <c r="ER800" s="71"/>
      <c r="ES800" s="71"/>
      <c r="ET800" s="71"/>
      <c r="EU800" s="71"/>
      <c r="EV800" s="71"/>
      <c r="EW800" s="71"/>
      <c r="EX800" s="71"/>
      <c r="EY800" s="71"/>
      <c r="EZ800" s="71"/>
      <c r="FA800" s="71"/>
      <c r="FB800" s="71"/>
      <c r="FC800" s="71"/>
      <c r="FD800" s="71"/>
      <c r="FE800" s="71"/>
      <c r="FF800" s="71"/>
      <c r="FG800" s="71"/>
      <c r="FH800" s="71"/>
      <c r="FI800" s="71"/>
      <c r="FJ800" s="71"/>
      <c r="FK800" s="71"/>
      <c r="FL800" s="71"/>
      <c r="FM800" s="71"/>
    </row>
    <row r="801" spans="9:169" x14ac:dyDescent="0.2">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c r="CS801" s="71"/>
      <c r="CT801" s="71"/>
      <c r="CU801" s="71"/>
      <c r="CV801" s="99"/>
      <c r="CW801" s="71"/>
      <c r="CX801" s="71"/>
      <c r="CY801" s="71"/>
      <c r="CZ801" s="71"/>
      <c r="DA801" s="71"/>
      <c r="DB801" s="71"/>
      <c r="DC801" s="71"/>
      <c r="DD801" s="71"/>
      <c r="DE801" s="71"/>
      <c r="DF801" s="71"/>
      <c r="DG801" s="71"/>
      <c r="DH801" s="71"/>
      <c r="DI801" s="71"/>
      <c r="DJ801" s="71"/>
      <c r="DK801" s="71"/>
      <c r="DL801" s="71"/>
      <c r="DM801" s="71"/>
      <c r="DN801" s="71"/>
      <c r="DO801" s="71"/>
      <c r="DP801" s="71"/>
      <c r="DQ801" s="71"/>
      <c r="DR801" s="71"/>
      <c r="DS801" s="71"/>
      <c r="DT801" s="71"/>
      <c r="DU801" s="71"/>
      <c r="DV801" s="71"/>
      <c r="DW801" s="71"/>
      <c r="DX801" s="71"/>
      <c r="DY801" s="71"/>
      <c r="DZ801" s="71"/>
      <c r="EA801" s="71"/>
      <c r="EB801" s="71"/>
      <c r="EC801" s="71"/>
      <c r="ED801" s="71"/>
      <c r="EE801" s="71"/>
      <c r="EF801" s="71"/>
      <c r="EG801" s="71"/>
      <c r="EH801" s="71"/>
      <c r="EI801" s="71"/>
      <c r="EJ801" s="71"/>
      <c r="EK801" s="71"/>
      <c r="EL801" s="71"/>
      <c r="EM801" s="71"/>
      <c r="EN801" s="71"/>
      <c r="EO801" s="71"/>
      <c r="EP801" s="71"/>
      <c r="EQ801" s="71"/>
      <c r="ER801" s="71"/>
      <c r="ES801" s="71"/>
      <c r="ET801" s="71"/>
      <c r="EU801" s="71"/>
      <c r="EV801" s="71"/>
      <c r="EW801" s="71"/>
      <c r="EX801" s="71"/>
      <c r="EY801" s="71"/>
      <c r="EZ801" s="71"/>
      <c r="FA801" s="71"/>
      <c r="FB801" s="71"/>
      <c r="FC801" s="71"/>
      <c r="FD801" s="71"/>
      <c r="FE801" s="71"/>
      <c r="FF801" s="71"/>
      <c r="FG801" s="71"/>
      <c r="FH801" s="71"/>
      <c r="FI801" s="71"/>
      <c r="FJ801" s="71"/>
      <c r="FK801" s="71"/>
      <c r="FL801" s="71"/>
      <c r="FM801" s="71"/>
    </row>
    <row r="802" spans="9:169" x14ac:dyDescent="0.2">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c r="CS802" s="71"/>
      <c r="CT802" s="71"/>
      <c r="CU802" s="71"/>
      <c r="CV802" s="99"/>
      <c r="CW802" s="71"/>
      <c r="CX802" s="71"/>
      <c r="CY802" s="71"/>
      <c r="CZ802" s="71"/>
      <c r="DA802" s="71"/>
      <c r="DB802" s="71"/>
      <c r="DC802" s="71"/>
      <c r="DD802" s="71"/>
      <c r="DE802" s="71"/>
      <c r="DF802" s="71"/>
      <c r="DG802" s="71"/>
      <c r="DH802" s="71"/>
      <c r="DI802" s="71"/>
      <c r="DJ802" s="71"/>
      <c r="DK802" s="71"/>
      <c r="DL802" s="71"/>
      <c r="DM802" s="71"/>
      <c r="DN802" s="71"/>
      <c r="DO802" s="71"/>
      <c r="DP802" s="71"/>
      <c r="DQ802" s="71"/>
      <c r="DR802" s="71"/>
      <c r="DS802" s="71"/>
      <c r="DT802" s="71"/>
      <c r="DU802" s="71"/>
      <c r="DV802" s="71"/>
      <c r="DW802" s="71"/>
      <c r="DX802" s="71"/>
      <c r="DY802" s="71"/>
      <c r="DZ802" s="71"/>
      <c r="EA802" s="71"/>
      <c r="EB802" s="71"/>
      <c r="EC802" s="71"/>
      <c r="ED802" s="71"/>
      <c r="EE802" s="71"/>
      <c r="EF802" s="71"/>
      <c r="EG802" s="71"/>
      <c r="EH802" s="71"/>
      <c r="EI802" s="71"/>
      <c r="EJ802" s="71"/>
      <c r="EK802" s="71"/>
      <c r="EL802" s="71"/>
      <c r="EM802" s="71"/>
      <c r="EN802" s="71"/>
      <c r="EO802" s="71"/>
      <c r="EP802" s="71"/>
      <c r="EQ802" s="71"/>
      <c r="ER802" s="71"/>
      <c r="ES802" s="71"/>
      <c r="ET802" s="71"/>
      <c r="EU802" s="71"/>
      <c r="EV802" s="71"/>
      <c r="EW802" s="71"/>
      <c r="EX802" s="71"/>
      <c r="EY802" s="71"/>
      <c r="EZ802" s="71"/>
      <c r="FA802" s="71"/>
      <c r="FB802" s="71"/>
      <c r="FC802" s="71"/>
      <c r="FD802" s="71"/>
      <c r="FE802" s="71"/>
      <c r="FF802" s="71"/>
      <c r="FG802" s="71"/>
      <c r="FH802" s="71"/>
      <c r="FI802" s="71"/>
      <c r="FJ802" s="71"/>
      <c r="FK802" s="71"/>
      <c r="FL802" s="71"/>
      <c r="FM802" s="71"/>
    </row>
    <row r="803" spans="9:169" x14ac:dyDescent="0.2">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c r="CS803" s="71"/>
      <c r="CT803" s="71"/>
      <c r="CU803" s="71"/>
      <c r="CV803" s="99"/>
      <c r="CW803" s="71"/>
      <c r="CX803" s="71"/>
      <c r="CY803" s="71"/>
      <c r="CZ803" s="71"/>
      <c r="DA803" s="71"/>
      <c r="DB803" s="71"/>
      <c r="DC803" s="71"/>
      <c r="DD803" s="71"/>
      <c r="DE803" s="71"/>
      <c r="DF803" s="71"/>
      <c r="DG803" s="71"/>
      <c r="DH803" s="71"/>
      <c r="DI803" s="71"/>
      <c r="DJ803" s="71"/>
      <c r="DK803" s="71"/>
      <c r="DL803" s="71"/>
      <c r="DM803" s="71"/>
      <c r="DN803" s="71"/>
      <c r="DO803" s="71"/>
      <c r="DP803" s="71"/>
      <c r="DQ803" s="71"/>
      <c r="DR803" s="71"/>
      <c r="DS803" s="71"/>
      <c r="DT803" s="71"/>
      <c r="DU803" s="71"/>
      <c r="DV803" s="71"/>
      <c r="DW803" s="71"/>
      <c r="DX803" s="71"/>
      <c r="DY803" s="71"/>
      <c r="DZ803" s="71"/>
      <c r="EA803" s="71"/>
      <c r="EB803" s="71"/>
      <c r="EC803" s="71"/>
      <c r="ED803" s="71"/>
      <c r="EE803" s="71"/>
      <c r="EF803" s="71"/>
      <c r="EG803" s="71"/>
      <c r="EH803" s="71"/>
      <c r="EI803" s="71"/>
      <c r="EJ803" s="71"/>
      <c r="EK803" s="71"/>
      <c r="EL803" s="71"/>
      <c r="EM803" s="71"/>
      <c r="EN803" s="71"/>
      <c r="EO803" s="71"/>
      <c r="EP803" s="71"/>
      <c r="EQ803" s="71"/>
      <c r="ER803" s="71"/>
      <c r="ES803" s="71"/>
      <c r="ET803" s="71"/>
      <c r="EU803" s="71"/>
      <c r="EV803" s="71"/>
      <c r="EW803" s="71"/>
      <c r="EX803" s="71"/>
      <c r="EY803" s="71"/>
      <c r="EZ803" s="71"/>
      <c r="FA803" s="71"/>
      <c r="FB803" s="71"/>
      <c r="FC803" s="71"/>
      <c r="FD803" s="71"/>
      <c r="FE803" s="71"/>
      <c r="FF803" s="71"/>
      <c r="FG803" s="71"/>
      <c r="FH803" s="71"/>
      <c r="FI803" s="71"/>
      <c r="FJ803" s="71"/>
      <c r="FK803" s="71"/>
      <c r="FL803" s="71"/>
      <c r="FM803" s="71"/>
    </row>
    <row r="804" spans="9:169" x14ac:dyDescent="0.2">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c r="CS804" s="71"/>
      <c r="CT804" s="71"/>
      <c r="CU804" s="71"/>
      <c r="CV804" s="99"/>
      <c r="CW804" s="71"/>
      <c r="CX804" s="71"/>
      <c r="CY804" s="71"/>
      <c r="CZ804" s="71"/>
      <c r="DA804" s="71"/>
      <c r="DB804" s="71"/>
      <c r="DC804" s="71"/>
      <c r="DD804" s="71"/>
      <c r="DE804" s="71"/>
      <c r="DF804" s="71"/>
      <c r="DG804" s="71"/>
      <c r="DH804" s="71"/>
      <c r="DI804" s="71"/>
      <c r="DJ804" s="71"/>
      <c r="DK804" s="71"/>
      <c r="DL804" s="71"/>
      <c r="DM804" s="71"/>
      <c r="DN804" s="71"/>
      <c r="DO804" s="71"/>
      <c r="DP804" s="71"/>
      <c r="DQ804" s="71"/>
      <c r="DR804" s="71"/>
      <c r="DS804" s="71"/>
      <c r="DT804" s="71"/>
      <c r="DU804" s="71"/>
      <c r="DV804" s="71"/>
      <c r="DW804" s="71"/>
      <c r="DX804" s="71"/>
      <c r="DY804" s="71"/>
      <c r="DZ804" s="71"/>
      <c r="EA804" s="71"/>
      <c r="EB804" s="71"/>
      <c r="EC804" s="71"/>
      <c r="ED804" s="71"/>
      <c r="EE804" s="71"/>
      <c r="EF804" s="71"/>
      <c r="EG804" s="71"/>
      <c r="EH804" s="71"/>
      <c r="EI804" s="71"/>
      <c r="EJ804" s="71"/>
      <c r="EK804" s="71"/>
      <c r="EL804" s="71"/>
      <c r="EM804" s="71"/>
      <c r="EN804" s="71"/>
      <c r="EO804" s="71"/>
      <c r="EP804" s="71"/>
      <c r="EQ804" s="71"/>
      <c r="ER804" s="71"/>
      <c r="ES804" s="71"/>
      <c r="ET804" s="71"/>
      <c r="EU804" s="71"/>
      <c r="EV804" s="71"/>
      <c r="EW804" s="71"/>
      <c r="EX804" s="71"/>
      <c r="EY804" s="71"/>
      <c r="EZ804" s="71"/>
      <c r="FA804" s="71"/>
      <c r="FB804" s="71"/>
      <c r="FC804" s="71"/>
      <c r="FD804" s="71"/>
      <c r="FE804" s="71"/>
      <c r="FF804" s="71"/>
      <c r="FG804" s="71"/>
      <c r="FH804" s="71"/>
      <c r="FI804" s="71"/>
      <c r="FJ804" s="71"/>
      <c r="FK804" s="71"/>
      <c r="FL804" s="71"/>
      <c r="FM804" s="71"/>
    </row>
    <row r="805" spans="9:169" x14ac:dyDescent="0.2">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c r="CS805" s="71"/>
      <c r="CT805" s="71"/>
      <c r="CU805" s="71"/>
      <c r="CV805" s="99"/>
      <c r="CW805" s="71"/>
      <c r="CX805" s="71"/>
      <c r="CY805" s="71"/>
      <c r="CZ805" s="71"/>
      <c r="DA805" s="71"/>
      <c r="DB805" s="71"/>
      <c r="DC805" s="71"/>
      <c r="DD805" s="71"/>
      <c r="DE805" s="71"/>
      <c r="DF805" s="71"/>
      <c r="DG805" s="71"/>
      <c r="DH805" s="71"/>
      <c r="DI805" s="71"/>
      <c r="DJ805" s="71"/>
      <c r="DK805" s="71"/>
      <c r="DL805" s="71"/>
      <c r="DM805" s="71"/>
      <c r="DN805" s="71"/>
      <c r="DO805" s="71"/>
      <c r="DP805" s="71"/>
      <c r="DQ805" s="71"/>
      <c r="DR805" s="71"/>
      <c r="DS805" s="71"/>
      <c r="DT805" s="71"/>
      <c r="DU805" s="71"/>
      <c r="DV805" s="71"/>
      <c r="DW805" s="71"/>
      <c r="DX805" s="71"/>
      <c r="DY805" s="71"/>
      <c r="DZ805" s="71"/>
      <c r="EA805" s="71"/>
      <c r="EB805" s="71"/>
      <c r="EC805" s="71"/>
      <c r="ED805" s="71"/>
      <c r="EE805" s="71"/>
      <c r="EF805" s="71"/>
      <c r="EG805" s="71"/>
      <c r="EH805" s="71"/>
      <c r="EI805" s="71"/>
      <c r="EJ805" s="71"/>
      <c r="EK805" s="71"/>
      <c r="EL805" s="71"/>
      <c r="EM805" s="71"/>
      <c r="EN805" s="71"/>
      <c r="EO805" s="71"/>
      <c r="EP805" s="71"/>
      <c r="EQ805" s="71"/>
      <c r="ER805" s="71"/>
      <c r="ES805" s="71"/>
      <c r="ET805" s="71"/>
      <c r="EU805" s="71"/>
      <c r="EV805" s="71"/>
      <c r="EW805" s="71"/>
      <c r="EX805" s="71"/>
      <c r="EY805" s="71"/>
      <c r="EZ805" s="71"/>
      <c r="FA805" s="71"/>
      <c r="FB805" s="71"/>
      <c r="FC805" s="71"/>
      <c r="FD805" s="71"/>
      <c r="FE805" s="71"/>
      <c r="FF805" s="71"/>
      <c r="FG805" s="71"/>
      <c r="FH805" s="71"/>
      <c r="FI805" s="71"/>
      <c r="FJ805" s="71"/>
      <c r="FK805" s="71"/>
      <c r="FL805" s="71"/>
      <c r="FM805" s="71"/>
    </row>
    <row r="806" spans="9:169" x14ac:dyDescent="0.2">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c r="CS806" s="71"/>
      <c r="CT806" s="71"/>
      <c r="CU806" s="71"/>
      <c r="CV806" s="99"/>
      <c r="CW806" s="71"/>
      <c r="CX806" s="71"/>
      <c r="CY806" s="71"/>
      <c r="CZ806" s="71"/>
      <c r="DA806" s="71"/>
      <c r="DB806" s="71"/>
      <c r="DC806" s="71"/>
      <c r="DD806" s="71"/>
      <c r="DE806" s="71"/>
      <c r="DF806" s="71"/>
      <c r="DG806" s="71"/>
      <c r="DH806" s="71"/>
      <c r="DI806" s="71"/>
      <c r="DJ806" s="71"/>
      <c r="DK806" s="71"/>
      <c r="DL806" s="71"/>
      <c r="DM806" s="71"/>
      <c r="DN806" s="71"/>
      <c r="DO806" s="71"/>
      <c r="DP806" s="71"/>
      <c r="DQ806" s="71"/>
      <c r="DR806" s="71"/>
      <c r="DS806" s="71"/>
      <c r="DT806" s="71"/>
      <c r="DU806" s="71"/>
      <c r="DV806" s="71"/>
      <c r="DW806" s="71"/>
      <c r="DX806" s="71"/>
      <c r="DY806" s="71"/>
      <c r="DZ806" s="71"/>
      <c r="EA806" s="71"/>
      <c r="EB806" s="71"/>
      <c r="EC806" s="71"/>
      <c r="ED806" s="71"/>
      <c r="EE806" s="71"/>
      <c r="EF806" s="71"/>
      <c r="EG806" s="71"/>
      <c r="EH806" s="71"/>
      <c r="EI806" s="71"/>
      <c r="EJ806" s="71"/>
      <c r="EK806" s="71"/>
      <c r="EL806" s="71"/>
      <c r="EM806" s="71"/>
      <c r="EN806" s="71"/>
      <c r="EO806" s="71"/>
      <c r="EP806" s="71"/>
      <c r="EQ806" s="71"/>
      <c r="ER806" s="71"/>
      <c r="ES806" s="71"/>
      <c r="ET806" s="71"/>
      <c r="EU806" s="71"/>
      <c r="EV806" s="71"/>
      <c r="EW806" s="71"/>
      <c r="EX806" s="71"/>
      <c r="EY806" s="71"/>
      <c r="EZ806" s="71"/>
      <c r="FA806" s="71"/>
      <c r="FB806" s="71"/>
      <c r="FC806" s="71"/>
      <c r="FD806" s="71"/>
      <c r="FE806" s="71"/>
      <c r="FF806" s="71"/>
      <c r="FG806" s="71"/>
      <c r="FH806" s="71"/>
      <c r="FI806" s="71"/>
      <c r="FJ806" s="71"/>
      <c r="FK806" s="71"/>
      <c r="FL806" s="71"/>
      <c r="FM806" s="71"/>
    </row>
    <row r="807" spans="9:169" x14ac:dyDescent="0.2">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c r="CS807" s="71"/>
      <c r="CT807" s="71"/>
      <c r="CU807" s="71"/>
      <c r="CV807" s="99"/>
      <c r="CW807" s="71"/>
      <c r="CX807" s="71"/>
      <c r="CY807" s="71"/>
      <c r="CZ807" s="71"/>
      <c r="DA807" s="71"/>
      <c r="DB807" s="71"/>
      <c r="DC807" s="71"/>
      <c r="DD807" s="71"/>
      <c r="DE807" s="71"/>
      <c r="DF807" s="71"/>
      <c r="DG807" s="71"/>
      <c r="DH807" s="71"/>
      <c r="DI807" s="71"/>
      <c r="DJ807" s="71"/>
      <c r="DK807" s="71"/>
      <c r="DL807" s="71"/>
      <c r="DM807" s="71"/>
      <c r="DN807" s="71"/>
      <c r="DO807" s="71"/>
      <c r="DP807" s="71"/>
      <c r="DQ807" s="71"/>
      <c r="DR807" s="71"/>
      <c r="DS807" s="71"/>
      <c r="DT807" s="71"/>
      <c r="DU807" s="71"/>
      <c r="DV807" s="71"/>
      <c r="DW807" s="71"/>
      <c r="DX807" s="71"/>
      <c r="DY807" s="71"/>
      <c r="DZ807" s="71"/>
      <c r="EA807" s="71"/>
      <c r="EB807" s="71"/>
      <c r="EC807" s="71"/>
      <c r="ED807" s="71"/>
      <c r="EE807" s="71"/>
      <c r="EF807" s="71"/>
      <c r="EG807" s="71"/>
      <c r="EH807" s="71"/>
      <c r="EI807" s="71"/>
      <c r="EJ807" s="71"/>
      <c r="EK807" s="71"/>
      <c r="EL807" s="71"/>
      <c r="EM807" s="71"/>
      <c r="EN807" s="71"/>
      <c r="EO807" s="71"/>
      <c r="EP807" s="71"/>
      <c r="EQ807" s="71"/>
      <c r="ER807" s="71"/>
      <c r="ES807" s="71"/>
      <c r="ET807" s="71"/>
      <c r="EU807" s="71"/>
      <c r="EV807" s="71"/>
      <c r="EW807" s="71"/>
      <c r="EX807" s="71"/>
      <c r="EY807" s="71"/>
      <c r="EZ807" s="71"/>
      <c r="FA807" s="71"/>
      <c r="FB807" s="71"/>
      <c r="FC807" s="71"/>
      <c r="FD807" s="71"/>
      <c r="FE807" s="71"/>
      <c r="FF807" s="71"/>
      <c r="FG807" s="71"/>
      <c r="FH807" s="71"/>
      <c r="FI807" s="71"/>
      <c r="FJ807" s="71"/>
      <c r="FK807" s="71"/>
      <c r="FL807" s="71"/>
      <c r="FM807" s="71"/>
    </row>
    <row r="808" spans="9:169" x14ac:dyDescent="0.2">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c r="CS808" s="71"/>
      <c r="CT808" s="71"/>
      <c r="CU808" s="71"/>
      <c r="CV808" s="99"/>
      <c r="CW808" s="71"/>
      <c r="CX808" s="71"/>
      <c r="CY808" s="71"/>
      <c r="CZ808" s="71"/>
      <c r="DA808" s="71"/>
      <c r="DB808" s="71"/>
      <c r="DC808" s="71"/>
      <c r="DD808" s="71"/>
      <c r="DE808" s="71"/>
      <c r="DF808" s="71"/>
      <c r="DG808" s="71"/>
      <c r="DH808" s="71"/>
      <c r="DI808" s="71"/>
      <c r="DJ808" s="71"/>
      <c r="DK808" s="71"/>
      <c r="DL808" s="71"/>
      <c r="DM808" s="71"/>
      <c r="DN808" s="71"/>
      <c r="DO808" s="71"/>
      <c r="DP808" s="71"/>
      <c r="DQ808" s="71"/>
      <c r="DR808" s="71"/>
      <c r="DS808" s="71"/>
      <c r="DT808" s="71"/>
      <c r="DU808" s="71"/>
      <c r="DV808" s="71"/>
      <c r="DW808" s="71"/>
      <c r="DX808" s="71"/>
      <c r="DY808" s="71"/>
      <c r="DZ808" s="71"/>
      <c r="EA808" s="71"/>
      <c r="EB808" s="71"/>
      <c r="EC808" s="71"/>
      <c r="ED808" s="71"/>
      <c r="EE808" s="71"/>
      <c r="EF808" s="71"/>
      <c r="EG808" s="71"/>
      <c r="EH808" s="71"/>
      <c r="EI808" s="71"/>
      <c r="EJ808" s="71"/>
      <c r="EK808" s="71"/>
      <c r="EL808" s="71"/>
      <c r="EM808" s="71"/>
      <c r="EN808" s="71"/>
      <c r="EO808" s="71"/>
      <c r="EP808" s="71"/>
      <c r="EQ808" s="71"/>
      <c r="ER808" s="71"/>
      <c r="ES808" s="71"/>
      <c r="ET808" s="71"/>
      <c r="EU808" s="71"/>
      <c r="EV808" s="71"/>
      <c r="EW808" s="71"/>
      <c r="EX808" s="71"/>
      <c r="EY808" s="71"/>
      <c r="EZ808" s="71"/>
      <c r="FA808" s="71"/>
      <c r="FB808" s="71"/>
      <c r="FC808" s="71"/>
      <c r="FD808" s="71"/>
      <c r="FE808" s="71"/>
      <c r="FF808" s="71"/>
      <c r="FG808" s="71"/>
      <c r="FH808" s="71"/>
      <c r="FI808" s="71"/>
      <c r="FJ808" s="71"/>
      <c r="FK808" s="71"/>
      <c r="FL808" s="71"/>
      <c r="FM808" s="71"/>
    </row>
    <row r="809" spans="9:169" x14ac:dyDescent="0.2">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c r="CS809" s="71"/>
      <c r="CT809" s="71"/>
      <c r="CU809" s="71"/>
      <c r="CV809" s="99"/>
      <c r="CW809" s="71"/>
      <c r="CX809" s="71"/>
      <c r="CY809" s="71"/>
      <c r="CZ809" s="71"/>
      <c r="DA809" s="71"/>
      <c r="DB809" s="71"/>
      <c r="DC809" s="71"/>
      <c r="DD809" s="71"/>
      <c r="DE809" s="71"/>
      <c r="DF809" s="71"/>
      <c r="DG809" s="71"/>
      <c r="DH809" s="71"/>
      <c r="DI809" s="71"/>
      <c r="DJ809" s="71"/>
      <c r="DK809" s="71"/>
      <c r="DL809" s="71"/>
      <c r="DM809" s="71"/>
      <c r="DN809" s="71"/>
      <c r="DO809" s="71"/>
      <c r="DP809" s="71"/>
      <c r="DQ809" s="71"/>
      <c r="DR809" s="71"/>
      <c r="DS809" s="71"/>
      <c r="DT809" s="71"/>
      <c r="DU809" s="71"/>
      <c r="DV809" s="71"/>
      <c r="DW809" s="71"/>
      <c r="DX809" s="71"/>
      <c r="DY809" s="71"/>
      <c r="DZ809" s="71"/>
      <c r="EA809" s="71"/>
      <c r="EB809" s="71"/>
      <c r="EC809" s="71"/>
      <c r="ED809" s="71"/>
      <c r="EE809" s="71"/>
      <c r="EF809" s="71"/>
      <c r="EG809" s="71"/>
      <c r="EH809" s="71"/>
      <c r="EI809" s="71"/>
      <c r="EJ809" s="71"/>
      <c r="EK809" s="71"/>
      <c r="EL809" s="71"/>
      <c r="EM809" s="71"/>
      <c r="EN809" s="71"/>
      <c r="EO809" s="71"/>
      <c r="EP809" s="71"/>
      <c r="EQ809" s="71"/>
      <c r="ER809" s="71"/>
      <c r="ES809" s="71"/>
      <c r="ET809" s="71"/>
      <c r="EU809" s="71"/>
      <c r="EV809" s="71"/>
      <c r="EW809" s="71"/>
      <c r="EX809" s="71"/>
      <c r="EY809" s="71"/>
      <c r="EZ809" s="71"/>
      <c r="FA809" s="71"/>
      <c r="FB809" s="71"/>
      <c r="FC809" s="71"/>
      <c r="FD809" s="71"/>
      <c r="FE809" s="71"/>
      <c r="FF809" s="71"/>
      <c r="FG809" s="71"/>
      <c r="FH809" s="71"/>
      <c r="FI809" s="71"/>
      <c r="FJ809" s="71"/>
      <c r="FK809" s="71"/>
      <c r="FL809" s="71"/>
      <c r="FM809" s="71"/>
    </row>
    <row r="810" spans="9:169" x14ac:dyDescent="0.2">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c r="CS810" s="71"/>
      <c r="CT810" s="71"/>
      <c r="CU810" s="71"/>
      <c r="CV810" s="99"/>
      <c r="CW810" s="71"/>
      <c r="CX810" s="71"/>
      <c r="CY810" s="71"/>
      <c r="CZ810" s="71"/>
      <c r="DA810" s="71"/>
      <c r="DB810" s="71"/>
      <c r="DC810" s="71"/>
      <c r="DD810" s="71"/>
      <c r="DE810" s="71"/>
      <c r="DF810" s="71"/>
      <c r="DG810" s="71"/>
      <c r="DH810" s="71"/>
      <c r="DI810" s="71"/>
      <c r="DJ810" s="71"/>
      <c r="DK810" s="71"/>
      <c r="DL810" s="71"/>
      <c r="DM810" s="71"/>
      <c r="DN810" s="71"/>
      <c r="DO810" s="71"/>
      <c r="DP810" s="71"/>
      <c r="DQ810" s="71"/>
      <c r="DR810" s="71"/>
      <c r="DS810" s="71"/>
      <c r="DT810" s="71"/>
      <c r="DU810" s="71"/>
      <c r="DV810" s="71"/>
      <c r="DW810" s="71"/>
      <c r="DX810" s="71"/>
      <c r="DY810" s="71"/>
      <c r="DZ810" s="71"/>
      <c r="EA810" s="71"/>
      <c r="EB810" s="71"/>
      <c r="EC810" s="71"/>
      <c r="ED810" s="71"/>
      <c r="EE810" s="71"/>
      <c r="EF810" s="71"/>
      <c r="EG810" s="71"/>
      <c r="EH810" s="71"/>
      <c r="EI810" s="71"/>
      <c r="EJ810" s="71"/>
      <c r="EK810" s="71"/>
      <c r="EL810" s="71"/>
      <c r="EM810" s="71"/>
      <c r="EN810" s="71"/>
      <c r="EO810" s="71"/>
      <c r="EP810" s="71"/>
      <c r="EQ810" s="71"/>
      <c r="ER810" s="71"/>
      <c r="ES810" s="71"/>
      <c r="ET810" s="71"/>
      <c r="EU810" s="71"/>
      <c r="EV810" s="71"/>
      <c r="EW810" s="71"/>
      <c r="EX810" s="71"/>
      <c r="EY810" s="71"/>
      <c r="EZ810" s="71"/>
      <c r="FA810" s="71"/>
      <c r="FB810" s="71"/>
      <c r="FC810" s="71"/>
      <c r="FD810" s="71"/>
      <c r="FE810" s="71"/>
      <c r="FF810" s="71"/>
      <c r="FG810" s="71"/>
      <c r="FH810" s="71"/>
      <c r="FI810" s="71"/>
      <c r="FJ810" s="71"/>
      <c r="FK810" s="71"/>
      <c r="FL810" s="71"/>
      <c r="FM810" s="71"/>
    </row>
    <row r="811" spans="9:169" x14ac:dyDescent="0.2">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c r="CS811" s="71"/>
      <c r="CT811" s="71"/>
      <c r="CU811" s="71"/>
      <c r="CV811" s="99"/>
      <c r="CW811" s="71"/>
      <c r="CX811" s="71"/>
      <c r="CY811" s="71"/>
      <c r="CZ811" s="71"/>
      <c r="DA811" s="71"/>
      <c r="DB811" s="71"/>
      <c r="DC811" s="71"/>
      <c r="DD811" s="71"/>
      <c r="DE811" s="71"/>
      <c r="DF811" s="71"/>
      <c r="DG811" s="71"/>
      <c r="DH811" s="71"/>
      <c r="DI811" s="71"/>
      <c r="DJ811" s="71"/>
      <c r="DK811" s="71"/>
      <c r="DL811" s="71"/>
      <c r="DM811" s="71"/>
      <c r="DN811" s="71"/>
      <c r="DO811" s="71"/>
      <c r="DP811" s="71"/>
      <c r="DQ811" s="71"/>
      <c r="DR811" s="71"/>
      <c r="DS811" s="71"/>
      <c r="DT811" s="71"/>
      <c r="DU811" s="71"/>
      <c r="DV811" s="71"/>
      <c r="DW811" s="71"/>
      <c r="DX811" s="71"/>
      <c r="DY811" s="71"/>
      <c r="DZ811" s="71"/>
      <c r="EA811" s="71"/>
      <c r="EB811" s="71"/>
      <c r="EC811" s="71"/>
      <c r="ED811" s="71"/>
      <c r="EE811" s="71"/>
      <c r="EF811" s="71"/>
      <c r="EG811" s="71"/>
      <c r="EH811" s="71"/>
      <c r="EI811" s="71"/>
      <c r="EJ811" s="71"/>
      <c r="EK811" s="71"/>
      <c r="EL811" s="71"/>
      <c r="EM811" s="71"/>
      <c r="EN811" s="71"/>
      <c r="EO811" s="71"/>
      <c r="EP811" s="71"/>
      <c r="EQ811" s="71"/>
      <c r="ER811" s="71"/>
      <c r="ES811" s="71"/>
      <c r="ET811" s="71"/>
      <c r="EU811" s="71"/>
      <c r="EV811" s="71"/>
      <c r="EW811" s="71"/>
      <c r="EX811" s="71"/>
      <c r="EY811" s="71"/>
      <c r="EZ811" s="71"/>
      <c r="FA811" s="71"/>
      <c r="FB811" s="71"/>
      <c r="FC811" s="71"/>
      <c r="FD811" s="71"/>
      <c r="FE811" s="71"/>
      <c r="FF811" s="71"/>
      <c r="FG811" s="71"/>
      <c r="FH811" s="71"/>
      <c r="FI811" s="71"/>
      <c r="FJ811" s="71"/>
      <c r="FK811" s="71"/>
      <c r="FL811" s="71"/>
      <c r="FM811" s="71"/>
    </row>
    <row r="812" spans="9:169" x14ac:dyDescent="0.2">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c r="CS812" s="71"/>
      <c r="CT812" s="71"/>
      <c r="CU812" s="71"/>
      <c r="CV812" s="99"/>
      <c r="CW812" s="71"/>
      <c r="CX812" s="71"/>
      <c r="CY812" s="71"/>
      <c r="CZ812" s="71"/>
      <c r="DA812" s="71"/>
      <c r="DB812" s="71"/>
      <c r="DC812" s="71"/>
      <c r="DD812" s="71"/>
      <c r="DE812" s="71"/>
      <c r="DF812" s="71"/>
      <c r="DG812" s="71"/>
      <c r="DH812" s="71"/>
      <c r="DI812" s="71"/>
      <c r="DJ812" s="71"/>
      <c r="DK812" s="71"/>
      <c r="DL812" s="71"/>
      <c r="DM812" s="71"/>
      <c r="DN812" s="71"/>
      <c r="DO812" s="71"/>
      <c r="DP812" s="71"/>
      <c r="DQ812" s="71"/>
      <c r="DR812" s="71"/>
      <c r="DS812" s="71"/>
      <c r="DT812" s="71"/>
      <c r="DU812" s="71"/>
      <c r="DV812" s="71"/>
      <c r="DW812" s="71"/>
      <c r="DX812" s="71"/>
      <c r="DY812" s="71"/>
      <c r="DZ812" s="71"/>
      <c r="EA812" s="71"/>
      <c r="EB812" s="71"/>
      <c r="EC812" s="71"/>
      <c r="ED812" s="71"/>
      <c r="EE812" s="71"/>
      <c r="EF812" s="71"/>
      <c r="EG812" s="71"/>
      <c r="EH812" s="71"/>
      <c r="EI812" s="71"/>
      <c r="EJ812" s="71"/>
      <c r="EK812" s="71"/>
      <c r="EL812" s="71"/>
      <c r="EM812" s="71"/>
      <c r="EN812" s="71"/>
      <c r="EO812" s="71"/>
      <c r="EP812" s="71"/>
      <c r="EQ812" s="71"/>
      <c r="ER812" s="71"/>
      <c r="ES812" s="71"/>
      <c r="ET812" s="71"/>
      <c r="EU812" s="71"/>
      <c r="EV812" s="71"/>
      <c r="EW812" s="71"/>
      <c r="EX812" s="71"/>
      <c r="EY812" s="71"/>
      <c r="EZ812" s="71"/>
      <c r="FA812" s="71"/>
      <c r="FB812" s="71"/>
      <c r="FC812" s="71"/>
      <c r="FD812" s="71"/>
      <c r="FE812" s="71"/>
      <c r="FF812" s="71"/>
      <c r="FG812" s="71"/>
      <c r="FH812" s="71"/>
      <c r="FI812" s="71"/>
      <c r="FJ812" s="71"/>
      <c r="FK812" s="71"/>
      <c r="FL812" s="71"/>
      <c r="FM812" s="71"/>
    </row>
    <row r="813" spans="9:169" x14ac:dyDescent="0.2">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c r="CS813" s="71"/>
      <c r="CT813" s="71"/>
      <c r="CU813" s="71"/>
      <c r="CV813" s="99"/>
      <c r="CW813" s="71"/>
      <c r="CX813" s="71"/>
      <c r="CY813" s="71"/>
      <c r="CZ813" s="71"/>
      <c r="DA813" s="71"/>
      <c r="DB813" s="71"/>
      <c r="DC813" s="71"/>
      <c r="DD813" s="71"/>
      <c r="DE813" s="71"/>
      <c r="DF813" s="71"/>
      <c r="DG813" s="71"/>
      <c r="DH813" s="71"/>
      <c r="DI813" s="71"/>
      <c r="DJ813" s="71"/>
      <c r="DK813" s="71"/>
      <c r="DL813" s="71"/>
      <c r="DM813" s="71"/>
      <c r="DN813" s="71"/>
      <c r="DO813" s="71"/>
      <c r="DP813" s="71"/>
      <c r="DQ813" s="71"/>
      <c r="DR813" s="71"/>
      <c r="DS813" s="71"/>
      <c r="DT813" s="71"/>
      <c r="DU813" s="71"/>
      <c r="DV813" s="71"/>
      <c r="DW813" s="71"/>
      <c r="DX813" s="71"/>
      <c r="DY813" s="71"/>
      <c r="DZ813" s="71"/>
      <c r="EA813" s="71"/>
      <c r="EB813" s="71"/>
      <c r="EC813" s="71"/>
      <c r="ED813" s="71"/>
      <c r="EE813" s="71"/>
      <c r="EF813" s="71"/>
      <c r="EG813" s="71"/>
      <c r="EH813" s="71"/>
      <c r="EI813" s="71"/>
      <c r="EJ813" s="71"/>
      <c r="EK813" s="71"/>
      <c r="EL813" s="71"/>
      <c r="EM813" s="71"/>
      <c r="EN813" s="71"/>
      <c r="EO813" s="71"/>
      <c r="EP813" s="71"/>
      <c r="EQ813" s="71"/>
      <c r="ER813" s="71"/>
      <c r="ES813" s="71"/>
      <c r="ET813" s="71"/>
      <c r="EU813" s="71"/>
      <c r="EV813" s="71"/>
      <c r="EW813" s="71"/>
      <c r="EX813" s="71"/>
      <c r="EY813" s="71"/>
      <c r="EZ813" s="71"/>
      <c r="FA813" s="71"/>
      <c r="FB813" s="71"/>
      <c r="FC813" s="71"/>
      <c r="FD813" s="71"/>
      <c r="FE813" s="71"/>
      <c r="FF813" s="71"/>
      <c r="FG813" s="71"/>
      <c r="FH813" s="71"/>
      <c r="FI813" s="71"/>
      <c r="FJ813" s="71"/>
      <c r="FK813" s="71"/>
      <c r="FL813" s="71"/>
      <c r="FM813" s="71"/>
    </row>
    <row r="814" spans="9:169" x14ac:dyDescent="0.2">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c r="CS814" s="71"/>
      <c r="CT814" s="71"/>
      <c r="CU814" s="71"/>
      <c r="CV814" s="99"/>
      <c r="CW814" s="71"/>
      <c r="CX814" s="71"/>
      <c r="CY814" s="71"/>
      <c r="CZ814" s="71"/>
      <c r="DA814" s="71"/>
      <c r="DB814" s="71"/>
      <c r="DC814" s="71"/>
      <c r="DD814" s="71"/>
      <c r="DE814" s="71"/>
      <c r="DF814" s="71"/>
      <c r="DG814" s="71"/>
      <c r="DH814" s="71"/>
      <c r="DI814" s="71"/>
      <c r="DJ814" s="71"/>
      <c r="DK814" s="71"/>
      <c r="DL814" s="71"/>
      <c r="DM814" s="71"/>
      <c r="DN814" s="71"/>
      <c r="DO814" s="71"/>
      <c r="DP814" s="71"/>
      <c r="DQ814" s="71"/>
      <c r="DR814" s="71"/>
      <c r="DS814" s="71"/>
      <c r="DT814" s="71"/>
      <c r="DU814" s="71"/>
      <c r="DV814" s="71"/>
      <c r="DW814" s="71"/>
      <c r="DX814" s="71"/>
      <c r="DY814" s="71"/>
      <c r="DZ814" s="71"/>
      <c r="EA814" s="71"/>
      <c r="EB814" s="71"/>
      <c r="EC814" s="71"/>
      <c r="ED814" s="71"/>
      <c r="EE814" s="71"/>
      <c r="EF814" s="71"/>
      <c r="EG814" s="71"/>
      <c r="EH814" s="71"/>
      <c r="EI814" s="71"/>
      <c r="EJ814" s="71"/>
      <c r="EK814" s="71"/>
      <c r="EL814" s="71"/>
      <c r="EM814" s="71"/>
      <c r="EN814" s="71"/>
      <c r="EO814" s="71"/>
      <c r="EP814" s="71"/>
      <c r="EQ814" s="71"/>
      <c r="ER814" s="71"/>
      <c r="ES814" s="71"/>
      <c r="ET814" s="71"/>
      <c r="EU814" s="71"/>
      <c r="EV814" s="71"/>
      <c r="EW814" s="71"/>
      <c r="EX814" s="71"/>
      <c r="EY814" s="71"/>
      <c r="EZ814" s="71"/>
      <c r="FA814" s="71"/>
      <c r="FB814" s="71"/>
      <c r="FC814" s="71"/>
      <c r="FD814" s="71"/>
      <c r="FE814" s="71"/>
      <c r="FF814" s="71"/>
      <c r="FG814" s="71"/>
      <c r="FH814" s="71"/>
      <c r="FI814" s="71"/>
      <c r="FJ814" s="71"/>
      <c r="FK814" s="71"/>
      <c r="FL814" s="71"/>
      <c r="FM814" s="71"/>
    </row>
    <row r="815" spans="9:169" x14ac:dyDescent="0.2">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c r="CS815" s="71"/>
      <c r="CT815" s="71"/>
      <c r="CU815" s="71"/>
      <c r="CV815" s="99"/>
      <c r="CW815" s="71"/>
      <c r="CX815" s="71"/>
      <c r="CY815" s="71"/>
      <c r="CZ815" s="71"/>
      <c r="DA815" s="71"/>
      <c r="DB815" s="71"/>
      <c r="DC815" s="71"/>
      <c r="DD815" s="71"/>
      <c r="DE815" s="71"/>
      <c r="DF815" s="71"/>
      <c r="DG815" s="71"/>
      <c r="DH815" s="71"/>
      <c r="DI815" s="71"/>
      <c r="DJ815" s="71"/>
      <c r="DK815" s="71"/>
      <c r="DL815" s="71"/>
      <c r="DM815" s="71"/>
      <c r="DN815" s="71"/>
      <c r="DO815" s="71"/>
      <c r="DP815" s="71"/>
      <c r="DQ815" s="71"/>
      <c r="DR815" s="71"/>
      <c r="DS815" s="71"/>
      <c r="DT815" s="71"/>
      <c r="DU815" s="71"/>
      <c r="DV815" s="71"/>
      <c r="DW815" s="71"/>
      <c r="DX815" s="71"/>
      <c r="DY815" s="71"/>
      <c r="DZ815" s="71"/>
      <c r="EA815" s="71"/>
      <c r="EB815" s="71"/>
      <c r="EC815" s="71"/>
      <c r="ED815" s="71"/>
      <c r="EE815" s="71"/>
      <c r="EF815" s="71"/>
      <c r="EG815" s="71"/>
      <c r="EH815" s="71"/>
      <c r="EI815" s="71"/>
      <c r="EJ815" s="71"/>
      <c r="EK815" s="71"/>
      <c r="EL815" s="71"/>
      <c r="EM815" s="71"/>
      <c r="EN815" s="71"/>
      <c r="EO815" s="71"/>
      <c r="EP815" s="71"/>
      <c r="EQ815" s="71"/>
      <c r="ER815" s="71"/>
      <c r="ES815" s="71"/>
      <c r="ET815" s="71"/>
      <c r="EU815" s="71"/>
      <c r="EV815" s="71"/>
      <c r="EW815" s="71"/>
      <c r="EX815" s="71"/>
      <c r="EY815" s="71"/>
      <c r="EZ815" s="71"/>
      <c r="FA815" s="71"/>
      <c r="FB815" s="71"/>
      <c r="FC815" s="71"/>
      <c r="FD815" s="71"/>
      <c r="FE815" s="71"/>
      <c r="FF815" s="71"/>
      <c r="FG815" s="71"/>
      <c r="FH815" s="71"/>
      <c r="FI815" s="71"/>
      <c r="FJ815" s="71"/>
      <c r="FK815" s="71"/>
      <c r="FL815" s="71"/>
      <c r="FM815" s="71"/>
    </row>
    <row r="816" spans="9:169" x14ac:dyDescent="0.2">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c r="CS816" s="71"/>
      <c r="CT816" s="71"/>
      <c r="CU816" s="71"/>
      <c r="CV816" s="99"/>
      <c r="CW816" s="71"/>
      <c r="CX816" s="71"/>
      <c r="CY816" s="71"/>
      <c r="CZ816" s="71"/>
      <c r="DA816" s="71"/>
      <c r="DB816" s="71"/>
      <c r="DC816" s="71"/>
      <c r="DD816" s="71"/>
      <c r="DE816" s="71"/>
      <c r="DF816" s="71"/>
      <c r="DG816" s="71"/>
      <c r="DH816" s="71"/>
      <c r="DI816" s="71"/>
      <c r="DJ816" s="71"/>
      <c r="DK816" s="71"/>
      <c r="DL816" s="71"/>
      <c r="DM816" s="71"/>
      <c r="DN816" s="71"/>
      <c r="DO816" s="71"/>
      <c r="DP816" s="71"/>
      <c r="DQ816" s="71"/>
      <c r="DR816" s="71"/>
      <c r="DS816" s="71"/>
      <c r="DT816" s="71"/>
      <c r="DU816" s="71"/>
      <c r="DV816" s="71"/>
      <c r="DW816" s="71"/>
      <c r="DX816" s="71"/>
      <c r="DY816" s="71"/>
      <c r="DZ816" s="71"/>
      <c r="EA816" s="71"/>
      <c r="EB816" s="71"/>
      <c r="EC816" s="71"/>
      <c r="ED816" s="71"/>
      <c r="EE816" s="71"/>
      <c r="EF816" s="71"/>
      <c r="EG816" s="71"/>
      <c r="EH816" s="71"/>
      <c r="EI816" s="71"/>
      <c r="EJ816" s="71"/>
      <c r="EK816" s="71"/>
      <c r="EL816" s="71"/>
      <c r="EM816" s="71"/>
      <c r="EN816" s="71"/>
      <c r="EO816" s="71"/>
      <c r="EP816" s="71"/>
      <c r="EQ816" s="71"/>
      <c r="ER816" s="71"/>
      <c r="ES816" s="71"/>
      <c r="ET816" s="71"/>
      <c r="EU816" s="71"/>
      <c r="EV816" s="71"/>
      <c r="EW816" s="71"/>
      <c r="EX816" s="71"/>
      <c r="EY816" s="71"/>
      <c r="EZ816" s="71"/>
      <c r="FA816" s="71"/>
      <c r="FB816" s="71"/>
      <c r="FC816" s="71"/>
      <c r="FD816" s="71"/>
      <c r="FE816" s="71"/>
      <c r="FF816" s="71"/>
      <c r="FG816" s="71"/>
      <c r="FH816" s="71"/>
      <c r="FI816" s="71"/>
      <c r="FJ816" s="71"/>
      <c r="FK816" s="71"/>
      <c r="FL816" s="71"/>
      <c r="FM816" s="71"/>
    </row>
    <row r="817" spans="9:169" x14ac:dyDescent="0.2">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c r="CS817" s="71"/>
      <c r="CT817" s="71"/>
      <c r="CU817" s="71"/>
      <c r="CV817" s="99"/>
      <c r="CW817" s="71"/>
      <c r="CX817" s="71"/>
      <c r="CY817" s="71"/>
      <c r="CZ817" s="71"/>
      <c r="DA817" s="71"/>
      <c r="DB817" s="71"/>
      <c r="DC817" s="71"/>
      <c r="DD817" s="71"/>
      <c r="DE817" s="71"/>
      <c r="DF817" s="71"/>
      <c r="DG817" s="71"/>
      <c r="DH817" s="71"/>
      <c r="DI817" s="71"/>
      <c r="DJ817" s="71"/>
      <c r="DK817" s="71"/>
      <c r="DL817" s="71"/>
      <c r="DM817" s="71"/>
      <c r="DN817" s="71"/>
      <c r="DO817" s="71"/>
      <c r="DP817" s="71"/>
      <c r="DQ817" s="71"/>
      <c r="DR817" s="71"/>
      <c r="DS817" s="71"/>
      <c r="DT817" s="71"/>
      <c r="DU817" s="71"/>
      <c r="DV817" s="71"/>
      <c r="DW817" s="71"/>
      <c r="DX817" s="71"/>
      <c r="DY817" s="71"/>
      <c r="DZ817" s="71"/>
      <c r="EA817" s="71"/>
      <c r="EB817" s="71"/>
      <c r="EC817" s="71"/>
      <c r="ED817" s="71"/>
      <c r="EE817" s="71"/>
      <c r="EF817" s="71"/>
      <c r="EG817" s="71"/>
      <c r="EH817" s="71"/>
      <c r="EI817" s="71"/>
      <c r="EJ817" s="71"/>
      <c r="EK817" s="71"/>
      <c r="EL817" s="71"/>
      <c r="EM817" s="71"/>
      <c r="EN817" s="71"/>
      <c r="EO817" s="71"/>
      <c r="EP817" s="71"/>
      <c r="EQ817" s="71"/>
      <c r="ER817" s="71"/>
      <c r="ES817" s="71"/>
      <c r="ET817" s="71"/>
      <c r="EU817" s="71"/>
      <c r="EV817" s="71"/>
      <c r="EW817" s="71"/>
      <c r="EX817" s="71"/>
      <c r="EY817" s="71"/>
      <c r="EZ817" s="71"/>
      <c r="FA817" s="71"/>
      <c r="FB817" s="71"/>
      <c r="FC817" s="71"/>
      <c r="FD817" s="71"/>
      <c r="FE817" s="71"/>
      <c r="FF817" s="71"/>
      <c r="FG817" s="71"/>
      <c r="FH817" s="71"/>
      <c r="FI817" s="71"/>
      <c r="FJ817" s="71"/>
      <c r="FK817" s="71"/>
      <c r="FL817" s="71"/>
      <c r="FM817" s="71"/>
    </row>
    <row r="818" spans="9:169" x14ac:dyDescent="0.2">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c r="CS818" s="71"/>
      <c r="CT818" s="71"/>
      <c r="CU818" s="71"/>
      <c r="CV818" s="99"/>
      <c r="CW818" s="71"/>
      <c r="CX818" s="71"/>
      <c r="CY818" s="71"/>
      <c r="CZ818" s="71"/>
      <c r="DA818" s="71"/>
      <c r="DB818" s="71"/>
      <c r="DC818" s="71"/>
      <c r="DD818" s="71"/>
      <c r="DE818" s="71"/>
      <c r="DF818" s="71"/>
      <c r="DG818" s="71"/>
      <c r="DH818" s="71"/>
      <c r="DI818" s="71"/>
      <c r="DJ818" s="71"/>
      <c r="DK818" s="71"/>
      <c r="DL818" s="71"/>
      <c r="DM818" s="71"/>
      <c r="DN818" s="71"/>
      <c r="DO818" s="71"/>
      <c r="DP818" s="71"/>
      <c r="DQ818" s="71"/>
      <c r="DR818" s="71"/>
      <c r="DS818" s="71"/>
      <c r="DT818" s="71"/>
      <c r="DU818" s="71"/>
      <c r="DV818" s="71"/>
      <c r="DW818" s="71"/>
      <c r="DX818" s="71"/>
      <c r="DY818" s="71"/>
      <c r="DZ818" s="71"/>
      <c r="EA818" s="71"/>
      <c r="EB818" s="71"/>
      <c r="EC818" s="71"/>
      <c r="ED818" s="71"/>
      <c r="EE818" s="71"/>
      <c r="EF818" s="71"/>
      <c r="EG818" s="71"/>
      <c r="EH818" s="71"/>
      <c r="EI818" s="71"/>
      <c r="EJ818" s="71"/>
      <c r="EK818" s="71"/>
      <c r="EL818" s="71"/>
      <c r="EM818" s="71"/>
      <c r="EN818" s="71"/>
      <c r="EO818" s="71"/>
      <c r="EP818" s="71"/>
      <c r="EQ818" s="71"/>
      <c r="ER818" s="71"/>
      <c r="ES818" s="71"/>
      <c r="ET818" s="71"/>
      <c r="EU818" s="71"/>
      <c r="EV818" s="71"/>
      <c r="EW818" s="71"/>
      <c r="EX818" s="71"/>
      <c r="EY818" s="71"/>
      <c r="EZ818" s="71"/>
      <c r="FA818" s="71"/>
      <c r="FB818" s="71"/>
      <c r="FC818" s="71"/>
      <c r="FD818" s="71"/>
      <c r="FE818" s="71"/>
      <c r="FF818" s="71"/>
      <c r="FG818" s="71"/>
      <c r="FH818" s="71"/>
      <c r="FI818" s="71"/>
      <c r="FJ818" s="71"/>
      <c r="FK818" s="71"/>
      <c r="FL818" s="71"/>
      <c r="FM818" s="71"/>
    </row>
    <row r="819" spans="9:169" x14ac:dyDescent="0.2">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c r="CS819" s="71"/>
      <c r="CT819" s="71"/>
      <c r="CU819" s="71"/>
      <c r="CV819" s="99"/>
      <c r="CW819" s="71"/>
      <c r="CX819" s="71"/>
      <c r="CY819" s="71"/>
      <c r="CZ819" s="71"/>
      <c r="DA819" s="71"/>
      <c r="DB819" s="71"/>
      <c r="DC819" s="71"/>
      <c r="DD819" s="71"/>
      <c r="DE819" s="71"/>
      <c r="DF819" s="71"/>
      <c r="DG819" s="71"/>
      <c r="DH819" s="71"/>
      <c r="DI819" s="71"/>
      <c r="DJ819" s="71"/>
      <c r="DK819" s="71"/>
      <c r="DL819" s="71"/>
      <c r="DM819" s="71"/>
      <c r="DN819" s="71"/>
      <c r="DO819" s="71"/>
      <c r="DP819" s="71"/>
      <c r="DQ819" s="71"/>
      <c r="DR819" s="71"/>
      <c r="DS819" s="71"/>
      <c r="DT819" s="71"/>
      <c r="DU819" s="71"/>
      <c r="DV819" s="71"/>
      <c r="DW819" s="71"/>
      <c r="DX819" s="71"/>
      <c r="DY819" s="71"/>
      <c r="DZ819" s="71"/>
      <c r="EA819" s="71"/>
      <c r="EB819" s="71"/>
      <c r="EC819" s="71"/>
      <c r="ED819" s="71"/>
      <c r="EE819" s="71"/>
      <c r="EF819" s="71"/>
      <c r="EG819" s="71"/>
      <c r="EH819" s="71"/>
      <c r="EI819" s="71"/>
      <c r="EJ819" s="71"/>
      <c r="EK819" s="71"/>
      <c r="EL819" s="71"/>
      <c r="EM819" s="71"/>
      <c r="EN819" s="71"/>
      <c r="EO819" s="71"/>
      <c r="EP819" s="71"/>
      <c r="EQ819" s="71"/>
      <c r="ER819" s="71"/>
      <c r="ES819" s="71"/>
      <c r="ET819" s="71"/>
      <c r="EU819" s="71"/>
      <c r="EV819" s="71"/>
      <c r="EW819" s="71"/>
      <c r="EX819" s="71"/>
      <c r="EY819" s="71"/>
      <c r="EZ819" s="71"/>
      <c r="FA819" s="71"/>
      <c r="FB819" s="71"/>
      <c r="FC819" s="71"/>
      <c r="FD819" s="71"/>
      <c r="FE819" s="71"/>
      <c r="FF819" s="71"/>
      <c r="FG819" s="71"/>
      <c r="FH819" s="71"/>
      <c r="FI819" s="71"/>
      <c r="FJ819" s="71"/>
      <c r="FK819" s="71"/>
      <c r="FL819" s="71"/>
      <c r="FM819" s="71"/>
    </row>
    <row r="820" spans="9:169" x14ac:dyDescent="0.2">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c r="CS820" s="71"/>
      <c r="CT820" s="71"/>
      <c r="CU820" s="71"/>
      <c r="CV820" s="99"/>
      <c r="CW820" s="71"/>
      <c r="CX820" s="71"/>
      <c r="CY820" s="71"/>
      <c r="CZ820" s="71"/>
      <c r="DA820" s="71"/>
      <c r="DB820" s="71"/>
      <c r="DC820" s="71"/>
      <c r="DD820" s="71"/>
      <c r="DE820" s="71"/>
      <c r="DF820" s="71"/>
      <c r="DG820" s="71"/>
      <c r="DH820" s="71"/>
      <c r="DI820" s="71"/>
      <c r="DJ820" s="71"/>
      <c r="DK820" s="71"/>
      <c r="DL820" s="71"/>
      <c r="DM820" s="71"/>
      <c r="DN820" s="71"/>
      <c r="DO820" s="71"/>
      <c r="DP820" s="71"/>
      <c r="DQ820" s="71"/>
      <c r="DR820" s="71"/>
      <c r="DS820" s="71"/>
      <c r="DT820" s="71"/>
      <c r="DU820" s="71"/>
      <c r="DV820" s="71"/>
      <c r="DW820" s="71"/>
      <c r="DX820" s="71"/>
      <c r="DY820" s="71"/>
      <c r="DZ820" s="71"/>
      <c r="EA820" s="71"/>
      <c r="EB820" s="71"/>
      <c r="EC820" s="71"/>
      <c r="ED820" s="71"/>
      <c r="EE820" s="71"/>
      <c r="EF820" s="71"/>
      <c r="EG820" s="71"/>
      <c r="EH820" s="71"/>
      <c r="EI820" s="71"/>
      <c r="EJ820" s="71"/>
      <c r="EK820" s="71"/>
      <c r="EL820" s="71"/>
      <c r="EM820" s="71"/>
      <c r="EN820" s="71"/>
      <c r="EO820" s="71"/>
      <c r="EP820" s="71"/>
      <c r="EQ820" s="71"/>
      <c r="ER820" s="71"/>
      <c r="ES820" s="71"/>
      <c r="ET820" s="71"/>
      <c r="EU820" s="71"/>
      <c r="EV820" s="71"/>
      <c r="EW820" s="71"/>
      <c r="EX820" s="71"/>
      <c r="EY820" s="71"/>
      <c r="EZ820" s="71"/>
      <c r="FA820" s="71"/>
      <c r="FB820" s="71"/>
      <c r="FC820" s="71"/>
      <c r="FD820" s="71"/>
      <c r="FE820" s="71"/>
      <c r="FF820" s="71"/>
      <c r="FG820" s="71"/>
      <c r="FH820" s="71"/>
      <c r="FI820" s="71"/>
      <c r="FJ820" s="71"/>
      <c r="FK820" s="71"/>
      <c r="FL820" s="71"/>
      <c r="FM820" s="71"/>
    </row>
    <row r="821" spans="9:169" x14ac:dyDescent="0.2">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c r="CS821" s="71"/>
      <c r="CT821" s="71"/>
      <c r="CU821" s="71"/>
      <c r="CV821" s="99"/>
      <c r="CW821" s="71"/>
      <c r="CX821" s="71"/>
      <c r="CY821" s="71"/>
      <c r="CZ821" s="71"/>
      <c r="DA821" s="71"/>
      <c r="DB821" s="71"/>
      <c r="DC821" s="71"/>
      <c r="DD821" s="71"/>
      <c r="DE821" s="71"/>
      <c r="DF821" s="71"/>
      <c r="DG821" s="71"/>
      <c r="DH821" s="71"/>
      <c r="DI821" s="71"/>
      <c r="DJ821" s="71"/>
      <c r="DK821" s="71"/>
      <c r="DL821" s="71"/>
      <c r="DM821" s="71"/>
      <c r="DN821" s="71"/>
      <c r="DO821" s="71"/>
      <c r="DP821" s="71"/>
      <c r="DQ821" s="71"/>
      <c r="DR821" s="71"/>
      <c r="DS821" s="71"/>
      <c r="DT821" s="71"/>
      <c r="DU821" s="71"/>
      <c r="DV821" s="71"/>
      <c r="DW821" s="71"/>
      <c r="DX821" s="71"/>
      <c r="DY821" s="71"/>
      <c r="DZ821" s="71"/>
      <c r="EA821" s="71"/>
      <c r="EB821" s="71"/>
      <c r="EC821" s="71"/>
      <c r="ED821" s="71"/>
      <c r="EE821" s="71"/>
      <c r="EF821" s="71"/>
      <c r="EG821" s="71"/>
      <c r="EH821" s="71"/>
      <c r="EI821" s="71"/>
      <c r="EJ821" s="71"/>
      <c r="EK821" s="71"/>
      <c r="EL821" s="71"/>
      <c r="EM821" s="71"/>
      <c r="EN821" s="71"/>
      <c r="EO821" s="71"/>
      <c r="EP821" s="71"/>
      <c r="EQ821" s="71"/>
      <c r="ER821" s="71"/>
      <c r="ES821" s="71"/>
      <c r="ET821" s="71"/>
      <c r="EU821" s="71"/>
      <c r="EV821" s="71"/>
      <c r="EW821" s="71"/>
      <c r="EX821" s="71"/>
      <c r="EY821" s="71"/>
      <c r="EZ821" s="71"/>
      <c r="FA821" s="71"/>
      <c r="FB821" s="71"/>
      <c r="FC821" s="71"/>
      <c r="FD821" s="71"/>
      <c r="FE821" s="71"/>
      <c r="FF821" s="71"/>
      <c r="FG821" s="71"/>
      <c r="FH821" s="71"/>
      <c r="FI821" s="71"/>
      <c r="FJ821" s="71"/>
      <c r="FK821" s="71"/>
      <c r="FL821" s="71"/>
      <c r="FM821" s="71"/>
    </row>
    <row r="822" spans="9:169" x14ac:dyDescent="0.2">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c r="CS822" s="71"/>
      <c r="CT822" s="71"/>
      <c r="CU822" s="71"/>
      <c r="CV822" s="99"/>
      <c r="CW822" s="71"/>
      <c r="CX822" s="71"/>
      <c r="CY822" s="71"/>
      <c r="CZ822" s="71"/>
      <c r="DA822" s="71"/>
      <c r="DB822" s="71"/>
      <c r="DC822" s="71"/>
      <c r="DD822" s="71"/>
      <c r="DE822" s="71"/>
      <c r="DF822" s="71"/>
      <c r="DG822" s="71"/>
      <c r="DH822" s="71"/>
      <c r="DI822" s="71"/>
      <c r="DJ822" s="71"/>
      <c r="DK822" s="71"/>
      <c r="DL822" s="71"/>
      <c r="DM822" s="71"/>
      <c r="DN822" s="71"/>
      <c r="DO822" s="71"/>
      <c r="DP822" s="71"/>
      <c r="DQ822" s="71"/>
      <c r="DR822" s="71"/>
      <c r="DS822" s="71"/>
      <c r="DT822" s="71"/>
      <c r="DU822" s="71"/>
      <c r="DV822" s="71"/>
      <c r="DW822" s="71"/>
      <c r="DX822" s="71"/>
      <c r="DY822" s="71"/>
      <c r="DZ822" s="71"/>
      <c r="EA822" s="71"/>
      <c r="EB822" s="71"/>
      <c r="EC822" s="71"/>
      <c r="ED822" s="71"/>
      <c r="EE822" s="71"/>
      <c r="EF822" s="71"/>
      <c r="EG822" s="71"/>
      <c r="EH822" s="71"/>
      <c r="EI822" s="71"/>
      <c r="EJ822" s="71"/>
      <c r="EK822" s="71"/>
      <c r="EL822" s="71"/>
      <c r="EM822" s="71"/>
      <c r="EN822" s="71"/>
      <c r="EO822" s="71"/>
      <c r="EP822" s="71"/>
      <c r="EQ822" s="71"/>
      <c r="ER822" s="71"/>
      <c r="ES822" s="71"/>
      <c r="ET822" s="71"/>
      <c r="EU822" s="71"/>
      <c r="EV822" s="71"/>
      <c r="EW822" s="71"/>
      <c r="EX822" s="71"/>
      <c r="EY822" s="71"/>
      <c r="EZ822" s="71"/>
      <c r="FA822" s="71"/>
      <c r="FB822" s="71"/>
      <c r="FC822" s="71"/>
      <c r="FD822" s="71"/>
      <c r="FE822" s="71"/>
      <c r="FF822" s="71"/>
      <c r="FG822" s="71"/>
      <c r="FH822" s="71"/>
      <c r="FI822" s="71"/>
      <c r="FJ822" s="71"/>
      <c r="FK822" s="71"/>
      <c r="FL822" s="71"/>
      <c r="FM822" s="71"/>
    </row>
    <row r="823" spans="9:169" x14ac:dyDescent="0.2">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c r="CS823" s="71"/>
      <c r="CT823" s="71"/>
      <c r="CU823" s="71"/>
      <c r="CV823" s="99"/>
      <c r="CW823" s="71"/>
      <c r="CX823" s="71"/>
      <c r="CY823" s="71"/>
      <c r="CZ823" s="71"/>
      <c r="DA823" s="71"/>
      <c r="DB823" s="71"/>
      <c r="DC823" s="71"/>
      <c r="DD823" s="71"/>
      <c r="DE823" s="71"/>
      <c r="DF823" s="71"/>
      <c r="DG823" s="71"/>
      <c r="DH823" s="71"/>
      <c r="DI823" s="71"/>
      <c r="DJ823" s="71"/>
      <c r="DK823" s="71"/>
      <c r="DL823" s="71"/>
      <c r="DM823" s="71"/>
      <c r="DN823" s="71"/>
      <c r="DO823" s="71"/>
      <c r="DP823" s="71"/>
      <c r="DQ823" s="71"/>
      <c r="DR823" s="71"/>
      <c r="DS823" s="71"/>
      <c r="DT823" s="71"/>
      <c r="DU823" s="71"/>
      <c r="DV823" s="71"/>
      <c r="DW823" s="71"/>
      <c r="DX823" s="71"/>
      <c r="DY823" s="71"/>
      <c r="DZ823" s="71"/>
      <c r="EA823" s="71"/>
      <c r="EB823" s="71"/>
      <c r="EC823" s="71"/>
      <c r="ED823" s="71"/>
      <c r="EE823" s="71"/>
      <c r="EF823" s="71"/>
      <c r="EG823" s="71"/>
      <c r="EH823" s="71"/>
      <c r="EI823" s="71"/>
      <c r="EJ823" s="71"/>
      <c r="EK823" s="71"/>
      <c r="EL823" s="71"/>
      <c r="EM823" s="71"/>
      <c r="EN823" s="71"/>
      <c r="EO823" s="71"/>
      <c r="EP823" s="71"/>
      <c r="EQ823" s="71"/>
      <c r="ER823" s="71"/>
      <c r="ES823" s="71"/>
      <c r="ET823" s="71"/>
      <c r="EU823" s="71"/>
      <c r="EV823" s="71"/>
      <c r="EW823" s="71"/>
      <c r="EX823" s="71"/>
      <c r="EY823" s="71"/>
      <c r="EZ823" s="71"/>
      <c r="FA823" s="71"/>
      <c r="FB823" s="71"/>
      <c r="FC823" s="71"/>
      <c r="FD823" s="71"/>
      <c r="FE823" s="71"/>
      <c r="FF823" s="71"/>
      <c r="FG823" s="71"/>
      <c r="FH823" s="71"/>
      <c r="FI823" s="71"/>
      <c r="FJ823" s="71"/>
      <c r="FK823" s="71"/>
      <c r="FL823" s="71"/>
      <c r="FM823" s="71"/>
    </row>
    <row r="824" spans="9:169" x14ac:dyDescent="0.2">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c r="CS824" s="71"/>
      <c r="CT824" s="71"/>
      <c r="CU824" s="71"/>
      <c r="CV824" s="99"/>
      <c r="CW824" s="71"/>
      <c r="CX824" s="71"/>
      <c r="CY824" s="71"/>
      <c r="CZ824" s="71"/>
      <c r="DA824" s="71"/>
      <c r="DB824" s="71"/>
      <c r="DC824" s="71"/>
      <c r="DD824" s="71"/>
      <c r="DE824" s="71"/>
      <c r="DF824" s="71"/>
      <c r="DG824" s="71"/>
      <c r="DH824" s="71"/>
      <c r="DI824" s="71"/>
      <c r="DJ824" s="71"/>
      <c r="DK824" s="71"/>
      <c r="DL824" s="71"/>
      <c r="DM824" s="71"/>
      <c r="DN824" s="71"/>
      <c r="DO824" s="71"/>
      <c r="DP824" s="71"/>
      <c r="DQ824" s="71"/>
      <c r="DR824" s="71"/>
      <c r="DS824" s="71"/>
      <c r="DT824" s="71"/>
      <c r="DU824" s="71"/>
      <c r="DV824" s="71"/>
      <c r="DW824" s="71"/>
      <c r="DX824" s="71"/>
      <c r="DY824" s="71"/>
      <c r="DZ824" s="71"/>
      <c r="EA824" s="71"/>
      <c r="EB824" s="71"/>
      <c r="EC824" s="71"/>
      <c r="ED824" s="71"/>
      <c r="EE824" s="71"/>
      <c r="EF824" s="71"/>
      <c r="EG824" s="71"/>
      <c r="EH824" s="71"/>
      <c r="EI824" s="71"/>
      <c r="EJ824" s="71"/>
      <c r="EK824" s="71"/>
      <c r="EL824" s="71"/>
      <c r="EM824" s="71"/>
      <c r="EN824" s="71"/>
      <c r="EO824" s="71"/>
      <c r="EP824" s="71"/>
      <c r="EQ824" s="71"/>
      <c r="ER824" s="71"/>
      <c r="ES824" s="71"/>
      <c r="ET824" s="71"/>
      <c r="EU824" s="71"/>
      <c r="EV824" s="71"/>
      <c r="EW824" s="71"/>
      <c r="EX824" s="71"/>
      <c r="EY824" s="71"/>
      <c r="EZ824" s="71"/>
      <c r="FA824" s="71"/>
      <c r="FB824" s="71"/>
      <c r="FC824" s="71"/>
      <c r="FD824" s="71"/>
      <c r="FE824" s="71"/>
      <c r="FF824" s="71"/>
      <c r="FG824" s="71"/>
      <c r="FH824" s="71"/>
      <c r="FI824" s="71"/>
      <c r="FJ824" s="71"/>
      <c r="FK824" s="71"/>
      <c r="FL824" s="71"/>
      <c r="FM824" s="71"/>
    </row>
    <row r="825" spans="9:169" x14ac:dyDescent="0.2">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c r="CS825" s="71"/>
      <c r="CT825" s="71"/>
      <c r="CU825" s="71"/>
      <c r="CV825" s="99"/>
      <c r="CW825" s="71"/>
      <c r="CX825" s="71"/>
      <c r="CY825" s="71"/>
      <c r="CZ825" s="71"/>
      <c r="DA825" s="71"/>
      <c r="DB825" s="71"/>
      <c r="DC825" s="71"/>
      <c r="DD825" s="71"/>
      <c r="DE825" s="71"/>
      <c r="DF825" s="71"/>
      <c r="DG825" s="71"/>
      <c r="DH825" s="71"/>
      <c r="DI825" s="71"/>
      <c r="DJ825" s="71"/>
      <c r="DK825" s="71"/>
      <c r="DL825" s="71"/>
      <c r="DM825" s="71"/>
      <c r="DN825" s="71"/>
      <c r="DO825" s="71"/>
      <c r="DP825" s="71"/>
      <c r="DQ825" s="71"/>
      <c r="DR825" s="71"/>
      <c r="DS825" s="71"/>
      <c r="DT825" s="71"/>
      <c r="DU825" s="71"/>
      <c r="DV825" s="71"/>
      <c r="DW825" s="71"/>
      <c r="DX825" s="71"/>
      <c r="DY825" s="71"/>
      <c r="DZ825" s="71"/>
      <c r="EA825" s="71"/>
      <c r="EB825" s="71"/>
      <c r="EC825" s="71"/>
      <c r="ED825" s="71"/>
      <c r="EE825" s="71"/>
      <c r="EF825" s="71"/>
      <c r="EG825" s="71"/>
      <c r="EH825" s="71"/>
      <c r="EI825" s="71"/>
      <c r="EJ825" s="71"/>
      <c r="EK825" s="71"/>
      <c r="EL825" s="71"/>
      <c r="EM825" s="71"/>
      <c r="EN825" s="71"/>
      <c r="EO825" s="71"/>
      <c r="EP825" s="71"/>
      <c r="EQ825" s="71"/>
      <c r="ER825" s="71"/>
      <c r="ES825" s="71"/>
      <c r="ET825" s="71"/>
      <c r="EU825" s="71"/>
      <c r="EV825" s="71"/>
      <c r="EW825" s="71"/>
      <c r="EX825" s="71"/>
      <c r="EY825" s="71"/>
      <c r="EZ825" s="71"/>
      <c r="FA825" s="71"/>
      <c r="FB825" s="71"/>
      <c r="FC825" s="71"/>
      <c r="FD825" s="71"/>
      <c r="FE825" s="71"/>
      <c r="FF825" s="71"/>
      <c r="FG825" s="71"/>
      <c r="FH825" s="71"/>
      <c r="FI825" s="71"/>
      <c r="FJ825" s="71"/>
      <c r="FK825" s="71"/>
      <c r="FL825" s="71"/>
      <c r="FM825" s="71"/>
    </row>
    <row r="826" spans="9:169" x14ac:dyDescent="0.2">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c r="CS826" s="71"/>
      <c r="CT826" s="71"/>
      <c r="CU826" s="71"/>
      <c r="CV826" s="99"/>
      <c r="CW826" s="71"/>
      <c r="CX826" s="71"/>
      <c r="CY826" s="71"/>
      <c r="CZ826" s="71"/>
      <c r="DA826" s="71"/>
      <c r="DB826" s="71"/>
      <c r="DC826" s="71"/>
      <c r="DD826" s="71"/>
      <c r="DE826" s="71"/>
      <c r="DF826" s="71"/>
      <c r="DG826" s="71"/>
      <c r="DH826" s="71"/>
      <c r="DI826" s="71"/>
      <c r="DJ826" s="71"/>
      <c r="DK826" s="71"/>
      <c r="DL826" s="71"/>
      <c r="DM826" s="71"/>
      <c r="DN826" s="71"/>
      <c r="DO826" s="71"/>
      <c r="DP826" s="71"/>
      <c r="DQ826" s="71"/>
      <c r="DR826" s="71"/>
      <c r="DS826" s="71"/>
      <c r="DT826" s="71"/>
      <c r="DU826" s="71"/>
      <c r="DV826" s="71"/>
      <c r="DW826" s="71"/>
      <c r="DX826" s="71"/>
      <c r="DY826" s="71"/>
      <c r="DZ826" s="71"/>
      <c r="EA826" s="71"/>
      <c r="EB826" s="71"/>
      <c r="EC826" s="71"/>
      <c r="ED826" s="71"/>
      <c r="EE826" s="71"/>
      <c r="EF826" s="71"/>
      <c r="EG826" s="71"/>
      <c r="EH826" s="71"/>
      <c r="EI826" s="71"/>
      <c r="EJ826" s="71"/>
      <c r="EK826" s="71"/>
      <c r="EL826" s="71"/>
      <c r="EM826" s="71"/>
      <c r="EN826" s="71"/>
      <c r="EO826" s="71"/>
      <c r="EP826" s="71"/>
      <c r="EQ826" s="71"/>
      <c r="ER826" s="71"/>
      <c r="ES826" s="71"/>
      <c r="ET826" s="71"/>
      <c r="EU826" s="71"/>
      <c r="EV826" s="71"/>
      <c r="EW826" s="71"/>
      <c r="EX826" s="71"/>
      <c r="EY826" s="71"/>
      <c r="EZ826" s="71"/>
      <c r="FA826" s="71"/>
      <c r="FB826" s="71"/>
      <c r="FC826" s="71"/>
      <c r="FD826" s="71"/>
      <c r="FE826" s="71"/>
      <c r="FF826" s="71"/>
      <c r="FG826" s="71"/>
      <c r="FH826" s="71"/>
      <c r="FI826" s="71"/>
      <c r="FJ826" s="71"/>
      <c r="FK826" s="71"/>
      <c r="FL826" s="71"/>
      <c r="FM826" s="71"/>
    </row>
    <row r="827" spans="9:169" x14ac:dyDescent="0.2">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c r="CS827" s="71"/>
      <c r="CT827" s="71"/>
      <c r="CU827" s="71"/>
      <c r="CV827" s="99"/>
      <c r="CW827" s="71"/>
      <c r="CX827" s="71"/>
      <c r="CY827" s="71"/>
      <c r="CZ827" s="71"/>
      <c r="DA827" s="71"/>
      <c r="DB827" s="71"/>
      <c r="DC827" s="71"/>
      <c r="DD827" s="71"/>
      <c r="DE827" s="71"/>
      <c r="DF827" s="71"/>
      <c r="DG827" s="71"/>
      <c r="DH827" s="71"/>
      <c r="DI827" s="71"/>
      <c r="DJ827" s="71"/>
      <c r="DK827" s="71"/>
      <c r="DL827" s="71"/>
      <c r="DM827" s="71"/>
      <c r="DN827" s="71"/>
      <c r="DO827" s="71"/>
      <c r="DP827" s="71"/>
      <c r="DQ827" s="71"/>
      <c r="DR827" s="71"/>
      <c r="DS827" s="71"/>
      <c r="DT827" s="71"/>
      <c r="DU827" s="71"/>
      <c r="DV827" s="71"/>
      <c r="DW827" s="71"/>
      <c r="DX827" s="71"/>
      <c r="DY827" s="71"/>
      <c r="DZ827" s="71"/>
      <c r="EA827" s="71"/>
      <c r="EB827" s="71"/>
      <c r="EC827" s="71"/>
      <c r="ED827" s="71"/>
      <c r="EE827" s="71"/>
      <c r="EF827" s="71"/>
      <c r="EG827" s="71"/>
      <c r="EH827" s="71"/>
      <c r="EI827" s="71"/>
      <c r="EJ827" s="71"/>
      <c r="EK827" s="71"/>
      <c r="EL827" s="71"/>
      <c r="EM827" s="71"/>
      <c r="EN827" s="71"/>
      <c r="EO827" s="71"/>
      <c r="EP827" s="71"/>
      <c r="EQ827" s="71"/>
      <c r="ER827" s="71"/>
      <c r="ES827" s="71"/>
      <c r="ET827" s="71"/>
      <c r="EU827" s="71"/>
      <c r="EV827" s="71"/>
      <c r="EW827" s="71"/>
      <c r="EX827" s="71"/>
      <c r="EY827" s="71"/>
      <c r="EZ827" s="71"/>
      <c r="FA827" s="71"/>
      <c r="FB827" s="71"/>
      <c r="FC827" s="71"/>
      <c r="FD827" s="71"/>
      <c r="FE827" s="71"/>
      <c r="FF827" s="71"/>
      <c r="FG827" s="71"/>
      <c r="FH827" s="71"/>
      <c r="FI827" s="71"/>
      <c r="FJ827" s="71"/>
      <c r="FK827" s="71"/>
      <c r="FL827" s="71"/>
      <c r="FM827" s="71"/>
    </row>
    <row r="828" spans="9:169" x14ac:dyDescent="0.2">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c r="CS828" s="71"/>
      <c r="CT828" s="71"/>
      <c r="CU828" s="71"/>
      <c r="CV828" s="99"/>
      <c r="CW828" s="71"/>
      <c r="CX828" s="71"/>
      <c r="CY828" s="71"/>
      <c r="CZ828" s="71"/>
      <c r="DA828" s="71"/>
      <c r="DB828" s="71"/>
      <c r="DC828" s="71"/>
      <c r="DD828" s="71"/>
      <c r="DE828" s="71"/>
      <c r="DF828" s="71"/>
      <c r="DG828" s="71"/>
      <c r="DH828" s="71"/>
      <c r="DI828" s="71"/>
      <c r="DJ828" s="71"/>
      <c r="DK828" s="71"/>
      <c r="DL828" s="71"/>
      <c r="DM828" s="71"/>
      <c r="DN828" s="71"/>
      <c r="DO828" s="71"/>
      <c r="DP828" s="71"/>
      <c r="DQ828" s="71"/>
      <c r="DR828" s="71"/>
      <c r="DS828" s="71"/>
      <c r="DT828" s="71"/>
      <c r="DU828" s="71"/>
      <c r="DV828" s="71"/>
      <c r="DW828" s="71"/>
      <c r="DX828" s="71"/>
      <c r="DY828" s="71"/>
      <c r="DZ828" s="71"/>
      <c r="EA828" s="71"/>
      <c r="EB828" s="71"/>
      <c r="EC828" s="71"/>
      <c r="ED828" s="71"/>
      <c r="EE828" s="71"/>
      <c r="EF828" s="71"/>
      <c r="EG828" s="71"/>
      <c r="EH828" s="71"/>
      <c r="EI828" s="71"/>
      <c r="EJ828" s="71"/>
      <c r="EK828" s="71"/>
      <c r="EL828" s="71"/>
      <c r="EM828" s="71"/>
      <c r="EN828" s="71"/>
      <c r="EO828" s="71"/>
      <c r="EP828" s="71"/>
      <c r="EQ828" s="71"/>
      <c r="ER828" s="71"/>
      <c r="ES828" s="71"/>
      <c r="ET828" s="71"/>
      <c r="EU828" s="71"/>
      <c r="EV828" s="71"/>
      <c r="EW828" s="71"/>
      <c r="EX828" s="71"/>
      <c r="EY828" s="71"/>
      <c r="EZ828" s="71"/>
      <c r="FA828" s="71"/>
      <c r="FB828" s="71"/>
      <c r="FC828" s="71"/>
      <c r="FD828" s="71"/>
      <c r="FE828" s="71"/>
      <c r="FF828" s="71"/>
      <c r="FG828" s="71"/>
      <c r="FH828" s="71"/>
      <c r="FI828" s="71"/>
      <c r="FJ828" s="71"/>
      <c r="FK828" s="71"/>
      <c r="FL828" s="71"/>
      <c r="FM828" s="71"/>
    </row>
    <row r="829" spans="9:169" x14ac:dyDescent="0.2">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c r="CS829" s="71"/>
      <c r="CT829" s="71"/>
      <c r="CU829" s="71"/>
      <c r="CV829" s="99"/>
      <c r="CW829" s="71"/>
      <c r="CX829" s="71"/>
      <c r="CY829" s="71"/>
      <c r="CZ829" s="71"/>
      <c r="DA829" s="71"/>
      <c r="DB829" s="71"/>
      <c r="DC829" s="71"/>
      <c r="DD829" s="71"/>
      <c r="DE829" s="71"/>
      <c r="DF829" s="71"/>
      <c r="DG829" s="71"/>
      <c r="DH829" s="71"/>
      <c r="DI829" s="71"/>
      <c r="DJ829" s="71"/>
      <c r="DK829" s="71"/>
      <c r="DL829" s="71"/>
      <c r="DM829" s="71"/>
      <c r="DN829" s="71"/>
      <c r="DO829" s="71"/>
      <c r="DP829" s="71"/>
      <c r="DQ829" s="71"/>
      <c r="DR829" s="71"/>
      <c r="DS829" s="71"/>
      <c r="DT829" s="71"/>
      <c r="DU829" s="71"/>
      <c r="DV829" s="71"/>
      <c r="DW829" s="71"/>
      <c r="DX829" s="71"/>
      <c r="DY829" s="71"/>
      <c r="DZ829" s="71"/>
      <c r="EA829" s="71"/>
      <c r="EB829" s="71"/>
      <c r="EC829" s="71"/>
      <c r="ED829" s="71"/>
      <c r="EE829" s="71"/>
      <c r="EF829" s="71"/>
      <c r="EG829" s="71"/>
      <c r="EH829" s="71"/>
      <c r="EI829" s="71"/>
      <c r="EJ829" s="71"/>
      <c r="EK829" s="71"/>
      <c r="EL829" s="71"/>
      <c r="EM829" s="71"/>
      <c r="EN829" s="71"/>
      <c r="EO829" s="71"/>
      <c r="EP829" s="71"/>
      <c r="EQ829" s="71"/>
      <c r="ER829" s="71"/>
      <c r="ES829" s="71"/>
      <c r="ET829" s="71"/>
      <c r="EU829" s="71"/>
      <c r="EV829" s="71"/>
      <c r="EW829" s="71"/>
      <c r="EX829" s="71"/>
      <c r="EY829" s="71"/>
      <c r="EZ829" s="71"/>
      <c r="FA829" s="71"/>
      <c r="FB829" s="71"/>
      <c r="FC829" s="71"/>
      <c r="FD829" s="71"/>
      <c r="FE829" s="71"/>
      <c r="FF829" s="71"/>
      <c r="FG829" s="71"/>
      <c r="FH829" s="71"/>
      <c r="FI829" s="71"/>
      <c r="FJ829" s="71"/>
      <c r="FK829" s="71"/>
      <c r="FL829" s="71"/>
      <c r="FM829" s="71"/>
    </row>
    <row r="830" spans="9:169" x14ac:dyDescent="0.2">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c r="CS830" s="71"/>
      <c r="CT830" s="71"/>
      <c r="CU830" s="71"/>
      <c r="CV830" s="99"/>
      <c r="CW830" s="71"/>
      <c r="CX830" s="71"/>
      <c r="CY830" s="71"/>
      <c r="CZ830" s="71"/>
      <c r="DA830" s="71"/>
      <c r="DB830" s="71"/>
      <c r="DC830" s="71"/>
      <c r="DD830" s="71"/>
      <c r="DE830" s="71"/>
      <c r="DF830" s="71"/>
      <c r="DG830" s="71"/>
      <c r="DH830" s="71"/>
      <c r="DI830" s="71"/>
      <c r="DJ830" s="71"/>
      <c r="DK830" s="71"/>
      <c r="DL830" s="71"/>
      <c r="DM830" s="71"/>
      <c r="DN830" s="71"/>
      <c r="DO830" s="71"/>
      <c r="DP830" s="71"/>
      <c r="DQ830" s="71"/>
      <c r="DR830" s="71"/>
      <c r="DS830" s="71"/>
      <c r="DT830" s="71"/>
      <c r="DU830" s="71"/>
      <c r="DV830" s="71"/>
      <c r="DW830" s="71"/>
      <c r="DX830" s="71"/>
      <c r="DY830" s="71"/>
      <c r="DZ830" s="71"/>
      <c r="EA830" s="71"/>
      <c r="EB830" s="71"/>
      <c r="EC830" s="71"/>
      <c r="ED830" s="71"/>
      <c r="EE830" s="71"/>
      <c r="EF830" s="71"/>
      <c r="EG830" s="71"/>
      <c r="EH830" s="71"/>
      <c r="EI830" s="71"/>
      <c r="EJ830" s="71"/>
      <c r="EK830" s="71"/>
      <c r="EL830" s="71"/>
      <c r="EM830" s="71"/>
      <c r="EN830" s="71"/>
      <c r="EO830" s="71"/>
      <c r="EP830" s="71"/>
      <c r="EQ830" s="71"/>
      <c r="ER830" s="71"/>
      <c r="ES830" s="71"/>
      <c r="ET830" s="71"/>
      <c r="EU830" s="71"/>
      <c r="EV830" s="71"/>
      <c r="EW830" s="71"/>
      <c r="EX830" s="71"/>
      <c r="EY830" s="71"/>
      <c r="EZ830" s="71"/>
      <c r="FA830" s="71"/>
      <c r="FB830" s="71"/>
      <c r="FC830" s="71"/>
      <c r="FD830" s="71"/>
      <c r="FE830" s="71"/>
      <c r="FF830" s="71"/>
      <c r="FG830" s="71"/>
      <c r="FH830" s="71"/>
      <c r="FI830" s="71"/>
      <c r="FJ830" s="71"/>
      <c r="FK830" s="71"/>
      <c r="FL830" s="71"/>
      <c r="FM830" s="71"/>
    </row>
    <row r="831" spans="9:169" x14ac:dyDescent="0.2">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c r="CS831" s="71"/>
      <c r="CT831" s="71"/>
      <c r="CU831" s="71"/>
      <c r="CV831" s="99"/>
      <c r="CW831" s="71"/>
      <c r="CX831" s="71"/>
      <c r="CY831" s="71"/>
      <c r="CZ831" s="71"/>
      <c r="DA831" s="71"/>
      <c r="DB831" s="71"/>
      <c r="DC831" s="71"/>
      <c r="DD831" s="71"/>
      <c r="DE831" s="71"/>
      <c r="DF831" s="71"/>
      <c r="DG831" s="71"/>
      <c r="DH831" s="71"/>
      <c r="DI831" s="71"/>
      <c r="DJ831" s="71"/>
      <c r="DK831" s="71"/>
      <c r="DL831" s="71"/>
      <c r="DM831" s="71"/>
      <c r="DN831" s="71"/>
      <c r="DO831" s="71"/>
      <c r="DP831" s="71"/>
      <c r="DQ831" s="71"/>
      <c r="DR831" s="71"/>
      <c r="DS831" s="71"/>
      <c r="DT831" s="71"/>
      <c r="DU831" s="71"/>
      <c r="DV831" s="71"/>
      <c r="DW831" s="71"/>
      <c r="DX831" s="71"/>
      <c r="DY831" s="71"/>
      <c r="DZ831" s="71"/>
      <c r="EA831" s="71"/>
      <c r="EB831" s="71"/>
      <c r="EC831" s="71"/>
      <c r="ED831" s="71"/>
      <c r="EE831" s="71"/>
      <c r="EF831" s="71"/>
      <c r="EG831" s="71"/>
      <c r="EH831" s="71"/>
      <c r="EI831" s="71"/>
      <c r="EJ831" s="71"/>
      <c r="EK831" s="71"/>
      <c r="EL831" s="71"/>
      <c r="EM831" s="71"/>
      <c r="EN831" s="71"/>
      <c r="EO831" s="71"/>
      <c r="EP831" s="71"/>
      <c r="EQ831" s="71"/>
      <c r="ER831" s="71"/>
      <c r="ES831" s="71"/>
      <c r="ET831" s="71"/>
      <c r="EU831" s="71"/>
      <c r="EV831" s="71"/>
      <c r="EW831" s="71"/>
      <c r="EX831" s="71"/>
      <c r="EY831" s="71"/>
      <c r="EZ831" s="71"/>
      <c r="FA831" s="71"/>
      <c r="FB831" s="71"/>
      <c r="FC831" s="71"/>
      <c r="FD831" s="71"/>
      <c r="FE831" s="71"/>
      <c r="FF831" s="71"/>
      <c r="FG831" s="71"/>
      <c r="FH831" s="71"/>
      <c r="FI831" s="71"/>
      <c r="FJ831" s="71"/>
      <c r="FK831" s="71"/>
      <c r="FL831" s="71"/>
      <c r="FM831" s="71"/>
    </row>
    <row r="832" spans="9:169" x14ac:dyDescent="0.2">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c r="CS832" s="71"/>
      <c r="CT832" s="71"/>
      <c r="CU832" s="71"/>
      <c r="CV832" s="99"/>
      <c r="CW832" s="71"/>
      <c r="CX832" s="71"/>
      <c r="CY832" s="71"/>
      <c r="CZ832" s="71"/>
      <c r="DA832" s="71"/>
      <c r="DB832" s="71"/>
      <c r="DC832" s="71"/>
      <c r="DD832" s="71"/>
      <c r="DE832" s="71"/>
      <c r="DF832" s="71"/>
      <c r="DG832" s="71"/>
      <c r="DH832" s="71"/>
      <c r="DI832" s="71"/>
      <c r="DJ832" s="71"/>
      <c r="DK832" s="71"/>
      <c r="DL832" s="71"/>
      <c r="DM832" s="71"/>
      <c r="DN832" s="71"/>
      <c r="DO832" s="71"/>
      <c r="DP832" s="71"/>
      <c r="DQ832" s="71"/>
      <c r="DR832" s="71"/>
      <c r="DS832" s="71"/>
      <c r="DT832" s="71"/>
      <c r="DU832" s="71"/>
      <c r="DV832" s="71"/>
      <c r="DW832" s="71"/>
      <c r="DX832" s="71"/>
      <c r="DY832" s="71"/>
      <c r="DZ832" s="71"/>
      <c r="EA832" s="71"/>
      <c r="EB832" s="71"/>
      <c r="EC832" s="71"/>
      <c r="ED832" s="71"/>
      <c r="EE832" s="71"/>
      <c r="EF832" s="71"/>
      <c r="EG832" s="71"/>
      <c r="EH832" s="71"/>
      <c r="EI832" s="71"/>
      <c r="EJ832" s="71"/>
      <c r="EK832" s="71"/>
      <c r="EL832" s="71"/>
      <c r="EM832" s="71"/>
      <c r="EN832" s="71"/>
      <c r="EO832" s="71"/>
      <c r="EP832" s="71"/>
      <c r="EQ832" s="71"/>
      <c r="ER832" s="71"/>
      <c r="ES832" s="71"/>
      <c r="ET832" s="71"/>
      <c r="EU832" s="71"/>
      <c r="EV832" s="71"/>
      <c r="EW832" s="71"/>
      <c r="EX832" s="71"/>
      <c r="EY832" s="71"/>
      <c r="EZ832" s="71"/>
      <c r="FA832" s="71"/>
      <c r="FB832" s="71"/>
      <c r="FC832" s="71"/>
      <c r="FD832" s="71"/>
      <c r="FE832" s="71"/>
      <c r="FF832" s="71"/>
      <c r="FG832" s="71"/>
      <c r="FH832" s="71"/>
      <c r="FI832" s="71"/>
      <c r="FJ832" s="71"/>
      <c r="FK832" s="71"/>
      <c r="FL832" s="71"/>
      <c r="FM832" s="71"/>
    </row>
    <row r="833" spans="9:169" x14ac:dyDescent="0.2">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c r="CS833" s="71"/>
      <c r="CT833" s="71"/>
      <c r="CU833" s="71"/>
      <c r="CV833" s="99"/>
      <c r="CW833" s="71"/>
      <c r="CX833" s="71"/>
      <c r="CY833" s="71"/>
      <c r="CZ833" s="71"/>
      <c r="DA833" s="71"/>
      <c r="DB833" s="71"/>
      <c r="DC833" s="71"/>
      <c r="DD833" s="71"/>
      <c r="DE833" s="71"/>
      <c r="DF833" s="71"/>
      <c r="DG833" s="71"/>
      <c r="DH833" s="71"/>
      <c r="DI833" s="71"/>
      <c r="DJ833" s="71"/>
      <c r="DK833" s="71"/>
      <c r="DL833" s="71"/>
      <c r="DM833" s="71"/>
      <c r="DN833" s="71"/>
      <c r="DO833" s="71"/>
      <c r="DP833" s="71"/>
      <c r="DQ833" s="71"/>
      <c r="DR833" s="71"/>
      <c r="DS833" s="71"/>
      <c r="DT833" s="71"/>
      <c r="DU833" s="71"/>
      <c r="DV833" s="71"/>
      <c r="DW833" s="71"/>
      <c r="DX833" s="71"/>
      <c r="DY833" s="71"/>
      <c r="DZ833" s="71"/>
      <c r="EA833" s="71"/>
      <c r="EB833" s="71"/>
      <c r="EC833" s="71"/>
      <c r="ED833" s="71"/>
      <c r="EE833" s="71"/>
      <c r="EF833" s="71"/>
      <c r="EG833" s="71"/>
      <c r="EH833" s="71"/>
      <c r="EI833" s="71"/>
      <c r="EJ833" s="71"/>
      <c r="EK833" s="71"/>
      <c r="EL833" s="71"/>
      <c r="EM833" s="71"/>
      <c r="EN833" s="71"/>
      <c r="EO833" s="71"/>
      <c r="EP833" s="71"/>
      <c r="EQ833" s="71"/>
      <c r="ER833" s="71"/>
      <c r="ES833" s="71"/>
      <c r="ET833" s="71"/>
      <c r="EU833" s="71"/>
      <c r="EV833" s="71"/>
      <c r="EW833" s="71"/>
      <c r="EX833" s="71"/>
      <c r="EY833" s="71"/>
      <c r="EZ833" s="71"/>
      <c r="FA833" s="71"/>
      <c r="FB833" s="71"/>
      <c r="FC833" s="71"/>
      <c r="FD833" s="71"/>
      <c r="FE833" s="71"/>
      <c r="FF833" s="71"/>
      <c r="FG833" s="71"/>
      <c r="FH833" s="71"/>
      <c r="FI833" s="71"/>
      <c r="FJ833" s="71"/>
      <c r="FK833" s="71"/>
      <c r="FL833" s="71"/>
      <c r="FM833" s="71"/>
    </row>
    <row r="834" spans="9:169" x14ac:dyDescent="0.2">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c r="CS834" s="71"/>
      <c r="CT834" s="71"/>
      <c r="CU834" s="71"/>
      <c r="CV834" s="99"/>
      <c r="CW834" s="71"/>
      <c r="CX834" s="71"/>
      <c r="CY834" s="71"/>
      <c r="CZ834" s="71"/>
      <c r="DA834" s="71"/>
      <c r="DB834" s="71"/>
      <c r="DC834" s="71"/>
      <c r="DD834" s="71"/>
      <c r="DE834" s="71"/>
      <c r="DF834" s="71"/>
      <c r="DG834" s="71"/>
      <c r="DH834" s="71"/>
      <c r="DI834" s="71"/>
      <c r="DJ834" s="71"/>
      <c r="DK834" s="71"/>
      <c r="DL834" s="71"/>
      <c r="DM834" s="71"/>
      <c r="DN834" s="71"/>
      <c r="DO834" s="71"/>
      <c r="DP834" s="71"/>
      <c r="DQ834" s="71"/>
      <c r="DR834" s="71"/>
      <c r="DS834" s="71"/>
      <c r="DT834" s="71"/>
      <c r="DU834" s="71"/>
      <c r="DV834" s="71"/>
      <c r="DW834" s="71"/>
      <c r="DX834" s="71"/>
      <c r="DY834" s="71"/>
      <c r="DZ834" s="71"/>
      <c r="EA834" s="71"/>
      <c r="EB834" s="71"/>
      <c r="EC834" s="71"/>
      <c r="ED834" s="71"/>
      <c r="EE834" s="71"/>
      <c r="EF834" s="71"/>
      <c r="EG834" s="71"/>
      <c r="EH834" s="71"/>
      <c r="EI834" s="71"/>
      <c r="EJ834" s="71"/>
      <c r="EK834" s="71"/>
      <c r="EL834" s="71"/>
      <c r="EM834" s="71"/>
      <c r="EN834" s="71"/>
      <c r="EO834" s="71"/>
      <c r="EP834" s="71"/>
      <c r="EQ834" s="71"/>
      <c r="ER834" s="71"/>
      <c r="ES834" s="71"/>
      <c r="ET834" s="71"/>
      <c r="EU834" s="71"/>
      <c r="EV834" s="71"/>
      <c r="EW834" s="71"/>
      <c r="EX834" s="71"/>
      <c r="EY834" s="71"/>
      <c r="EZ834" s="71"/>
      <c r="FA834" s="71"/>
      <c r="FB834" s="71"/>
      <c r="FC834" s="71"/>
      <c r="FD834" s="71"/>
      <c r="FE834" s="71"/>
      <c r="FF834" s="71"/>
      <c r="FG834" s="71"/>
      <c r="FH834" s="71"/>
      <c r="FI834" s="71"/>
      <c r="FJ834" s="71"/>
      <c r="FK834" s="71"/>
      <c r="FL834" s="71"/>
      <c r="FM834" s="71"/>
    </row>
    <row r="835" spans="9:169" x14ac:dyDescent="0.2">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c r="CS835" s="71"/>
      <c r="CT835" s="71"/>
      <c r="CU835" s="71"/>
      <c r="CV835" s="99"/>
      <c r="CW835" s="71"/>
      <c r="CX835" s="71"/>
      <c r="CY835" s="71"/>
      <c r="CZ835" s="71"/>
      <c r="DA835" s="71"/>
      <c r="DB835" s="71"/>
      <c r="DC835" s="71"/>
      <c r="DD835" s="71"/>
      <c r="DE835" s="71"/>
      <c r="DF835" s="71"/>
      <c r="DG835" s="71"/>
      <c r="DH835" s="71"/>
      <c r="DI835" s="71"/>
      <c r="DJ835" s="71"/>
      <c r="DK835" s="71"/>
      <c r="DL835" s="71"/>
      <c r="DM835" s="71"/>
      <c r="DN835" s="71"/>
      <c r="DO835" s="71"/>
      <c r="DP835" s="71"/>
      <c r="DQ835" s="71"/>
      <c r="DR835" s="71"/>
      <c r="DS835" s="71"/>
      <c r="DT835" s="71"/>
      <c r="DU835" s="71"/>
      <c r="DV835" s="71"/>
      <c r="DW835" s="71"/>
      <c r="DX835" s="71"/>
      <c r="DY835" s="71"/>
      <c r="DZ835" s="71"/>
      <c r="EA835" s="71"/>
      <c r="EB835" s="71"/>
      <c r="EC835" s="71"/>
      <c r="ED835" s="71"/>
      <c r="EE835" s="71"/>
      <c r="EF835" s="71"/>
      <c r="EG835" s="71"/>
      <c r="EH835" s="71"/>
      <c r="EI835" s="71"/>
      <c r="EJ835" s="71"/>
      <c r="EK835" s="71"/>
      <c r="EL835" s="71"/>
      <c r="EM835" s="71"/>
      <c r="EN835" s="71"/>
      <c r="EO835" s="71"/>
      <c r="EP835" s="71"/>
      <c r="EQ835" s="71"/>
      <c r="ER835" s="71"/>
      <c r="ES835" s="71"/>
      <c r="ET835" s="71"/>
      <c r="EU835" s="71"/>
      <c r="EV835" s="71"/>
      <c r="EW835" s="71"/>
      <c r="EX835" s="71"/>
      <c r="EY835" s="71"/>
      <c r="EZ835" s="71"/>
      <c r="FA835" s="71"/>
      <c r="FB835" s="71"/>
      <c r="FC835" s="71"/>
      <c r="FD835" s="71"/>
      <c r="FE835" s="71"/>
      <c r="FF835" s="71"/>
      <c r="FG835" s="71"/>
      <c r="FH835" s="71"/>
      <c r="FI835" s="71"/>
      <c r="FJ835" s="71"/>
      <c r="FK835" s="71"/>
      <c r="FL835" s="71"/>
      <c r="FM835" s="71"/>
    </row>
    <row r="836" spans="9:169" x14ac:dyDescent="0.2">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c r="CS836" s="71"/>
      <c r="CT836" s="71"/>
      <c r="CU836" s="71"/>
      <c r="CV836" s="99"/>
      <c r="CW836" s="71"/>
      <c r="CX836" s="71"/>
      <c r="CY836" s="71"/>
      <c r="CZ836" s="71"/>
      <c r="DA836" s="71"/>
      <c r="DB836" s="71"/>
      <c r="DC836" s="71"/>
      <c r="DD836" s="71"/>
      <c r="DE836" s="71"/>
      <c r="DF836" s="71"/>
      <c r="DG836" s="71"/>
      <c r="DH836" s="71"/>
      <c r="DI836" s="71"/>
      <c r="DJ836" s="71"/>
      <c r="DK836" s="71"/>
      <c r="DL836" s="71"/>
      <c r="DM836" s="71"/>
      <c r="DN836" s="71"/>
      <c r="DO836" s="71"/>
      <c r="DP836" s="71"/>
      <c r="DQ836" s="71"/>
      <c r="DR836" s="71"/>
      <c r="DS836" s="71"/>
      <c r="DT836" s="71"/>
      <c r="DU836" s="71"/>
      <c r="DV836" s="71"/>
      <c r="DW836" s="71"/>
      <c r="DX836" s="71"/>
      <c r="DY836" s="71"/>
      <c r="DZ836" s="71"/>
      <c r="EA836" s="71"/>
      <c r="EB836" s="71"/>
      <c r="EC836" s="71"/>
      <c r="ED836" s="71"/>
      <c r="EE836" s="71"/>
      <c r="EF836" s="71"/>
      <c r="EG836" s="71"/>
      <c r="EH836" s="71"/>
      <c r="EI836" s="71"/>
      <c r="EJ836" s="71"/>
      <c r="EK836" s="71"/>
      <c r="EL836" s="71"/>
      <c r="EM836" s="71"/>
      <c r="EN836" s="71"/>
      <c r="EO836" s="71"/>
      <c r="EP836" s="71"/>
      <c r="EQ836" s="71"/>
      <c r="ER836" s="71"/>
      <c r="ES836" s="71"/>
      <c r="ET836" s="71"/>
      <c r="EU836" s="71"/>
      <c r="EV836" s="71"/>
      <c r="EW836" s="71"/>
      <c r="EX836" s="71"/>
      <c r="EY836" s="71"/>
      <c r="EZ836" s="71"/>
      <c r="FA836" s="71"/>
      <c r="FB836" s="71"/>
      <c r="FC836" s="71"/>
      <c r="FD836" s="71"/>
      <c r="FE836" s="71"/>
      <c r="FF836" s="71"/>
      <c r="FG836" s="71"/>
      <c r="FH836" s="71"/>
      <c r="FI836" s="71"/>
      <c r="FJ836" s="71"/>
      <c r="FK836" s="71"/>
      <c r="FL836" s="71"/>
      <c r="FM836" s="71"/>
    </row>
    <row r="837" spans="9:169" x14ac:dyDescent="0.2">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c r="CS837" s="71"/>
      <c r="CT837" s="71"/>
      <c r="CU837" s="71"/>
      <c r="CV837" s="99"/>
      <c r="CW837" s="71"/>
      <c r="CX837" s="71"/>
      <c r="CY837" s="71"/>
      <c r="CZ837" s="71"/>
      <c r="DA837" s="71"/>
      <c r="DB837" s="71"/>
      <c r="DC837" s="71"/>
      <c r="DD837" s="71"/>
      <c r="DE837" s="71"/>
      <c r="DF837" s="71"/>
      <c r="DG837" s="71"/>
      <c r="DH837" s="71"/>
      <c r="DI837" s="71"/>
      <c r="DJ837" s="71"/>
      <c r="DK837" s="71"/>
      <c r="DL837" s="71"/>
      <c r="DM837" s="71"/>
      <c r="DN837" s="71"/>
      <c r="DO837" s="71"/>
      <c r="DP837" s="71"/>
      <c r="DQ837" s="71"/>
      <c r="DR837" s="71"/>
      <c r="DS837" s="71"/>
      <c r="DT837" s="71"/>
      <c r="DU837" s="71"/>
      <c r="DV837" s="71"/>
      <c r="DW837" s="71"/>
      <c r="DX837" s="71"/>
      <c r="DY837" s="71"/>
      <c r="DZ837" s="71"/>
      <c r="EA837" s="71"/>
      <c r="EB837" s="71"/>
      <c r="EC837" s="71"/>
      <c r="ED837" s="71"/>
      <c r="EE837" s="71"/>
      <c r="EF837" s="71"/>
      <c r="EG837" s="71"/>
      <c r="EH837" s="71"/>
      <c r="EI837" s="71"/>
      <c r="EJ837" s="71"/>
      <c r="EK837" s="71"/>
      <c r="EL837" s="71"/>
      <c r="EM837" s="71"/>
      <c r="EN837" s="71"/>
      <c r="EO837" s="71"/>
      <c r="EP837" s="71"/>
      <c r="EQ837" s="71"/>
      <c r="ER837" s="71"/>
      <c r="ES837" s="71"/>
      <c r="ET837" s="71"/>
      <c r="EU837" s="71"/>
      <c r="EV837" s="71"/>
      <c r="EW837" s="71"/>
      <c r="EX837" s="71"/>
      <c r="EY837" s="71"/>
      <c r="EZ837" s="71"/>
      <c r="FA837" s="71"/>
      <c r="FB837" s="71"/>
      <c r="FC837" s="71"/>
      <c r="FD837" s="71"/>
      <c r="FE837" s="71"/>
      <c r="FF837" s="71"/>
      <c r="FG837" s="71"/>
      <c r="FH837" s="71"/>
      <c r="FI837" s="71"/>
      <c r="FJ837" s="71"/>
      <c r="FK837" s="71"/>
      <c r="FL837" s="71"/>
      <c r="FM837" s="71"/>
    </row>
    <row r="838" spans="9:169" x14ac:dyDescent="0.2">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c r="CS838" s="71"/>
      <c r="CT838" s="71"/>
      <c r="CU838" s="71"/>
      <c r="CV838" s="99"/>
      <c r="CW838" s="71"/>
      <c r="CX838" s="71"/>
      <c r="CY838" s="71"/>
      <c r="CZ838" s="71"/>
      <c r="DA838" s="71"/>
      <c r="DB838" s="71"/>
      <c r="DC838" s="71"/>
      <c r="DD838" s="71"/>
      <c r="DE838" s="71"/>
      <c r="DF838" s="71"/>
      <c r="DG838" s="71"/>
      <c r="DH838" s="71"/>
      <c r="DI838" s="71"/>
      <c r="DJ838" s="71"/>
      <c r="DK838" s="71"/>
      <c r="DL838" s="71"/>
      <c r="DM838" s="71"/>
      <c r="DN838" s="71"/>
      <c r="DO838" s="71"/>
      <c r="DP838" s="71"/>
      <c r="DQ838" s="71"/>
      <c r="DR838" s="71"/>
      <c r="DS838" s="71"/>
      <c r="DT838" s="71"/>
      <c r="DU838" s="71"/>
      <c r="DV838" s="71"/>
      <c r="DW838" s="71"/>
      <c r="DX838" s="71"/>
      <c r="DY838" s="71"/>
      <c r="DZ838" s="71"/>
      <c r="EA838" s="71"/>
      <c r="EB838" s="71"/>
      <c r="EC838" s="71"/>
      <c r="ED838" s="71"/>
      <c r="EE838" s="71"/>
      <c r="EF838" s="71"/>
      <c r="EG838" s="71"/>
      <c r="EH838" s="71"/>
      <c r="EI838" s="71"/>
      <c r="EJ838" s="71"/>
      <c r="EK838" s="71"/>
      <c r="EL838" s="71"/>
      <c r="EM838" s="71"/>
      <c r="EN838" s="71"/>
      <c r="EO838" s="71"/>
      <c r="EP838" s="71"/>
      <c r="EQ838" s="71"/>
      <c r="ER838" s="71"/>
      <c r="ES838" s="71"/>
      <c r="ET838" s="71"/>
      <c r="EU838" s="71"/>
      <c r="EV838" s="71"/>
      <c r="EW838" s="71"/>
      <c r="EX838" s="71"/>
      <c r="EY838" s="71"/>
      <c r="EZ838" s="71"/>
      <c r="FA838" s="71"/>
      <c r="FB838" s="71"/>
      <c r="FC838" s="71"/>
      <c r="FD838" s="71"/>
      <c r="FE838" s="71"/>
      <c r="FF838" s="71"/>
      <c r="FG838" s="71"/>
      <c r="FH838" s="71"/>
      <c r="FI838" s="71"/>
      <c r="FJ838" s="71"/>
      <c r="FK838" s="71"/>
      <c r="FL838" s="71"/>
      <c r="FM838" s="71"/>
    </row>
    <row r="839" spans="9:169" x14ac:dyDescent="0.2">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c r="CS839" s="71"/>
      <c r="CT839" s="71"/>
      <c r="CU839" s="71"/>
      <c r="CV839" s="99"/>
      <c r="CW839" s="71"/>
      <c r="CX839" s="71"/>
      <c r="CY839" s="71"/>
      <c r="CZ839" s="71"/>
      <c r="DA839" s="71"/>
      <c r="DB839" s="71"/>
      <c r="DC839" s="71"/>
      <c r="DD839" s="71"/>
      <c r="DE839" s="71"/>
      <c r="DF839" s="71"/>
      <c r="DG839" s="71"/>
      <c r="DH839" s="71"/>
      <c r="DI839" s="71"/>
      <c r="DJ839" s="71"/>
      <c r="DK839" s="71"/>
      <c r="DL839" s="71"/>
      <c r="DM839" s="71"/>
      <c r="DN839" s="71"/>
      <c r="DO839" s="71"/>
      <c r="DP839" s="71"/>
      <c r="DQ839" s="71"/>
      <c r="DR839" s="71"/>
      <c r="DS839" s="71"/>
      <c r="DT839" s="71"/>
      <c r="DU839" s="71"/>
      <c r="DV839" s="71"/>
      <c r="DW839" s="71"/>
      <c r="DX839" s="71"/>
      <c r="DY839" s="71"/>
      <c r="DZ839" s="71"/>
      <c r="EA839" s="71"/>
      <c r="EB839" s="71"/>
      <c r="EC839" s="71"/>
      <c r="ED839" s="71"/>
      <c r="EE839" s="71"/>
      <c r="EF839" s="71"/>
      <c r="EG839" s="71"/>
      <c r="EH839" s="71"/>
      <c r="EI839" s="71"/>
      <c r="EJ839" s="71"/>
      <c r="EK839" s="71"/>
      <c r="EL839" s="71"/>
      <c r="EM839" s="71"/>
      <c r="EN839" s="71"/>
      <c r="EO839" s="71"/>
      <c r="EP839" s="71"/>
      <c r="EQ839" s="71"/>
      <c r="ER839" s="71"/>
      <c r="ES839" s="71"/>
      <c r="ET839" s="71"/>
      <c r="EU839" s="71"/>
      <c r="EV839" s="71"/>
      <c r="EW839" s="71"/>
      <c r="EX839" s="71"/>
      <c r="EY839" s="71"/>
      <c r="EZ839" s="71"/>
      <c r="FA839" s="71"/>
      <c r="FB839" s="71"/>
      <c r="FC839" s="71"/>
      <c r="FD839" s="71"/>
      <c r="FE839" s="71"/>
      <c r="FF839" s="71"/>
      <c r="FG839" s="71"/>
      <c r="FH839" s="71"/>
      <c r="FI839" s="71"/>
      <c r="FJ839" s="71"/>
      <c r="FK839" s="71"/>
      <c r="FL839" s="71"/>
      <c r="FM839" s="71"/>
    </row>
    <row r="840" spans="9:169" x14ac:dyDescent="0.2">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c r="CS840" s="71"/>
      <c r="CT840" s="71"/>
      <c r="CU840" s="71"/>
      <c r="CV840" s="99"/>
      <c r="CW840" s="71"/>
      <c r="CX840" s="71"/>
      <c r="CY840" s="71"/>
      <c r="CZ840" s="71"/>
      <c r="DA840" s="71"/>
      <c r="DB840" s="71"/>
      <c r="DC840" s="71"/>
      <c r="DD840" s="71"/>
      <c r="DE840" s="71"/>
      <c r="DF840" s="71"/>
      <c r="DG840" s="71"/>
      <c r="DH840" s="71"/>
      <c r="DI840" s="71"/>
      <c r="DJ840" s="71"/>
      <c r="DK840" s="71"/>
      <c r="DL840" s="71"/>
      <c r="DM840" s="71"/>
      <c r="DN840" s="71"/>
      <c r="DO840" s="71"/>
      <c r="DP840" s="71"/>
      <c r="DQ840" s="71"/>
      <c r="DR840" s="71"/>
      <c r="DS840" s="71"/>
      <c r="DT840" s="71"/>
      <c r="DU840" s="71"/>
      <c r="DV840" s="71"/>
      <c r="DW840" s="71"/>
      <c r="DX840" s="71"/>
      <c r="DY840" s="71"/>
      <c r="DZ840" s="71"/>
      <c r="EA840" s="71"/>
      <c r="EB840" s="71"/>
      <c r="EC840" s="71"/>
      <c r="ED840" s="71"/>
      <c r="EE840" s="71"/>
      <c r="EF840" s="71"/>
      <c r="EG840" s="71"/>
      <c r="EH840" s="71"/>
      <c r="EI840" s="71"/>
      <c r="EJ840" s="71"/>
      <c r="EK840" s="71"/>
      <c r="EL840" s="71"/>
      <c r="EM840" s="71"/>
      <c r="EN840" s="71"/>
      <c r="EO840" s="71"/>
      <c r="EP840" s="71"/>
      <c r="EQ840" s="71"/>
      <c r="ER840" s="71"/>
      <c r="ES840" s="71"/>
      <c r="ET840" s="71"/>
      <c r="EU840" s="71"/>
      <c r="EV840" s="71"/>
      <c r="EW840" s="71"/>
      <c r="EX840" s="71"/>
      <c r="EY840" s="71"/>
      <c r="EZ840" s="71"/>
      <c r="FA840" s="71"/>
      <c r="FB840" s="71"/>
      <c r="FC840" s="71"/>
      <c r="FD840" s="71"/>
      <c r="FE840" s="71"/>
      <c r="FF840" s="71"/>
      <c r="FG840" s="71"/>
      <c r="FH840" s="71"/>
      <c r="FI840" s="71"/>
      <c r="FJ840" s="71"/>
      <c r="FK840" s="71"/>
      <c r="FL840" s="71"/>
      <c r="FM840" s="71"/>
    </row>
    <row r="841" spans="9:169" x14ac:dyDescent="0.2">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c r="CS841" s="71"/>
      <c r="CT841" s="71"/>
      <c r="CU841" s="71"/>
      <c r="CV841" s="99"/>
      <c r="CW841" s="71"/>
      <c r="CX841" s="71"/>
      <c r="CY841" s="71"/>
      <c r="CZ841" s="71"/>
      <c r="DA841" s="71"/>
      <c r="DB841" s="71"/>
      <c r="DC841" s="71"/>
      <c r="DD841" s="71"/>
      <c r="DE841" s="71"/>
      <c r="DF841" s="71"/>
      <c r="DG841" s="71"/>
      <c r="DH841" s="71"/>
      <c r="DI841" s="71"/>
      <c r="DJ841" s="71"/>
      <c r="DK841" s="71"/>
      <c r="DL841" s="71"/>
      <c r="DM841" s="71"/>
      <c r="DN841" s="71"/>
      <c r="DO841" s="71"/>
      <c r="DP841" s="71"/>
      <c r="DQ841" s="71"/>
      <c r="DR841" s="71"/>
      <c r="DS841" s="71"/>
      <c r="DT841" s="71"/>
      <c r="DU841" s="71"/>
      <c r="DV841" s="71"/>
      <c r="DW841" s="71"/>
      <c r="DX841" s="71"/>
      <c r="DY841" s="71"/>
      <c r="DZ841" s="71"/>
      <c r="EA841" s="71"/>
      <c r="EB841" s="71"/>
      <c r="EC841" s="71"/>
      <c r="ED841" s="71"/>
      <c r="EE841" s="71"/>
      <c r="EF841" s="71"/>
      <c r="EG841" s="71"/>
      <c r="EH841" s="71"/>
      <c r="EI841" s="71"/>
      <c r="EJ841" s="71"/>
      <c r="EK841" s="71"/>
      <c r="EL841" s="71"/>
      <c r="EM841" s="71"/>
      <c r="EN841" s="71"/>
      <c r="EO841" s="71"/>
      <c r="EP841" s="71"/>
      <c r="EQ841" s="71"/>
      <c r="ER841" s="71"/>
      <c r="ES841" s="71"/>
      <c r="ET841" s="71"/>
      <c r="EU841" s="71"/>
      <c r="EV841" s="71"/>
      <c r="EW841" s="71"/>
      <c r="EX841" s="71"/>
      <c r="EY841" s="71"/>
      <c r="EZ841" s="71"/>
      <c r="FA841" s="71"/>
      <c r="FB841" s="71"/>
      <c r="FC841" s="71"/>
      <c r="FD841" s="71"/>
      <c r="FE841" s="71"/>
      <c r="FF841" s="71"/>
      <c r="FG841" s="71"/>
      <c r="FH841" s="71"/>
      <c r="FI841" s="71"/>
      <c r="FJ841" s="71"/>
      <c r="FK841" s="71"/>
      <c r="FL841" s="71"/>
      <c r="FM841" s="71"/>
    </row>
    <row r="842" spans="9:169" x14ac:dyDescent="0.2">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c r="CS842" s="71"/>
      <c r="CT842" s="71"/>
      <c r="CU842" s="71"/>
      <c r="CV842" s="99"/>
      <c r="CW842" s="71"/>
      <c r="CX842" s="71"/>
      <c r="CY842" s="71"/>
      <c r="CZ842" s="71"/>
      <c r="DA842" s="71"/>
      <c r="DB842" s="71"/>
      <c r="DC842" s="71"/>
      <c r="DD842" s="71"/>
      <c r="DE842" s="71"/>
      <c r="DF842" s="71"/>
      <c r="DG842" s="71"/>
      <c r="DH842" s="71"/>
      <c r="DI842" s="71"/>
      <c r="DJ842" s="71"/>
      <c r="DK842" s="71"/>
      <c r="DL842" s="71"/>
      <c r="DM842" s="71"/>
      <c r="DN842" s="71"/>
      <c r="DO842" s="71"/>
      <c r="DP842" s="71"/>
      <c r="DQ842" s="71"/>
      <c r="DR842" s="71"/>
      <c r="DS842" s="71"/>
      <c r="DT842" s="71"/>
      <c r="DU842" s="71"/>
      <c r="DV842" s="71"/>
      <c r="DW842" s="71"/>
      <c r="DX842" s="71"/>
      <c r="DY842" s="71"/>
      <c r="DZ842" s="71"/>
      <c r="EA842" s="71"/>
      <c r="EB842" s="71"/>
      <c r="EC842" s="71"/>
      <c r="ED842" s="71"/>
      <c r="EE842" s="71"/>
      <c r="EF842" s="71"/>
      <c r="EG842" s="71"/>
      <c r="EH842" s="71"/>
      <c r="EI842" s="71"/>
      <c r="EJ842" s="71"/>
      <c r="EK842" s="71"/>
      <c r="EL842" s="71"/>
      <c r="EM842" s="71"/>
      <c r="EN842" s="71"/>
      <c r="EO842" s="71"/>
      <c r="EP842" s="71"/>
      <c r="EQ842" s="71"/>
      <c r="ER842" s="71"/>
      <c r="ES842" s="71"/>
      <c r="ET842" s="71"/>
      <c r="EU842" s="71"/>
      <c r="EV842" s="71"/>
      <c r="EW842" s="71"/>
      <c r="EX842" s="71"/>
      <c r="EY842" s="71"/>
      <c r="EZ842" s="71"/>
      <c r="FA842" s="71"/>
      <c r="FB842" s="71"/>
      <c r="FC842" s="71"/>
      <c r="FD842" s="71"/>
      <c r="FE842" s="71"/>
      <c r="FF842" s="71"/>
      <c r="FG842" s="71"/>
      <c r="FH842" s="71"/>
      <c r="FI842" s="71"/>
      <c r="FJ842" s="71"/>
      <c r="FK842" s="71"/>
      <c r="FL842" s="71"/>
      <c r="FM842" s="71"/>
    </row>
    <row r="843" spans="9:169" x14ac:dyDescent="0.2">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c r="CS843" s="71"/>
      <c r="CT843" s="71"/>
      <c r="CU843" s="71"/>
      <c r="CV843" s="99"/>
      <c r="CW843" s="71"/>
      <c r="CX843" s="71"/>
      <c r="CY843" s="71"/>
      <c r="CZ843" s="71"/>
      <c r="DA843" s="71"/>
      <c r="DB843" s="71"/>
      <c r="DC843" s="71"/>
      <c r="DD843" s="71"/>
      <c r="DE843" s="71"/>
      <c r="DF843" s="71"/>
      <c r="DG843" s="71"/>
      <c r="DH843" s="71"/>
      <c r="DI843" s="71"/>
      <c r="DJ843" s="71"/>
      <c r="DK843" s="71"/>
      <c r="DL843" s="71"/>
      <c r="DM843" s="71"/>
      <c r="DN843" s="71"/>
      <c r="DO843" s="71"/>
      <c r="DP843" s="71"/>
      <c r="DQ843" s="71"/>
      <c r="DR843" s="71"/>
      <c r="DS843" s="71"/>
      <c r="DT843" s="71"/>
      <c r="DU843" s="71"/>
      <c r="DV843" s="71"/>
      <c r="DW843" s="71"/>
      <c r="DX843" s="71"/>
      <c r="DY843" s="71"/>
      <c r="DZ843" s="71"/>
      <c r="EA843" s="71"/>
      <c r="EB843" s="71"/>
      <c r="EC843" s="71"/>
      <c r="ED843" s="71"/>
      <c r="EE843" s="71"/>
      <c r="EF843" s="71"/>
      <c r="EG843" s="71"/>
      <c r="EH843" s="71"/>
      <c r="EI843" s="71"/>
      <c r="EJ843" s="71"/>
      <c r="EK843" s="71"/>
      <c r="EL843" s="71"/>
      <c r="EM843" s="71"/>
      <c r="EN843" s="71"/>
      <c r="EO843" s="71"/>
      <c r="EP843" s="71"/>
      <c r="EQ843" s="71"/>
      <c r="ER843" s="71"/>
      <c r="ES843" s="71"/>
      <c r="ET843" s="71"/>
      <c r="EU843" s="71"/>
      <c r="EV843" s="71"/>
      <c r="EW843" s="71"/>
      <c r="EX843" s="71"/>
      <c r="EY843" s="71"/>
      <c r="EZ843" s="71"/>
      <c r="FA843" s="71"/>
      <c r="FB843" s="71"/>
      <c r="FC843" s="71"/>
      <c r="FD843" s="71"/>
      <c r="FE843" s="71"/>
      <c r="FF843" s="71"/>
      <c r="FG843" s="71"/>
      <c r="FH843" s="71"/>
      <c r="FI843" s="71"/>
      <c r="FJ843" s="71"/>
      <c r="FK843" s="71"/>
      <c r="FL843" s="71"/>
      <c r="FM843" s="71"/>
    </row>
    <row r="844" spans="9:169" x14ac:dyDescent="0.2">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c r="CS844" s="71"/>
      <c r="CT844" s="71"/>
      <c r="CU844" s="71"/>
      <c r="CV844" s="99"/>
      <c r="CW844" s="71"/>
      <c r="CX844" s="71"/>
      <c r="CY844" s="71"/>
      <c r="CZ844" s="71"/>
      <c r="DA844" s="71"/>
      <c r="DB844" s="71"/>
      <c r="DC844" s="71"/>
      <c r="DD844" s="71"/>
      <c r="DE844" s="71"/>
      <c r="DF844" s="71"/>
      <c r="DG844" s="71"/>
      <c r="DH844" s="71"/>
      <c r="DI844" s="71"/>
      <c r="DJ844" s="71"/>
      <c r="DK844" s="71"/>
      <c r="DL844" s="71"/>
      <c r="DM844" s="71"/>
      <c r="DN844" s="71"/>
      <c r="DO844" s="71"/>
      <c r="DP844" s="71"/>
      <c r="DQ844" s="71"/>
      <c r="DR844" s="71"/>
      <c r="DS844" s="71"/>
      <c r="DT844" s="71"/>
      <c r="DU844" s="71"/>
      <c r="DV844" s="71"/>
      <c r="DW844" s="71"/>
      <c r="DX844" s="71"/>
      <c r="DY844" s="71"/>
      <c r="DZ844" s="71"/>
      <c r="EA844" s="71"/>
      <c r="EB844" s="71"/>
      <c r="EC844" s="71"/>
      <c r="ED844" s="71"/>
      <c r="EE844" s="71"/>
      <c r="EF844" s="71"/>
      <c r="EG844" s="71"/>
      <c r="EH844" s="71"/>
      <c r="EI844" s="71"/>
      <c r="EJ844" s="71"/>
      <c r="EK844" s="71"/>
      <c r="EL844" s="71"/>
      <c r="EM844" s="71"/>
      <c r="EN844" s="71"/>
      <c r="EO844" s="71"/>
      <c r="EP844" s="71"/>
      <c r="EQ844" s="71"/>
      <c r="ER844" s="71"/>
      <c r="ES844" s="71"/>
      <c r="ET844" s="71"/>
      <c r="EU844" s="71"/>
      <c r="EV844" s="71"/>
      <c r="EW844" s="71"/>
      <c r="EX844" s="71"/>
      <c r="EY844" s="71"/>
      <c r="EZ844" s="71"/>
      <c r="FA844" s="71"/>
      <c r="FB844" s="71"/>
      <c r="FC844" s="71"/>
      <c r="FD844" s="71"/>
      <c r="FE844" s="71"/>
      <c r="FF844" s="71"/>
      <c r="FG844" s="71"/>
      <c r="FH844" s="71"/>
      <c r="FI844" s="71"/>
      <c r="FJ844" s="71"/>
      <c r="FK844" s="71"/>
      <c r="FL844" s="71"/>
      <c r="FM844" s="71"/>
    </row>
    <row r="845" spans="9:169" x14ac:dyDescent="0.2">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c r="CS845" s="71"/>
      <c r="CT845" s="71"/>
      <c r="CU845" s="71"/>
      <c r="CV845" s="99"/>
      <c r="CW845" s="71"/>
      <c r="CX845" s="71"/>
      <c r="CY845" s="71"/>
      <c r="CZ845" s="71"/>
      <c r="DA845" s="71"/>
      <c r="DB845" s="71"/>
      <c r="DC845" s="71"/>
      <c r="DD845" s="71"/>
      <c r="DE845" s="71"/>
      <c r="DF845" s="71"/>
      <c r="DG845" s="71"/>
      <c r="DH845" s="71"/>
      <c r="DI845" s="71"/>
      <c r="DJ845" s="71"/>
      <c r="DK845" s="71"/>
      <c r="DL845" s="71"/>
      <c r="DM845" s="71"/>
      <c r="DN845" s="71"/>
      <c r="DO845" s="71"/>
      <c r="DP845" s="71"/>
      <c r="DQ845" s="71"/>
      <c r="DR845" s="71"/>
      <c r="DS845" s="71"/>
      <c r="DT845" s="71"/>
      <c r="DU845" s="71"/>
      <c r="DV845" s="71"/>
      <c r="DW845" s="71"/>
      <c r="DX845" s="71"/>
      <c r="DY845" s="71"/>
      <c r="DZ845" s="71"/>
      <c r="EA845" s="71"/>
      <c r="EB845" s="71"/>
      <c r="EC845" s="71"/>
      <c r="ED845" s="71"/>
      <c r="EE845" s="71"/>
      <c r="EF845" s="71"/>
      <c r="EG845" s="71"/>
      <c r="EH845" s="71"/>
      <c r="EI845" s="71"/>
      <c r="EJ845" s="71"/>
      <c r="EK845" s="71"/>
      <c r="EL845" s="71"/>
      <c r="EM845" s="71"/>
      <c r="EN845" s="71"/>
      <c r="EO845" s="71"/>
      <c r="EP845" s="71"/>
      <c r="EQ845" s="71"/>
      <c r="ER845" s="71"/>
      <c r="ES845" s="71"/>
      <c r="ET845" s="71"/>
      <c r="EU845" s="71"/>
      <c r="EV845" s="71"/>
      <c r="EW845" s="71"/>
      <c r="EX845" s="71"/>
      <c r="EY845" s="71"/>
      <c r="EZ845" s="71"/>
      <c r="FA845" s="71"/>
      <c r="FB845" s="71"/>
      <c r="FC845" s="71"/>
      <c r="FD845" s="71"/>
      <c r="FE845" s="71"/>
      <c r="FF845" s="71"/>
      <c r="FG845" s="71"/>
      <c r="FH845" s="71"/>
      <c r="FI845" s="71"/>
      <c r="FJ845" s="71"/>
      <c r="FK845" s="71"/>
      <c r="FL845" s="71"/>
      <c r="FM845" s="71"/>
    </row>
    <row r="846" spans="9:169" x14ac:dyDescent="0.2">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c r="CS846" s="71"/>
      <c r="CT846" s="71"/>
      <c r="CU846" s="71"/>
      <c r="CV846" s="99"/>
      <c r="CW846" s="71"/>
      <c r="CX846" s="71"/>
      <c r="CY846" s="71"/>
      <c r="CZ846" s="71"/>
      <c r="DA846" s="71"/>
      <c r="DB846" s="71"/>
      <c r="DC846" s="71"/>
      <c r="DD846" s="71"/>
      <c r="DE846" s="71"/>
      <c r="DF846" s="71"/>
      <c r="DG846" s="71"/>
      <c r="DH846" s="71"/>
      <c r="DI846" s="71"/>
      <c r="DJ846" s="71"/>
      <c r="DK846" s="71"/>
      <c r="DL846" s="71"/>
      <c r="DM846" s="71"/>
      <c r="DN846" s="71"/>
      <c r="DO846" s="71"/>
      <c r="DP846" s="71"/>
      <c r="DQ846" s="71"/>
      <c r="DR846" s="71"/>
      <c r="DS846" s="71"/>
      <c r="DT846" s="71"/>
      <c r="DU846" s="71"/>
      <c r="DV846" s="71"/>
      <c r="DW846" s="71"/>
      <c r="DX846" s="71"/>
      <c r="DY846" s="71"/>
      <c r="DZ846" s="71"/>
      <c r="EA846" s="71"/>
      <c r="EB846" s="71"/>
      <c r="EC846" s="71"/>
      <c r="ED846" s="71"/>
      <c r="EE846" s="71"/>
      <c r="EF846" s="71"/>
      <c r="EG846" s="71"/>
      <c r="EH846" s="71"/>
      <c r="EI846" s="71"/>
      <c r="EJ846" s="71"/>
      <c r="EK846" s="71"/>
      <c r="EL846" s="71"/>
      <c r="EM846" s="71"/>
      <c r="EN846" s="71"/>
      <c r="EO846" s="71"/>
      <c r="EP846" s="71"/>
      <c r="EQ846" s="71"/>
      <c r="ER846" s="71"/>
      <c r="ES846" s="71"/>
      <c r="ET846" s="71"/>
      <c r="EU846" s="71"/>
      <c r="EV846" s="71"/>
      <c r="EW846" s="71"/>
      <c r="EX846" s="71"/>
      <c r="EY846" s="71"/>
      <c r="EZ846" s="71"/>
      <c r="FA846" s="71"/>
      <c r="FB846" s="71"/>
      <c r="FC846" s="71"/>
      <c r="FD846" s="71"/>
      <c r="FE846" s="71"/>
      <c r="FF846" s="71"/>
      <c r="FG846" s="71"/>
      <c r="FH846" s="71"/>
      <c r="FI846" s="71"/>
      <c r="FJ846" s="71"/>
      <c r="FK846" s="71"/>
      <c r="FL846" s="71"/>
      <c r="FM846" s="71"/>
    </row>
    <row r="847" spans="9:169" x14ac:dyDescent="0.2">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c r="CS847" s="71"/>
      <c r="CT847" s="71"/>
      <c r="CU847" s="71"/>
      <c r="CV847" s="99"/>
      <c r="CW847" s="71"/>
      <c r="CX847" s="71"/>
      <c r="CY847" s="71"/>
      <c r="CZ847" s="71"/>
      <c r="DA847" s="71"/>
      <c r="DB847" s="71"/>
      <c r="DC847" s="71"/>
      <c r="DD847" s="71"/>
      <c r="DE847" s="71"/>
      <c r="DF847" s="71"/>
      <c r="DG847" s="71"/>
      <c r="DH847" s="71"/>
      <c r="DI847" s="71"/>
      <c r="DJ847" s="71"/>
      <c r="DK847" s="71"/>
      <c r="DL847" s="71"/>
      <c r="DM847" s="71"/>
      <c r="DN847" s="71"/>
      <c r="DO847" s="71"/>
      <c r="DP847" s="71"/>
      <c r="DQ847" s="71"/>
      <c r="DR847" s="71"/>
      <c r="DS847" s="71"/>
      <c r="DT847" s="71"/>
      <c r="DU847" s="71"/>
      <c r="DV847" s="71"/>
      <c r="DW847" s="71"/>
      <c r="DX847" s="71"/>
      <c r="DY847" s="71"/>
      <c r="DZ847" s="71"/>
      <c r="EA847" s="71"/>
      <c r="EB847" s="71"/>
      <c r="EC847" s="71"/>
      <c r="ED847" s="71"/>
      <c r="EE847" s="71"/>
      <c r="EF847" s="71"/>
      <c r="EG847" s="71"/>
      <c r="EH847" s="71"/>
      <c r="EI847" s="71"/>
      <c r="EJ847" s="71"/>
      <c r="EK847" s="71"/>
      <c r="EL847" s="71"/>
      <c r="EM847" s="71"/>
      <c r="EN847" s="71"/>
      <c r="EO847" s="71"/>
      <c r="EP847" s="71"/>
      <c r="EQ847" s="71"/>
      <c r="ER847" s="71"/>
      <c r="ES847" s="71"/>
      <c r="ET847" s="71"/>
      <c r="EU847" s="71"/>
      <c r="EV847" s="71"/>
      <c r="EW847" s="71"/>
      <c r="EX847" s="71"/>
      <c r="EY847" s="71"/>
      <c r="EZ847" s="71"/>
      <c r="FA847" s="71"/>
      <c r="FB847" s="71"/>
      <c r="FC847" s="71"/>
      <c r="FD847" s="71"/>
      <c r="FE847" s="71"/>
      <c r="FF847" s="71"/>
      <c r="FG847" s="71"/>
      <c r="FH847" s="71"/>
      <c r="FI847" s="71"/>
      <c r="FJ847" s="71"/>
      <c r="FK847" s="71"/>
      <c r="FL847" s="71"/>
      <c r="FM847" s="71"/>
    </row>
    <row r="848" spans="9:169" x14ac:dyDescent="0.2">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c r="CS848" s="71"/>
      <c r="CT848" s="71"/>
      <c r="CU848" s="71"/>
      <c r="CV848" s="99"/>
      <c r="CW848" s="71"/>
      <c r="CX848" s="71"/>
      <c r="CY848" s="71"/>
      <c r="CZ848" s="71"/>
      <c r="DA848" s="71"/>
      <c r="DB848" s="71"/>
      <c r="DC848" s="71"/>
      <c r="DD848" s="71"/>
      <c r="DE848" s="71"/>
      <c r="DF848" s="71"/>
      <c r="DG848" s="71"/>
      <c r="DH848" s="71"/>
      <c r="DI848" s="71"/>
      <c r="DJ848" s="71"/>
      <c r="DK848" s="71"/>
      <c r="DL848" s="71"/>
      <c r="DM848" s="71"/>
      <c r="DN848" s="71"/>
      <c r="DO848" s="71"/>
      <c r="DP848" s="71"/>
      <c r="DQ848" s="71"/>
      <c r="DR848" s="71"/>
      <c r="DS848" s="71"/>
      <c r="DT848" s="71"/>
      <c r="DU848" s="71"/>
      <c r="DV848" s="71"/>
      <c r="DW848" s="71"/>
      <c r="DX848" s="71"/>
      <c r="DY848" s="71"/>
      <c r="DZ848" s="71"/>
      <c r="EA848" s="71"/>
      <c r="EB848" s="71"/>
      <c r="EC848" s="71"/>
      <c r="ED848" s="71"/>
      <c r="EE848" s="71"/>
      <c r="EF848" s="71"/>
      <c r="EG848" s="71"/>
      <c r="EH848" s="71"/>
      <c r="EI848" s="71"/>
      <c r="EJ848" s="71"/>
      <c r="EK848" s="71"/>
      <c r="EL848" s="71"/>
      <c r="EM848" s="71"/>
      <c r="EN848" s="71"/>
      <c r="EO848" s="71"/>
      <c r="EP848" s="71"/>
      <c r="EQ848" s="71"/>
      <c r="ER848" s="71"/>
      <c r="ES848" s="71"/>
      <c r="ET848" s="71"/>
      <c r="EU848" s="71"/>
      <c r="EV848" s="71"/>
      <c r="EW848" s="71"/>
      <c r="EX848" s="71"/>
      <c r="EY848" s="71"/>
      <c r="EZ848" s="71"/>
      <c r="FA848" s="71"/>
      <c r="FB848" s="71"/>
      <c r="FC848" s="71"/>
      <c r="FD848" s="71"/>
      <c r="FE848" s="71"/>
      <c r="FF848" s="71"/>
      <c r="FG848" s="71"/>
      <c r="FH848" s="71"/>
      <c r="FI848" s="71"/>
      <c r="FJ848" s="71"/>
      <c r="FK848" s="71"/>
      <c r="FL848" s="71"/>
      <c r="FM848" s="71"/>
    </row>
    <row r="849" spans="9:169" x14ac:dyDescent="0.2">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c r="CS849" s="71"/>
      <c r="CT849" s="71"/>
      <c r="CU849" s="71"/>
      <c r="CV849" s="99"/>
      <c r="CW849" s="71"/>
      <c r="CX849" s="71"/>
      <c r="CY849" s="71"/>
      <c r="CZ849" s="71"/>
      <c r="DA849" s="71"/>
      <c r="DB849" s="71"/>
      <c r="DC849" s="71"/>
      <c r="DD849" s="71"/>
      <c r="DE849" s="71"/>
      <c r="DF849" s="71"/>
      <c r="DG849" s="71"/>
      <c r="DH849" s="71"/>
      <c r="DI849" s="71"/>
      <c r="DJ849" s="71"/>
      <c r="DK849" s="71"/>
      <c r="DL849" s="71"/>
      <c r="DM849" s="71"/>
      <c r="DN849" s="71"/>
      <c r="DO849" s="71"/>
      <c r="DP849" s="71"/>
      <c r="DQ849" s="71"/>
      <c r="DR849" s="71"/>
      <c r="DS849" s="71"/>
      <c r="DT849" s="71"/>
      <c r="DU849" s="71"/>
      <c r="DV849" s="71"/>
      <c r="DW849" s="71"/>
      <c r="DX849" s="71"/>
      <c r="DY849" s="71"/>
      <c r="DZ849" s="71"/>
      <c r="EA849" s="71"/>
      <c r="EB849" s="71"/>
      <c r="EC849" s="71"/>
      <c r="ED849" s="71"/>
      <c r="EE849" s="71"/>
      <c r="EF849" s="71"/>
      <c r="EG849" s="71"/>
      <c r="EH849" s="71"/>
      <c r="EI849" s="71"/>
      <c r="EJ849" s="71"/>
      <c r="EK849" s="71"/>
      <c r="EL849" s="71"/>
      <c r="EM849" s="71"/>
      <c r="EN849" s="71"/>
      <c r="EO849" s="71"/>
      <c r="EP849" s="71"/>
      <c r="EQ849" s="71"/>
      <c r="ER849" s="71"/>
      <c r="ES849" s="71"/>
      <c r="ET849" s="71"/>
      <c r="EU849" s="71"/>
      <c r="EV849" s="71"/>
      <c r="EW849" s="71"/>
      <c r="EX849" s="71"/>
      <c r="EY849" s="71"/>
      <c r="EZ849" s="71"/>
      <c r="FA849" s="71"/>
      <c r="FB849" s="71"/>
      <c r="FC849" s="71"/>
      <c r="FD849" s="71"/>
      <c r="FE849" s="71"/>
      <c r="FF849" s="71"/>
      <c r="FG849" s="71"/>
      <c r="FH849" s="71"/>
      <c r="FI849" s="71"/>
      <c r="FJ849" s="71"/>
      <c r="FK849" s="71"/>
      <c r="FL849" s="71"/>
      <c r="FM849" s="71"/>
    </row>
    <row r="850" spans="9:169" x14ac:dyDescent="0.2">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c r="CS850" s="71"/>
      <c r="CT850" s="71"/>
      <c r="CU850" s="71"/>
      <c r="CV850" s="99"/>
      <c r="CW850" s="71"/>
      <c r="CX850" s="71"/>
      <c r="CY850" s="71"/>
      <c r="CZ850" s="71"/>
      <c r="DA850" s="71"/>
      <c r="DB850" s="71"/>
      <c r="DC850" s="71"/>
      <c r="DD850" s="71"/>
      <c r="DE850" s="71"/>
      <c r="DF850" s="71"/>
      <c r="DG850" s="71"/>
      <c r="DH850" s="71"/>
      <c r="DI850" s="71"/>
      <c r="DJ850" s="71"/>
      <c r="DK850" s="71"/>
      <c r="DL850" s="71"/>
      <c r="DM850" s="71"/>
      <c r="DN850" s="71"/>
      <c r="DO850" s="71"/>
      <c r="DP850" s="71"/>
      <c r="DQ850" s="71"/>
      <c r="DR850" s="71"/>
      <c r="DS850" s="71"/>
      <c r="DT850" s="71"/>
      <c r="DU850" s="71"/>
      <c r="DV850" s="71"/>
      <c r="DW850" s="71"/>
      <c r="DX850" s="71"/>
      <c r="DY850" s="71"/>
      <c r="DZ850" s="71"/>
      <c r="EA850" s="71"/>
      <c r="EB850" s="71"/>
      <c r="EC850" s="71"/>
      <c r="ED850" s="71"/>
      <c r="EE850" s="71"/>
      <c r="EF850" s="71"/>
      <c r="EG850" s="71"/>
      <c r="EH850" s="71"/>
      <c r="EI850" s="71"/>
      <c r="EJ850" s="71"/>
      <c r="EK850" s="71"/>
      <c r="EL850" s="71"/>
      <c r="EM850" s="71"/>
      <c r="EN850" s="71"/>
      <c r="EO850" s="71"/>
      <c r="EP850" s="71"/>
      <c r="EQ850" s="71"/>
      <c r="ER850" s="71"/>
      <c r="ES850" s="71"/>
      <c r="ET850" s="71"/>
      <c r="EU850" s="71"/>
      <c r="EV850" s="71"/>
      <c r="EW850" s="71"/>
      <c r="EX850" s="71"/>
      <c r="EY850" s="71"/>
      <c r="EZ850" s="71"/>
      <c r="FA850" s="71"/>
      <c r="FB850" s="71"/>
      <c r="FC850" s="71"/>
      <c r="FD850" s="71"/>
      <c r="FE850" s="71"/>
      <c r="FF850" s="71"/>
      <c r="FG850" s="71"/>
      <c r="FH850" s="71"/>
      <c r="FI850" s="71"/>
      <c r="FJ850" s="71"/>
      <c r="FK850" s="71"/>
      <c r="FL850" s="71"/>
      <c r="FM850" s="71"/>
    </row>
    <row r="851" spans="9:169" x14ac:dyDescent="0.2">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c r="CS851" s="71"/>
      <c r="CT851" s="71"/>
      <c r="CU851" s="71"/>
      <c r="CV851" s="99"/>
      <c r="CW851" s="71"/>
      <c r="CX851" s="71"/>
      <c r="CY851" s="71"/>
      <c r="CZ851" s="71"/>
      <c r="DA851" s="71"/>
      <c r="DB851" s="71"/>
      <c r="DC851" s="71"/>
      <c r="DD851" s="71"/>
      <c r="DE851" s="71"/>
      <c r="DF851" s="71"/>
      <c r="DG851" s="71"/>
      <c r="DH851" s="71"/>
      <c r="DI851" s="71"/>
      <c r="DJ851" s="71"/>
      <c r="DK851" s="71"/>
      <c r="DL851" s="71"/>
      <c r="DM851" s="71"/>
      <c r="DN851" s="71"/>
      <c r="DO851" s="71"/>
      <c r="DP851" s="71"/>
      <c r="DQ851" s="71"/>
      <c r="DR851" s="71"/>
      <c r="DS851" s="71"/>
      <c r="DT851" s="71"/>
      <c r="DU851" s="71"/>
      <c r="DV851" s="71"/>
      <c r="DW851" s="71"/>
      <c r="DX851" s="71"/>
      <c r="DY851" s="71"/>
      <c r="DZ851" s="71"/>
      <c r="EA851" s="71"/>
      <c r="EB851" s="71"/>
      <c r="EC851" s="71"/>
      <c r="ED851" s="71"/>
      <c r="EE851" s="71"/>
      <c r="EF851" s="71"/>
      <c r="EG851" s="71"/>
      <c r="EH851" s="71"/>
      <c r="EI851" s="71"/>
      <c r="EJ851" s="71"/>
      <c r="EK851" s="71"/>
      <c r="EL851" s="71"/>
      <c r="EM851" s="71"/>
      <c r="EN851" s="71"/>
      <c r="EO851" s="71"/>
      <c r="EP851" s="71"/>
      <c r="EQ851" s="71"/>
      <c r="ER851" s="71"/>
      <c r="ES851" s="71"/>
      <c r="ET851" s="71"/>
      <c r="EU851" s="71"/>
      <c r="EV851" s="71"/>
      <c r="EW851" s="71"/>
      <c r="EX851" s="71"/>
      <c r="EY851" s="71"/>
      <c r="EZ851" s="71"/>
      <c r="FA851" s="71"/>
      <c r="FB851" s="71"/>
      <c r="FC851" s="71"/>
      <c r="FD851" s="71"/>
      <c r="FE851" s="71"/>
      <c r="FF851" s="71"/>
      <c r="FG851" s="71"/>
      <c r="FH851" s="71"/>
      <c r="FI851" s="71"/>
      <c r="FJ851" s="71"/>
      <c r="FK851" s="71"/>
      <c r="FL851" s="71"/>
      <c r="FM851" s="71"/>
    </row>
    <row r="852" spans="9:169" x14ac:dyDescent="0.2">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c r="CS852" s="71"/>
      <c r="CT852" s="71"/>
      <c r="CU852" s="71"/>
      <c r="CV852" s="99"/>
      <c r="CW852" s="71"/>
      <c r="CX852" s="71"/>
      <c r="CY852" s="71"/>
      <c r="CZ852" s="71"/>
      <c r="DA852" s="71"/>
      <c r="DB852" s="71"/>
      <c r="DC852" s="71"/>
      <c r="DD852" s="71"/>
      <c r="DE852" s="71"/>
      <c r="DF852" s="71"/>
      <c r="DG852" s="71"/>
      <c r="DH852" s="71"/>
      <c r="DI852" s="71"/>
      <c r="DJ852" s="71"/>
      <c r="DK852" s="71"/>
      <c r="DL852" s="71"/>
      <c r="DM852" s="71"/>
      <c r="DN852" s="71"/>
      <c r="DO852" s="71"/>
      <c r="DP852" s="71"/>
      <c r="DQ852" s="71"/>
      <c r="DR852" s="71"/>
      <c r="DS852" s="71"/>
      <c r="DT852" s="71"/>
      <c r="DU852" s="71"/>
      <c r="DV852" s="71"/>
      <c r="DW852" s="71"/>
      <c r="DX852" s="71"/>
      <c r="DY852" s="71"/>
      <c r="DZ852" s="71"/>
      <c r="EA852" s="71"/>
      <c r="EB852" s="71"/>
      <c r="EC852" s="71"/>
      <c r="ED852" s="71"/>
      <c r="EE852" s="71"/>
      <c r="EF852" s="71"/>
      <c r="EG852" s="71"/>
      <c r="EH852" s="71"/>
      <c r="EI852" s="71"/>
      <c r="EJ852" s="71"/>
      <c r="EK852" s="71"/>
      <c r="EL852" s="71"/>
      <c r="EM852" s="71"/>
      <c r="EN852" s="71"/>
      <c r="EO852" s="71"/>
      <c r="EP852" s="71"/>
      <c r="EQ852" s="71"/>
      <c r="ER852" s="71"/>
      <c r="ES852" s="71"/>
      <c r="ET852" s="71"/>
      <c r="EU852" s="71"/>
      <c r="EV852" s="71"/>
      <c r="EW852" s="71"/>
      <c r="EX852" s="71"/>
      <c r="EY852" s="71"/>
      <c r="EZ852" s="71"/>
      <c r="FA852" s="71"/>
      <c r="FB852" s="71"/>
      <c r="FC852" s="71"/>
      <c r="FD852" s="71"/>
      <c r="FE852" s="71"/>
      <c r="FF852" s="71"/>
      <c r="FG852" s="71"/>
      <c r="FH852" s="71"/>
      <c r="FI852" s="71"/>
      <c r="FJ852" s="71"/>
      <c r="FK852" s="71"/>
      <c r="FL852" s="71"/>
      <c r="FM852" s="71"/>
    </row>
    <row r="853" spans="9:169" x14ac:dyDescent="0.2">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c r="CS853" s="71"/>
      <c r="CT853" s="71"/>
      <c r="CU853" s="71"/>
      <c r="CV853" s="99"/>
      <c r="CW853" s="71"/>
      <c r="CX853" s="71"/>
      <c r="CY853" s="71"/>
      <c r="CZ853" s="71"/>
      <c r="DA853" s="71"/>
      <c r="DB853" s="71"/>
      <c r="DC853" s="71"/>
      <c r="DD853" s="71"/>
      <c r="DE853" s="71"/>
      <c r="DF853" s="71"/>
      <c r="DG853" s="71"/>
      <c r="DH853" s="71"/>
      <c r="DI853" s="71"/>
      <c r="DJ853" s="71"/>
      <c r="DK853" s="71"/>
      <c r="DL853" s="71"/>
      <c r="DM853" s="71"/>
      <c r="DN853" s="71"/>
      <c r="DO853" s="71"/>
      <c r="DP853" s="71"/>
      <c r="DQ853" s="71"/>
      <c r="DR853" s="71"/>
      <c r="DS853" s="71"/>
      <c r="DT853" s="71"/>
      <c r="DU853" s="71"/>
      <c r="DV853" s="71"/>
      <c r="DW853" s="71"/>
      <c r="DX853" s="71"/>
      <c r="DY853" s="71"/>
      <c r="DZ853" s="71"/>
      <c r="EA853" s="71"/>
      <c r="EB853" s="71"/>
      <c r="EC853" s="71"/>
      <c r="ED853" s="71"/>
      <c r="EE853" s="71"/>
      <c r="EF853" s="71"/>
      <c r="EG853" s="71"/>
      <c r="EH853" s="71"/>
      <c r="EI853" s="71"/>
      <c r="EJ853" s="71"/>
      <c r="EK853" s="71"/>
      <c r="EL853" s="71"/>
      <c r="EM853" s="71"/>
      <c r="EN853" s="71"/>
      <c r="EO853" s="71"/>
      <c r="EP853" s="71"/>
      <c r="EQ853" s="71"/>
      <c r="ER853" s="71"/>
      <c r="ES853" s="71"/>
      <c r="ET853" s="71"/>
      <c r="EU853" s="71"/>
      <c r="EV853" s="71"/>
      <c r="EW853" s="71"/>
      <c r="EX853" s="71"/>
      <c r="EY853" s="71"/>
      <c r="EZ853" s="71"/>
      <c r="FA853" s="71"/>
      <c r="FB853" s="71"/>
      <c r="FC853" s="71"/>
      <c r="FD853" s="71"/>
      <c r="FE853" s="71"/>
      <c r="FF853" s="71"/>
      <c r="FG853" s="71"/>
      <c r="FH853" s="71"/>
      <c r="FI853" s="71"/>
      <c r="FJ853" s="71"/>
      <c r="FK853" s="71"/>
      <c r="FL853" s="71"/>
      <c r="FM853" s="71"/>
    </row>
    <row r="854" spans="9:169" x14ac:dyDescent="0.2">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c r="CS854" s="71"/>
      <c r="CT854" s="71"/>
      <c r="CU854" s="71"/>
      <c r="CV854" s="99"/>
      <c r="CW854" s="71"/>
      <c r="CX854" s="71"/>
      <c r="CY854" s="71"/>
      <c r="CZ854" s="71"/>
      <c r="DA854" s="71"/>
      <c r="DB854" s="71"/>
      <c r="DC854" s="71"/>
      <c r="DD854" s="71"/>
      <c r="DE854" s="71"/>
      <c r="DF854" s="71"/>
      <c r="DG854" s="71"/>
      <c r="DH854" s="71"/>
      <c r="DI854" s="71"/>
      <c r="DJ854" s="71"/>
      <c r="DK854" s="71"/>
      <c r="DL854" s="71"/>
      <c r="DM854" s="71"/>
      <c r="DN854" s="71"/>
      <c r="DO854" s="71"/>
      <c r="DP854" s="71"/>
      <c r="DQ854" s="71"/>
      <c r="DR854" s="71"/>
      <c r="DS854" s="71"/>
      <c r="DT854" s="71"/>
      <c r="DU854" s="71"/>
      <c r="DV854" s="71"/>
      <c r="DW854" s="71"/>
      <c r="DX854" s="71"/>
      <c r="DY854" s="71"/>
      <c r="DZ854" s="71"/>
      <c r="EA854" s="71"/>
      <c r="EB854" s="71"/>
      <c r="EC854" s="71"/>
      <c r="ED854" s="71"/>
      <c r="EE854" s="71"/>
      <c r="EF854" s="71"/>
      <c r="EG854" s="71"/>
      <c r="EH854" s="71"/>
      <c r="EI854" s="71"/>
      <c r="EJ854" s="71"/>
      <c r="EK854" s="71"/>
      <c r="EL854" s="71"/>
      <c r="EM854" s="71"/>
      <c r="EN854" s="71"/>
      <c r="EO854" s="71"/>
      <c r="EP854" s="71"/>
      <c r="EQ854" s="71"/>
      <c r="ER854" s="71"/>
      <c r="ES854" s="71"/>
      <c r="ET854" s="71"/>
      <c r="EU854" s="71"/>
      <c r="EV854" s="71"/>
      <c r="EW854" s="71"/>
      <c r="EX854" s="71"/>
      <c r="EY854" s="71"/>
      <c r="EZ854" s="71"/>
      <c r="FA854" s="71"/>
      <c r="FB854" s="71"/>
      <c r="FC854" s="71"/>
      <c r="FD854" s="71"/>
      <c r="FE854" s="71"/>
      <c r="FF854" s="71"/>
      <c r="FG854" s="71"/>
      <c r="FH854" s="71"/>
      <c r="FI854" s="71"/>
      <c r="FJ854" s="71"/>
      <c r="FK854" s="71"/>
      <c r="FL854" s="71"/>
      <c r="FM854" s="71"/>
    </row>
    <row r="855" spans="9:169" x14ac:dyDescent="0.2">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c r="CS855" s="71"/>
      <c r="CT855" s="71"/>
      <c r="CU855" s="71"/>
      <c r="CV855" s="99"/>
      <c r="CW855" s="71"/>
      <c r="CX855" s="71"/>
      <c r="CY855" s="71"/>
      <c r="CZ855" s="71"/>
      <c r="DA855" s="71"/>
      <c r="DB855" s="71"/>
      <c r="DC855" s="71"/>
      <c r="DD855" s="71"/>
      <c r="DE855" s="71"/>
      <c r="DF855" s="71"/>
      <c r="DG855" s="71"/>
      <c r="DH855" s="71"/>
      <c r="DI855" s="71"/>
      <c r="DJ855" s="71"/>
      <c r="DK855" s="71"/>
      <c r="DL855" s="71"/>
      <c r="DM855" s="71"/>
      <c r="DN855" s="71"/>
      <c r="DO855" s="71"/>
      <c r="DP855" s="71"/>
      <c r="DQ855" s="71"/>
      <c r="DR855" s="71"/>
      <c r="DS855" s="71"/>
      <c r="DT855" s="71"/>
      <c r="DU855" s="71"/>
      <c r="DV855" s="71"/>
      <c r="DW855" s="71"/>
      <c r="DX855" s="71"/>
      <c r="DY855" s="71"/>
      <c r="DZ855" s="71"/>
      <c r="EA855" s="71"/>
      <c r="EB855" s="71"/>
      <c r="EC855" s="71"/>
      <c r="ED855" s="71"/>
      <c r="EE855" s="71"/>
      <c r="EF855" s="71"/>
      <c r="EG855" s="71"/>
      <c r="EH855" s="71"/>
      <c r="EI855" s="71"/>
      <c r="EJ855" s="71"/>
      <c r="EK855" s="71"/>
      <c r="EL855" s="71"/>
      <c r="EM855" s="71"/>
      <c r="EN855" s="71"/>
      <c r="EO855" s="71"/>
      <c r="EP855" s="71"/>
      <c r="EQ855" s="71"/>
      <c r="ER855" s="71"/>
      <c r="ES855" s="71"/>
      <c r="ET855" s="71"/>
      <c r="EU855" s="71"/>
      <c r="EV855" s="71"/>
      <c r="EW855" s="71"/>
      <c r="EX855" s="71"/>
      <c r="EY855" s="71"/>
      <c r="EZ855" s="71"/>
      <c r="FA855" s="71"/>
      <c r="FB855" s="71"/>
      <c r="FC855" s="71"/>
      <c r="FD855" s="71"/>
      <c r="FE855" s="71"/>
      <c r="FF855" s="71"/>
      <c r="FG855" s="71"/>
      <c r="FH855" s="71"/>
      <c r="FI855" s="71"/>
      <c r="FJ855" s="71"/>
      <c r="FK855" s="71"/>
      <c r="FL855" s="71"/>
      <c r="FM855" s="71"/>
    </row>
    <row r="856" spans="9:169" x14ac:dyDescent="0.2">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c r="CS856" s="71"/>
      <c r="CT856" s="71"/>
      <c r="CU856" s="71"/>
      <c r="CV856" s="99"/>
      <c r="CW856" s="71"/>
      <c r="CX856" s="71"/>
      <c r="CY856" s="71"/>
      <c r="CZ856" s="71"/>
      <c r="DA856" s="71"/>
      <c r="DB856" s="71"/>
      <c r="DC856" s="71"/>
      <c r="DD856" s="71"/>
      <c r="DE856" s="71"/>
      <c r="DF856" s="71"/>
      <c r="DG856" s="71"/>
      <c r="DH856" s="71"/>
      <c r="DI856" s="71"/>
      <c r="DJ856" s="71"/>
      <c r="DK856" s="71"/>
      <c r="DL856" s="71"/>
      <c r="DM856" s="71"/>
      <c r="DN856" s="71"/>
      <c r="DO856" s="71"/>
      <c r="DP856" s="71"/>
      <c r="DQ856" s="71"/>
      <c r="DR856" s="71"/>
      <c r="DS856" s="71"/>
      <c r="DT856" s="71"/>
      <c r="DU856" s="71"/>
      <c r="DV856" s="71"/>
      <c r="DW856" s="71"/>
      <c r="DX856" s="71"/>
      <c r="DY856" s="71"/>
      <c r="DZ856" s="71"/>
      <c r="EA856" s="71"/>
      <c r="EB856" s="71"/>
      <c r="EC856" s="71"/>
      <c r="ED856" s="71"/>
      <c r="EE856" s="71"/>
      <c r="EF856" s="71"/>
      <c r="EG856" s="71"/>
      <c r="EH856" s="71"/>
      <c r="EI856" s="71"/>
      <c r="EJ856" s="71"/>
      <c r="EK856" s="71"/>
      <c r="EL856" s="71"/>
      <c r="EM856" s="71"/>
      <c r="EN856" s="71"/>
      <c r="EO856" s="71"/>
      <c r="EP856" s="71"/>
      <c r="EQ856" s="71"/>
      <c r="ER856" s="71"/>
      <c r="ES856" s="71"/>
      <c r="ET856" s="71"/>
      <c r="EU856" s="71"/>
      <c r="EV856" s="71"/>
      <c r="EW856" s="71"/>
      <c r="EX856" s="71"/>
      <c r="EY856" s="71"/>
      <c r="EZ856" s="71"/>
      <c r="FA856" s="71"/>
      <c r="FB856" s="71"/>
      <c r="FC856" s="71"/>
      <c r="FD856" s="71"/>
      <c r="FE856" s="71"/>
      <c r="FF856" s="71"/>
      <c r="FG856" s="71"/>
      <c r="FH856" s="71"/>
      <c r="FI856" s="71"/>
      <c r="FJ856" s="71"/>
      <c r="FK856" s="71"/>
      <c r="FL856" s="71"/>
      <c r="FM856" s="71"/>
    </row>
    <row r="857" spans="9:169" x14ac:dyDescent="0.2">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c r="CS857" s="71"/>
      <c r="CT857" s="71"/>
      <c r="CU857" s="71"/>
      <c r="CV857" s="99"/>
      <c r="CW857" s="71"/>
      <c r="CX857" s="71"/>
      <c r="CY857" s="71"/>
      <c r="CZ857" s="71"/>
      <c r="DA857" s="71"/>
      <c r="DB857" s="71"/>
      <c r="DC857" s="71"/>
      <c r="DD857" s="71"/>
      <c r="DE857" s="71"/>
      <c r="DF857" s="71"/>
      <c r="DG857" s="71"/>
      <c r="DH857" s="71"/>
      <c r="DI857" s="71"/>
      <c r="DJ857" s="71"/>
      <c r="DK857" s="71"/>
      <c r="DL857" s="71"/>
      <c r="DM857" s="71"/>
      <c r="DN857" s="71"/>
      <c r="DO857" s="71"/>
      <c r="DP857" s="71"/>
      <c r="DQ857" s="71"/>
      <c r="DR857" s="71"/>
      <c r="DS857" s="71"/>
      <c r="DT857" s="71"/>
      <c r="DU857" s="71"/>
      <c r="DV857" s="71"/>
      <c r="DW857" s="71"/>
      <c r="DX857" s="71"/>
      <c r="DY857" s="71"/>
      <c r="DZ857" s="71"/>
      <c r="EA857" s="71"/>
      <c r="EB857" s="71"/>
      <c r="EC857" s="71"/>
      <c r="ED857" s="71"/>
      <c r="EE857" s="71"/>
      <c r="EF857" s="71"/>
      <c r="EG857" s="71"/>
      <c r="EH857" s="71"/>
      <c r="EI857" s="71"/>
      <c r="EJ857" s="71"/>
      <c r="EK857" s="71"/>
      <c r="EL857" s="71"/>
      <c r="EM857" s="71"/>
      <c r="EN857" s="71"/>
      <c r="EO857" s="71"/>
      <c r="EP857" s="71"/>
      <c r="EQ857" s="71"/>
      <c r="ER857" s="71"/>
      <c r="ES857" s="71"/>
      <c r="ET857" s="71"/>
      <c r="EU857" s="71"/>
      <c r="EV857" s="71"/>
      <c r="EW857" s="71"/>
      <c r="EX857" s="71"/>
      <c r="EY857" s="71"/>
      <c r="EZ857" s="71"/>
      <c r="FA857" s="71"/>
      <c r="FB857" s="71"/>
      <c r="FC857" s="71"/>
      <c r="FD857" s="71"/>
      <c r="FE857" s="71"/>
      <c r="FF857" s="71"/>
      <c r="FG857" s="71"/>
      <c r="FH857" s="71"/>
      <c r="FI857" s="71"/>
      <c r="FJ857" s="71"/>
      <c r="FK857" s="71"/>
      <c r="FL857" s="71"/>
      <c r="FM857" s="71"/>
    </row>
    <row r="858" spans="9:169" x14ac:dyDescent="0.2">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c r="CS858" s="71"/>
      <c r="CT858" s="71"/>
      <c r="CU858" s="71"/>
      <c r="CV858" s="99"/>
      <c r="CW858" s="71"/>
      <c r="CX858" s="71"/>
      <c r="CY858" s="71"/>
      <c r="CZ858" s="71"/>
      <c r="DA858" s="71"/>
      <c r="DB858" s="71"/>
      <c r="DC858" s="71"/>
      <c r="DD858" s="71"/>
      <c r="DE858" s="71"/>
      <c r="DF858" s="71"/>
      <c r="DG858" s="71"/>
      <c r="DH858" s="71"/>
      <c r="DI858" s="71"/>
      <c r="DJ858" s="71"/>
      <c r="DK858" s="71"/>
      <c r="DL858" s="71"/>
      <c r="DM858" s="71"/>
      <c r="DN858" s="71"/>
      <c r="DO858" s="71"/>
      <c r="DP858" s="71"/>
      <c r="DQ858" s="71"/>
      <c r="DR858" s="71"/>
      <c r="DS858" s="71"/>
      <c r="DT858" s="71"/>
      <c r="DU858" s="71"/>
      <c r="DV858" s="71"/>
      <c r="DW858" s="71"/>
      <c r="DX858" s="71"/>
      <c r="DY858" s="71"/>
      <c r="DZ858" s="71"/>
      <c r="EA858" s="71"/>
      <c r="EB858" s="71"/>
      <c r="EC858" s="71"/>
      <c r="ED858" s="71"/>
      <c r="EE858" s="71"/>
      <c r="EF858" s="71"/>
      <c r="EG858" s="71"/>
      <c r="EH858" s="71"/>
      <c r="EI858" s="71"/>
      <c r="EJ858" s="71"/>
      <c r="EK858" s="71"/>
      <c r="EL858" s="71"/>
      <c r="EM858" s="71"/>
      <c r="EN858" s="71"/>
      <c r="EO858" s="71"/>
      <c r="EP858" s="71"/>
      <c r="EQ858" s="71"/>
      <c r="ER858" s="71"/>
      <c r="ES858" s="71"/>
      <c r="ET858" s="71"/>
      <c r="EU858" s="71"/>
      <c r="EV858" s="71"/>
      <c r="EW858" s="71"/>
      <c r="EX858" s="71"/>
      <c r="EY858" s="71"/>
      <c r="EZ858" s="71"/>
      <c r="FA858" s="71"/>
      <c r="FB858" s="71"/>
      <c r="FC858" s="71"/>
      <c r="FD858" s="71"/>
      <c r="FE858" s="71"/>
      <c r="FF858" s="71"/>
      <c r="FG858" s="71"/>
      <c r="FH858" s="71"/>
      <c r="FI858" s="71"/>
      <c r="FJ858" s="71"/>
      <c r="FK858" s="71"/>
      <c r="FL858" s="71"/>
      <c r="FM858" s="71"/>
    </row>
    <row r="859" spans="9:169" x14ac:dyDescent="0.2">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c r="CS859" s="71"/>
      <c r="CT859" s="71"/>
      <c r="CU859" s="71"/>
      <c r="CV859" s="99"/>
      <c r="CW859" s="71"/>
      <c r="CX859" s="71"/>
      <c r="CY859" s="71"/>
      <c r="CZ859" s="71"/>
      <c r="DA859" s="71"/>
      <c r="DB859" s="71"/>
      <c r="DC859" s="71"/>
      <c r="DD859" s="71"/>
      <c r="DE859" s="71"/>
      <c r="DF859" s="71"/>
      <c r="DG859" s="71"/>
      <c r="DH859" s="71"/>
      <c r="DI859" s="71"/>
      <c r="DJ859" s="71"/>
      <c r="DK859" s="71"/>
      <c r="DL859" s="71"/>
      <c r="DM859" s="71"/>
      <c r="DN859" s="71"/>
      <c r="DO859" s="71"/>
      <c r="DP859" s="71"/>
      <c r="DQ859" s="71"/>
      <c r="DR859" s="71"/>
      <c r="DS859" s="71"/>
      <c r="DT859" s="71"/>
      <c r="DU859" s="71"/>
      <c r="DV859" s="71"/>
      <c r="DW859" s="71"/>
      <c r="DX859" s="71"/>
      <c r="DY859" s="71"/>
      <c r="DZ859" s="71"/>
      <c r="EA859" s="71"/>
      <c r="EB859" s="71"/>
      <c r="EC859" s="71"/>
      <c r="ED859" s="71"/>
      <c r="EE859" s="71"/>
      <c r="EF859" s="71"/>
      <c r="EG859" s="71"/>
      <c r="EH859" s="71"/>
      <c r="EI859" s="71"/>
      <c r="EJ859" s="71"/>
      <c r="EK859" s="71"/>
      <c r="EL859" s="71"/>
      <c r="EM859" s="71"/>
      <c r="EN859" s="71"/>
      <c r="EO859" s="71"/>
      <c r="EP859" s="71"/>
      <c r="EQ859" s="71"/>
      <c r="ER859" s="71"/>
      <c r="ES859" s="71"/>
      <c r="ET859" s="71"/>
      <c r="EU859" s="71"/>
      <c r="EV859" s="71"/>
      <c r="EW859" s="71"/>
      <c r="EX859" s="71"/>
      <c r="EY859" s="71"/>
      <c r="EZ859" s="71"/>
      <c r="FA859" s="71"/>
      <c r="FB859" s="71"/>
      <c r="FC859" s="71"/>
      <c r="FD859" s="71"/>
      <c r="FE859" s="71"/>
      <c r="FF859" s="71"/>
      <c r="FG859" s="71"/>
      <c r="FH859" s="71"/>
      <c r="FI859" s="71"/>
      <c r="FJ859" s="71"/>
      <c r="FK859" s="71"/>
      <c r="FL859" s="71"/>
      <c r="FM859" s="71"/>
    </row>
    <row r="860" spans="9:169" x14ac:dyDescent="0.2">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c r="CS860" s="71"/>
      <c r="CT860" s="71"/>
      <c r="CU860" s="71"/>
      <c r="CV860" s="99"/>
      <c r="CW860" s="71"/>
      <c r="CX860" s="71"/>
      <c r="CY860" s="71"/>
      <c r="CZ860" s="71"/>
      <c r="DA860" s="71"/>
      <c r="DB860" s="71"/>
      <c r="DC860" s="71"/>
      <c r="DD860" s="71"/>
      <c r="DE860" s="71"/>
      <c r="DF860" s="71"/>
      <c r="DG860" s="71"/>
      <c r="DH860" s="71"/>
      <c r="DI860" s="71"/>
      <c r="DJ860" s="71"/>
      <c r="DK860" s="71"/>
      <c r="DL860" s="71"/>
      <c r="DM860" s="71"/>
      <c r="DN860" s="71"/>
      <c r="DO860" s="71"/>
      <c r="DP860" s="71"/>
      <c r="DQ860" s="71"/>
      <c r="DR860" s="71"/>
      <c r="DS860" s="71"/>
      <c r="DT860" s="71"/>
      <c r="DU860" s="71"/>
      <c r="DV860" s="71"/>
      <c r="DW860" s="71"/>
      <c r="DX860" s="71"/>
      <c r="DY860" s="71"/>
      <c r="DZ860" s="71"/>
      <c r="EA860" s="71"/>
      <c r="EB860" s="71"/>
      <c r="EC860" s="71"/>
      <c r="ED860" s="71"/>
      <c r="EE860" s="71"/>
      <c r="EF860" s="71"/>
      <c r="EG860" s="71"/>
      <c r="EH860" s="71"/>
      <c r="EI860" s="71"/>
      <c r="EJ860" s="71"/>
      <c r="EK860" s="71"/>
      <c r="EL860" s="71"/>
      <c r="EM860" s="71"/>
      <c r="EN860" s="71"/>
      <c r="EO860" s="71"/>
      <c r="EP860" s="71"/>
      <c r="EQ860" s="71"/>
      <c r="ER860" s="71"/>
      <c r="ES860" s="71"/>
      <c r="ET860" s="71"/>
      <c r="EU860" s="71"/>
      <c r="EV860" s="71"/>
      <c r="EW860" s="71"/>
      <c r="EX860" s="71"/>
      <c r="EY860" s="71"/>
      <c r="EZ860" s="71"/>
      <c r="FA860" s="71"/>
      <c r="FB860" s="71"/>
      <c r="FC860" s="71"/>
      <c r="FD860" s="71"/>
      <c r="FE860" s="71"/>
      <c r="FF860" s="71"/>
      <c r="FG860" s="71"/>
      <c r="FH860" s="71"/>
      <c r="FI860" s="71"/>
      <c r="FJ860" s="71"/>
      <c r="FK860" s="71"/>
      <c r="FL860" s="71"/>
      <c r="FM860" s="71"/>
    </row>
    <row r="861" spans="9:169" x14ac:dyDescent="0.2">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c r="CS861" s="71"/>
      <c r="CT861" s="71"/>
      <c r="CU861" s="71"/>
      <c r="CV861" s="99"/>
      <c r="CW861" s="71"/>
      <c r="CX861" s="71"/>
      <c r="CY861" s="71"/>
      <c r="CZ861" s="71"/>
      <c r="DA861" s="71"/>
      <c r="DB861" s="71"/>
      <c r="DC861" s="71"/>
      <c r="DD861" s="71"/>
      <c r="DE861" s="71"/>
      <c r="DF861" s="71"/>
      <c r="DG861" s="71"/>
      <c r="DH861" s="71"/>
      <c r="DI861" s="71"/>
      <c r="DJ861" s="71"/>
      <c r="DK861" s="71"/>
      <c r="DL861" s="71"/>
      <c r="DM861" s="71"/>
      <c r="DN861" s="71"/>
      <c r="DO861" s="71"/>
      <c r="DP861" s="71"/>
      <c r="DQ861" s="71"/>
      <c r="DR861" s="71"/>
      <c r="DS861" s="71"/>
      <c r="DT861" s="71"/>
      <c r="DU861" s="71"/>
      <c r="DV861" s="71"/>
      <c r="DW861" s="71"/>
      <c r="DX861" s="71"/>
      <c r="DY861" s="71"/>
      <c r="DZ861" s="71"/>
      <c r="EA861" s="71"/>
      <c r="EB861" s="71"/>
      <c r="EC861" s="71"/>
      <c r="ED861" s="71"/>
      <c r="EE861" s="71"/>
      <c r="EF861" s="71"/>
      <c r="EG861" s="71"/>
      <c r="EH861" s="71"/>
      <c r="EI861" s="71"/>
      <c r="EJ861" s="71"/>
      <c r="EK861" s="71"/>
      <c r="EL861" s="71"/>
      <c r="EM861" s="71"/>
      <c r="EN861" s="71"/>
      <c r="EO861" s="71"/>
      <c r="EP861" s="71"/>
      <c r="EQ861" s="71"/>
      <c r="ER861" s="71"/>
      <c r="ES861" s="71"/>
      <c r="ET861" s="71"/>
      <c r="EU861" s="71"/>
      <c r="EV861" s="71"/>
      <c r="EW861" s="71"/>
      <c r="EX861" s="71"/>
      <c r="EY861" s="71"/>
      <c r="EZ861" s="71"/>
      <c r="FA861" s="71"/>
      <c r="FB861" s="71"/>
      <c r="FC861" s="71"/>
      <c r="FD861" s="71"/>
      <c r="FE861" s="71"/>
      <c r="FF861" s="71"/>
      <c r="FG861" s="71"/>
      <c r="FH861" s="71"/>
      <c r="FI861" s="71"/>
      <c r="FJ861" s="71"/>
      <c r="FK861" s="71"/>
      <c r="FL861" s="71"/>
      <c r="FM861" s="71"/>
    </row>
    <row r="862" spans="9:169" x14ac:dyDescent="0.2">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c r="CS862" s="71"/>
      <c r="CT862" s="71"/>
      <c r="CU862" s="71"/>
      <c r="CV862" s="99"/>
      <c r="CW862" s="71"/>
      <c r="CX862" s="71"/>
      <c r="CY862" s="71"/>
      <c r="CZ862" s="71"/>
      <c r="DA862" s="71"/>
      <c r="DB862" s="71"/>
      <c r="DC862" s="71"/>
      <c r="DD862" s="71"/>
      <c r="DE862" s="71"/>
      <c r="DF862" s="71"/>
      <c r="DG862" s="71"/>
      <c r="DH862" s="71"/>
      <c r="DI862" s="71"/>
      <c r="DJ862" s="71"/>
      <c r="DK862" s="71"/>
      <c r="DL862" s="71"/>
      <c r="DM862" s="71"/>
      <c r="DN862" s="71"/>
      <c r="DO862" s="71"/>
      <c r="DP862" s="71"/>
      <c r="DQ862" s="71"/>
      <c r="DR862" s="71"/>
      <c r="DS862" s="71"/>
      <c r="DT862" s="71"/>
      <c r="DU862" s="71"/>
      <c r="DV862" s="71"/>
      <c r="DW862" s="71"/>
      <c r="DX862" s="71"/>
      <c r="DY862" s="71"/>
      <c r="DZ862" s="71"/>
      <c r="EA862" s="71"/>
      <c r="EB862" s="71"/>
      <c r="EC862" s="71"/>
      <c r="ED862" s="71"/>
      <c r="EE862" s="71"/>
      <c r="EF862" s="71"/>
      <c r="EG862" s="71"/>
      <c r="EH862" s="71"/>
      <c r="EI862" s="71"/>
      <c r="EJ862" s="71"/>
      <c r="EK862" s="71"/>
      <c r="EL862" s="71"/>
      <c r="EM862" s="71"/>
      <c r="EN862" s="71"/>
      <c r="EO862" s="71"/>
      <c r="EP862" s="71"/>
      <c r="EQ862" s="71"/>
      <c r="ER862" s="71"/>
      <c r="ES862" s="71"/>
      <c r="ET862" s="71"/>
      <c r="EU862" s="71"/>
      <c r="EV862" s="71"/>
      <c r="EW862" s="71"/>
      <c r="EX862" s="71"/>
      <c r="EY862" s="71"/>
      <c r="EZ862" s="71"/>
      <c r="FA862" s="71"/>
      <c r="FB862" s="71"/>
      <c r="FC862" s="71"/>
      <c r="FD862" s="71"/>
      <c r="FE862" s="71"/>
      <c r="FF862" s="71"/>
      <c r="FG862" s="71"/>
      <c r="FH862" s="71"/>
      <c r="FI862" s="71"/>
      <c r="FJ862" s="71"/>
      <c r="FK862" s="71"/>
      <c r="FL862" s="71"/>
      <c r="FM862" s="71"/>
    </row>
    <row r="863" spans="9:169" x14ac:dyDescent="0.2">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c r="CS863" s="71"/>
      <c r="CT863" s="71"/>
      <c r="CU863" s="71"/>
      <c r="CV863" s="99"/>
      <c r="CW863" s="71"/>
      <c r="CX863" s="71"/>
      <c r="CY863" s="71"/>
      <c r="CZ863" s="71"/>
      <c r="DA863" s="71"/>
      <c r="DB863" s="71"/>
      <c r="DC863" s="71"/>
      <c r="DD863" s="71"/>
      <c r="DE863" s="71"/>
      <c r="DF863" s="71"/>
      <c r="DG863" s="71"/>
      <c r="DH863" s="71"/>
      <c r="DI863" s="71"/>
      <c r="DJ863" s="71"/>
      <c r="DK863" s="71"/>
      <c r="DL863" s="71"/>
      <c r="DM863" s="71"/>
      <c r="DN863" s="71"/>
      <c r="DO863" s="71"/>
      <c r="DP863" s="71"/>
      <c r="DQ863" s="71"/>
      <c r="DR863" s="71"/>
      <c r="DS863" s="71"/>
      <c r="DT863" s="71"/>
      <c r="DU863" s="71"/>
      <c r="DV863" s="71"/>
      <c r="DW863" s="71"/>
      <c r="DX863" s="71"/>
      <c r="DY863" s="71"/>
      <c r="DZ863" s="71"/>
      <c r="EA863" s="71"/>
      <c r="EB863" s="71"/>
      <c r="EC863" s="71"/>
      <c r="ED863" s="71"/>
      <c r="EE863" s="71"/>
      <c r="EF863" s="71"/>
      <c r="EG863" s="71"/>
      <c r="EH863" s="71"/>
      <c r="EI863" s="71"/>
      <c r="EJ863" s="71"/>
      <c r="EK863" s="71"/>
      <c r="EL863" s="71"/>
      <c r="EM863" s="71"/>
      <c r="EN863" s="71"/>
      <c r="EO863" s="71"/>
      <c r="EP863" s="71"/>
      <c r="EQ863" s="71"/>
      <c r="ER863" s="71"/>
      <c r="ES863" s="71"/>
      <c r="ET863" s="71"/>
      <c r="EU863" s="71"/>
      <c r="EV863" s="71"/>
      <c r="EW863" s="71"/>
      <c r="EX863" s="71"/>
      <c r="EY863" s="71"/>
      <c r="EZ863" s="71"/>
      <c r="FA863" s="71"/>
      <c r="FB863" s="71"/>
      <c r="FC863" s="71"/>
      <c r="FD863" s="71"/>
      <c r="FE863" s="71"/>
      <c r="FF863" s="71"/>
      <c r="FG863" s="71"/>
      <c r="FH863" s="71"/>
      <c r="FI863" s="71"/>
      <c r="FJ863" s="71"/>
      <c r="FK863" s="71"/>
      <c r="FL863" s="71"/>
      <c r="FM863" s="71"/>
    </row>
    <row r="864" spans="9:169" x14ac:dyDescent="0.2">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c r="CS864" s="71"/>
      <c r="CT864" s="71"/>
      <c r="CU864" s="71"/>
      <c r="CV864" s="99"/>
      <c r="CW864" s="71"/>
      <c r="CX864" s="71"/>
      <c r="CY864" s="71"/>
      <c r="CZ864" s="71"/>
      <c r="DA864" s="71"/>
      <c r="DB864" s="71"/>
      <c r="DC864" s="71"/>
      <c r="DD864" s="71"/>
      <c r="DE864" s="71"/>
      <c r="DF864" s="71"/>
      <c r="DG864" s="71"/>
      <c r="DH864" s="71"/>
      <c r="DI864" s="71"/>
      <c r="DJ864" s="71"/>
      <c r="DK864" s="71"/>
      <c r="DL864" s="71"/>
      <c r="DM864" s="71"/>
      <c r="DN864" s="71"/>
      <c r="DO864" s="71"/>
      <c r="DP864" s="71"/>
      <c r="DQ864" s="71"/>
      <c r="DR864" s="71"/>
      <c r="DS864" s="71"/>
      <c r="DT864" s="71"/>
      <c r="DU864" s="71"/>
      <c r="DV864" s="71"/>
      <c r="DW864" s="71"/>
      <c r="DX864" s="71"/>
      <c r="DY864" s="71"/>
      <c r="DZ864" s="71"/>
      <c r="EA864" s="71"/>
      <c r="EB864" s="71"/>
      <c r="EC864" s="71"/>
      <c r="ED864" s="71"/>
      <c r="EE864" s="71"/>
      <c r="EF864" s="71"/>
      <c r="EG864" s="71"/>
      <c r="EH864" s="71"/>
      <c r="EI864" s="71"/>
      <c r="EJ864" s="71"/>
      <c r="EK864" s="71"/>
      <c r="EL864" s="71"/>
      <c r="EM864" s="71"/>
      <c r="EN864" s="71"/>
      <c r="EO864" s="71"/>
      <c r="EP864" s="71"/>
      <c r="EQ864" s="71"/>
      <c r="ER864" s="71"/>
      <c r="ES864" s="71"/>
      <c r="ET864" s="71"/>
      <c r="EU864" s="71"/>
      <c r="EV864" s="71"/>
      <c r="EW864" s="71"/>
      <c r="EX864" s="71"/>
      <c r="EY864" s="71"/>
      <c r="EZ864" s="71"/>
      <c r="FA864" s="71"/>
      <c r="FB864" s="71"/>
      <c r="FC864" s="71"/>
      <c r="FD864" s="71"/>
      <c r="FE864" s="71"/>
      <c r="FF864" s="71"/>
      <c r="FG864" s="71"/>
      <c r="FH864" s="71"/>
      <c r="FI864" s="71"/>
      <c r="FJ864" s="71"/>
      <c r="FK864" s="71"/>
      <c r="FL864" s="71"/>
      <c r="FM864" s="71"/>
    </row>
    <row r="865" spans="9:169" x14ac:dyDescent="0.2">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c r="CS865" s="71"/>
      <c r="CT865" s="71"/>
      <c r="CU865" s="71"/>
      <c r="CV865" s="99"/>
      <c r="CW865" s="71"/>
      <c r="CX865" s="71"/>
      <c r="CY865" s="71"/>
      <c r="CZ865" s="71"/>
      <c r="DA865" s="71"/>
      <c r="DB865" s="71"/>
      <c r="DC865" s="71"/>
      <c r="DD865" s="71"/>
      <c r="DE865" s="71"/>
      <c r="DF865" s="71"/>
      <c r="DG865" s="71"/>
      <c r="DH865" s="71"/>
      <c r="DI865" s="71"/>
      <c r="DJ865" s="71"/>
      <c r="DK865" s="71"/>
      <c r="DL865" s="71"/>
      <c r="DM865" s="71"/>
      <c r="DN865" s="71"/>
      <c r="DO865" s="71"/>
      <c r="DP865" s="71"/>
      <c r="DQ865" s="71"/>
      <c r="DR865" s="71"/>
      <c r="DS865" s="71"/>
      <c r="DT865" s="71"/>
      <c r="DU865" s="71"/>
      <c r="DV865" s="71"/>
      <c r="DW865" s="71"/>
      <c r="DX865" s="71"/>
      <c r="DY865" s="71"/>
      <c r="DZ865" s="71"/>
      <c r="EA865" s="71"/>
      <c r="EB865" s="71"/>
      <c r="EC865" s="71"/>
      <c r="ED865" s="71"/>
      <c r="EE865" s="71"/>
      <c r="EF865" s="71"/>
      <c r="EG865" s="71"/>
      <c r="EH865" s="71"/>
      <c r="EI865" s="71"/>
      <c r="EJ865" s="71"/>
      <c r="EK865" s="71"/>
      <c r="EL865" s="71"/>
      <c r="EM865" s="71"/>
      <c r="EN865" s="71"/>
      <c r="EO865" s="71"/>
      <c r="EP865" s="71"/>
      <c r="EQ865" s="71"/>
      <c r="ER865" s="71"/>
      <c r="ES865" s="71"/>
      <c r="ET865" s="71"/>
      <c r="EU865" s="71"/>
      <c r="EV865" s="71"/>
      <c r="EW865" s="71"/>
      <c r="EX865" s="71"/>
      <c r="EY865" s="71"/>
      <c r="EZ865" s="71"/>
      <c r="FA865" s="71"/>
      <c r="FB865" s="71"/>
      <c r="FC865" s="71"/>
      <c r="FD865" s="71"/>
      <c r="FE865" s="71"/>
      <c r="FF865" s="71"/>
      <c r="FG865" s="71"/>
      <c r="FH865" s="71"/>
      <c r="FI865" s="71"/>
      <c r="FJ865" s="71"/>
      <c r="FK865" s="71"/>
      <c r="FL865" s="71"/>
      <c r="FM865" s="71"/>
    </row>
    <row r="866" spans="9:169" x14ac:dyDescent="0.2">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c r="CS866" s="71"/>
      <c r="CT866" s="71"/>
      <c r="CU866" s="71"/>
      <c r="CV866" s="99"/>
      <c r="CW866" s="71"/>
      <c r="CX866" s="71"/>
      <c r="CY866" s="71"/>
      <c r="CZ866" s="71"/>
      <c r="DA866" s="71"/>
      <c r="DB866" s="71"/>
      <c r="DC866" s="71"/>
      <c r="DD866" s="71"/>
      <c r="DE866" s="71"/>
      <c r="DF866" s="71"/>
      <c r="DG866" s="71"/>
      <c r="DH866" s="71"/>
      <c r="DI866" s="71"/>
      <c r="DJ866" s="71"/>
      <c r="DK866" s="71"/>
      <c r="DL866" s="71"/>
      <c r="DM866" s="71"/>
      <c r="DN866" s="71"/>
      <c r="DO866" s="71"/>
      <c r="DP866" s="71"/>
      <c r="DQ866" s="71"/>
      <c r="DR866" s="71"/>
      <c r="DS866" s="71"/>
      <c r="DT866" s="71"/>
      <c r="DU866" s="71"/>
      <c r="DV866" s="71"/>
      <c r="DW866" s="71"/>
      <c r="DX866" s="71"/>
      <c r="DY866" s="71"/>
      <c r="DZ866" s="71"/>
      <c r="EA866" s="71"/>
      <c r="EB866" s="71"/>
      <c r="EC866" s="71"/>
      <c r="ED866" s="71"/>
      <c r="EE866" s="71"/>
      <c r="EF866" s="71"/>
      <c r="EG866" s="71"/>
      <c r="EH866" s="71"/>
      <c r="EI866" s="71"/>
      <c r="EJ866" s="71"/>
      <c r="EK866" s="71"/>
      <c r="EL866" s="71"/>
      <c r="EM866" s="71"/>
      <c r="EN866" s="71"/>
      <c r="EO866" s="71"/>
      <c r="EP866" s="71"/>
      <c r="EQ866" s="71"/>
      <c r="ER866" s="71"/>
      <c r="ES866" s="71"/>
      <c r="ET866" s="71"/>
      <c r="EU866" s="71"/>
      <c r="EV866" s="71"/>
      <c r="EW866" s="71"/>
      <c r="EX866" s="71"/>
      <c r="EY866" s="71"/>
      <c r="EZ866" s="71"/>
      <c r="FA866" s="71"/>
      <c r="FB866" s="71"/>
      <c r="FC866" s="71"/>
      <c r="FD866" s="71"/>
      <c r="FE866" s="71"/>
      <c r="FF866" s="71"/>
      <c r="FG866" s="71"/>
      <c r="FH866" s="71"/>
      <c r="FI866" s="71"/>
      <c r="FJ866" s="71"/>
      <c r="FK866" s="71"/>
      <c r="FL866" s="71"/>
      <c r="FM866" s="71"/>
    </row>
    <row r="867" spans="9:169" x14ac:dyDescent="0.2">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c r="CS867" s="71"/>
      <c r="CT867" s="71"/>
      <c r="CU867" s="71"/>
      <c r="CV867" s="99"/>
      <c r="CW867" s="71"/>
      <c r="CX867" s="71"/>
      <c r="CY867" s="71"/>
      <c r="CZ867" s="71"/>
      <c r="DA867" s="71"/>
      <c r="DB867" s="71"/>
      <c r="DC867" s="71"/>
      <c r="DD867" s="71"/>
      <c r="DE867" s="71"/>
      <c r="DF867" s="71"/>
      <c r="DG867" s="71"/>
      <c r="DH867" s="71"/>
      <c r="DI867" s="71"/>
      <c r="DJ867" s="71"/>
      <c r="DK867" s="71"/>
      <c r="DL867" s="71"/>
      <c r="DM867" s="71"/>
      <c r="DN867" s="71"/>
      <c r="DO867" s="71"/>
      <c r="DP867" s="71"/>
      <c r="DQ867" s="71"/>
      <c r="DR867" s="71"/>
      <c r="DS867" s="71"/>
      <c r="DT867" s="71"/>
      <c r="DU867" s="71"/>
      <c r="DV867" s="71"/>
      <c r="DW867" s="71"/>
      <c r="DX867" s="71"/>
      <c r="DY867" s="71"/>
      <c r="DZ867" s="71"/>
      <c r="EA867" s="71"/>
      <c r="EB867" s="71"/>
      <c r="EC867" s="71"/>
      <c r="ED867" s="71"/>
      <c r="EE867" s="71"/>
      <c r="EF867" s="71"/>
      <c r="EG867" s="71"/>
      <c r="EH867" s="71"/>
      <c r="EI867" s="71"/>
      <c r="EJ867" s="71"/>
      <c r="EK867" s="71"/>
      <c r="EL867" s="71"/>
      <c r="EM867" s="71"/>
      <c r="EN867" s="71"/>
      <c r="EO867" s="71"/>
      <c r="EP867" s="71"/>
      <c r="EQ867" s="71"/>
      <c r="ER867" s="71"/>
      <c r="ES867" s="71"/>
      <c r="ET867" s="71"/>
      <c r="EU867" s="71"/>
      <c r="EV867" s="71"/>
      <c r="EW867" s="71"/>
      <c r="EX867" s="71"/>
      <c r="EY867" s="71"/>
      <c r="EZ867" s="71"/>
      <c r="FA867" s="71"/>
      <c r="FB867" s="71"/>
      <c r="FC867" s="71"/>
      <c r="FD867" s="71"/>
      <c r="FE867" s="71"/>
      <c r="FF867" s="71"/>
      <c r="FG867" s="71"/>
      <c r="FH867" s="71"/>
      <c r="FI867" s="71"/>
      <c r="FJ867" s="71"/>
      <c r="FK867" s="71"/>
      <c r="FL867" s="71"/>
      <c r="FM867" s="71"/>
    </row>
    <row r="868" spans="9:169" x14ac:dyDescent="0.2">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c r="CS868" s="71"/>
      <c r="CT868" s="71"/>
      <c r="CU868" s="71"/>
      <c r="CV868" s="99"/>
      <c r="CW868" s="71"/>
      <c r="CX868" s="71"/>
      <c r="CY868" s="71"/>
      <c r="CZ868" s="71"/>
      <c r="DA868" s="71"/>
      <c r="DB868" s="71"/>
      <c r="DC868" s="71"/>
      <c r="DD868" s="71"/>
      <c r="DE868" s="71"/>
      <c r="DF868" s="71"/>
      <c r="DG868" s="71"/>
      <c r="DH868" s="71"/>
      <c r="DI868" s="71"/>
      <c r="DJ868" s="71"/>
      <c r="DK868" s="71"/>
      <c r="DL868" s="71"/>
      <c r="DM868" s="71"/>
      <c r="DN868" s="71"/>
      <c r="DO868" s="71"/>
      <c r="DP868" s="71"/>
      <c r="DQ868" s="71"/>
      <c r="DR868" s="71"/>
      <c r="DS868" s="71"/>
      <c r="DT868" s="71"/>
      <c r="DU868" s="71"/>
      <c r="DV868" s="71"/>
      <c r="DW868" s="71"/>
      <c r="DX868" s="71"/>
      <c r="DY868" s="71"/>
      <c r="DZ868" s="71"/>
      <c r="EA868" s="71"/>
      <c r="EB868" s="71"/>
      <c r="EC868" s="71"/>
      <c r="ED868" s="71"/>
      <c r="EE868" s="71"/>
      <c r="EF868" s="71"/>
      <c r="EG868" s="71"/>
      <c r="EH868" s="71"/>
      <c r="EI868" s="71"/>
      <c r="EJ868" s="71"/>
      <c r="EK868" s="71"/>
      <c r="EL868" s="71"/>
      <c r="EM868" s="71"/>
      <c r="EN868" s="71"/>
      <c r="EO868" s="71"/>
      <c r="EP868" s="71"/>
      <c r="EQ868" s="71"/>
      <c r="ER868" s="71"/>
      <c r="ES868" s="71"/>
      <c r="ET868" s="71"/>
      <c r="EU868" s="71"/>
      <c r="EV868" s="71"/>
      <c r="EW868" s="71"/>
      <c r="EX868" s="71"/>
      <c r="EY868" s="71"/>
      <c r="EZ868" s="71"/>
      <c r="FA868" s="71"/>
      <c r="FB868" s="71"/>
      <c r="FC868" s="71"/>
      <c r="FD868" s="71"/>
      <c r="FE868" s="71"/>
      <c r="FF868" s="71"/>
      <c r="FG868" s="71"/>
      <c r="FH868" s="71"/>
      <c r="FI868" s="71"/>
      <c r="FJ868" s="71"/>
      <c r="FK868" s="71"/>
      <c r="FL868" s="71"/>
      <c r="FM868" s="71"/>
    </row>
    <row r="869" spans="9:169" x14ac:dyDescent="0.2">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c r="CS869" s="71"/>
      <c r="CT869" s="71"/>
      <c r="CU869" s="71"/>
      <c r="CV869" s="99"/>
      <c r="CW869" s="71"/>
      <c r="CX869" s="71"/>
      <c r="CY869" s="71"/>
      <c r="CZ869" s="71"/>
      <c r="DA869" s="71"/>
      <c r="DB869" s="71"/>
      <c r="DC869" s="71"/>
      <c r="DD869" s="71"/>
      <c r="DE869" s="71"/>
      <c r="DF869" s="71"/>
      <c r="DG869" s="71"/>
      <c r="DH869" s="71"/>
      <c r="DI869" s="71"/>
      <c r="DJ869" s="71"/>
      <c r="DK869" s="71"/>
      <c r="DL869" s="71"/>
      <c r="DM869" s="71"/>
      <c r="DN869" s="71"/>
      <c r="DO869" s="71"/>
      <c r="DP869" s="71"/>
      <c r="DQ869" s="71"/>
      <c r="DR869" s="71"/>
      <c r="DS869" s="71"/>
      <c r="DT869" s="71"/>
      <c r="DU869" s="71"/>
      <c r="DV869" s="71"/>
      <c r="DW869" s="71"/>
      <c r="DX869" s="71"/>
      <c r="DY869" s="71"/>
      <c r="DZ869" s="71"/>
      <c r="EA869" s="71"/>
      <c r="EB869" s="71"/>
      <c r="EC869" s="71"/>
      <c r="ED869" s="71"/>
      <c r="EE869" s="71"/>
      <c r="EF869" s="71"/>
      <c r="EG869" s="71"/>
      <c r="EH869" s="71"/>
      <c r="EI869" s="71"/>
      <c r="EJ869" s="71"/>
      <c r="EK869" s="71"/>
      <c r="EL869" s="71"/>
      <c r="EM869" s="71"/>
      <c r="EN869" s="71"/>
      <c r="EO869" s="71"/>
      <c r="EP869" s="71"/>
      <c r="EQ869" s="71"/>
      <c r="ER869" s="71"/>
      <c r="ES869" s="71"/>
      <c r="ET869" s="71"/>
      <c r="EU869" s="71"/>
      <c r="EV869" s="71"/>
      <c r="EW869" s="71"/>
      <c r="EX869" s="71"/>
      <c r="EY869" s="71"/>
      <c r="EZ869" s="71"/>
      <c r="FA869" s="71"/>
      <c r="FB869" s="71"/>
      <c r="FC869" s="71"/>
      <c r="FD869" s="71"/>
      <c r="FE869" s="71"/>
      <c r="FF869" s="71"/>
      <c r="FG869" s="71"/>
      <c r="FH869" s="71"/>
      <c r="FI869" s="71"/>
      <c r="FJ869" s="71"/>
      <c r="FK869" s="71"/>
      <c r="FL869" s="71"/>
      <c r="FM869" s="71"/>
    </row>
    <row r="870" spans="9:169" x14ac:dyDescent="0.2">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c r="CS870" s="71"/>
      <c r="CT870" s="71"/>
      <c r="CU870" s="71"/>
      <c r="CV870" s="99"/>
      <c r="CW870" s="71"/>
      <c r="CX870" s="71"/>
      <c r="CY870" s="71"/>
      <c r="CZ870" s="71"/>
      <c r="DA870" s="71"/>
      <c r="DB870" s="71"/>
      <c r="DC870" s="71"/>
      <c r="DD870" s="71"/>
      <c r="DE870" s="71"/>
      <c r="DF870" s="71"/>
      <c r="DG870" s="71"/>
      <c r="DH870" s="71"/>
      <c r="DI870" s="71"/>
      <c r="DJ870" s="71"/>
      <c r="DK870" s="71"/>
      <c r="DL870" s="71"/>
      <c r="DM870" s="71"/>
      <c r="DN870" s="71"/>
      <c r="DO870" s="71"/>
      <c r="DP870" s="71"/>
      <c r="DQ870" s="71"/>
      <c r="DR870" s="71"/>
      <c r="DS870" s="71"/>
      <c r="DT870" s="71"/>
      <c r="DU870" s="71"/>
      <c r="DV870" s="71"/>
      <c r="DW870" s="71"/>
      <c r="DX870" s="71"/>
      <c r="DY870" s="71"/>
      <c r="DZ870" s="71"/>
      <c r="EA870" s="71"/>
      <c r="EB870" s="71"/>
      <c r="EC870" s="71"/>
      <c r="ED870" s="71"/>
      <c r="EE870" s="71"/>
      <c r="EF870" s="71"/>
      <c r="EG870" s="71"/>
      <c r="EH870" s="71"/>
      <c r="EI870" s="71"/>
      <c r="EJ870" s="71"/>
      <c r="EK870" s="71"/>
      <c r="EL870" s="71"/>
      <c r="EM870" s="71"/>
      <c r="EN870" s="71"/>
      <c r="EO870" s="71"/>
      <c r="EP870" s="71"/>
      <c r="EQ870" s="71"/>
      <c r="ER870" s="71"/>
      <c r="ES870" s="71"/>
      <c r="ET870" s="71"/>
      <c r="EU870" s="71"/>
      <c r="EV870" s="71"/>
      <c r="EW870" s="71"/>
      <c r="EX870" s="71"/>
      <c r="EY870" s="71"/>
      <c r="EZ870" s="71"/>
      <c r="FA870" s="71"/>
      <c r="FB870" s="71"/>
      <c r="FC870" s="71"/>
      <c r="FD870" s="71"/>
      <c r="FE870" s="71"/>
      <c r="FF870" s="71"/>
      <c r="FG870" s="71"/>
      <c r="FH870" s="71"/>
      <c r="FI870" s="71"/>
      <c r="FJ870" s="71"/>
      <c r="FK870" s="71"/>
      <c r="FL870" s="71"/>
      <c r="FM870" s="71"/>
    </row>
    <row r="871" spans="9:169" x14ac:dyDescent="0.2">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c r="CS871" s="71"/>
      <c r="CT871" s="71"/>
      <c r="CU871" s="71"/>
      <c r="CV871" s="99"/>
      <c r="CW871" s="71"/>
      <c r="CX871" s="71"/>
      <c r="CY871" s="71"/>
      <c r="CZ871" s="71"/>
      <c r="DA871" s="71"/>
      <c r="DB871" s="71"/>
      <c r="DC871" s="71"/>
      <c r="DD871" s="71"/>
      <c r="DE871" s="71"/>
      <c r="DF871" s="71"/>
      <c r="DG871" s="71"/>
      <c r="DH871" s="71"/>
      <c r="DI871" s="71"/>
      <c r="DJ871" s="71"/>
      <c r="DK871" s="71"/>
      <c r="DL871" s="71"/>
      <c r="DM871" s="71"/>
      <c r="DN871" s="71"/>
      <c r="DO871" s="71"/>
      <c r="DP871" s="71"/>
      <c r="DQ871" s="71"/>
      <c r="DR871" s="71"/>
      <c r="DS871" s="71"/>
      <c r="DT871" s="71"/>
      <c r="DU871" s="71"/>
      <c r="DV871" s="71"/>
      <c r="DW871" s="71"/>
      <c r="DX871" s="71"/>
      <c r="DY871" s="71"/>
      <c r="DZ871" s="71"/>
      <c r="EA871" s="71"/>
      <c r="EB871" s="71"/>
      <c r="EC871" s="71"/>
      <c r="ED871" s="71"/>
      <c r="EE871" s="71"/>
      <c r="EF871" s="71"/>
      <c r="EG871" s="71"/>
      <c r="EH871" s="71"/>
      <c r="EI871" s="71"/>
      <c r="EJ871" s="71"/>
      <c r="EK871" s="71"/>
      <c r="EL871" s="71"/>
      <c r="EM871" s="71"/>
      <c r="EN871" s="71"/>
      <c r="EO871" s="71"/>
      <c r="EP871" s="71"/>
      <c r="EQ871" s="71"/>
      <c r="ER871" s="71"/>
      <c r="ES871" s="71"/>
      <c r="ET871" s="71"/>
      <c r="EU871" s="71"/>
      <c r="EV871" s="71"/>
      <c r="EW871" s="71"/>
      <c r="EX871" s="71"/>
      <c r="EY871" s="71"/>
      <c r="EZ871" s="71"/>
      <c r="FA871" s="71"/>
      <c r="FB871" s="71"/>
      <c r="FC871" s="71"/>
      <c r="FD871" s="71"/>
      <c r="FE871" s="71"/>
      <c r="FF871" s="71"/>
      <c r="FG871" s="71"/>
      <c r="FH871" s="71"/>
      <c r="FI871" s="71"/>
      <c r="FJ871" s="71"/>
      <c r="FK871" s="71"/>
      <c r="FL871" s="71"/>
      <c r="FM871" s="71"/>
    </row>
    <row r="872" spans="9:169" x14ac:dyDescent="0.2">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c r="CS872" s="71"/>
      <c r="CT872" s="71"/>
      <c r="CU872" s="71"/>
      <c r="CV872" s="99"/>
      <c r="CW872" s="71"/>
      <c r="CX872" s="71"/>
      <c r="CY872" s="71"/>
      <c r="CZ872" s="71"/>
      <c r="DA872" s="71"/>
      <c r="DB872" s="71"/>
      <c r="DC872" s="71"/>
      <c r="DD872" s="71"/>
      <c r="DE872" s="71"/>
      <c r="DF872" s="71"/>
      <c r="DG872" s="71"/>
      <c r="DH872" s="71"/>
      <c r="DI872" s="71"/>
      <c r="DJ872" s="71"/>
      <c r="DK872" s="71"/>
      <c r="DL872" s="71"/>
      <c r="DM872" s="71"/>
      <c r="DN872" s="71"/>
      <c r="DO872" s="71"/>
      <c r="DP872" s="71"/>
      <c r="DQ872" s="71"/>
      <c r="DR872" s="71"/>
      <c r="DS872" s="71"/>
      <c r="DT872" s="71"/>
      <c r="DU872" s="71"/>
      <c r="DV872" s="71"/>
      <c r="DW872" s="71"/>
      <c r="DX872" s="71"/>
      <c r="DY872" s="71"/>
      <c r="DZ872" s="71"/>
      <c r="EA872" s="71"/>
      <c r="EB872" s="71"/>
      <c r="EC872" s="71"/>
      <c r="ED872" s="71"/>
      <c r="EE872" s="71"/>
      <c r="EF872" s="71"/>
      <c r="EG872" s="71"/>
      <c r="EH872" s="71"/>
      <c r="EI872" s="71"/>
      <c r="EJ872" s="71"/>
      <c r="EK872" s="71"/>
      <c r="EL872" s="71"/>
      <c r="EM872" s="71"/>
      <c r="EN872" s="71"/>
      <c r="EO872" s="71"/>
      <c r="EP872" s="71"/>
      <c r="EQ872" s="71"/>
      <c r="ER872" s="71"/>
      <c r="ES872" s="71"/>
      <c r="ET872" s="71"/>
      <c r="EU872" s="71"/>
      <c r="EV872" s="71"/>
      <c r="EW872" s="71"/>
      <c r="EX872" s="71"/>
      <c r="EY872" s="71"/>
      <c r="EZ872" s="71"/>
      <c r="FA872" s="71"/>
      <c r="FB872" s="71"/>
      <c r="FC872" s="71"/>
      <c r="FD872" s="71"/>
      <c r="FE872" s="71"/>
      <c r="FF872" s="71"/>
      <c r="FG872" s="71"/>
      <c r="FH872" s="71"/>
      <c r="FI872" s="71"/>
      <c r="FJ872" s="71"/>
      <c r="FK872" s="71"/>
      <c r="FL872" s="71"/>
      <c r="FM872" s="71"/>
    </row>
    <row r="873" spans="9:169" x14ac:dyDescent="0.2">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c r="CS873" s="71"/>
      <c r="CT873" s="71"/>
      <c r="CU873" s="71"/>
      <c r="CV873" s="99"/>
      <c r="CW873" s="71"/>
      <c r="CX873" s="71"/>
      <c r="CY873" s="71"/>
      <c r="CZ873" s="71"/>
      <c r="DA873" s="71"/>
      <c r="DB873" s="71"/>
      <c r="DC873" s="71"/>
      <c r="DD873" s="71"/>
      <c r="DE873" s="71"/>
      <c r="DF873" s="71"/>
      <c r="DG873" s="71"/>
      <c r="DH873" s="71"/>
      <c r="DI873" s="71"/>
      <c r="DJ873" s="71"/>
      <c r="DK873" s="71"/>
      <c r="DL873" s="71"/>
      <c r="DM873" s="71"/>
      <c r="DN873" s="71"/>
      <c r="DO873" s="71"/>
      <c r="DP873" s="71"/>
      <c r="DQ873" s="71"/>
      <c r="DR873" s="71"/>
      <c r="DS873" s="71"/>
      <c r="DT873" s="71"/>
      <c r="DU873" s="71"/>
      <c r="DV873" s="71"/>
      <c r="DW873" s="71"/>
      <c r="DX873" s="71"/>
      <c r="DY873" s="71"/>
      <c r="DZ873" s="71"/>
      <c r="EA873" s="71"/>
      <c r="EB873" s="71"/>
      <c r="EC873" s="71"/>
      <c r="ED873" s="71"/>
      <c r="EE873" s="71"/>
      <c r="EF873" s="71"/>
      <c r="EG873" s="71"/>
      <c r="EH873" s="71"/>
      <c r="EI873" s="71"/>
      <c r="EJ873" s="71"/>
      <c r="EK873" s="71"/>
      <c r="EL873" s="71"/>
      <c r="EM873" s="71"/>
      <c r="EN873" s="71"/>
      <c r="EO873" s="71"/>
      <c r="EP873" s="71"/>
      <c r="EQ873" s="71"/>
      <c r="ER873" s="71"/>
      <c r="ES873" s="71"/>
      <c r="ET873" s="71"/>
      <c r="EU873" s="71"/>
      <c r="EV873" s="71"/>
      <c r="EW873" s="71"/>
      <c r="EX873" s="71"/>
      <c r="EY873" s="71"/>
      <c r="EZ873" s="71"/>
      <c r="FA873" s="71"/>
      <c r="FB873" s="71"/>
      <c r="FC873" s="71"/>
      <c r="FD873" s="71"/>
      <c r="FE873" s="71"/>
      <c r="FF873" s="71"/>
      <c r="FG873" s="71"/>
      <c r="FH873" s="71"/>
      <c r="FI873" s="71"/>
      <c r="FJ873" s="71"/>
      <c r="FK873" s="71"/>
      <c r="FL873" s="71"/>
      <c r="FM873" s="71"/>
    </row>
    <row r="874" spans="9:169" x14ac:dyDescent="0.2">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c r="CS874" s="71"/>
      <c r="CT874" s="71"/>
      <c r="CU874" s="71"/>
      <c r="CV874" s="99"/>
      <c r="CW874" s="71"/>
      <c r="CX874" s="71"/>
      <c r="CY874" s="71"/>
      <c r="CZ874" s="71"/>
      <c r="DA874" s="71"/>
      <c r="DB874" s="71"/>
      <c r="DC874" s="71"/>
      <c r="DD874" s="71"/>
      <c r="DE874" s="71"/>
      <c r="DF874" s="71"/>
      <c r="DG874" s="71"/>
      <c r="DH874" s="71"/>
      <c r="DI874" s="71"/>
      <c r="DJ874" s="71"/>
      <c r="DK874" s="71"/>
      <c r="DL874" s="71"/>
      <c r="DM874" s="71"/>
      <c r="DN874" s="71"/>
      <c r="DO874" s="71"/>
      <c r="DP874" s="71"/>
      <c r="DQ874" s="71"/>
      <c r="DR874" s="71"/>
      <c r="DS874" s="71"/>
      <c r="DT874" s="71"/>
      <c r="DU874" s="71"/>
      <c r="DV874" s="71"/>
      <c r="DW874" s="71"/>
      <c r="DX874" s="71"/>
      <c r="DY874" s="71"/>
      <c r="DZ874" s="71"/>
      <c r="EA874" s="71"/>
      <c r="EB874" s="71"/>
      <c r="EC874" s="71"/>
      <c r="ED874" s="71"/>
      <c r="EE874" s="71"/>
      <c r="EF874" s="71"/>
      <c r="EG874" s="71"/>
      <c r="EH874" s="71"/>
      <c r="EI874" s="71"/>
      <c r="EJ874" s="71"/>
      <c r="EK874" s="71"/>
      <c r="EL874" s="71"/>
      <c r="EM874" s="71"/>
      <c r="EN874" s="71"/>
      <c r="EO874" s="71"/>
      <c r="EP874" s="71"/>
      <c r="EQ874" s="71"/>
      <c r="ER874" s="71"/>
      <c r="ES874" s="71"/>
      <c r="ET874" s="71"/>
      <c r="EU874" s="71"/>
      <c r="EV874" s="71"/>
      <c r="EW874" s="71"/>
      <c r="EX874" s="71"/>
      <c r="EY874" s="71"/>
      <c r="EZ874" s="71"/>
      <c r="FA874" s="71"/>
      <c r="FB874" s="71"/>
      <c r="FC874" s="71"/>
      <c r="FD874" s="71"/>
      <c r="FE874" s="71"/>
      <c r="FF874" s="71"/>
      <c r="FG874" s="71"/>
      <c r="FH874" s="71"/>
      <c r="FI874" s="71"/>
      <c r="FJ874" s="71"/>
      <c r="FK874" s="71"/>
      <c r="FL874" s="71"/>
      <c r="FM874" s="71"/>
    </row>
    <row r="875" spans="9:169" x14ac:dyDescent="0.2">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c r="CS875" s="71"/>
      <c r="CT875" s="71"/>
      <c r="CU875" s="71"/>
      <c r="CV875" s="99"/>
      <c r="CW875" s="71"/>
      <c r="CX875" s="71"/>
      <c r="CY875" s="71"/>
      <c r="CZ875" s="71"/>
      <c r="DA875" s="71"/>
      <c r="DB875" s="71"/>
      <c r="DC875" s="71"/>
      <c r="DD875" s="71"/>
      <c r="DE875" s="71"/>
      <c r="DF875" s="71"/>
      <c r="DG875" s="71"/>
      <c r="DH875" s="71"/>
      <c r="DI875" s="71"/>
      <c r="DJ875" s="71"/>
      <c r="DK875" s="71"/>
      <c r="DL875" s="71"/>
      <c r="DM875" s="71"/>
      <c r="DN875" s="71"/>
      <c r="DO875" s="71"/>
      <c r="DP875" s="71"/>
      <c r="DQ875" s="71"/>
      <c r="DR875" s="71"/>
      <c r="DS875" s="71"/>
      <c r="DT875" s="71"/>
      <c r="DU875" s="71"/>
      <c r="DV875" s="71"/>
      <c r="DW875" s="71"/>
      <c r="DX875" s="71"/>
      <c r="DY875" s="71"/>
      <c r="DZ875" s="71"/>
      <c r="EA875" s="71"/>
      <c r="EB875" s="71"/>
      <c r="EC875" s="71"/>
      <c r="ED875" s="71"/>
      <c r="EE875" s="71"/>
      <c r="EF875" s="71"/>
      <c r="EG875" s="71"/>
      <c r="EH875" s="71"/>
      <c r="EI875" s="71"/>
      <c r="EJ875" s="71"/>
      <c r="EK875" s="71"/>
      <c r="EL875" s="71"/>
      <c r="EM875" s="71"/>
      <c r="EN875" s="71"/>
      <c r="EO875" s="71"/>
      <c r="EP875" s="71"/>
      <c r="EQ875" s="71"/>
      <c r="ER875" s="71"/>
      <c r="ES875" s="71"/>
      <c r="ET875" s="71"/>
      <c r="EU875" s="71"/>
      <c r="EV875" s="71"/>
      <c r="EW875" s="71"/>
      <c r="EX875" s="71"/>
      <c r="EY875" s="71"/>
      <c r="EZ875" s="71"/>
      <c r="FA875" s="71"/>
      <c r="FB875" s="71"/>
      <c r="FC875" s="71"/>
      <c r="FD875" s="71"/>
      <c r="FE875" s="71"/>
      <c r="FF875" s="71"/>
      <c r="FG875" s="71"/>
      <c r="FH875" s="71"/>
      <c r="FI875" s="71"/>
      <c r="FJ875" s="71"/>
      <c r="FK875" s="71"/>
      <c r="FL875" s="71"/>
      <c r="FM875" s="71"/>
    </row>
    <row r="876" spans="9:169" x14ac:dyDescent="0.2">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c r="CS876" s="71"/>
      <c r="CT876" s="71"/>
      <c r="CU876" s="71"/>
      <c r="CV876" s="99"/>
      <c r="CW876" s="71"/>
      <c r="CX876" s="71"/>
      <c r="CY876" s="71"/>
      <c r="CZ876" s="71"/>
      <c r="DA876" s="71"/>
      <c r="DB876" s="71"/>
      <c r="DC876" s="71"/>
      <c r="DD876" s="71"/>
      <c r="DE876" s="71"/>
      <c r="DF876" s="71"/>
      <c r="DG876" s="71"/>
      <c r="DH876" s="71"/>
      <c r="DI876" s="71"/>
      <c r="DJ876" s="71"/>
      <c r="DK876" s="71"/>
      <c r="DL876" s="71"/>
      <c r="DM876" s="71"/>
      <c r="DN876" s="71"/>
      <c r="DO876" s="71"/>
      <c r="DP876" s="71"/>
      <c r="DQ876" s="71"/>
      <c r="DR876" s="71"/>
      <c r="DS876" s="71"/>
      <c r="DT876" s="71"/>
      <c r="DU876" s="71"/>
      <c r="DV876" s="71"/>
      <c r="DW876" s="71"/>
      <c r="DX876" s="71"/>
      <c r="DY876" s="71"/>
      <c r="DZ876" s="71"/>
      <c r="EA876" s="71"/>
      <c r="EB876" s="71"/>
      <c r="EC876" s="71"/>
      <c r="ED876" s="71"/>
      <c r="EE876" s="71"/>
      <c r="EF876" s="71"/>
      <c r="EG876" s="71"/>
      <c r="EH876" s="71"/>
      <c r="EI876" s="71"/>
      <c r="EJ876" s="71"/>
      <c r="EK876" s="71"/>
      <c r="EL876" s="71"/>
      <c r="EM876" s="71"/>
      <c r="EN876" s="71"/>
      <c r="EO876" s="71"/>
      <c r="EP876" s="71"/>
      <c r="EQ876" s="71"/>
      <c r="ER876" s="71"/>
      <c r="ES876" s="71"/>
      <c r="ET876" s="71"/>
      <c r="EU876" s="71"/>
      <c r="EV876" s="71"/>
      <c r="EW876" s="71"/>
      <c r="EX876" s="71"/>
      <c r="EY876" s="71"/>
      <c r="EZ876" s="71"/>
      <c r="FA876" s="71"/>
      <c r="FB876" s="71"/>
      <c r="FC876" s="71"/>
      <c r="FD876" s="71"/>
      <c r="FE876" s="71"/>
      <c r="FF876" s="71"/>
      <c r="FG876" s="71"/>
      <c r="FH876" s="71"/>
      <c r="FI876" s="71"/>
      <c r="FJ876" s="71"/>
      <c r="FK876" s="71"/>
      <c r="FL876" s="71"/>
      <c r="FM876" s="71"/>
    </row>
    <row r="877" spans="9:169" x14ac:dyDescent="0.2">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c r="CS877" s="71"/>
      <c r="CT877" s="71"/>
      <c r="CU877" s="71"/>
      <c r="CV877" s="99"/>
      <c r="CW877" s="71"/>
      <c r="CX877" s="71"/>
      <c r="CY877" s="71"/>
      <c r="CZ877" s="71"/>
      <c r="DA877" s="71"/>
      <c r="DB877" s="71"/>
      <c r="DC877" s="71"/>
      <c r="DD877" s="71"/>
      <c r="DE877" s="71"/>
      <c r="DF877" s="71"/>
      <c r="DG877" s="71"/>
      <c r="DH877" s="71"/>
      <c r="DI877" s="71"/>
      <c r="DJ877" s="71"/>
      <c r="DK877" s="71"/>
      <c r="DL877" s="71"/>
      <c r="DM877" s="71"/>
      <c r="DN877" s="71"/>
      <c r="DO877" s="71"/>
      <c r="DP877" s="71"/>
      <c r="DQ877" s="71"/>
      <c r="DR877" s="71"/>
      <c r="DS877" s="71"/>
      <c r="DT877" s="71"/>
      <c r="DU877" s="71"/>
      <c r="DV877" s="71"/>
      <c r="DW877" s="71"/>
      <c r="DX877" s="71"/>
      <c r="DY877" s="71"/>
      <c r="DZ877" s="71"/>
      <c r="EA877" s="71"/>
      <c r="EB877" s="71"/>
      <c r="EC877" s="71"/>
      <c r="ED877" s="71"/>
      <c r="EE877" s="71"/>
      <c r="EF877" s="71"/>
      <c r="EG877" s="71"/>
      <c r="EH877" s="71"/>
      <c r="EI877" s="71"/>
      <c r="EJ877" s="71"/>
      <c r="EK877" s="71"/>
      <c r="EL877" s="71"/>
      <c r="EM877" s="71"/>
      <c r="EN877" s="71"/>
      <c r="EO877" s="71"/>
      <c r="EP877" s="71"/>
      <c r="EQ877" s="71"/>
      <c r="ER877" s="71"/>
      <c r="ES877" s="71"/>
      <c r="ET877" s="71"/>
      <c r="EU877" s="71"/>
      <c r="EV877" s="71"/>
      <c r="EW877" s="71"/>
      <c r="EX877" s="71"/>
      <c r="EY877" s="71"/>
      <c r="EZ877" s="71"/>
      <c r="FA877" s="71"/>
      <c r="FB877" s="71"/>
      <c r="FC877" s="71"/>
      <c r="FD877" s="71"/>
      <c r="FE877" s="71"/>
      <c r="FF877" s="71"/>
      <c r="FG877" s="71"/>
      <c r="FH877" s="71"/>
      <c r="FI877" s="71"/>
      <c r="FJ877" s="71"/>
      <c r="FK877" s="71"/>
      <c r="FL877" s="71"/>
      <c r="FM877" s="71"/>
    </row>
    <row r="878" spans="9:169" x14ac:dyDescent="0.2">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c r="CS878" s="71"/>
      <c r="CT878" s="71"/>
      <c r="CU878" s="71"/>
      <c r="CV878" s="99"/>
      <c r="CW878" s="71"/>
      <c r="CX878" s="71"/>
      <c r="CY878" s="71"/>
      <c r="CZ878" s="71"/>
      <c r="DA878" s="71"/>
      <c r="DB878" s="71"/>
      <c r="DC878" s="71"/>
      <c r="DD878" s="71"/>
      <c r="DE878" s="71"/>
      <c r="DF878" s="71"/>
      <c r="DG878" s="71"/>
      <c r="DH878" s="71"/>
      <c r="DI878" s="71"/>
      <c r="DJ878" s="71"/>
      <c r="DK878" s="71"/>
      <c r="DL878" s="71"/>
      <c r="DM878" s="71"/>
      <c r="DN878" s="71"/>
      <c r="DO878" s="71"/>
      <c r="DP878" s="71"/>
      <c r="DQ878" s="71"/>
      <c r="DR878" s="71"/>
      <c r="DS878" s="71"/>
      <c r="DT878" s="71"/>
      <c r="DU878" s="71"/>
      <c r="DV878" s="71"/>
      <c r="DW878" s="71"/>
      <c r="DX878" s="71"/>
      <c r="DY878" s="71"/>
      <c r="DZ878" s="71"/>
      <c r="EA878" s="71"/>
      <c r="EB878" s="71"/>
      <c r="EC878" s="71"/>
      <c r="ED878" s="71"/>
      <c r="EE878" s="71"/>
      <c r="EF878" s="71"/>
      <c r="EG878" s="71"/>
      <c r="EH878" s="71"/>
      <c r="EI878" s="71"/>
      <c r="EJ878" s="71"/>
      <c r="EK878" s="71"/>
      <c r="EL878" s="71"/>
      <c r="EM878" s="71"/>
      <c r="EN878" s="71"/>
      <c r="EO878" s="71"/>
      <c r="EP878" s="71"/>
      <c r="EQ878" s="71"/>
      <c r="ER878" s="71"/>
      <c r="ES878" s="71"/>
      <c r="ET878" s="71"/>
      <c r="EU878" s="71"/>
      <c r="EV878" s="71"/>
      <c r="EW878" s="71"/>
      <c r="EX878" s="71"/>
      <c r="EY878" s="71"/>
      <c r="EZ878" s="71"/>
      <c r="FA878" s="71"/>
      <c r="FB878" s="71"/>
      <c r="FC878" s="71"/>
      <c r="FD878" s="71"/>
      <c r="FE878" s="71"/>
      <c r="FF878" s="71"/>
      <c r="FG878" s="71"/>
      <c r="FH878" s="71"/>
      <c r="FI878" s="71"/>
      <c r="FJ878" s="71"/>
      <c r="FK878" s="71"/>
      <c r="FL878" s="71"/>
      <c r="FM878" s="71"/>
    </row>
    <row r="879" spans="9:169" x14ac:dyDescent="0.2">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c r="CS879" s="71"/>
      <c r="CT879" s="71"/>
      <c r="CU879" s="71"/>
      <c r="CV879" s="99"/>
      <c r="CW879" s="71"/>
      <c r="CX879" s="71"/>
      <c r="CY879" s="71"/>
      <c r="CZ879" s="71"/>
      <c r="DA879" s="71"/>
      <c r="DB879" s="71"/>
      <c r="DC879" s="71"/>
      <c r="DD879" s="71"/>
      <c r="DE879" s="71"/>
      <c r="DF879" s="71"/>
      <c r="DG879" s="71"/>
      <c r="DH879" s="71"/>
      <c r="DI879" s="71"/>
      <c r="DJ879" s="71"/>
      <c r="DK879" s="71"/>
      <c r="DL879" s="71"/>
      <c r="DM879" s="71"/>
      <c r="DN879" s="71"/>
      <c r="DO879" s="71"/>
      <c r="DP879" s="71"/>
      <c r="DQ879" s="71"/>
      <c r="DR879" s="71"/>
      <c r="DS879" s="71"/>
      <c r="DT879" s="71"/>
      <c r="DU879" s="71"/>
      <c r="DV879" s="71"/>
      <c r="DW879" s="71"/>
      <c r="DX879" s="71"/>
      <c r="DY879" s="71"/>
      <c r="DZ879" s="71"/>
      <c r="EA879" s="71"/>
      <c r="EB879" s="71"/>
      <c r="EC879" s="71"/>
      <c r="ED879" s="71"/>
      <c r="EE879" s="71"/>
      <c r="EF879" s="71"/>
      <c r="EG879" s="71"/>
      <c r="EH879" s="71"/>
      <c r="EI879" s="71"/>
      <c r="EJ879" s="71"/>
      <c r="EK879" s="71"/>
      <c r="EL879" s="71"/>
      <c r="EM879" s="71"/>
      <c r="EN879" s="71"/>
      <c r="EO879" s="71"/>
      <c r="EP879" s="71"/>
      <c r="EQ879" s="71"/>
      <c r="ER879" s="71"/>
      <c r="ES879" s="71"/>
      <c r="ET879" s="71"/>
      <c r="EU879" s="71"/>
      <c r="EV879" s="71"/>
      <c r="EW879" s="71"/>
      <c r="EX879" s="71"/>
      <c r="EY879" s="71"/>
      <c r="EZ879" s="71"/>
      <c r="FA879" s="71"/>
      <c r="FB879" s="71"/>
      <c r="FC879" s="71"/>
      <c r="FD879" s="71"/>
      <c r="FE879" s="71"/>
      <c r="FF879" s="71"/>
      <c r="FG879" s="71"/>
      <c r="FH879" s="71"/>
      <c r="FI879" s="71"/>
      <c r="FJ879" s="71"/>
      <c r="FK879" s="71"/>
      <c r="FL879" s="71"/>
      <c r="FM879" s="71"/>
    </row>
    <row r="880" spans="9:169" x14ac:dyDescent="0.2">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c r="CS880" s="71"/>
      <c r="CT880" s="71"/>
      <c r="CU880" s="71"/>
      <c r="CV880" s="99"/>
      <c r="CW880" s="71"/>
      <c r="CX880" s="71"/>
      <c r="CY880" s="71"/>
      <c r="CZ880" s="71"/>
      <c r="DA880" s="71"/>
      <c r="DB880" s="71"/>
      <c r="DC880" s="71"/>
      <c r="DD880" s="71"/>
      <c r="DE880" s="71"/>
      <c r="DF880" s="71"/>
      <c r="DG880" s="71"/>
      <c r="DH880" s="71"/>
      <c r="DI880" s="71"/>
      <c r="DJ880" s="71"/>
      <c r="DK880" s="71"/>
      <c r="DL880" s="71"/>
      <c r="DM880" s="71"/>
      <c r="DN880" s="71"/>
      <c r="DO880" s="71"/>
      <c r="DP880" s="71"/>
      <c r="DQ880" s="71"/>
      <c r="DR880" s="71"/>
      <c r="DS880" s="71"/>
      <c r="DT880" s="71"/>
      <c r="DU880" s="71"/>
      <c r="DV880" s="71"/>
      <c r="DW880" s="71"/>
      <c r="DX880" s="71"/>
      <c r="DY880" s="71"/>
      <c r="DZ880" s="71"/>
      <c r="EA880" s="71"/>
      <c r="EB880" s="71"/>
      <c r="EC880" s="71"/>
      <c r="ED880" s="71"/>
      <c r="EE880" s="71"/>
      <c r="EF880" s="71"/>
      <c r="EG880" s="71"/>
      <c r="EH880" s="71"/>
      <c r="EI880" s="71"/>
      <c r="EJ880" s="71"/>
      <c r="EK880" s="71"/>
      <c r="EL880" s="71"/>
      <c r="EM880" s="71"/>
      <c r="EN880" s="71"/>
      <c r="EO880" s="71"/>
      <c r="EP880" s="71"/>
      <c r="EQ880" s="71"/>
      <c r="ER880" s="71"/>
      <c r="ES880" s="71"/>
      <c r="ET880" s="71"/>
      <c r="EU880" s="71"/>
      <c r="EV880" s="71"/>
      <c r="EW880" s="71"/>
      <c r="EX880" s="71"/>
      <c r="EY880" s="71"/>
      <c r="EZ880" s="71"/>
      <c r="FA880" s="71"/>
      <c r="FB880" s="71"/>
      <c r="FC880" s="71"/>
      <c r="FD880" s="71"/>
      <c r="FE880" s="71"/>
      <c r="FF880" s="71"/>
      <c r="FG880" s="71"/>
      <c r="FH880" s="71"/>
      <c r="FI880" s="71"/>
      <c r="FJ880" s="71"/>
      <c r="FK880" s="71"/>
      <c r="FL880" s="71"/>
      <c r="FM880" s="71"/>
    </row>
    <row r="881" spans="9:169" x14ac:dyDescent="0.2">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c r="CS881" s="71"/>
      <c r="CT881" s="71"/>
      <c r="CU881" s="71"/>
      <c r="CV881" s="99"/>
      <c r="CW881" s="71"/>
      <c r="CX881" s="71"/>
      <c r="CY881" s="71"/>
      <c r="CZ881" s="71"/>
      <c r="DA881" s="71"/>
      <c r="DB881" s="71"/>
      <c r="DC881" s="71"/>
      <c r="DD881" s="71"/>
      <c r="DE881" s="71"/>
      <c r="DF881" s="71"/>
      <c r="DG881" s="71"/>
      <c r="DH881" s="71"/>
      <c r="DI881" s="71"/>
      <c r="DJ881" s="71"/>
      <c r="DK881" s="71"/>
      <c r="DL881" s="71"/>
      <c r="DM881" s="71"/>
      <c r="DN881" s="71"/>
      <c r="DO881" s="71"/>
      <c r="DP881" s="71"/>
      <c r="DQ881" s="71"/>
      <c r="DR881" s="71"/>
      <c r="DS881" s="71"/>
      <c r="DT881" s="71"/>
      <c r="DU881" s="71"/>
      <c r="DV881" s="71"/>
      <c r="DW881" s="71"/>
      <c r="DX881" s="71"/>
      <c r="DY881" s="71"/>
      <c r="DZ881" s="71"/>
      <c r="EA881" s="71"/>
      <c r="EB881" s="71"/>
      <c r="EC881" s="71"/>
      <c r="ED881" s="71"/>
      <c r="EE881" s="71"/>
      <c r="EF881" s="71"/>
      <c r="EG881" s="71"/>
      <c r="EH881" s="71"/>
      <c r="EI881" s="71"/>
      <c r="EJ881" s="71"/>
      <c r="EK881" s="71"/>
      <c r="EL881" s="71"/>
      <c r="EM881" s="71"/>
      <c r="EN881" s="71"/>
      <c r="EO881" s="71"/>
      <c r="EP881" s="71"/>
      <c r="EQ881" s="71"/>
      <c r="ER881" s="71"/>
      <c r="ES881" s="71"/>
      <c r="ET881" s="71"/>
      <c r="EU881" s="71"/>
      <c r="EV881" s="71"/>
      <c r="EW881" s="71"/>
      <c r="EX881" s="71"/>
      <c r="EY881" s="71"/>
      <c r="EZ881" s="71"/>
      <c r="FA881" s="71"/>
      <c r="FB881" s="71"/>
      <c r="FC881" s="71"/>
      <c r="FD881" s="71"/>
      <c r="FE881" s="71"/>
      <c r="FF881" s="71"/>
      <c r="FG881" s="71"/>
      <c r="FH881" s="71"/>
      <c r="FI881" s="71"/>
      <c r="FJ881" s="71"/>
      <c r="FK881" s="71"/>
      <c r="FL881" s="71"/>
      <c r="FM881" s="71"/>
    </row>
    <row r="882" spans="9:169" x14ac:dyDescent="0.2">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c r="CS882" s="71"/>
      <c r="CT882" s="71"/>
      <c r="CU882" s="71"/>
      <c r="CV882" s="99"/>
      <c r="CW882" s="71"/>
      <c r="CX882" s="71"/>
      <c r="CY882" s="71"/>
      <c r="CZ882" s="71"/>
      <c r="DA882" s="71"/>
      <c r="DB882" s="71"/>
      <c r="DC882" s="71"/>
      <c r="DD882" s="71"/>
      <c r="DE882" s="71"/>
      <c r="DF882" s="71"/>
      <c r="DG882" s="71"/>
      <c r="DH882" s="71"/>
      <c r="DI882" s="71"/>
      <c r="DJ882" s="71"/>
      <c r="DK882" s="71"/>
      <c r="DL882" s="71"/>
      <c r="DM882" s="71"/>
      <c r="DN882" s="71"/>
      <c r="DO882" s="71"/>
      <c r="DP882" s="71"/>
      <c r="DQ882" s="71"/>
      <c r="DR882" s="71"/>
      <c r="DS882" s="71"/>
      <c r="DT882" s="71"/>
      <c r="DU882" s="71"/>
      <c r="DV882" s="71"/>
      <c r="DW882" s="71"/>
      <c r="DX882" s="71"/>
      <c r="DY882" s="71"/>
      <c r="DZ882" s="71"/>
      <c r="EA882" s="71"/>
      <c r="EB882" s="71"/>
      <c r="EC882" s="71"/>
      <c r="ED882" s="71"/>
      <c r="EE882" s="71"/>
      <c r="EF882" s="71"/>
      <c r="EG882" s="71"/>
      <c r="EH882" s="71"/>
      <c r="EI882" s="71"/>
      <c r="EJ882" s="71"/>
      <c r="EK882" s="71"/>
      <c r="EL882" s="71"/>
      <c r="EM882" s="71"/>
      <c r="EN882" s="71"/>
      <c r="EO882" s="71"/>
      <c r="EP882" s="71"/>
      <c r="EQ882" s="71"/>
      <c r="ER882" s="71"/>
      <c r="ES882" s="71"/>
      <c r="ET882" s="71"/>
      <c r="EU882" s="71"/>
      <c r="EV882" s="71"/>
      <c r="EW882" s="71"/>
      <c r="EX882" s="71"/>
      <c r="EY882" s="71"/>
      <c r="EZ882" s="71"/>
      <c r="FA882" s="71"/>
      <c r="FB882" s="71"/>
      <c r="FC882" s="71"/>
      <c r="FD882" s="71"/>
      <c r="FE882" s="71"/>
      <c r="FF882" s="71"/>
      <c r="FG882" s="71"/>
      <c r="FH882" s="71"/>
      <c r="FI882" s="71"/>
      <c r="FJ882" s="71"/>
      <c r="FK882" s="71"/>
      <c r="FL882" s="71"/>
      <c r="FM882" s="71"/>
    </row>
    <row r="883" spans="9:169" x14ac:dyDescent="0.2">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c r="CS883" s="71"/>
      <c r="CT883" s="71"/>
      <c r="CU883" s="71"/>
      <c r="CV883" s="99"/>
      <c r="CW883" s="71"/>
      <c r="CX883" s="71"/>
      <c r="CY883" s="71"/>
      <c r="CZ883" s="71"/>
      <c r="DA883" s="71"/>
      <c r="DB883" s="71"/>
      <c r="DC883" s="71"/>
      <c r="DD883" s="71"/>
      <c r="DE883" s="71"/>
      <c r="DF883" s="71"/>
      <c r="DG883" s="71"/>
      <c r="DH883" s="71"/>
      <c r="DI883" s="71"/>
      <c r="DJ883" s="71"/>
      <c r="DK883" s="71"/>
      <c r="DL883" s="71"/>
      <c r="DM883" s="71"/>
      <c r="DN883" s="71"/>
      <c r="DO883" s="71"/>
      <c r="DP883" s="71"/>
      <c r="DQ883" s="71"/>
      <c r="DR883" s="71"/>
      <c r="DS883" s="71"/>
      <c r="DT883" s="71"/>
      <c r="DU883" s="71"/>
      <c r="DV883" s="71"/>
      <c r="DW883" s="71"/>
      <c r="DX883" s="71"/>
      <c r="DY883" s="71"/>
      <c r="DZ883" s="71"/>
      <c r="EA883" s="71"/>
      <c r="EB883" s="71"/>
      <c r="EC883" s="71"/>
      <c r="ED883" s="71"/>
      <c r="EE883" s="71"/>
      <c r="EF883" s="71"/>
      <c r="EG883" s="71"/>
      <c r="EH883" s="71"/>
      <c r="EI883" s="71"/>
      <c r="EJ883" s="71"/>
      <c r="EK883" s="71"/>
      <c r="EL883" s="71"/>
      <c r="EM883" s="71"/>
      <c r="EN883" s="71"/>
      <c r="EO883" s="71"/>
      <c r="EP883" s="71"/>
      <c r="EQ883" s="71"/>
      <c r="ER883" s="71"/>
      <c r="ES883" s="71"/>
      <c r="ET883" s="71"/>
      <c r="EU883" s="71"/>
      <c r="EV883" s="71"/>
      <c r="EW883" s="71"/>
      <c r="EX883" s="71"/>
      <c r="EY883" s="71"/>
      <c r="EZ883" s="71"/>
      <c r="FA883" s="71"/>
      <c r="FB883" s="71"/>
      <c r="FC883" s="71"/>
      <c r="FD883" s="71"/>
      <c r="FE883" s="71"/>
      <c r="FF883" s="71"/>
      <c r="FG883" s="71"/>
      <c r="FH883" s="71"/>
      <c r="FI883" s="71"/>
      <c r="FJ883" s="71"/>
      <c r="FK883" s="71"/>
      <c r="FL883" s="71"/>
      <c r="FM883" s="71"/>
    </row>
    <row r="884" spans="9:169" x14ac:dyDescent="0.2">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c r="CS884" s="71"/>
      <c r="CT884" s="71"/>
      <c r="CU884" s="71"/>
      <c r="CV884" s="99"/>
      <c r="CW884" s="71"/>
      <c r="CX884" s="71"/>
      <c r="CY884" s="71"/>
      <c r="CZ884" s="71"/>
      <c r="DA884" s="71"/>
      <c r="DB884" s="71"/>
      <c r="DC884" s="71"/>
      <c r="DD884" s="71"/>
      <c r="DE884" s="71"/>
      <c r="DF884" s="71"/>
      <c r="DG884" s="71"/>
      <c r="DH884" s="71"/>
      <c r="DI884" s="71"/>
      <c r="DJ884" s="71"/>
      <c r="DK884" s="71"/>
      <c r="DL884" s="71"/>
      <c r="DM884" s="71"/>
      <c r="DN884" s="71"/>
      <c r="DO884" s="71"/>
      <c r="DP884" s="71"/>
      <c r="DQ884" s="71"/>
      <c r="DR884" s="71"/>
      <c r="DS884" s="71"/>
      <c r="DT884" s="71"/>
      <c r="DU884" s="71"/>
      <c r="DV884" s="71"/>
      <c r="DW884" s="71"/>
      <c r="DX884" s="71"/>
      <c r="DY884" s="71"/>
      <c r="DZ884" s="71"/>
      <c r="EA884" s="71"/>
      <c r="EB884" s="71"/>
      <c r="EC884" s="71"/>
      <c r="ED884" s="71"/>
      <c r="EE884" s="71"/>
      <c r="EF884" s="71"/>
      <c r="EG884" s="71"/>
      <c r="EH884" s="71"/>
      <c r="EI884" s="71"/>
      <c r="EJ884" s="71"/>
      <c r="EK884" s="71"/>
      <c r="EL884" s="71"/>
      <c r="EM884" s="71"/>
      <c r="EN884" s="71"/>
      <c r="EO884" s="71"/>
      <c r="EP884" s="71"/>
      <c r="EQ884" s="71"/>
      <c r="ER884" s="71"/>
      <c r="ES884" s="71"/>
      <c r="ET884" s="71"/>
      <c r="EU884" s="71"/>
      <c r="EV884" s="71"/>
      <c r="EW884" s="71"/>
      <c r="EX884" s="71"/>
      <c r="EY884" s="71"/>
      <c r="EZ884" s="71"/>
      <c r="FA884" s="71"/>
      <c r="FB884" s="71"/>
      <c r="FC884" s="71"/>
      <c r="FD884" s="71"/>
      <c r="FE884" s="71"/>
      <c r="FF884" s="71"/>
      <c r="FG884" s="71"/>
      <c r="FH884" s="71"/>
      <c r="FI884" s="71"/>
      <c r="FJ884" s="71"/>
      <c r="FK884" s="71"/>
      <c r="FL884" s="71"/>
      <c r="FM884" s="71"/>
    </row>
    <row r="885" spans="9:169" x14ac:dyDescent="0.2">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c r="CS885" s="71"/>
      <c r="CT885" s="71"/>
      <c r="CU885" s="71"/>
      <c r="CV885" s="99"/>
      <c r="CW885" s="71"/>
      <c r="CX885" s="71"/>
      <c r="CY885" s="71"/>
      <c r="CZ885" s="71"/>
      <c r="DA885" s="71"/>
      <c r="DB885" s="71"/>
      <c r="DC885" s="71"/>
      <c r="DD885" s="71"/>
      <c r="DE885" s="71"/>
      <c r="DF885" s="71"/>
      <c r="DG885" s="71"/>
      <c r="DH885" s="71"/>
      <c r="DI885" s="71"/>
      <c r="DJ885" s="71"/>
      <c r="DK885" s="71"/>
      <c r="DL885" s="71"/>
      <c r="DM885" s="71"/>
      <c r="DN885" s="71"/>
      <c r="DO885" s="71"/>
      <c r="DP885" s="71"/>
      <c r="DQ885" s="71"/>
      <c r="DR885" s="71"/>
      <c r="DS885" s="71"/>
      <c r="DT885" s="71"/>
      <c r="DU885" s="71"/>
      <c r="DV885" s="71"/>
      <c r="DW885" s="71"/>
      <c r="DX885" s="71"/>
      <c r="DY885" s="71"/>
      <c r="DZ885" s="71"/>
      <c r="EA885" s="71"/>
      <c r="EB885" s="71"/>
      <c r="EC885" s="71"/>
      <c r="ED885" s="71"/>
      <c r="EE885" s="71"/>
      <c r="EF885" s="71"/>
      <c r="EG885" s="71"/>
      <c r="EH885" s="71"/>
      <c r="EI885" s="71"/>
      <c r="EJ885" s="71"/>
      <c r="EK885" s="71"/>
      <c r="EL885" s="71"/>
      <c r="EM885" s="71"/>
      <c r="EN885" s="71"/>
      <c r="EO885" s="71"/>
      <c r="EP885" s="71"/>
      <c r="EQ885" s="71"/>
      <c r="ER885" s="71"/>
      <c r="ES885" s="71"/>
      <c r="ET885" s="71"/>
      <c r="EU885" s="71"/>
      <c r="EV885" s="71"/>
      <c r="EW885" s="71"/>
      <c r="EX885" s="71"/>
      <c r="EY885" s="71"/>
      <c r="EZ885" s="71"/>
      <c r="FA885" s="71"/>
      <c r="FB885" s="71"/>
      <c r="FC885" s="71"/>
      <c r="FD885" s="71"/>
      <c r="FE885" s="71"/>
      <c r="FF885" s="71"/>
      <c r="FG885" s="71"/>
      <c r="FH885" s="71"/>
      <c r="FI885" s="71"/>
      <c r="FJ885" s="71"/>
      <c r="FK885" s="71"/>
      <c r="FL885" s="71"/>
      <c r="FM885" s="71"/>
    </row>
    <row r="886" spans="9:169" x14ac:dyDescent="0.2">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c r="CS886" s="71"/>
      <c r="CT886" s="71"/>
      <c r="CU886" s="71"/>
      <c r="CV886" s="99"/>
      <c r="CW886" s="71"/>
      <c r="CX886" s="71"/>
      <c r="CY886" s="71"/>
      <c r="CZ886" s="71"/>
      <c r="DA886" s="71"/>
      <c r="DB886" s="71"/>
      <c r="DC886" s="71"/>
      <c r="DD886" s="71"/>
      <c r="DE886" s="71"/>
      <c r="DF886" s="71"/>
      <c r="DG886" s="71"/>
      <c r="DH886" s="71"/>
      <c r="DI886" s="71"/>
      <c r="DJ886" s="71"/>
      <c r="DK886" s="71"/>
      <c r="DL886" s="71"/>
      <c r="DM886" s="71"/>
      <c r="DN886" s="71"/>
      <c r="DO886" s="71"/>
      <c r="DP886" s="71"/>
      <c r="DQ886" s="71"/>
      <c r="DR886" s="71"/>
      <c r="DS886" s="71"/>
      <c r="DT886" s="71"/>
      <c r="DU886" s="71"/>
      <c r="DV886" s="71"/>
      <c r="DW886" s="71"/>
      <c r="DX886" s="71"/>
      <c r="DY886" s="71"/>
      <c r="DZ886" s="71"/>
      <c r="EA886" s="71"/>
      <c r="EB886" s="71"/>
      <c r="EC886" s="71"/>
      <c r="ED886" s="71"/>
      <c r="EE886" s="71"/>
      <c r="EF886" s="71"/>
      <c r="EG886" s="71"/>
      <c r="EH886" s="71"/>
      <c r="EI886" s="71"/>
      <c r="EJ886" s="71"/>
      <c r="EK886" s="71"/>
      <c r="EL886" s="71"/>
      <c r="EM886" s="71"/>
      <c r="EN886" s="71"/>
      <c r="EO886" s="71"/>
      <c r="EP886" s="71"/>
      <c r="EQ886" s="71"/>
      <c r="ER886" s="71"/>
      <c r="ES886" s="71"/>
      <c r="ET886" s="71"/>
      <c r="EU886" s="71"/>
      <c r="EV886" s="71"/>
      <c r="EW886" s="71"/>
      <c r="EX886" s="71"/>
      <c r="EY886" s="71"/>
      <c r="EZ886" s="71"/>
      <c r="FA886" s="71"/>
      <c r="FB886" s="71"/>
      <c r="FC886" s="71"/>
      <c r="FD886" s="71"/>
      <c r="FE886" s="71"/>
      <c r="FF886" s="71"/>
      <c r="FG886" s="71"/>
      <c r="FH886" s="71"/>
      <c r="FI886" s="71"/>
      <c r="FJ886" s="71"/>
      <c r="FK886" s="71"/>
      <c r="FL886" s="71"/>
      <c r="FM886" s="71"/>
    </row>
    <row r="887" spans="9:169" x14ac:dyDescent="0.2">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c r="CS887" s="71"/>
      <c r="CT887" s="71"/>
      <c r="CU887" s="71"/>
      <c r="CV887" s="99"/>
      <c r="CW887" s="71"/>
      <c r="CX887" s="71"/>
      <c r="CY887" s="71"/>
      <c r="CZ887" s="71"/>
      <c r="DA887" s="71"/>
      <c r="DB887" s="71"/>
      <c r="DC887" s="71"/>
      <c r="DD887" s="71"/>
      <c r="DE887" s="71"/>
      <c r="DF887" s="71"/>
      <c r="DG887" s="71"/>
      <c r="DH887" s="71"/>
      <c r="DI887" s="71"/>
      <c r="DJ887" s="71"/>
      <c r="DK887" s="71"/>
      <c r="DL887" s="71"/>
      <c r="DM887" s="71"/>
      <c r="DN887" s="71"/>
      <c r="DO887" s="71"/>
      <c r="DP887" s="71"/>
      <c r="DQ887" s="71"/>
      <c r="DR887" s="71"/>
      <c r="DS887" s="71"/>
      <c r="DT887" s="71"/>
      <c r="DU887" s="71"/>
      <c r="DV887" s="71"/>
      <c r="DW887" s="71"/>
      <c r="DX887" s="71"/>
      <c r="DY887" s="71"/>
      <c r="DZ887" s="71"/>
      <c r="EA887" s="71"/>
      <c r="EB887" s="71"/>
      <c r="EC887" s="71"/>
      <c r="ED887" s="71"/>
      <c r="EE887" s="71"/>
      <c r="EF887" s="71"/>
      <c r="EG887" s="71"/>
      <c r="EH887" s="71"/>
      <c r="EI887" s="71"/>
      <c r="EJ887" s="71"/>
      <c r="EK887" s="71"/>
      <c r="EL887" s="71"/>
      <c r="EM887" s="71"/>
      <c r="EN887" s="71"/>
      <c r="EO887" s="71"/>
      <c r="EP887" s="71"/>
      <c r="EQ887" s="71"/>
      <c r="ER887" s="71"/>
      <c r="ES887" s="71"/>
      <c r="ET887" s="71"/>
      <c r="EU887" s="71"/>
      <c r="EV887" s="71"/>
      <c r="EW887" s="71"/>
      <c r="EX887" s="71"/>
      <c r="EY887" s="71"/>
      <c r="EZ887" s="71"/>
      <c r="FA887" s="71"/>
      <c r="FB887" s="71"/>
      <c r="FC887" s="71"/>
      <c r="FD887" s="71"/>
      <c r="FE887" s="71"/>
      <c r="FF887" s="71"/>
      <c r="FG887" s="71"/>
      <c r="FH887" s="71"/>
      <c r="FI887" s="71"/>
      <c r="FJ887" s="71"/>
      <c r="FK887" s="71"/>
      <c r="FL887" s="71"/>
      <c r="FM887" s="71"/>
    </row>
    <row r="888" spans="9:169" x14ac:dyDescent="0.2">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c r="CS888" s="71"/>
      <c r="CT888" s="71"/>
      <c r="CU888" s="71"/>
      <c r="CV888" s="99"/>
      <c r="CW888" s="71"/>
      <c r="CX888" s="71"/>
      <c r="CY888" s="71"/>
      <c r="CZ888" s="71"/>
      <c r="DA888" s="71"/>
      <c r="DB888" s="71"/>
      <c r="DC888" s="71"/>
      <c r="DD888" s="71"/>
      <c r="DE888" s="71"/>
      <c r="DF888" s="71"/>
      <c r="DG888" s="71"/>
      <c r="DH888" s="71"/>
      <c r="DI888" s="71"/>
      <c r="DJ888" s="71"/>
      <c r="DK888" s="71"/>
      <c r="DL888" s="71"/>
      <c r="DM888" s="71"/>
      <c r="DN888" s="71"/>
      <c r="DO888" s="71"/>
      <c r="DP888" s="71"/>
      <c r="DQ888" s="71"/>
      <c r="DR888" s="71"/>
      <c r="DS888" s="71"/>
      <c r="DT888" s="71"/>
      <c r="DU888" s="71"/>
      <c r="DV888" s="71"/>
      <c r="DW888" s="71"/>
      <c r="DX888" s="71"/>
      <c r="DY888" s="71"/>
      <c r="DZ888" s="71"/>
      <c r="EA888" s="71"/>
      <c r="EB888" s="71"/>
      <c r="EC888" s="71"/>
      <c r="ED888" s="71"/>
      <c r="EE888" s="71"/>
      <c r="EF888" s="71"/>
      <c r="EG888" s="71"/>
      <c r="EH888" s="71"/>
      <c r="EI888" s="71"/>
      <c r="EJ888" s="71"/>
      <c r="EK888" s="71"/>
      <c r="EL888" s="71"/>
      <c r="EM888" s="71"/>
      <c r="EN888" s="71"/>
      <c r="EO888" s="71"/>
      <c r="EP888" s="71"/>
      <c r="EQ888" s="71"/>
      <c r="ER888" s="71"/>
      <c r="ES888" s="71"/>
      <c r="ET888" s="71"/>
      <c r="EU888" s="71"/>
      <c r="EV888" s="71"/>
      <c r="EW888" s="71"/>
      <c r="EX888" s="71"/>
      <c r="EY888" s="71"/>
      <c r="EZ888" s="71"/>
      <c r="FA888" s="71"/>
      <c r="FB888" s="71"/>
      <c r="FC888" s="71"/>
      <c r="FD888" s="71"/>
      <c r="FE888" s="71"/>
      <c r="FF888" s="71"/>
      <c r="FG888" s="71"/>
      <c r="FH888" s="71"/>
      <c r="FI888" s="71"/>
      <c r="FJ888" s="71"/>
      <c r="FK888" s="71"/>
      <c r="FL888" s="71"/>
      <c r="FM888" s="71"/>
    </row>
    <row r="889" spans="9:169" x14ac:dyDescent="0.2">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c r="CS889" s="71"/>
      <c r="CT889" s="71"/>
      <c r="CU889" s="71"/>
      <c r="CV889" s="99"/>
      <c r="CW889" s="71"/>
      <c r="CX889" s="71"/>
      <c r="CY889" s="71"/>
      <c r="CZ889" s="71"/>
      <c r="DA889" s="71"/>
      <c r="DB889" s="71"/>
      <c r="DC889" s="71"/>
      <c r="DD889" s="71"/>
      <c r="DE889" s="71"/>
      <c r="DF889" s="71"/>
      <c r="DG889" s="71"/>
      <c r="DH889" s="71"/>
      <c r="DI889" s="71"/>
      <c r="DJ889" s="71"/>
      <c r="DK889" s="71"/>
      <c r="DL889" s="71"/>
      <c r="DM889" s="71"/>
      <c r="DN889" s="71"/>
      <c r="DO889" s="71"/>
      <c r="DP889" s="71"/>
      <c r="DQ889" s="71"/>
      <c r="DR889" s="71"/>
      <c r="DS889" s="71"/>
      <c r="DT889" s="71"/>
      <c r="DU889" s="71"/>
      <c r="DV889" s="71"/>
      <c r="DW889" s="71"/>
      <c r="DX889" s="71"/>
      <c r="DY889" s="71"/>
      <c r="DZ889" s="71"/>
      <c r="EA889" s="71"/>
      <c r="EB889" s="71"/>
      <c r="EC889" s="71"/>
      <c r="ED889" s="71"/>
      <c r="EE889" s="71"/>
      <c r="EF889" s="71"/>
      <c r="EG889" s="71"/>
      <c r="EH889" s="71"/>
      <c r="EI889" s="71"/>
      <c r="EJ889" s="71"/>
      <c r="EK889" s="71"/>
      <c r="EL889" s="71"/>
      <c r="EM889" s="71"/>
      <c r="EN889" s="71"/>
      <c r="EO889" s="71"/>
      <c r="EP889" s="71"/>
      <c r="EQ889" s="71"/>
      <c r="ER889" s="71"/>
      <c r="ES889" s="71"/>
      <c r="ET889" s="71"/>
      <c r="EU889" s="71"/>
      <c r="EV889" s="71"/>
      <c r="EW889" s="71"/>
      <c r="EX889" s="71"/>
      <c r="EY889" s="71"/>
      <c r="EZ889" s="71"/>
      <c r="FA889" s="71"/>
      <c r="FB889" s="71"/>
      <c r="FC889" s="71"/>
      <c r="FD889" s="71"/>
      <c r="FE889" s="71"/>
      <c r="FF889" s="71"/>
      <c r="FG889" s="71"/>
      <c r="FH889" s="71"/>
      <c r="FI889" s="71"/>
      <c r="FJ889" s="71"/>
      <c r="FK889" s="71"/>
      <c r="FL889" s="71"/>
      <c r="FM889" s="71"/>
    </row>
    <row r="890" spans="9:169" x14ac:dyDescent="0.2">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c r="CS890" s="71"/>
      <c r="CT890" s="71"/>
      <c r="CU890" s="71"/>
      <c r="CV890" s="99"/>
      <c r="CW890" s="71"/>
      <c r="CX890" s="71"/>
      <c r="CY890" s="71"/>
      <c r="CZ890" s="71"/>
      <c r="DA890" s="71"/>
      <c r="DB890" s="71"/>
      <c r="DC890" s="71"/>
      <c r="DD890" s="71"/>
      <c r="DE890" s="71"/>
      <c r="DF890" s="71"/>
      <c r="DG890" s="71"/>
      <c r="DH890" s="71"/>
      <c r="DI890" s="71"/>
      <c r="DJ890" s="71"/>
      <c r="DK890" s="71"/>
      <c r="DL890" s="71"/>
      <c r="DM890" s="71"/>
      <c r="DN890" s="71"/>
      <c r="DO890" s="71"/>
      <c r="DP890" s="71"/>
      <c r="DQ890" s="71"/>
      <c r="DR890" s="71"/>
      <c r="DS890" s="71"/>
      <c r="DT890" s="71"/>
      <c r="DU890" s="71"/>
      <c r="DV890" s="71"/>
      <c r="DW890" s="71"/>
      <c r="DX890" s="71"/>
      <c r="DY890" s="71"/>
      <c r="DZ890" s="71"/>
      <c r="EA890" s="71"/>
      <c r="EB890" s="71"/>
      <c r="EC890" s="71"/>
      <c r="ED890" s="71"/>
      <c r="EE890" s="71"/>
      <c r="EF890" s="71"/>
      <c r="EG890" s="71"/>
      <c r="EH890" s="71"/>
      <c r="EI890" s="71"/>
      <c r="EJ890" s="71"/>
      <c r="EK890" s="71"/>
      <c r="EL890" s="71"/>
      <c r="EM890" s="71"/>
      <c r="EN890" s="71"/>
      <c r="EO890" s="71"/>
      <c r="EP890" s="71"/>
      <c r="EQ890" s="71"/>
      <c r="ER890" s="71"/>
      <c r="ES890" s="71"/>
      <c r="ET890" s="71"/>
      <c r="EU890" s="71"/>
      <c r="EV890" s="71"/>
      <c r="EW890" s="71"/>
      <c r="EX890" s="71"/>
      <c r="EY890" s="71"/>
      <c r="EZ890" s="71"/>
      <c r="FA890" s="71"/>
      <c r="FB890" s="71"/>
      <c r="FC890" s="71"/>
      <c r="FD890" s="71"/>
      <c r="FE890" s="71"/>
      <c r="FF890" s="71"/>
      <c r="FG890" s="71"/>
      <c r="FH890" s="71"/>
      <c r="FI890" s="71"/>
      <c r="FJ890" s="71"/>
      <c r="FK890" s="71"/>
      <c r="FL890" s="71"/>
      <c r="FM890" s="71"/>
    </row>
    <row r="891" spans="9:169" x14ac:dyDescent="0.2">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c r="CS891" s="71"/>
      <c r="CT891" s="71"/>
      <c r="CU891" s="71"/>
      <c r="CV891" s="99"/>
      <c r="CW891" s="71"/>
      <c r="CX891" s="71"/>
      <c r="CY891" s="71"/>
      <c r="CZ891" s="71"/>
      <c r="DA891" s="71"/>
      <c r="DB891" s="71"/>
      <c r="DC891" s="71"/>
      <c r="DD891" s="71"/>
      <c r="DE891" s="71"/>
      <c r="DF891" s="71"/>
      <c r="DG891" s="71"/>
      <c r="DH891" s="71"/>
      <c r="DI891" s="71"/>
      <c r="DJ891" s="71"/>
      <c r="DK891" s="71"/>
      <c r="DL891" s="71"/>
      <c r="DM891" s="71"/>
      <c r="DN891" s="71"/>
      <c r="DO891" s="71"/>
      <c r="DP891" s="71"/>
      <c r="DQ891" s="71"/>
      <c r="DR891" s="71"/>
      <c r="DS891" s="71"/>
      <c r="DT891" s="71"/>
      <c r="DU891" s="71"/>
      <c r="DV891" s="71"/>
      <c r="DW891" s="71"/>
      <c r="DX891" s="71"/>
      <c r="DY891" s="71"/>
      <c r="DZ891" s="71"/>
      <c r="EA891" s="71"/>
      <c r="EB891" s="71"/>
      <c r="EC891" s="71"/>
      <c r="ED891" s="71"/>
      <c r="EE891" s="71"/>
      <c r="EF891" s="71"/>
      <c r="EG891" s="71"/>
      <c r="EH891" s="71"/>
      <c r="EI891" s="71"/>
      <c r="EJ891" s="71"/>
      <c r="EK891" s="71"/>
      <c r="EL891" s="71"/>
      <c r="EM891" s="71"/>
      <c r="EN891" s="71"/>
      <c r="EO891" s="71"/>
      <c r="EP891" s="71"/>
      <c r="EQ891" s="71"/>
      <c r="ER891" s="71"/>
      <c r="ES891" s="71"/>
      <c r="ET891" s="71"/>
      <c r="EU891" s="71"/>
      <c r="EV891" s="71"/>
      <c r="EW891" s="71"/>
      <c r="EX891" s="71"/>
      <c r="EY891" s="71"/>
      <c r="EZ891" s="71"/>
      <c r="FA891" s="71"/>
      <c r="FB891" s="71"/>
      <c r="FC891" s="71"/>
      <c r="FD891" s="71"/>
      <c r="FE891" s="71"/>
      <c r="FF891" s="71"/>
      <c r="FG891" s="71"/>
      <c r="FH891" s="71"/>
      <c r="FI891" s="71"/>
      <c r="FJ891" s="71"/>
      <c r="FK891" s="71"/>
      <c r="FL891" s="71"/>
      <c r="FM891" s="71"/>
    </row>
    <row r="892" spans="9:169" x14ac:dyDescent="0.2">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c r="CS892" s="71"/>
      <c r="CT892" s="71"/>
      <c r="CU892" s="71"/>
      <c r="CV892" s="99"/>
      <c r="CW892" s="71"/>
      <c r="CX892" s="71"/>
      <c r="CY892" s="71"/>
      <c r="CZ892" s="71"/>
      <c r="DA892" s="71"/>
      <c r="DB892" s="71"/>
      <c r="DC892" s="71"/>
      <c r="DD892" s="71"/>
      <c r="DE892" s="71"/>
      <c r="DF892" s="71"/>
      <c r="DG892" s="71"/>
      <c r="DH892" s="71"/>
      <c r="DI892" s="71"/>
      <c r="DJ892" s="71"/>
      <c r="DK892" s="71"/>
      <c r="DL892" s="71"/>
      <c r="DM892" s="71"/>
      <c r="DN892" s="71"/>
      <c r="DO892" s="71"/>
      <c r="DP892" s="71"/>
      <c r="DQ892" s="71"/>
      <c r="DR892" s="71"/>
      <c r="DS892" s="71"/>
      <c r="DT892" s="71"/>
      <c r="DU892" s="71"/>
      <c r="DV892" s="71"/>
      <c r="DW892" s="71"/>
      <c r="DX892" s="71"/>
      <c r="DY892" s="71"/>
      <c r="DZ892" s="71"/>
      <c r="EA892" s="71"/>
      <c r="EB892" s="71"/>
      <c r="EC892" s="71"/>
      <c r="ED892" s="71"/>
      <c r="EE892" s="71"/>
      <c r="EF892" s="71"/>
      <c r="EG892" s="71"/>
      <c r="EH892" s="71"/>
      <c r="EI892" s="71"/>
      <c r="EJ892" s="71"/>
      <c r="EK892" s="71"/>
      <c r="EL892" s="71"/>
      <c r="EM892" s="71"/>
      <c r="EN892" s="71"/>
      <c r="EO892" s="71"/>
      <c r="EP892" s="71"/>
      <c r="EQ892" s="71"/>
      <c r="ER892" s="71"/>
      <c r="ES892" s="71"/>
      <c r="ET892" s="71"/>
      <c r="EU892" s="71"/>
      <c r="EV892" s="71"/>
      <c r="EW892" s="71"/>
      <c r="EX892" s="71"/>
      <c r="EY892" s="71"/>
      <c r="EZ892" s="71"/>
      <c r="FA892" s="71"/>
      <c r="FB892" s="71"/>
      <c r="FC892" s="71"/>
      <c r="FD892" s="71"/>
      <c r="FE892" s="71"/>
      <c r="FF892" s="71"/>
      <c r="FG892" s="71"/>
      <c r="FH892" s="71"/>
      <c r="FI892" s="71"/>
      <c r="FJ892" s="71"/>
      <c r="FK892" s="71"/>
      <c r="FL892" s="71"/>
      <c r="FM892" s="71"/>
    </row>
    <row r="893" spans="9:169" x14ac:dyDescent="0.2">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c r="CS893" s="71"/>
      <c r="CT893" s="71"/>
      <c r="CU893" s="71"/>
      <c r="CV893" s="99"/>
      <c r="CW893" s="71"/>
      <c r="CX893" s="71"/>
      <c r="CY893" s="71"/>
      <c r="CZ893" s="71"/>
      <c r="DA893" s="71"/>
      <c r="DB893" s="71"/>
      <c r="DC893" s="71"/>
      <c r="DD893" s="71"/>
      <c r="DE893" s="71"/>
      <c r="DF893" s="71"/>
      <c r="DG893" s="71"/>
      <c r="DH893" s="71"/>
      <c r="DI893" s="71"/>
      <c r="DJ893" s="71"/>
      <c r="DK893" s="71"/>
      <c r="DL893" s="71"/>
      <c r="DM893" s="71"/>
      <c r="DN893" s="71"/>
      <c r="DO893" s="71"/>
      <c r="DP893" s="71"/>
      <c r="DQ893" s="71"/>
      <c r="DR893" s="71"/>
      <c r="DS893" s="71"/>
      <c r="DT893" s="71"/>
      <c r="DU893" s="71"/>
      <c r="DV893" s="71"/>
      <c r="DW893" s="71"/>
      <c r="DX893" s="71"/>
      <c r="DY893" s="71"/>
      <c r="DZ893" s="71"/>
      <c r="EA893" s="71"/>
      <c r="EB893" s="71"/>
      <c r="EC893" s="71"/>
      <c r="ED893" s="71"/>
      <c r="EE893" s="71"/>
      <c r="EF893" s="71"/>
      <c r="EG893" s="71"/>
      <c r="EH893" s="71"/>
      <c r="EI893" s="71"/>
      <c r="EJ893" s="71"/>
      <c r="EK893" s="71"/>
      <c r="EL893" s="71"/>
      <c r="EM893" s="71"/>
      <c r="EN893" s="71"/>
      <c r="EO893" s="71"/>
      <c r="EP893" s="71"/>
      <c r="EQ893" s="71"/>
      <c r="ER893" s="71"/>
      <c r="ES893" s="71"/>
      <c r="ET893" s="71"/>
      <c r="EU893" s="71"/>
      <c r="EV893" s="71"/>
      <c r="EW893" s="71"/>
      <c r="EX893" s="71"/>
      <c r="EY893" s="71"/>
      <c r="EZ893" s="71"/>
      <c r="FA893" s="71"/>
      <c r="FB893" s="71"/>
      <c r="FC893" s="71"/>
      <c r="FD893" s="71"/>
      <c r="FE893" s="71"/>
      <c r="FF893" s="71"/>
      <c r="FG893" s="71"/>
      <c r="FH893" s="71"/>
      <c r="FI893" s="71"/>
      <c r="FJ893" s="71"/>
      <c r="FK893" s="71"/>
      <c r="FL893" s="71"/>
      <c r="FM893" s="71"/>
    </row>
    <row r="894" spans="9:169" x14ac:dyDescent="0.2">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c r="CS894" s="71"/>
      <c r="CT894" s="71"/>
      <c r="CU894" s="71"/>
      <c r="CV894" s="99"/>
      <c r="CW894" s="71"/>
      <c r="CX894" s="71"/>
      <c r="CY894" s="71"/>
      <c r="CZ894" s="71"/>
      <c r="DA894" s="71"/>
      <c r="DB894" s="71"/>
      <c r="DC894" s="71"/>
      <c r="DD894" s="71"/>
      <c r="DE894" s="71"/>
      <c r="DF894" s="71"/>
      <c r="DG894" s="71"/>
      <c r="DH894" s="71"/>
      <c r="DI894" s="71"/>
      <c r="DJ894" s="71"/>
      <c r="DK894" s="71"/>
      <c r="DL894" s="71"/>
      <c r="DM894" s="71"/>
      <c r="DN894" s="71"/>
      <c r="DO894" s="71"/>
      <c r="DP894" s="71"/>
      <c r="DQ894" s="71"/>
      <c r="DR894" s="71"/>
      <c r="DS894" s="71"/>
      <c r="DT894" s="71"/>
      <c r="DU894" s="71"/>
      <c r="DV894" s="71"/>
      <c r="DW894" s="71"/>
      <c r="DX894" s="71"/>
      <c r="DY894" s="71"/>
      <c r="DZ894" s="71"/>
      <c r="EA894" s="71"/>
      <c r="EB894" s="71"/>
      <c r="EC894" s="71"/>
      <c r="ED894" s="71"/>
      <c r="EE894" s="71"/>
      <c r="EF894" s="71"/>
      <c r="EG894" s="71"/>
      <c r="EH894" s="71"/>
      <c r="EI894" s="71"/>
      <c r="EJ894" s="71"/>
      <c r="EK894" s="71"/>
      <c r="EL894" s="71"/>
      <c r="EM894" s="71"/>
      <c r="EN894" s="71"/>
      <c r="EO894" s="71"/>
      <c r="EP894" s="71"/>
      <c r="EQ894" s="71"/>
      <c r="ER894" s="71"/>
      <c r="ES894" s="71"/>
      <c r="ET894" s="71"/>
      <c r="EU894" s="71"/>
      <c r="EV894" s="71"/>
      <c r="EW894" s="71"/>
      <c r="EX894" s="71"/>
      <c r="EY894" s="71"/>
      <c r="EZ894" s="71"/>
      <c r="FA894" s="71"/>
      <c r="FB894" s="71"/>
      <c r="FC894" s="71"/>
      <c r="FD894" s="71"/>
      <c r="FE894" s="71"/>
      <c r="FF894" s="71"/>
      <c r="FG894" s="71"/>
      <c r="FH894" s="71"/>
      <c r="FI894" s="71"/>
      <c r="FJ894" s="71"/>
      <c r="FK894" s="71"/>
      <c r="FL894" s="71"/>
      <c r="FM894" s="71"/>
    </row>
    <row r="895" spans="9:169" x14ac:dyDescent="0.2">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c r="CS895" s="71"/>
      <c r="CT895" s="71"/>
      <c r="CU895" s="71"/>
      <c r="CV895" s="99"/>
      <c r="CW895" s="71"/>
      <c r="CX895" s="71"/>
      <c r="CY895" s="71"/>
      <c r="CZ895" s="71"/>
      <c r="DA895" s="71"/>
      <c r="DB895" s="71"/>
      <c r="DC895" s="71"/>
      <c r="DD895" s="71"/>
      <c r="DE895" s="71"/>
      <c r="DF895" s="71"/>
      <c r="DG895" s="71"/>
      <c r="DH895" s="71"/>
      <c r="DI895" s="71"/>
      <c r="DJ895" s="71"/>
      <c r="DK895" s="71"/>
      <c r="DL895" s="71"/>
      <c r="DM895" s="71"/>
      <c r="DN895" s="71"/>
      <c r="DO895" s="71"/>
      <c r="DP895" s="71"/>
      <c r="DQ895" s="71"/>
      <c r="DR895" s="71"/>
      <c r="DS895" s="71"/>
      <c r="DT895" s="71"/>
      <c r="DU895" s="71"/>
      <c r="DV895" s="71"/>
      <c r="DW895" s="71"/>
      <c r="DX895" s="71"/>
      <c r="DY895" s="71"/>
      <c r="DZ895" s="71"/>
      <c r="EA895" s="71"/>
      <c r="EB895" s="71"/>
      <c r="EC895" s="71"/>
      <c r="ED895" s="71"/>
      <c r="EE895" s="71"/>
      <c r="EF895" s="71"/>
      <c r="EG895" s="71"/>
      <c r="EH895" s="71"/>
      <c r="EI895" s="71"/>
      <c r="EJ895" s="71"/>
      <c r="EK895" s="71"/>
      <c r="EL895" s="71"/>
      <c r="EM895" s="71"/>
      <c r="EN895" s="71"/>
      <c r="EO895" s="71"/>
      <c r="EP895" s="71"/>
      <c r="EQ895" s="71"/>
      <c r="ER895" s="71"/>
      <c r="ES895" s="71"/>
      <c r="ET895" s="71"/>
      <c r="EU895" s="71"/>
      <c r="EV895" s="71"/>
      <c r="EW895" s="71"/>
      <c r="EX895" s="71"/>
      <c r="EY895" s="71"/>
      <c r="EZ895" s="71"/>
      <c r="FA895" s="71"/>
      <c r="FB895" s="71"/>
      <c r="FC895" s="71"/>
      <c r="FD895" s="71"/>
      <c r="FE895" s="71"/>
      <c r="FF895" s="71"/>
      <c r="FG895" s="71"/>
      <c r="FH895" s="71"/>
      <c r="FI895" s="71"/>
      <c r="FJ895" s="71"/>
      <c r="FK895" s="71"/>
      <c r="FL895" s="71"/>
      <c r="FM895" s="71"/>
    </row>
    <row r="896" spans="9:169" x14ac:dyDescent="0.2">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c r="CS896" s="71"/>
      <c r="CT896" s="71"/>
      <c r="CU896" s="71"/>
      <c r="CV896" s="99"/>
      <c r="CW896" s="71"/>
      <c r="CX896" s="71"/>
      <c r="CY896" s="71"/>
      <c r="CZ896" s="71"/>
      <c r="DA896" s="71"/>
      <c r="DB896" s="71"/>
      <c r="DC896" s="71"/>
      <c r="DD896" s="71"/>
      <c r="DE896" s="71"/>
      <c r="DF896" s="71"/>
      <c r="DG896" s="71"/>
      <c r="DH896" s="71"/>
      <c r="DI896" s="71"/>
      <c r="DJ896" s="71"/>
      <c r="DK896" s="71"/>
      <c r="DL896" s="71"/>
      <c r="DM896" s="71"/>
      <c r="DN896" s="71"/>
      <c r="DO896" s="71"/>
      <c r="DP896" s="71"/>
      <c r="DQ896" s="71"/>
      <c r="DR896" s="71"/>
      <c r="DS896" s="71"/>
      <c r="DT896" s="71"/>
      <c r="DU896" s="71"/>
      <c r="DV896" s="71"/>
      <c r="DW896" s="71"/>
      <c r="DX896" s="71"/>
      <c r="DY896" s="71"/>
      <c r="DZ896" s="71"/>
      <c r="EA896" s="71"/>
      <c r="EB896" s="71"/>
      <c r="EC896" s="71"/>
      <c r="ED896" s="71"/>
      <c r="EE896" s="71"/>
      <c r="EF896" s="71"/>
      <c r="EG896" s="71"/>
      <c r="EH896" s="71"/>
      <c r="EI896" s="71"/>
      <c r="EJ896" s="71"/>
      <c r="EK896" s="71"/>
      <c r="EL896" s="71"/>
      <c r="EM896" s="71"/>
      <c r="EN896" s="71"/>
      <c r="EO896" s="71"/>
      <c r="EP896" s="71"/>
      <c r="EQ896" s="71"/>
      <c r="ER896" s="71"/>
      <c r="ES896" s="71"/>
      <c r="ET896" s="71"/>
      <c r="EU896" s="71"/>
      <c r="EV896" s="71"/>
      <c r="EW896" s="71"/>
      <c r="EX896" s="71"/>
      <c r="EY896" s="71"/>
      <c r="EZ896" s="71"/>
      <c r="FA896" s="71"/>
      <c r="FB896" s="71"/>
      <c r="FC896" s="71"/>
      <c r="FD896" s="71"/>
      <c r="FE896" s="71"/>
      <c r="FF896" s="71"/>
      <c r="FG896" s="71"/>
      <c r="FH896" s="71"/>
      <c r="FI896" s="71"/>
      <c r="FJ896" s="71"/>
      <c r="FK896" s="71"/>
      <c r="FL896" s="71"/>
      <c r="FM896" s="71"/>
    </row>
    <row r="897" spans="9:169" x14ac:dyDescent="0.2">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c r="CS897" s="71"/>
      <c r="CT897" s="71"/>
      <c r="CU897" s="71"/>
      <c r="CV897" s="99"/>
      <c r="CW897" s="71"/>
      <c r="CX897" s="71"/>
      <c r="CY897" s="71"/>
      <c r="CZ897" s="71"/>
      <c r="DA897" s="71"/>
      <c r="DB897" s="71"/>
      <c r="DC897" s="71"/>
      <c r="DD897" s="71"/>
      <c r="DE897" s="71"/>
      <c r="DF897" s="71"/>
      <c r="DG897" s="71"/>
      <c r="DH897" s="71"/>
      <c r="DI897" s="71"/>
      <c r="DJ897" s="71"/>
      <c r="DK897" s="71"/>
      <c r="DL897" s="71"/>
      <c r="DM897" s="71"/>
      <c r="DN897" s="71"/>
      <c r="DO897" s="71"/>
      <c r="DP897" s="71"/>
      <c r="DQ897" s="71"/>
      <c r="DR897" s="71"/>
      <c r="DS897" s="71"/>
      <c r="DT897" s="71"/>
      <c r="DU897" s="71"/>
      <c r="DV897" s="71"/>
      <c r="DW897" s="71"/>
      <c r="DX897" s="71"/>
      <c r="DY897" s="71"/>
      <c r="DZ897" s="71"/>
      <c r="EA897" s="71"/>
      <c r="EB897" s="71"/>
      <c r="EC897" s="71"/>
      <c r="ED897" s="71"/>
      <c r="EE897" s="71"/>
      <c r="EF897" s="71"/>
      <c r="EG897" s="71"/>
      <c r="EH897" s="71"/>
      <c r="EI897" s="71"/>
      <c r="EJ897" s="71"/>
      <c r="EK897" s="71"/>
      <c r="EL897" s="71"/>
      <c r="EM897" s="71"/>
      <c r="EN897" s="71"/>
      <c r="EO897" s="71"/>
      <c r="EP897" s="71"/>
      <c r="EQ897" s="71"/>
      <c r="ER897" s="71"/>
      <c r="ES897" s="71"/>
      <c r="ET897" s="71"/>
      <c r="EU897" s="71"/>
      <c r="EV897" s="71"/>
      <c r="EW897" s="71"/>
      <c r="EX897" s="71"/>
      <c r="EY897" s="71"/>
      <c r="EZ897" s="71"/>
      <c r="FA897" s="71"/>
      <c r="FB897" s="71"/>
      <c r="FC897" s="71"/>
      <c r="FD897" s="71"/>
      <c r="FE897" s="71"/>
      <c r="FF897" s="71"/>
      <c r="FG897" s="71"/>
      <c r="FH897" s="71"/>
      <c r="FI897" s="71"/>
      <c r="FJ897" s="71"/>
      <c r="FK897" s="71"/>
      <c r="FL897" s="71"/>
      <c r="FM897" s="71"/>
    </row>
    <row r="898" spans="9:169" x14ac:dyDescent="0.2">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c r="CS898" s="71"/>
      <c r="CT898" s="71"/>
      <c r="CU898" s="71"/>
      <c r="CV898" s="99"/>
      <c r="CW898" s="71"/>
      <c r="CX898" s="71"/>
      <c r="CY898" s="71"/>
      <c r="CZ898" s="71"/>
      <c r="DA898" s="71"/>
      <c r="DB898" s="71"/>
      <c r="DC898" s="71"/>
      <c r="DD898" s="71"/>
      <c r="DE898" s="71"/>
      <c r="DF898" s="71"/>
      <c r="DG898" s="71"/>
      <c r="DH898" s="71"/>
      <c r="DI898" s="71"/>
      <c r="DJ898" s="71"/>
      <c r="DK898" s="71"/>
      <c r="DL898" s="71"/>
      <c r="DM898" s="71"/>
      <c r="DN898" s="71"/>
      <c r="DO898" s="71"/>
      <c r="DP898" s="71"/>
      <c r="DQ898" s="71"/>
      <c r="DR898" s="71"/>
      <c r="DS898" s="71"/>
      <c r="DT898" s="71"/>
      <c r="DU898" s="71"/>
      <c r="DV898" s="71"/>
      <c r="DW898" s="71"/>
      <c r="DX898" s="71"/>
      <c r="DY898" s="71"/>
      <c r="DZ898" s="71"/>
      <c r="EA898" s="71"/>
      <c r="EB898" s="71"/>
      <c r="EC898" s="71"/>
      <c r="ED898" s="71"/>
      <c r="EE898" s="71"/>
      <c r="EF898" s="71"/>
      <c r="EG898" s="71"/>
      <c r="EH898" s="71"/>
      <c r="EI898" s="71"/>
      <c r="EJ898" s="71"/>
      <c r="EK898" s="71"/>
      <c r="EL898" s="71"/>
      <c r="EM898" s="71"/>
      <c r="EN898" s="71"/>
      <c r="EO898" s="71"/>
      <c r="EP898" s="71"/>
      <c r="EQ898" s="71"/>
      <c r="ER898" s="71"/>
      <c r="ES898" s="71"/>
      <c r="ET898" s="71"/>
      <c r="EU898" s="71"/>
      <c r="EV898" s="71"/>
      <c r="EW898" s="71"/>
      <c r="EX898" s="71"/>
      <c r="EY898" s="71"/>
      <c r="EZ898" s="71"/>
      <c r="FA898" s="71"/>
      <c r="FB898" s="71"/>
      <c r="FC898" s="71"/>
      <c r="FD898" s="71"/>
      <c r="FE898" s="71"/>
      <c r="FF898" s="71"/>
      <c r="FG898" s="71"/>
      <c r="FH898" s="71"/>
      <c r="FI898" s="71"/>
      <c r="FJ898" s="71"/>
      <c r="FK898" s="71"/>
      <c r="FL898" s="71"/>
      <c r="FM898" s="71"/>
    </row>
    <row r="899" spans="9:169" x14ac:dyDescent="0.2">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c r="CS899" s="71"/>
      <c r="CT899" s="71"/>
      <c r="CU899" s="71"/>
      <c r="CV899" s="99"/>
      <c r="CW899" s="71"/>
      <c r="CX899" s="71"/>
      <c r="CY899" s="71"/>
      <c r="CZ899" s="71"/>
      <c r="DA899" s="71"/>
      <c r="DB899" s="71"/>
      <c r="DC899" s="71"/>
      <c r="DD899" s="71"/>
      <c r="DE899" s="71"/>
      <c r="DF899" s="71"/>
      <c r="DG899" s="71"/>
      <c r="DH899" s="71"/>
      <c r="DI899" s="71"/>
      <c r="DJ899" s="71"/>
      <c r="DK899" s="71"/>
      <c r="DL899" s="71"/>
      <c r="DM899" s="71"/>
      <c r="DN899" s="71"/>
      <c r="DO899" s="71"/>
      <c r="DP899" s="71"/>
      <c r="DQ899" s="71"/>
      <c r="DR899" s="71"/>
      <c r="DS899" s="71"/>
      <c r="DT899" s="71"/>
      <c r="DU899" s="71"/>
      <c r="DV899" s="71"/>
      <c r="DW899" s="71"/>
      <c r="DX899" s="71"/>
      <c r="DY899" s="71"/>
      <c r="DZ899" s="71"/>
      <c r="EA899" s="71"/>
      <c r="EB899" s="71"/>
      <c r="EC899" s="71"/>
      <c r="ED899" s="71"/>
      <c r="EE899" s="71"/>
      <c r="EF899" s="71"/>
      <c r="EG899" s="71"/>
      <c r="EH899" s="71"/>
      <c r="EI899" s="71"/>
      <c r="EJ899" s="71"/>
      <c r="EK899" s="71"/>
      <c r="EL899" s="71"/>
      <c r="EM899" s="71"/>
      <c r="EN899" s="71"/>
      <c r="EO899" s="71"/>
      <c r="EP899" s="71"/>
      <c r="EQ899" s="71"/>
      <c r="ER899" s="71"/>
      <c r="ES899" s="71"/>
      <c r="ET899" s="71"/>
      <c r="EU899" s="71"/>
      <c r="EV899" s="71"/>
      <c r="EW899" s="71"/>
      <c r="EX899" s="71"/>
      <c r="EY899" s="71"/>
      <c r="EZ899" s="71"/>
      <c r="FA899" s="71"/>
      <c r="FB899" s="71"/>
      <c r="FC899" s="71"/>
      <c r="FD899" s="71"/>
      <c r="FE899" s="71"/>
      <c r="FF899" s="71"/>
      <c r="FG899" s="71"/>
      <c r="FH899" s="71"/>
      <c r="FI899" s="71"/>
      <c r="FJ899" s="71"/>
      <c r="FK899" s="71"/>
      <c r="FL899" s="71"/>
      <c r="FM899" s="71"/>
    </row>
    <row r="900" spans="9:169" x14ac:dyDescent="0.2">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c r="CS900" s="71"/>
      <c r="CT900" s="71"/>
      <c r="CU900" s="71"/>
      <c r="CV900" s="99"/>
      <c r="CW900" s="71"/>
      <c r="CX900" s="71"/>
      <c r="CY900" s="71"/>
      <c r="CZ900" s="71"/>
      <c r="DA900" s="71"/>
      <c r="DB900" s="71"/>
      <c r="DC900" s="71"/>
      <c r="DD900" s="71"/>
      <c r="DE900" s="71"/>
      <c r="DF900" s="71"/>
      <c r="DG900" s="71"/>
      <c r="DH900" s="71"/>
      <c r="DI900" s="71"/>
      <c r="DJ900" s="71"/>
      <c r="DK900" s="71"/>
      <c r="DL900" s="71"/>
      <c r="DM900" s="71"/>
      <c r="DN900" s="71"/>
      <c r="DO900" s="71"/>
      <c r="DP900" s="71"/>
      <c r="DQ900" s="71"/>
      <c r="DR900" s="71"/>
      <c r="DS900" s="71"/>
      <c r="DT900" s="71"/>
      <c r="DU900" s="71"/>
      <c r="DV900" s="71"/>
      <c r="DW900" s="71"/>
      <c r="DX900" s="71"/>
      <c r="DY900" s="71"/>
      <c r="DZ900" s="71"/>
      <c r="EA900" s="71"/>
      <c r="EB900" s="71"/>
      <c r="EC900" s="71"/>
      <c r="ED900" s="71"/>
      <c r="EE900" s="71"/>
      <c r="EF900" s="71"/>
      <c r="EG900" s="71"/>
      <c r="EH900" s="71"/>
      <c r="EI900" s="71"/>
      <c r="EJ900" s="71"/>
      <c r="EK900" s="71"/>
      <c r="EL900" s="71"/>
      <c r="EM900" s="71"/>
      <c r="EN900" s="71"/>
      <c r="EO900" s="71"/>
      <c r="EP900" s="71"/>
      <c r="EQ900" s="71"/>
      <c r="ER900" s="71"/>
      <c r="ES900" s="71"/>
      <c r="ET900" s="71"/>
      <c r="EU900" s="71"/>
      <c r="EV900" s="71"/>
      <c r="EW900" s="71"/>
      <c r="EX900" s="71"/>
      <c r="EY900" s="71"/>
      <c r="EZ900" s="71"/>
      <c r="FA900" s="71"/>
      <c r="FB900" s="71"/>
      <c r="FC900" s="71"/>
      <c r="FD900" s="71"/>
      <c r="FE900" s="71"/>
      <c r="FF900" s="71"/>
      <c r="FG900" s="71"/>
      <c r="FH900" s="71"/>
      <c r="FI900" s="71"/>
      <c r="FJ900" s="71"/>
      <c r="FK900" s="71"/>
      <c r="FL900" s="71"/>
      <c r="FM900" s="71"/>
    </row>
    <row r="901" spans="9:169" x14ac:dyDescent="0.2">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c r="CS901" s="71"/>
      <c r="CT901" s="71"/>
      <c r="CU901" s="71"/>
      <c r="CV901" s="99"/>
      <c r="CW901" s="71"/>
      <c r="CX901" s="71"/>
      <c r="CY901" s="71"/>
      <c r="CZ901" s="71"/>
      <c r="DA901" s="71"/>
      <c r="DB901" s="71"/>
      <c r="DC901" s="71"/>
      <c r="DD901" s="71"/>
      <c r="DE901" s="71"/>
      <c r="DF901" s="71"/>
      <c r="DG901" s="71"/>
      <c r="DH901" s="71"/>
      <c r="DI901" s="71"/>
      <c r="DJ901" s="71"/>
      <c r="DK901" s="71"/>
      <c r="DL901" s="71"/>
      <c r="DM901" s="71"/>
      <c r="DN901" s="71"/>
      <c r="DO901" s="71"/>
      <c r="DP901" s="71"/>
      <c r="DQ901" s="71"/>
      <c r="DR901" s="71"/>
      <c r="DS901" s="71"/>
      <c r="DT901" s="71"/>
      <c r="DU901" s="71"/>
      <c r="DV901" s="71"/>
      <c r="DW901" s="71"/>
      <c r="DX901" s="71"/>
      <c r="DY901" s="71"/>
      <c r="DZ901" s="71"/>
      <c r="EA901" s="71"/>
      <c r="EB901" s="71"/>
      <c r="EC901" s="71"/>
      <c r="ED901" s="71"/>
      <c r="EE901" s="71"/>
      <c r="EF901" s="71"/>
      <c r="EG901" s="71"/>
      <c r="EH901" s="71"/>
      <c r="EI901" s="71"/>
      <c r="EJ901" s="71"/>
      <c r="EK901" s="71"/>
      <c r="EL901" s="71"/>
      <c r="EM901" s="71"/>
      <c r="EN901" s="71"/>
      <c r="EO901" s="71"/>
      <c r="EP901" s="71"/>
      <c r="EQ901" s="71"/>
      <c r="ER901" s="71"/>
      <c r="ES901" s="71"/>
      <c r="ET901" s="71"/>
      <c r="EU901" s="71"/>
      <c r="EV901" s="71"/>
      <c r="EW901" s="71"/>
      <c r="EX901" s="71"/>
      <c r="EY901" s="71"/>
      <c r="EZ901" s="71"/>
      <c r="FA901" s="71"/>
      <c r="FB901" s="71"/>
      <c r="FC901" s="71"/>
      <c r="FD901" s="71"/>
      <c r="FE901" s="71"/>
      <c r="FF901" s="71"/>
      <c r="FG901" s="71"/>
      <c r="FH901" s="71"/>
      <c r="FI901" s="71"/>
      <c r="FJ901" s="71"/>
      <c r="FK901" s="71"/>
      <c r="FL901" s="71"/>
      <c r="FM901" s="71"/>
    </row>
    <row r="902" spans="9:169" x14ac:dyDescent="0.2">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c r="CS902" s="71"/>
      <c r="CT902" s="71"/>
      <c r="CU902" s="71"/>
      <c r="CV902" s="99"/>
      <c r="CW902" s="71"/>
      <c r="CX902" s="71"/>
      <c r="CY902" s="71"/>
      <c r="CZ902" s="71"/>
      <c r="DA902" s="71"/>
      <c r="DB902" s="71"/>
      <c r="DC902" s="71"/>
      <c r="DD902" s="71"/>
      <c r="DE902" s="71"/>
      <c r="DF902" s="71"/>
      <c r="DG902" s="71"/>
      <c r="DH902" s="71"/>
      <c r="DI902" s="71"/>
      <c r="DJ902" s="71"/>
      <c r="DK902" s="71"/>
      <c r="DL902" s="71"/>
      <c r="DM902" s="71"/>
      <c r="DN902" s="71"/>
      <c r="DO902" s="71"/>
      <c r="DP902" s="71"/>
      <c r="DQ902" s="71"/>
      <c r="DR902" s="71"/>
      <c r="DS902" s="71"/>
      <c r="DT902" s="71"/>
      <c r="DU902" s="71"/>
      <c r="DV902" s="71"/>
      <c r="DW902" s="71"/>
      <c r="DX902" s="71"/>
      <c r="DY902" s="71"/>
      <c r="DZ902" s="71"/>
      <c r="EA902" s="71"/>
      <c r="EB902" s="71"/>
      <c r="EC902" s="71"/>
      <c r="ED902" s="71"/>
      <c r="EE902" s="71"/>
      <c r="EF902" s="71"/>
      <c r="EG902" s="71"/>
      <c r="EH902" s="71"/>
      <c r="EI902" s="71"/>
      <c r="EJ902" s="71"/>
      <c r="EK902" s="71"/>
      <c r="EL902" s="71"/>
      <c r="EM902" s="71"/>
      <c r="EN902" s="71"/>
      <c r="EO902" s="71"/>
      <c r="EP902" s="71"/>
      <c r="EQ902" s="71"/>
      <c r="ER902" s="71"/>
      <c r="ES902" s="71"/>
      <c r="ET902" s="71"/>
      <c r="EU902" s="71"/>
      <c r="EV902" s="71"/>
      <c r="EW902" s="71"/>
      <c r="EX902" s="71"/>
      <c r="EY902" s="71"/>
      <c r="EZ902" s="71"/>
      <c r="FA902" s="71"/>
      <c r="FB902" s="71"/>
      <c r="FC902" s="71"/>
      <c r="FD902" s="71"/>
      <c r="FE902" s="71"/>
      <c r="FF902" s="71"/>
      <c r="FG902" s="71"/>
      <c r="FH902" s="71"/>
      <c r="FI902" s="71"/>
      <c r="FJ902" s="71"/>
      <c r="FK902" s="71"/>
      <c r="FL902" s="71"/>
      <c r="FM902" s="71"/>
    </row>
    <row r="903" spans="9:169" x14ac:dyDescent="0.2">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c r="CS903" s="71"/>
      <c r="CT903" s="71"/>
      <c r="CU903" s="71"/>
      <c r="CV903" s="99"/>
      <c r="CW903" s="71"/>
      <c r="CX903" s="71"/>
      <c r="CY903" s="71"/>
      <c r="CZ903" s="71"/>
      <c r="DA903" s="71"/>
      <c r="DB903" s="71"/>
      <c r="DC903" s="71"/>
      <c r="DD903" s="71"/>
      <c r="DE903" s="71"/>
      <c r="DF903" s="71"/>
      <c r="DG903" s="71"/>
      <c r="DH903" s="71"/>
      <c r="DI903" s="71"/>
      <c r="DJ903" s="71"/>
      <c r="DK903" s="71"/>
      <c r="DL903" s="71"/>
      <c r="DM903" s="71"/>
      <c r="DN903" s="71"/>
      <c r="DO903" s="71"/>
      <c r="DP903" s="71"/>
      <c r="DQ903" s="71"/>
      <c r="DR903" s="71"/>
      <c r="DS903" s="71"/>
      <c r="DT903" s="71"/>
      <c r="DU903" s="71"/>
      <c r="DV903" s="71"/>
      <c r="DW903" s="71"/>
      <c r="DX903" s="71"/>
      <c r="DY903" s="71"/>
      <c r="DZ903" s="71"/>
      <c r="EA903" s="71"/>
      <c r="EB903" s="71"/>
      <c r="EC903" s="71"/>
      <c r="ED903" s="71"/>
      <c r="EE903" s="71"/>
      <c r="EF903" s="71"/>
      <c r="EG903" s="71"/>
      <c r="EH903" s="71"/>
      <c r="EI903" s="71"/>
      <c r="EJ903" s="71"/>
      <c r="EK903" s="71"/>
      <c r="EL903" s="71"/>
      <c r="EM903" s="71"/>
      <c r="EN903" s="71"/>
      <c r="EO903" s="71"/>
      <c r="EP903" s="71"/>
      <c r="EQ903" s="71"/>
      <c r="ER903" s="71"/>
      <c r="ES903" s="71"/>
      <c r="ET903" s="71"/>
      <c r="EU903" s="71"/>
      <c r="EV903" s="71"/>
      <c r="EW903" s="71"/>
      <c r="EX903" s="71"/>
      <c r="EY903" s="71"/>
      <c r="EZ903" s="71"/>
      <c r="FA903" s="71"/>
      <c r="FB903" s="71"/>
      <c r="FC903" s="71"/>
      <c r="FD903" s="71"/>
      <c r="FE903" s="71"/>
      <c r="FF903" s="71"/>
      <c r="FG903" s="71"/>
      <c r="FH903" s="71"/>
      <c r="FI903" s="71"/>
      <c r="FJ903" s="71"/>
      <c r="FK903" s="71"/>
      <c r="FL903" s="71"/>
      <c r="FM903" s="71"/>
    </row>
    <row r="904" spans="9:169" x14ac:dyDescent="0.2">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c r="CS904" s="71"/>
      <c r="CT904" s="71"/>
      <c r="CU904" s="71"/>
      <c r="CV904" s="99"/>
      <c r="CW904" s="71"/>
      <c r="CX904" s="71"/>
      <c r="CY904" s="71"/>
      <c r="CZ904" s="71"/>
      <c r="DA904" s="71"/>
      <c r="DB904" s="71"/>
      <c r="DC904" s="71"/>
      <c r="DD904" s="71"/>
      <c r="DE904" s="71"/>
      <c r="DF904" s="71"/>
      <c r="DG904" s="71"/>
      <c r="DH904" s="71"/>
      <c r="DI904" s="71"/>
      <c r="DJ904" s="71"/>
      <c r="DK904" s="71"/>
      <c r="DL904" s="71"/>
      <c r="DM904" s="71"/>
      <c r="DN904" s="71"/>
      <c r="DO904" s="71"/>
      <c r="DP904" s="71"/>
      <c r="DQ904" s="71"/>
      <c r="DR904" s="71"/>
      <c r="DS904" s="71"/>
      <c r="DT904" s="71"/>
      <c r="DU904" s="71"/>
      <c r="DV904" s="71"/>
      <c r="DW904" s="71"/>
      <c r="DX904" s="71"/>
      <c r="DY904" s="71"/>
      <c r="DZ904" s="71"/>
      <c r="EA904" s="71"/>
      <c r="EB904" s="71"/>
      <c r="EC904" s="71"/>
      <c r="ED904" s="71"/>
      <c r="EE904" s="71"/>
      <c r="EF904" s="71"/>
      <c r="EG904" s="71"/>
      <c r="EH904" s="71"/>
      <c r="EI904" s="71"/>
      <c r="EJ904" s="71"/>
      <c r="EK904" s="71"/>
      <c r="EL904" s="71"/>
      <c r="EM904" s="71"/>
      <c r="EN904" s="71"/>
      <c r="EO904" s="71"/>
      <c r="EP904" s="71"/>
      <c r="EQ904" s="71"/>
      <c r="ER904" s="71"/>
      <c r="ES904" s="71"/>
      <c r="ET904" s="71"/>
      <c r="EU904" s="71"/>
      <c r="EV904" s="71"/>
      <c r="EW904" s="71"/>
      <c r="EX904" s="71"/>
      <c r="EY904" s="71"/>
      <c r="EZ904" s="71"/>
      <c r="FA904" s="71"/>
      <c r="FB904" s="71"/>
      <c r="FC904" s="71"/>
      <c r="FD904" s="71"/>
      <c r="FE904" s="71"/>
      <c r="FF904" s="71"/>
      <c r="FG904" s="71"/>
      <c r="FH904" s="71"/>
      <c r="FI904" s="71"/>
      <c r="FJ904" s="71"/>
      <c r="FK904" s="71"/>
      <c r="FL904" s="71"/>
      <c r="FM904" s="71"/>
    </row>
    <row r="905" spans="9:169" x14ac:dyDescent="0.2">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c r="CS905" s="71"/>
      <c r="CT905" s="71"/>
      <c r="CU905" s="71"/>
      <c r="CV905" s="99"/>
      <c r="CW905" s="71"/>
      <c r="CX905" s="71"/>
      <c r="CY905" s="71"/>
      <c r="CZ905" s="71"/>
      <c r="DA905" s="71"/>
      <c r="DB905" s="71"/>
      <c r="DC905" s="71"/>
      <c r="DD905" s="71"/>
      <c r="DE905" s="71"/>
      <c r="DF905" s="71"/>
      <c r="DG905" s="71"/>
      <c r="DH905" s="71"/>
      <c r="DI905" s="71"/>
      <c r="DJ905" s="71"/>
      <c r="DK905" s="71"/>
      <c r="DL905" s="71"/>
      <c r="DM905" s="71"/>
      <c r="DN905" s="71"/>
      <c r="DO905" s="71"/>
      <c r="DP905" s="71"/>
      <c r="DQ905" s="71"/>
      <c r="DR905" s="71"/>
      <c r="DS905" s="71"/>
      <c r="DT905" s="71"/>
      <c r="DU905" s="71"/>
      <c r="DV905" s="71"/>
      <c r="DW905" s="71"/>
      <c r="DX905" s="71"/>
      <c r="DY905" s="71"/>
      <c r="DZ905" s="71"/>
      <c r="EA905" s="71"/>
      <c r="EB905" s="71"/>
      <c r="EC905" s="71"/>
      <c r="ED905" s="71"/>
      <c r="EE905" s="71"/>
      <c r="EF905" s="71"/>
      <c r="EG905" s="71"/>
      <c r="EH905" s="71"/>
      <c r="EI905" s="71"/>
      <c r="EJ905" s="71"/>
      <c r="EK905" s="71"/>
      <c r="EL905" s="71"/>
      <c r="EM905" s="71"/>
      <c r="EN905" s="71"/>
      <c r="EO905" s="71"/>
      <c r="EP905" s="71"/>
      <c r="EQ905" s="71"/>
      <c r="ER905" s="71"/>
      <c r="ES905" s="71"/>
      <c r="ET905" s="71"/>
      <c r="EU905" s="71"/>
      <c r="EV905" s="71"/>
      <c r="EW905" s="71"/>
      <c r="EX905" s="71"/>
      <c r="EY905" s="71"/>
      <c r="EZ905" s="71"/>
      <c r="FA905" s="71"/>
      <c r="FB905" s="71"/>
      <c r="FC905" s="71"/>
      <c r="FD905" s="71"/>
      <c r="FE905" s="71"/>
      <c r="FF905" s="71"/>
      <c r="FG905" s="71"/>
      <c r="FH905" s="71"/>
      <c r="FI905" s="71"/>
      <c r="FJ905" s="71"/>
      <c r="FK905" s="71"/>
      <c r="FL905" s="71"/>
      <c r="FM905" s="71"/>
    </row>
    <row r="906" spans="9:169" x14ac:dyDescent="0.2">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c r="CS906" s="71"/>
      <c r="CT906" s="71"/>
      <c r="CU906" s="71"/>
      <c r="CV906" s="99"/>
      <c r="CW906" s="71"/>
      <c r="CX906" s="71"/>
      <c r="CY906" s="71"/>
      <c r="CZ906" s="71"/>
      <c r="DA906" s="71"/>
      <c r="DB906" s="71"/>
      <c r="DC906" s="71"/>
      <c r="DD906" s="71"/>
      <c r="DE906" s="71"/>
      <c r="DF906" s="71"/>
      <c r="DG906" s="71"/>
      <c r="DH906" s="71"/>
      <c r="DI906" s="71"/>
      <c r="DJ906" s="71"/>
      <c r="DK906" s="71"/>
      <c r="DL906" s="71"/>
      <c r="DM906" s="71"/>
      <c r="DN906" s="71"/>
      <c r="DO906" s="71"/>
      <c r="DP906" s="71"/>
      <c r="DQ906" s="71"/>
      <c r="DR906" s="71"/>
      <c r="DS906" s="71"/>
      <c r="DT906" s="71"/>
      <c r="DU906" s="71"/>
      <c r="DV906" s="71"/>
      <c r="DW906" s="71"/>
      <c r="DX906" s="71"/>
      <c r="DY906" s="71"/>
      <c r="DZ906" s="71"/>
      <c r="EA906" s="71"/>
      <c r="EB906" s="71"/>
      <c r="EC906" s="71"/>
      <c r="ED906" s="71"/>
      <c r="EE906" s="71"/>
      <c r="EF906" s="71"/>
      <c r="EG906" s="71"/>
      <c r="EH906" s="71"/>
      <c r="EI906" s="71"/>
      <c r="EJ906" s="71"/>
      <c r="EK906" s="71"/>
      <c r="EL906" s="71"/>
      <c r="EM906" s="71"/>
      <c r="EN906" s="71"/>
      <c r="EO906" s="71"/>
      <c r="EP906" s="71"/>
      <c r="EQ906" s="71"/>
      <c r="ER906" s="71"/>
      <c r="ES906" s="71"/>
      <c r="ET906" s="71"/>
      <c r="EU906" s="71"/>
      <c r="EV906" s="71"/>
      <c r="EW906" s="71"/>
      <c r="EX906" s="71"/>
      <c r="EY906" s="71"/>
      <c r="EZ906" s="71"/>
      <c r="FA906" s="71"/>
      <c r="FB906" s="71"/>
      <c r="FC906" s="71"/>
      <c r="FD906" s="71"/>
      <c r="FE906" s="71"/>
      <c r="FF906" s="71"/>
      <c r="FG906" s="71"/>
      <c r="FH906" s="71"/>
      <c r="FI906" s="71"/>
      <c r="FJ906" s="71"/>
      <c r="FK906" s="71"/>
      <c r="FL906" s="71"/>
      <c r="FM906" s="71"/>
    </row>
    <row r="907" spans="9:169" x14ac:dyDescent="0.2">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c r="CS907" s="71"/>
      <c r="CT907" s="71"/>
      <c r="CU907" s="71"/>
      <c r="CV907" s="99"/>
      <c r="CW907" s="71"/>
      <c r="CX907" s="71"/>
      <c r="CY907" s="71"/>
      <c r="CZ907" s="71"/>
      <c r="DA907" s="71"/>
      <c r="DB907" s="71"/>
      <c r="DC907" s="71"/>
      <c r="DD907" s="71"/>
      <c r="DE907" s="71"/>
      <c r="DF907" s="71"/>
      <c r="DG907" s="71"/>
      <c r="DH907" s="71"/>
      <c r="DI907" s="71"/>
      <c r="DJ907" s="71"/>
      <c r="DK907" s="71"/>
      <c r="DL907" s="71"/>
      <c r="DM907" s="71"/>
      <c r="DN907" s="71"/>
      <c r="DO907" s="71"/>
      <c r="DP907" s="71"/>
      <c r="DQ907" s="71"/>
      <c r="DR907" s="71"/>
      <c r="DS907" s="71"/>
      <c r="DT907" s="71"/>
      <c r="DU907" s="71"/>
      <c r="DV907" s="71"/>
      <c r="DW907" s="71"/>
      <c r="DX907" s="71"/>
      <c r="DY907" s="71"/>
      <c r="DZ907" s="71"/>
      <c r="EA907" s="71"/>
      <c r="EB907" s="71"/>
      <c r="EC907" s="71"/>
      <c r="ED907" s="71"/>
      <c r="EE907" s="71"/>
      <c r="EF907" s="71"/>
      <c r="EG907" s="71"/>
      <c r="EH907" s="71"/>
      <c r="EI907" s="71"/>
      <c r="EJ907" s="71"/>
      <c r="EK907" s="71"/>
      <c r="EL907" s="71"/>
      <c r="EM907" s="71"/>
      <c r="EN907" s="71"/>
      <c r="EO907" s="71"/>
      <c r="EP907" s="71"/>
      <c r="EQ907" s="71"/>
      <c r="ER907" s="71"/>
      <c r="ES907" s="71"/>
      <c r="ET907" s="71"/>
      <c r="EU907" s="71"/>
      <c r="EV907" s="71"/>
      <c r="EW907" s="71"/>
      <c r="EX907" s="71"/>
      <c r="EY907" s="71"/>
      <c r="EZ907" s="71"/>
      <c r="FA907" s="71"/>
      <c r="FB907" s="71"/>
      <c r="FC907" s="71"/>
      <c r="FD907" s="71"/>
      <c r="FE907" s="71"/>
      <c r="FF907" s="71"/>
      <c r="FG907" s="71"/>
      <c r="FH907" s="71"/>
      <c r="FI907" s="71"/>
      <c r="FJ907" s="71"/>
      <c r="FK907" s="71"/>
      <c r="FL907" s="71"/>
      <c r="FM907" s="71"/>
    </row>
    <row r="908" spans="9:169" x14ac:dyDescent="0.2">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c r="CS908" s="71"/>
      <c r="CT908" s="71"/>
      <c r="CU908" s="71"/>
      <c r="CV908" s="99"/>
      <c r="CW908" s="71"/>
      <c r="CX908" s="71"/>
      <c r="CY908" s="71"/>
      <c r="CZ908" s="71"/>
      <c r="DA908" s="71"/>
      <c r="DB908" s="71"/>
      <c r="DC908" s="71"/>
      <c r="DD908" s="71"/>
      <c r="DE908" s="71"/>
      <c r="DF908" s="71"/>
      <c r="DG908" s="71"/>
      <c r="DH908" s="71"/>
      <c r="DI908" s="71"/>
      <c r="DJ908" s="71"/>
      <c r="DK908" s="71"/>
      <c r="DL908" s="71"/>
      <c r="DM908" s="71"/>
      <c r="DN908" s="71"/>
      <c r="DO908" s="71"/>
      <c r="DP908" s="71"/>
      <c r="DQ908" s="71"/>
      <c r="DR908" s="71"/>
      <c r="DS908" s="71"/>
      <c r="DT908" s="71"/>
      <c r="DU908" s="71"/>
      <c r="DV908" s="71"/>
      <c r="DW908" s="71"/>
      <c r="DX908" s="71"/>
      <c r="DY908" s="71"/>
      <c r="DZ908" s="71"/>
      <c r="EA908" s="71"/>
      <c r="EB908" s="71"/>
      <c r="EC908" s="71"/>
      <c r="ED908" s="71"/>
      <c r="EE908" s="71"/>
      <c r="EF908" s="71"/>
      <c r="EG908" s="71"/>
      <c r="EH908" s="71"/>
      <c r="EI908" s="71"/>
      <c r="EJ908" s="71"/>
      <c r="EK908" s="71"/>
      <c r="EL908" s="71"/>
      <c r="EM908" s="71"/>
      <c r="EN908" s="71"/>
      <c r="EO908" s="71"/>
      <c r="EP908" s="71"/>
      <c r="EQ908" s="71"/>
      <c r="ER908" s="71"/>
      <c r="ES908" s="71"/>
      <c r="ET908" s="71"/>
      <c r="EU908" s="71"/>
      <c r="EV908" s="71"/>
      <c r="EW908" s="71"/>
      <c r="EX908" s="71"/>
      <c r="EY908" s="71"/>
      <c r="EZ908" s="71"/>
      <c r="FA908" s="71"/>
      <c r="FB908" s="71"/>
      <c r="FC908" s="71"/>
      <c r="FD908" s="71"/>
      <c r="FE908" s="71"/>
      <c r="FF908" s="71"/>
      <c r="FG908" s="71"/>
      <c r="FH908" s="71"/>
      <c r="FI908" s="71"/>
      <c r="FJ908" s="71"/>
      <c r="FK908" s="71"/>
      <c r="FL908" s="71"/>
      <c r="FM908" s="71"/>
    </row>
    <row r="909" spans="9:169" x14ac:dyDescent="0.2">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c r="CS909" s="71"/>
      <c r="CT909" s="71"/>
      <c r="CU909" s="71"/>
      <c r="CV909" s="99"/>
      <c r="CW909" s="71"/>
      <c r="CX909" s="71"/>
      <c r="CY909" s="71"/>
      <c r="CZ909" s="71"/>
      <c r="DA909" s="71"/>
      <c r="DB909" s="71"/>
      <c r="DC909" s="71"/>
      <c r="DD909" s="71"/>
      <c r="DE909" s="71"/>
      <c r="DF909" s="71"/>
      <c r="DG909" s="71"/>
      <c r="DH909" s="71"/>
      <c r="DI909" s="71"/>
      <c r="DJ909" s="71"/>
      <c r="DK909" s="71"/>
      <c r="DL909" s="71"/>
      <c r="DM909" s="71"/>
      <c r="DN909" s="71"/>
      <c r="DO909" s="71"/>
      <c r="DP909" s="71"/>
      <c r="DQ909" s="71"/>
      <c r="DR909" s="71"/>
      <c r="DS909" s="71"/>
      <c r="DT909" s="71"/>
      <c r="DU909" s="71"/>
      <c r="DV909" s="71"/>
      <c r="DW909" s="71"/>
      <c r="DX909" s="71"/>
      <c r="DY909" s="71"/>
      <c r="DZ909" s="71"/>
      <c r="EA909" s="71"/>
      <c r="EB909" s="71"/>
      <c r="EC909" s="71"/>
      <c r="ED909" s="71"/>
      <c r="EE909" s="71"/>
      <c r="EF909" s="71"/>
      <c r="EG909" s="71"/>
      <c r="EH909" s="71"/>
      <c r="EI909" s="71"/>
      <c r="EJ909" s="71"/>
      <c r="EK909" s="71"/>
      <c r="EL909" s="71"/>
      <c r="EM909" s="71"/>
      <c r="EN909" s="71"/>
      <c r="EO909" s="71"/>
      <c r="EP909" s="71"/>
      <c r="EQ909" s="71"/>
      <c r="ER909" s="71"/>
      <c r="ES909" s="71"/>
      <c r="ET909" s="71"/>
      <c r="EU909" s="71"/>
      <c r="EV909" s="71"/>
      <c r="EW909" s="71"/>
      <c r="EX909" s="71"/>
      <c r="EY909" s="71"/>
      <c r="EZ909" s="71"/>
      <c r="FA909" s="71"/>
      <c r="FB909" s="71"/>
      <c r="FC909" s="71"/>
      <c r="FD909" s="71"/>
      <c r="FE909" s="71"/>
      <c r="FF909" s="71"/>
      <c r="FG909" s="71"/>
      <c r="FH909" s="71"/>
      <c r="FI909" s="71"/>
      <c r="FJ909" s="71"/>
      <c r="FK909" s="71"/>
      <c r="FL909" s="71"/>
      <c r="FM909" s="71"/>
    </row>
    <row r="910" spans="9:169" x14ac:dyDescent="0.2">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c r="CS910" s="71"/>
      <c r="CT910" s="71"/>
      <c r="CU910" s="71"/>
      <c r="CV910" s="99"/>
      <c r="CW910" s="71"/>
      <c r="CX910" s="71"/>
      <c r="CY910" s="71"/>
      <c r="CZ910" s="71"/>
      <c r="DA910" s="71"/>
      <c r="DB910" s="71"/>
      <c r="DC910" s="71"/>
      <c r="DD910" s="71"/>
      <c r="DE910" s="71"/>
      <c r="DF910" s="71"/>
      <c r="DG910" s="71"/>
      <c r="DH910" s="71"/>
      <c r="DI910" s="71"/>
      <c r="DJ910" s="71"/>
      <c r="DK910" s="71"/>
      <c r="DL910" s="71"/>
      <c r="DM910" s="71"/>
      <c r="DN910" s="71"/>
      <c r="DO910" s="71"/>
      <c r="DP910" s="71"/>
      <c r="DQ910" s="71"/>
      <c r="DR910" s="71"/>
      <c r="DS910" s="71"/>
      <c r="DT910" s="71"/>
      <c r="DU910" s="71"/>
      <c r="DV910" s="71"/>
      <c r="DW910" s="71"/>
      <c r="DX910" s="71"/>
      <c r="DY910" s="71"/>
      <c r="DZ910" s="71"/>
      <c r="EA910" s="71"/>
      <c r="EB910" s="71"/>
      <c r="EC910" s="71"/>
      <c r="ED910" s="71"/>
      <c r="EE910" s="71"/>
      <c r="EF910" s="71"/>
      <c r="EG910" s="71"/>
      <c r="EH910" s="71"/>
      <c r="EI910" s="71"/>
      <c r="EJ910" s="71"/>
      <c r="EK910" s="71"/>
      <c r="EL910" s="71"/>
      <c r="EM910" s="71"/>
      <c r="EN910" s="71"/>
      <c r="EO910" s="71"/>
      <c r="EP910" s="71"/>
      <c r="EQ910" s="71"/>
      <c r="ER910" s="71"/>
      <c r="ES910" s="71"/>
      <c r="ET910" s="71"/>
      <c r="EU910" s="71"/>
      <c r="EV910" s="71"/>
      <c r="EW910" s="71"/>
      <c r="EX910" s="71"/>
      <c r="EY910" s="71"/>
      <c r="EZ910" s="71"/>
      <c r="FA910" s="71"/>
      <c r="FB910" s="71"/>
      <c r="FC910" s="71"/>
      <c r="FD910" s="71"/>
      <c r="FE910" s="71"/>
      <c r="FF910" s="71"/>
      <c r="FG910" s="71"/>
      <c r="FH910" s="71"/>
      <c r="FI910" s="71"/>
      <c r="FJ910" s="71"/>
      <c r="FK910" s="71"/>
      <c r="FL910" s="71"/>
      <c r="FM910" s="71"/>
    </row>
    <row r="911" spans="9:169" x14ac:dyDescent="0.2">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c r="CS911" s="71"/>
      <c r="CT911" s="71"/>
      <c r="CU911" s="71"/>
      <c r="CV911" s="99"/>
      <c r="CW911" s="71"/>
      <c r="CX911" s="71"/>
      <c r="CY911" s="71"/>
      <c r="CZ911" s="71"/>
      <c r="DA911" s="71"/>
      <c r="DB911" s="71"/>
      <c r="DC911" s="71"/>
      <c r="DD911" s="71"/>
      <c r="DE911" s="71"/>
      <c r="DF911" s="71"/>
      <c r="DG911" s="71"/>
      <c r="DH911" s="71"/>
      <c r="DI911" s="71"/>
      <c r="DJ911" s="71"/>
      <c r="DK911" s="71"/>
      <c r="DL911" s="71"/>
      <c r="DM911" s="71"/>
      <c r="DN911" s="71"/>
      <c r="DO911" s="71"/>
      <c r="DP911" s="71"/>
      <c r="DQ911" s="71"/>
      <c r="DR911" s="71"/>
      <c r="DS911" s="71"/>
      <c r="DT911" s="71"/>
      <c r="DU911" s="71"/>
      <c r="DV911" s="71"/>
      <c r="DW911" s="71"/>
      <c r="DX911" s="71"/>
      <c r="DY911" s="71"/>
      <c r="DZ911" s="71"/>
      <c r="EA911" s="71"/>
      <c r="EB911" s="71"/>
      <c r="EC911" s="71"/>
      <c r="ED911" s="71"/>
      <c r="EE911" s="71"/>
      <c r="EF911" s="71"/>
      <c r="EG911" s="71"/>
      <c r="EH911" s="71"/>
      <c r="EI911" s="71"/>
      <c r="EJ911" s="71"/>
      <c r="EK911" s="71"/>
      <c r="EL911" s="71"/>
      <c r="EM911" s="71"/>
      <c r="EN911" s="71"/>
      <c r="EO911" s="71"/>
      <c r="EP911" s="71"/>
      <c r="EQ911" s="71"/>
      <c r="ER911" s="71"/>
      <c r="ES911" s="71"/>
      <c r="ET911" s="71"/>
      <c r="EU911" s="71"/>
      <c r="EV911" s="71"/>
      <c r="EW911" s="71"/>
      <c r="EX911" s="71"/>
      <c r="EY911" s="71"/>
      <c r="EZ911" s="71"/>
      <c r="FA911" s="71"/>
      <c r="FB911" s="71"/>
      <c r="FC911" s="71"/>
      <c r="FD911" s="71"/>
      <c r="FE911" s="71"/>
      <c r="FF911" s="71"/>
      <c r="FG911" s="71"/>
      <c r="FH911" s="71"/>
      <c r="FI911" s="71"/>
      <c r="FJ911" s="71"/>
      <c r="FK911" s="71"/>
      <c r="FL911" s="71"/>
      <c r="FM911" s="71"/>
    </row>
    <row r="912" spans="9:169" x14ac:dyDescent="0.2">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c r="CS912" s="71"/>
      <c r="CT912" s="71"/>
      <c r="CU912" s="71"/>
      <c r="CV912" s="99"/>
      <c r="CW912" s="71"/>
      <c r="CX912" s="71"/>
      <c r="CY912" s="71"/>
      <c r="CZ912" s="71"/>
      <c r="DA912" s="71"/>
      <c r="DB912" s="71"/>
      <c r="DC912" s="71"/>
      <c r="DD912" s="71"/>
      <c r="DE912" s="71"/>
      <c r="DF912" s="71"/>
      <c r="DG912" s="71"/>
      <c r="DH912" s="71"/>
      <c r="DI912" s="71"/>
      <c r="DJ912" s="71"/>
      <c r="DK912" s="71"/>
      <c r="DL912" s="71"/>
      <c r="DM912" s="71"/>
      <c r="DN912" s="71"/>
      <c r="DO912" s="71"/>
      <c r="DP912" s="71"/>
      <c r="DQ912" s="71"/>
      <c r="DR912" s="71"/>
      <c r="DS912" s="71"/>
      <c r="DT912" s="71"/>
      <c r="DU912" s="71"/>
      <c r="DV912" s="71"/>
      <c r="DW912" s="71"/>
      <c r="DX912" s="71"/>
      <c r="DY912" s="71"/>
      <c r="DZ912" s="71"/>
      <c r="EA912" s="71"/>
      <c r="EB912" s="71"/>
      <c r="EC912" s="71"/>
      <c r="ED912" s="71"/>
      <c r="EE912" s="71"/>
      <c r="EF912" s="71"/>
      <c r="EG912" s="71"/>
      <c r="EH912" s="71"/>
      <c r="EI912" s="71"/>
      <c r="EJ912" s="71"/>
      <c r="EK912" s="71"/>
      <c r="EL912" s="71"/>
      <c r="EM912" s="71"/>
      <c r="EN912" s="71"/>
      <c r="EO912" s="71"/>
      <c r="EP912" s="71"/>
      <c r="EQ912" s="71"/>
      <c r="ER912" s="71"/>
      <c r="ES912" s="71"/>
      <c r="ET912" s="71"/>
      <c r="EU912" s="71"/>
      <c r="EV912" s="71"/>
      <c r="EW912" s="71"/>
      <c r="EX912" s="71"/>
      <c r="EY912" s="71"/>
      <c r="EZ912" s="71"/>
      <c r="FA912" s="71"/>
      <c r="FB912" s="71"/>
      <c r="FC912" s="71"/>
      <c r="FD912" s="71"/>
      <c r="FE912" s="71"/>
      <c r="FF912" s="71"/>
      <c r="FG912" s="71"/>
      <c r="FH912" s="71"/>
      <c r="FI912" s="71"/>
      <c r="FJ912" s="71"/>
      <c r="FK912" s="71"/>
      <c r="FL912" s="71"/>
      <c r="FM912" s="71"/>
    </row>
    <row r="913" spans="9:169" x14ac:dyDescent="0.2">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c r="CS913" s="71"/>
      <c r="CT913" s="71"/>
      <c r="CU913" s="71"/>
      <c r="CV913" s="99"/>
      <c r="CW913" s="71"/>
      <c r="CX913" s="71"/>
      <c r="CY913" s="71"/>
      <c r="CZ913" s="71"/>
      <c r="DA913" s="71"/>
      <c r="DB913" s="71"/>
      <c r="DC913" s="71"/>
      <c r="DD913" s="71"/>
      <c r="DE913" s="71"/>
      <c r="DF913" s="71"/>
      <c r="DG913" s="71"/>
      <c r="DH913" s="71"/>
      <c r="DI913" s="71"/>
      <c r="DJ913" s="71"/>
      <c r="DK913" s="71"/>
      <c r="DL913" s="71"/>
      <c r="DM913" s="71"/>
      <c r="DN913" s="71"/>
      <c r="DO913" s="71"/>
      <c r="DP913" s="71"/>
      <c r="DQ913" s="71"/>
      <c r="DR913" s="71"/>
      <c r="DS913" s="71"/>
      <c r="DT913" s="71"/>
      <c r="DU913" s="71"/>
      <c r="DV913" s="71"/>
      <c r="DW913" s="71"/>
      <c r="DX913" s="71"/>
      <c r="DY913" s="71"/>
      <c r="DZ913" s="71"/>
      <c r="EA913" s="71"/>
      <c r="EB913" s="71"/>
      <c r="EC913" s="71"/>
      <c r="ED913" s="71"/>
      <c r="EE913" s="71"/>
      <c r="EF913" s="71"/>
      <c r="EG913" s="71"/>
      <c r="EH913" s="71"/>
      <c r="EI913" s="71"/>
      <c r="EJ913" s="71"/>
      <c r="EK913" s="71"/>
      <c r="EL913" s="71"/>
      <c r="EM913" s="71"/>
      <c r="EN913" s="71"/>
      <c r="EO913" s="71"/>
      <c r="EP913" s="71"/>
      <c r="EQ913" s="71"/>
      <c r="ER913" s="71"/>
      <c r="ES913" s="71"/>
      <c r="ET913" s="71"/>
      <c r="EU913" s="71"/>
      <c r="EV913" s="71"/>
      <c r="EW913" s="71"/>
      <c r="EX913" s="71"/>
      <c r="EY913" s="71"/>
      <c r="EZ913" s="71"/>
      <c r="FA913" s="71"/>
      <c r="FB913" s="71"/>
      <c r="FC913" s="71"/>
      <c r="FD913" s="71"/>
      <c r="FE913" s="71"/>
      <c r="FF913" s="71"/>
      <c r="FG913" s="71"/>
      <c r="FH913" s="71"/>
      <c r="FI913" s="71"/>
      <c r="FJ913" s="71"/>
      <c r="FK913" s="71"/>
      <c r="FL913" s="71"/>
      <c r="FM913" s="71"/>
    </row>
    <row r="914" spans="9:169" x14ac:dyDescent="0.2">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c r="CS914" s="71"/>
      <c r="CT914" s="71"/>
      <c r="CU914" s="71"/>
      <c r="CV914" s="99"/>
      <c r="CW914" s="71"/>
      <c r="CX914" s="71"/>
      <c r="CY914" s="71"/>
      <c r="CZ914" s="71"/>
      <c r="DA914" s="71"/>
      <c r="DB914" s="71"/>
      <c r="DC914" s="71"/>
      <c r="DD914" s="71"/>
      <c r="DE914" s="71"/>
      <c r="DF914" s="71"/>
      <c r="DG914" s="71"/>
      <c r="DH914" s="71"/>
      <c r="DI914" s="71"/>
      <c r="DJ914" s="71"/>
      <c r="DK914" s="71"/>
      <c r="DL914" s="71"/>
      <c r="DM914" s="71"/>
      <c r="DN914" s="71"/>
      <c r="DO914" s="71"/>
      <c r="DP914" s="71"/>
      <c r="DQ914" s="71"/>
      <c r="DR914" s="71"/>
      <c r="DS914" s="71"/>
      <c r="DT914" s="71"/>
      <c r="DU914" s="71"/>
      <c r="DV914" s="71"/>
      <c r="DW914" s="71"/>
      <c r="DX914" s="71"/>
      <c r="DY914" s="71"/>
      <c r="DZ914" s="71"/>
      <c r="EA914" s="71"/>
      <c r="EB914" s="71"/>
      <c r="EC914" s="71"/>
      <c r="ED914" s="71"/>
      <c r="EE914" s="71"/>
      <c r="EF914" s="71"/>
      <c r="EG914" s="71"/>
      <c r="EH914" s="71"/>
      <c r="EI914" s="71"/>
      <c r="EJ914" s="71"/>
      <c r="EK914" s="71"/>
      <c r="EL914" s="71"/>
      <c r="EM914" s="71"/>
      <c r="EN914" s="71"/>
      <c r="EO914" s="71"/>
      <c r="EP914" s="71"/>
      <c r="EQ914" s="71"/>
      <c r="ER914" s="71"/>
      <c r="ES914" s="71"/>
      <c r="ET914" s="71"/>
      <c r="EU914" s="71"/>
      <c r="EV914" s="71"/>
      <c r="EW914" s="71"/>
      <c r="EX914" s="71"/>
      <c r="EY914" s="71"/>
      <c r="EZ914" s="71"/>
      <c r="FA914" s="71"/>
      <c r="FB914" s="71"/>
      <c r="FC914" s="71"/>
      <c r="FD914" s="71"/>
      <c r="FE914" s="71"/>
      <c r="FF914" s="71"/>
      <c r="FG914" s="71"/>
      <c r="FH914" s="71"/>
      <c r="FI914" s="71"/>
      <c r="FJ914" s="71"/>
      <c r="FK914" s="71"/>
      <c r="FL914" s="71"/>
      <c r="FM914" s="71"/>
    </row>
    <row r="915" spans="9:169" x14ac:dyDescent="0.2">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c r="CS915" s="71"/>
      <c r="CT915" s="71"/>
      <c r="CU915" s="71"/>
      <c r="CV915" s="99"/>
      <c r="CW915" s="71"/>
      <c r="CX915" s="71"/>
      <c r="CY915" s="71"/>
      <c r="CZ915" s="71"/>
      <c r="DA915" s="71"/>
      <c r="DB915" s="71"/>
      <c r="DC915" s="71"/>
      <c r="DD915" s="71"/>
      <c r="DE915" s="71"/>
      <c r="DF915" s="71"/>
      <c r="DG915" s="71"/>
      <c r="DH915" s="71"/>
      <c r="DI915" s="71"/>
      <c r="DJ915" s="71"/>
      <c r="DK915" s="71"/>
      <c r="DL915" s="71"/>
      <c r="DM915" s="71"/>
      <c r="DN915" s="71"/>
      <c r="DO915" s="71"/>
      <c r="DP915" s="71"/>
      <c r="DQ915" s="71"/>
      <c r="DR915" s="71"/>
      <c r="DS915" s="71"/>
      <c r="DT915" s="71"/>
      <c r="DU915" s="71"/>
      <c r="DV915" s="71"/>
      <c r="DW915" s="71"/>
      <c r="DX915" s="71"/>
      <c r="DY915" s="71"/>
      <c r="DZ915" s="71"/>
      <c r="EA915" s="71"/>
      <c r="EB915" s="71"/>
      <c r="EC915" s="71"/>
      <c r="ED915" s="71"/>
      <c r="EE915" s="71"/>
      <c r="EF915" s="71"/>
      <c r="EG915" s="71"/>
      <c r="EH915" s="71"/>
      <c r="EI915" s="71"/>
      <c r="EJ915" s="71"/>
      <c r="EK915" s="71"/>
      <c r="EL915" s="71"/>
      <c r="EM915" s="71"/>
      <c r="EN915" s="71"/>
      <c r="EO915" s="71"/>
      <c r="EP915" s="71"/>
      <c r="EQ915" s="71"/>
      <c r="ER915" s="71"/>
      <c r="ES915" s="71"/>
      <c r="ET915" s="71"/>
      <c r="EU915" s="71"/>
      <c r="EV915" s="71"/>
      <c r="EW915" s="71"/>
      <c r="EX915" s="71"/>
      <c r="EY915" s="71"/>
      <c r="EZ915" s="71"/>
      <c r="FA915" s="71"/>
      <c r="FB915" s="71"/>
      <c r="FC915" s="71"/>
      <c r="FD915" s="71"/>
      <c r="FE915" s="71"/>
      <c r="FF915" s="71"/>
      <c r="FG915" s="71"/>
      <c r="FH915" s="71"/>
      <c r="FI915" s="71"/>
      <c r="FJ915" s="71"/>
      <c r="FK915" s="71"/>
      <c r="FL915" s="71"/>
      <c r="FM915" s="71"/>
    </row>
    <row r="916" spans="9:169" x14ac:dyDescent="0.2">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c r="CS916" s="71"/>
      <c r="CT916" s="71"/>
      <c r="CU916" s="71"/>
      <c r="CV916" s="99"/>
      <c r="CW916" s="71"/>
      <c r="CX916" s="71"/>
      <c r="CY916" s="71"/>
      <c r="CZ916" s="71"/>
      <c r="DA916" s="71"/>
      <c r="DB916" s="71"/>
      <c r="DC916" s="71"/>
      <c r="DD916" s="71"/>
      <c r="DE916" s="71"/>
      <c r="DF916" s="71"/>
      <c r="DG916" s="71"/>
      <c r="DH916" s="71"/>
      <c r="DI916" s="71"/>
      <c r="DJ916" s="71"/>
      <c r="DK916" s="71"/>
      <c r="DL916" s="71"/>
      <c r="DM916" s="71"/>
      <c r="DN916" s="71"/>
      <c r="DO916" s="71"/>
      <c r="DP916" s="71"/>
      <c r="DQ916" s="71"/>
      <c r="DR916" s="71"/>
      <c r="DS916" s="71"/>
      <c r="DT916" s="71"/>
      <c r="DU916" s="71"/>
      <c r="DV916" s="71"/>
      <c r="DW916" s="71"/>
      <c r="DX916" s="71"/>
      <c r="DY916" s="71"/>
      <c r="DZ916" s="71"/>
      <c r="EA916" s="71"/>
      <c r="EB916" s="71"/>
      <c r="EC916" s="71"/>
      <c r="ED916" s="71"/>
      <c r="EE916" s="71"/>
      <c r="EF916" s="71"/>
      <c r="EG916" s="71"/>
      <c r="EH916" s="71"/>
      <c r="EI916" s="71"/>
      <c r="EJ916" s="71"/>
      <c r="EK916" s="71"/>
      <c r="EL916" s="71"/>
      <c r="EM916" s="71"/>
      <c r="EN916" s="71"/>
      <c r="EO916" s="71"/>
      <c r="EP916" s="71"/>
      <c r="EQ916" s="71"/>
      <c r="ER916" s="71"/>
      <c r="ES916" s="71"/>
      <c r="ET916" s="71"/>
      <c r="EU916" s="71"/>
      <c r="EV916" s="71"/>
      <c r="EW916" s="71"/>
      <c r="EX916" s="71"/>
      <c r="EY916" s="71"/>
      <c r="EZ916" s="71"/>
      <c r="FA916" s="71"/>
      <c r="FB916" s="71"/>
      <c r="FC916" s="71"/>
      <c r="FD916" s="71"/>
      <c r="FE916" s="71"/>
      <c r="FF916" s="71"/>
      <c r="FG916" s="71"/>
      <c r="FH916" s="71"/>
      <c r="FI916" s="71"/>
      <c r="FJ916" s="71"/>
      <c r="FK916" s="71"/>
      <c r="FL916" s="71"/>
      <c r="FM916" s="71"/>
    </row>
    <row r="917" spans="9:169" x14ac:dyDescent="0.2">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c r="CS917" s="71"/>
      <c r="CT917" s="71"/>
      <c r="CU917" s="71"/>
      <c r="CV917" s="99"/>
      <c r="CW917" s="71"/>
      <c r="CX917" s="71"/>
      <c r="CY917" s="71"/>
      <c r="CZ917" s="71"/>
      <c r="DA917" s="71"/>
      <c r="DB917" s="71"/>
      <c r="DC917" s="71"/>
      <c r="DD917" s="71"/>
      <c r="DE917" s="71"/>
      <c r="DF917" s="71"/>
      <c r="DG917" s="71"/>
      <c r="DH917" s="71"/>
      <c r="DI917" s="71"/>
      <c r="DJ917" s="71"/>
      <c r="DK917" s="71"/>
      <c r="DL917" s="71"/>
      <c r="DM917" s="71"/>
      <c r="DN917" s="71"/>
      <c r="DO917" s="71"/>
      <c r="DP917" s="71"/>
      <c r="DQ917" s="71"/>
      <c r="DR917" s="71"/>
      <c r="DS917" s="71"/>
      <c r="DT917" s="71"/>
      <c r="DU917" s="71"/>
      <c r="DV917" s="71"/>
      <c r="DW917" s="71"/>
      <c r="DX917" s="71"/>
      <c r="DY917" s="71"/>
      <c r="DZ917" s="71"/>
      <c r="EA917" s="71"/>
      <c r="EB917" s="71"/>
      <c r="EC917" s="71"/>
      <c r="ED917" s="71"/>
      <c r="EE917" s="71"/>
      <c r="EF917" s="71"/>
      <c r="EG917" s="71"/>
      <c r="EH917" s="71"/>
      <c r="EI917" s="71"/>
      <c r="EJ917" s="71"/>
      <c r="EK917" s="71"/>
      <c r="EL917" s="71"/>
      <c r="EM917" s="71"/>
      <c r="EN917" s="71"/>
      <c r="EO917" s="71"/>
      <c r="EP917" s="71"/>
      <c r="EQ917" s="71"/>
      <c r="ER917" s="71"/>
      <c r="ES917" s="71"/>
      <c r="ET917" s="71"/>
      <c r="EU917" s="71"/>
      <c r="EV917" s="71"/>
      <c r="EW917" s="71"/>
      <c r="EX917" s="71"/>
      <c r="EY917" s="71"/>
      <c r="EZ917" s="71"/>
      <c r="FA917" s="71"/>
      <c r="FB917" s="71"/>
      <c r="FC917" s="71"/>
      <c r="FD917" s="71"/>
      <c r="FE917" s="71"/>
      <c r="FF917" s="71"/>
      <c r="FG917" s="71"/>
      <c r="FH917" s="71"/>
      <c r="FI917" s="71"/>
      <c r="FJ917" s="71"/>
      <c r="FK917" s="71"/>
      <c r="FL917" s="71"/>
      <c r="FM917" s="71"/>
    </row>
    <row r="918" spans="9:169" x14ac:dyDescent="0.2">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c r="CS918" s="71"/>
      <c r="CT918" s="71"/>
      <c r="CU918" s="71"/>
      <c r="CV918" s="99"/>
      <c r="CW918" s="71"/>
      <c r="CX918" s="71"/>
      <c r="CY918" s="71"/>
      <c r="CZ918" s="71"/>
      <c r="DA918" s="71"/>
      <c r="DB918" s="71"/>
      <c r="DC918" s="71"/>
      <c r="DD918" s="71"/>
      <c r="DE918" s="71"/>
      <c r="DF918" s="71"/>
      <c r="DG918" s="71"/>
      <c r="DH918" s="71"/>
      <c r="DI918" s="71"/>
      <c r="DJ918" s="71"/>
      <c r="DK918" s="71"/>
      <c r="DL918" s="71"/>
      <c r="DM918" s="71"/>
      <c r="DN918" s="71"/>
      <c r="DO918" s="71"/>
      <c r="DP918" s="71"/>
      <c r="DQ918" s="71"/>
      <c r="DR918" s="71"/>
      <c r="DS918" s="71"/>
      <c r="DT918" s="71"/>
      <c r="DU918" s="71"/>
      <c r="DV918" s="71"/>
      <c r="DW918" s="71"/>
      <c r="DX918" s="71"/>
      <c r="DY918" s="71"/>
      <c r="DZ918" s="71"/>
      <c r="EA918" s="71"/>
      <c r="EB918" s="71"/>
      <c r="EC918" s="71"/>
      <c r="ED918" s="71"/>
      <c r="EE918" s="71"/>
      <c r="EF918" s="71"/>
      <c r="EG918" s="71"/>
      <c r="EH918" s="71"/>
      <c r="EI918" s="71"/>
      <c r="EJ918" s="71"/>
      <c r="EK918" s="71"/>
      <c r="EL918" s="71"/>
      <c r="EM918" s="71"/>
      <c r="EN918" s="71"/>
      <c r="EO918" s="71"/>
      <c r="EP918" s="71"/>
      <c r="EQ918" s="71"/>
      <c r="ER918" s="71"/>
      <c r="ES918" s="71"/>
      <c r="ET918" s="71"/>
      <c r="EU918" s="71"/>
      <c r="EV918" s="71"/>
      <c r="EW918" s="71"/>
      <c r="EX918" s="71"/>
      <c r="EY918" s="71"/>
      <c r="EZ918" s="71"/>
      <c r="FA918" s="71"/>
      <c r="FB918" s="71"/>
      <c r="FC918" s="71"/>
      <c r="FD918" s="71"/>
      <c r="FE918" s="71"/>
      <c r="FF918" s="71"/>
      <c r="FG918" s="71"/>
      <c r="FH918" s="71"/>
      <c r="FI918" s="71"/>
      <c r="FJ918" s="71"/>
      <c r="FK918" s="71"/>
      <c r="FL918" s="71"/>
      <c r="FM918" s="71"/>
    </row>
    <row r="919" spans="9:169" x14ac:dyDescent="0.2">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c r="CS919" s="71"/>
      <c r="CT919" s="71"/>
      <c r="CU919" s="71"/>
      <c r="CV919" s="99"/>
      <c r="CW919" s="71"/>
      <c r="CX919" s="71"/>
      <c r="CY919" s="71"/>
      <c r="CZ919" s="71"/>
      <c r="DA919" s="71"/>
      <c r="DB919" s="71"/>
      <c r="DC919" s="71"/>
      <c r="DD919" s="71"/>
      <c r="DE919" s="71"/>
      <c r="DF919" s="71"/>
      <c r="DG919" s="71"/>
      <c r="DH919" s="71"/>
      <c r="DI919" s="71"/>
      <c r="DJ919" s="71"/>
      <c r="DK919" s="71"/>
      <c r="DL919" s="71"/>
      <c r="DM919" s="71"/>
      <c r="DN919" s="71"/>
      <c r="DO919" s="71"/>
      <c r="DP919" s="71"/>
      <c r="DQ919" s="71"/>
      <c r="DR919" s="71"/>
      <c r="DS919" s="71"/>
      <c r="DT919" s="71"/>
      <c r="DU919" s="71"/>
      <c r="DV919" s="71"/>
      <c r="DW919" s="71"/>
      <c r="DX919" s="71"/>
      <c r="DY919" s="71"/>
      <c r="DZ919" s="71"/>
      <c r="EA919" s="71"/>
      <c r="EB919" s="71"/>
      <c r="EC919" s="71"/>
      <c r="ED919" s="71"/>
      <c r="EE919" s="71"/>
      <c r="EF919" s="71"/>
      <c r="EG919" s="71"/>
      <c r="EH919" s="71"/>
      <c r="EI919" s="71"/>
      <c r="EJ919" s="71"/>
      <c r="EK919" s="71"/>
      <c r="EL919" s="71"/>
      <c r="EM919" s="71"/>
      <c r="EN919" s="71"/>
      <c r="EO919" s="71"/>
      <c r="EP919" s="71"/>
      <c r="EQ919" s="71"/>
      <c r="ER919" s="71"/>
      <c r="ES919" s="71"/>
      <c r="ET919" s="71"/>
      <c r="EU919" s="71"/>
      <c r="EV919" s="71"/>
      <c r="EW919" s="71"/>
      <c r="EX919" s="71"/>
      <c r="EY919" s="71"/>
      <c r="EZ919" s="71"/>
      <c r="FA919" s="71"/>
      <c r="FB919" s="71"/>
      <c r="FC919" s="71"/>
      <c r="FD919" s="71"/>
      <c r="FE919" s="71"/>
      <c r="FF919" s="71"/>
      <c r="FG919" s="71"/>
      <c r="FH919" s="71"/>
      <c r="FI919" s="71"/>
      <c r="FJ919" s="71"/>
      <c r="FK919" s="71"/>
      <c r="FL919" s="71"/>
      <c r="FM919" s="71"/>
    </row>
    <row r="920" spans="9:169" x14ac:dyDescent="0.2">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c r="CS920" s="71"/>
      <c r="CT920" s="71"/>
      <c r="CU920" s="71"/>
      <c r="CV920" s="99"/>
      <c r="CW920" s="71"/>
      <c r="CX920" s="71"/>
      <c r="CY920" s="71"/>
      <c r="CZ920" s="71"/>
      <c r="DA920" s="71"/>
      <c r="DB920" s="71"/>
      <c r="DC920" s="71"/>
      <c r="DD920" s="71"/>
      <c r="DE920" s="71"/>
      <c r="DF920" s="71"/>
      <c r="DG920" s="71"/>
      <c r="DH920" s="71"/>
      <c r="DI920" s="71"/>
      <c r="DJ920" s="71"/>
      <c r="DK920" s="71"/>
      <c r="DL920" s="71"/>
      <c r="DM920" s="71"/>
      <c r="DN920" s="71"/>
      <c r="DO920" s="71"/>
      <c r="DP920" s="71"/>
      <c r="DQ920" s="71"/>
      <c r="DR920" s="71"/>
      <c r="DS920" s="71"/>
      <c r="DT920" s="71"/>
      <c r="DU920" s="71"/>
      <c r="DV920" s="71"/>
      <c r="DW920" s="71"/>
      <c r="DX920" s="71"/>
      <c r="DY920" s="71"/>
      <c r="DZ920" s="71"/>
      <c r="EA920" s="71"/>
      <c r="EB920" s="71"/>
      <c r="EC920" s="71"/>
      <c r="ED920" s="71"/>
      <c r="EE920" s="71"/>
      <c r="EF920" s="71"/>
      <c r="EG920" s="71"/>
      <c r="EH920" s="71"/>
      <c r="EI920" s="71"/>
      <c r="EJ920" s="71"/>
      <c r="EK920" s="71"/>
      <c r="EL920" s="71"/>
      <c r="EM920" s="71"/>
      <c r="EN920" s="71"/>
      <c r="EO920" s="71"/>
      <c r="EP920" s="71"/>
      <c r="EQ920" s="71"/>
      <c r="ER920" s="71"/>
      <c r="ES920" s="71"/>
      <c r="ET920" s="71"/>
      <c r="EU920" s="71"/>
      <c r="EV920" s="71"/>
      <c r="EW920" s="71"/>
      <c r="EX920" s="71"/>
      <c r="EY920" s="71"/>
      <c r="EZ920" s="71"/>
      <c r="FA920" s="71"/>
      <c r="FB920" s="71"/>
      <c r="FC920" s="71"/>
      <c r="FD920" s="71"/>
      <c r="FE920" s="71"/>
      <c r="FF920" s="71"/>
      <c r="FG920" s="71"/>
      <c r="FH920" s="71"/>
      <c r="FI920" s="71"/>
      <c r="FJ920" s="71"/>
      <c r="FK920" s="71"/>
      <c r="FL920" s="71"/>
      <c r="FM920" s="71"/>
    </row>
    <row r="921" spans="9:169" x14ac:dyDescent="0.2">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c r="CS921" s="71"/>
      <c r="CT921" s="71"/>
      <c r="CU921" s="71"/>
      <c r="CV921" s="99"/>
      <c r="CW921" s="71"/>
      <c r="CX921" s="71"/>
      <c r="CY921" s="71"/>
      <c r="CZ921" s="71"/>
      <c r="DA921" s="71"/>
      <c r="DB921" s="71"/>
      <c r="DC921" s="71"/>
      <c r="DD921" s="71"/>
      <c r="DE921" s="71"/>
      <c r="DF921" s="71"/>
      <c r="DG921" s="71"/>
      <c r="DH921" s="71"/>
      <c r="DI921" s="71"/>
      <c r="DJ921" s="71"/>
      <c r="DK921" s="71"/>
      <c r="DL921" s="71"/>
      <c r="DM921" s="71"/>
      <c r="DN921" s="71"/>
      <c r="DO921" s="71"/>
      <c r="DP921" s="71"/>
      <c r="DQ921" s="71"/>
      <c r="DR921" s="71"/>
      <c r="DS921" s="71"/>
      <c r="DT921" s="71"/>
      <c r="DU921" s="71"/>
      <c r="DV921" s="71"/>
      <c r="DW921" s="71"/>
      <c r="DX921" s="71"/>
      <c r="DY921" s="71"/>
      <c r="DZ921" s="71"/>
      <c r="EA921" s="71"/>
      <c r="EB921" s="71"/>
      <c r="EC921" s="71"/>
      <c r="ED921" s="71"/>
      <c r="EE921" s="71"/>
      <c r="EF921" s="71"/>
      <c r="EG921" s="71"/>
      <c r="EH921" s="71"/>
      <c r="EI921" s="71"/>
      <c r="EJ921" s="71"/>
      <c r="EK921" s="71"/>
      <c r="EL921" s="71"/>
      <c r="EM921" s="71"/>
      <c r="EN921" s="71"/>
      <c r="EO921" s="71"/>
      <c r="EP921" s="71"/>
      <c r="EQ921" s="71"/>
      <c r="ER921" s="71"/>
      <c r="ES921" s="71"/>
      <c r="ET921" s="71"/>
      <c r="EU921" s="71"/>
      <c r="EV921" s="71"/>
      <c r="EW921" s="71"/>
      <c r="EX921" s="71"/>
      <c r="EY921" s="71"/>
      <c r="EZ921" s="71"/>
      <c r="FA921" s="71"/>
      <c r="FB921" s="71"/>
      <c r="FC921" s="71"/>
      <c r="FD921" s="71"/>
      <c r="FE921" s="71"/>
      <c r="FF921" s="71"/>
      <c r="FG921" s="71"/>
      <c r="FH921" s="71"/>
      <c r="FI921" s="71"/>
      <c r="FJ921" s="71"/>
      <c r="FK921" s="71"/>
      <c r="FL921" s="71"/>
      <c r="FM921" s="71"/>
    </row>
    <row r="922" spans="9:169" x14ac:dyDescent="0.2">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c r="CS922" s="71"/>
      <c r="CT922" s="71"/>
      <c r="CU922" s="71"/>
      <c r="CV922" s="99"/>
      <c r="CW922" s="71"/>
      <c r="CX922" s="71"/>
      <c r="CY922" s="71"/>
      <c r="CZ922" s="71"/>
      <c r="DA922" s="71"/>
      <c r="DB922" s="71"/>
      <c r="DC922" s="71"/>
      <c r="DD922" s="71"/>
      <c r="DE922" s="71"/>
      <c r="DF922" s="71"/>
      <c r="DG922" s="71"/>
      <c r="DH922" s="71"/>
      <c r="DI922" s="71"/>
      <c r="DJ922" s="71"/>
      <c r="DK922" s="71"/>
      <c r="DL922" s="71"/>
      <c r="DM922" s="71"/>
      <c r="DN922" s="71"/>
      <c r="DO922" s="71"/>
      <c r="DP922" s="71"/>
      <c r="DQ922" s="71"/>
      <c r="DR922" s="71"/>
      <c r="DS922" s="71"/>
      <c r="DT922" s="71"/>
      <c r="DU922" s="71"/>
      <c r="DV922" s="71"/>
      <c r="DW922" s="71"/>
      <c r="DX922" s="71"/>
      <c r="DY922" s="71"/>
      <c r="DZ922" s="71"/>
      <c r="EA922" s="71"/>
      <c r="EB922" s="71"/>
      <c r="EC922" s="71"/>
      <c r="ED922" s="71"/>
      <c r="EE922" s="71"/>
      <c r="EF922" s="71"/>
      <c r="EG922" s="71"/>
      <c r="EH922" s="71"/>
      <c r="EI922" s="71"/>
      <c r="EJ922" s="71"/>
      <c r="EK922" s="71"/>
      <c r="EL922" s="71"/>
      <c r="EM922" s="71"/>
      <c r="EN922" s="71"/>
      <c r="EO922" s="71"/>
      <c r="EP922" s="71"/>
      <c r="EQ922" s="71"/>
      <c r="ER922" s="71"/>
      <c r="ES922" s="71"/>
      <c r="ET922" s="71"/>
      <c r="EU922" s="71"/>
      <c r="EV922" s="71"/>
      <c r="EW922" s="71"/>
      <c r="EX922" s="71"/>
      <c r="EY922" s="71"/>
      <c r="EZ922" s="71"/>
      <c r="FA922" s="71"/>
      <c r="FB922" s="71"/>
      <c r="FC922" s="71"/>
      <c r="FD922" s="71"/>
      <c r="FE922" s="71"/>
      <c r="FF922" s="71"/>
      <c r="FG922" s="71"/>
      <c r="FH922" s="71"/>
      <c r="FI922" s="71"/>
      <c r="FJ922" s="71"/>
      <c r="FK922" s="71"/>
      <c r="FL922" s="71"/>
      <c r="FM922" s="71"/>
    </row>
    <row r="923" spans="9:169" x14ac:dyDescent="0.2">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c r="CS923" s="71"/>
      <c r="CT923" s="71"/>
      <c r="CU923" s="71"/>
      <c r="CV923" s="99"/>
      <c r="CW923" s="71"/>
      <c r="CX923" s="71"/>
      <c r="CY923" s="71"/>
      <c r="CZ923" s="71"/>
      <c r="DA923" s="71"/>
      <c r="DB923" s="71"/>
      <c r="DC923" s="71"/>
      <c r="DD923" s="71"/>
      <c r="DE923" s="71"/>
      <c r="DF923" s="71"/>
      <c r="DG923" s="71"/>
      <c r="DH923" s="71"/>
      <c r="DI923" s="71"/>
      <c r="DJ923" s="71"/>
      <c r="DK923" s="71"/>
      <c r="DL923" s="71"/>
      <c r="DM923" s="71"/>
      <c r="DN923" s="71"/>
      <c r="DO923" s="71"/>
      <c r="DP923" s="71"/>
      <c r="DQ923" s="71"/>
      <c r="DR923" s="71"/>
      <c r="DS923" s="71"/>
      <c r="DT923" s="71"/>
      <c r="DU923" s="71"/>
      <c r="DV923" s="71"/>
      <c r="DW923" s="71"/>
      <c r="DX923" s="71"/>
      <c r="DY923" s="71"/>
      <c r="DZ923" s="71"/>
      <c r="EA923" s="71"/>
      <c r="EB923" s="71"/>
      <c r="EC923" s="71"/>
      <c r="ED923" s="71"/>
      <c r="EE923" s="71"/>
      <c r="EF923" s="71"/>
      <c r="EG923" s="71"/>
      <c r="EH923" s="71"/>
      <c r="EI923" s="71"/>
      <c r="EJ923" s="71"/>
      <c r="EK923" s="71"/>
      <c r="EL923" s="71"/>
      <c r="EM923" s="71"/>
      <c r="EN923" s="71"/>
      <c r="EO923" s="71"/>
      <c r="EP923" s="71"/>
      <c r="EQ923" s="71"/>
      <c r="ER923" s="71"/>
      <c r="ES923" s="71"/>
      <c r="ET923" s="71"/>
      <c r="EU923" s="71"/>
      <c r="EV923" s="71"/>
      <c r="EW923" s="71"/>
      <c r="EX923" s="71"/>
      <c r="EY923" s="71"/>
      <c r="EZ923" s="71"/>
      <c r="FA923" s="71"/>
      <c r="FB923" s="71"/>
      <c r="FC923" s="71"/>
      <c r="FD923" s="71"/>
      <c r="FE923" s="71"/>
      <c r="FF923" s="71"/>
      <c r="FG923" s="71"/>
      <c r="FH923" s="71"/>
      <c r="FI923" s="71"/>
      <c r="FJ923" s="71"/>
      <c r="FK923" s="71"/>
      <c r="FL923" s="71"/>
      <c r="FM923" s="71"/>
    </row>
    <row r="924" spans="9:169" x14ac:dyDescent="0.2">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c r="CS924" s="71"/>
      <c r="CT924" s="71"/>
      <c r="CU924" s="71"/>
      <c r="CV924" s="99"/>
      <c r="CW924" s="71"/>
      <c r="CX924" s="71"/>
      <c r="CY924" s="71"/>
      <c r="CZ924" s="71"/>
      <c r="DA924" s="71"/>
      <c r="DB924" s="71"/>
      <c r="DC924" s="71"/>
      <c r="DD924" s="71"/>
      <c r="DE924" s="71"/>
      <c r="DF924" s="71"/>
      <c r="DG924" s="71"/>
      <c r="DH924" s="71"/>
      <c r="DI924" s="71"/>
      <c r="DJ924" s="71"/>
      <c r="DK924" s="71"/>
      <c r="DL924" s="71"/>
      <c r="DM924" s="71"/>
      <c r="DN924" s="71"/>
      <c r="DO924" s="71"/>
      <c r="DP924" s="71"/>
      <c r="DQ924" s="71"/>
      <c r="DR924" s="71"/>
      <c r="DS924" s="71"/>
      <c r="DT924" s="71"/>
      <c r="DU924" s="71"/>
      <c r="DV924" s="71"/>
      <c r="DW924" s="71"/>
      <c r="DX924" s="71"/>
      <c r="DY924" s="71"/>
      <c r="DZ924" s="71"/>
      <c r="EA924" s="71"/>
      <c r="EB924" s="71"/>
      <c r="EC924" s="71"/>
      <c r="ED924" s="71"/>
      <c r="EE924" s="71"/>
      <c r="EF924" s="71"/>
      <c r="EG924" s="71"/>
      <c r="EH924" s="71"/>
      <c r="EI924" s="71"/>
      <c r="EJ924" s="71"/>
      <c r="EK924" s="71"/>
      <c r="EL924" s="71"/>
      <c r="EM924" s="71"/>
      <c r="EN924" s="71"/>
      <c r="EO924" s="71"/>
      <c r="EP924" s="71"/>
      <c r="EQ924" s="71"/>
      <c r="ER924" s="71"/>
      <c r="ES924" s="71"/>
      <c r="ET924" s="71"/>
      <c r="EU924" s="71"/>
      <c r="EV924" s="71"/>
      <c r="EW924" s="71"/>
      <c r="EX924" s="71"/>
      <c r="EY924" s="71"/>
      <c r="EZ924" s="71"/>
      <c r="FA924" s="71"/>
      <c r="FB924" s="71"/>
      <c r="FC924" s="71"/>
      <c r="FD924" s="71"/>
      <c r="FE924" s="71"/>
      <c r="FF924" s="71"/>
      <c r="FG924" s="71"/>
      <c r="FH924" s="71"/>
      <c r="FI924" s="71"/>
      <c r="FJ924" s="71"/>
      <c r="FK924" s="71"/>
      <c r="FL924" s="71"/>
      <c r="FM924" s="71"/>
    </row>
    <row r="925" spans="9:169" x14ac:dyDescent="0.2">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c r="CS925" s="71"/>
      <c r="CT925" s="71"/>
      <c r="CU925" s="71"/>
      <c r="CV925" s="99"/>
      <c r="CW925" s="71"/>
      <c r="CX925" s="71"/>
      <c r="CY925" s="71"/>
      <c r="CZ925" s="71"/>
      <c r="DA925" s="71"/>
      <c r="DB925" s="71"/>
      <c r="DC925" s="71"/>
      <c r="DD925" s="71"/>
      <c r="DE925" s="71"/>
      <c r="DF925" s="71"/>
      <c r="DG925" s="71"/>
      <c r="DH925" s="71"/>
      <c r="DI925" s="71"/>
      <c r="DJ925" s="71"/>
      <c r="DK925" s="71"/>
      <c r="DL925" s="71"/>
      <c r="DM925" s="71"/>
      <c r="DN925" s="71"/>
      <c r="DO925" s="71"/>
      <c r="DP925" s="71"/>
      <c r="DQ925" s="71"/>
      <c r="DR925" s="71"/>
      <c r="DS925" s="71"/>
      <c r="DT925" s="71"/>
      <c r="DU925" s="71"/>
      <c r="DV925" s="71"/>
      <c r="DW925" s="71"/>
      <c r="DX925" s="71"/>
      <c r="DY925" s="71"/>
      <c r="DZ925" s="71"/>
      <c r="EA925" s="71"/>
      <c r="EB925" s="71"/>
      <c r="EC925" s="71"/>
      <c r="ED925" s="71"/>
      <c r="EE925" s="71"/>
      <c r="EF925" s="71"/>
      <c r="EG925" s="71"/>
      <c r="EH925" s="71"/>
      <c r="EI925" s="71"/>
      <c r="EJ925" s="71"/>
      <c r="EK925" s="71"/>
      <c r="EL925" s="71"/>
      <c r="EM925" s="71"/>
      <c r="EN925" s="71"/>
      <c r="EO925" s="71"/>
      <c r="EP925" s="71"/>
      <c r="EQ925" s="71"/>
      <c r="ER925" s="71"/>
      <c r="ES925" s="71"/>
      <c r="ET925" s="71"/>
      <c r="EU925" s="71"/>
      <c r="EV925" s="71"/>
      <c r="EW925" s="71"/>
      <c r="EX925" s="71"/>
      <c r="EY925" s="71"/>
      <c r="EZ925" s="71"/>
      <c r="FA925" s="71"/>
      <c r="FB925" s="71"/>
      <c r="FC925" s="71"/>
      <c r="FD925" s="71"/>
      <c r="FE925" s="71"/>
      <c r="FF925" s="71"/>
      <c r="FG925" s="71"/>
      <c r="FH925" s="71"/>
      <c r="FI925" s="71"/>
      <c r="FJ925" s="71"/>
      <c r="FK925" s="71"/>
      <c r="FL925" s="71"/>
      <c r="FM925" s="71"/>
    </row>
    <row r="926" spans="9:169" x14ac:dyDescent="0.2">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c r="CS926" s="71"/>
      <c r="CT926" s="71"/>
      <c r="CU926" s="71"/>
      <c r="CV926" s="99"/>
      <c r="CW926" s="71"/>
      <c r="CX926" s="71"/>
      <c r="CY926" s="71"/>
      <c r="CZ926" s="71"/>
      <c r="DA926" s="71"/>
      <c r="DB926" s="71"/>
      <c r="DC926" s="71"/>
      <c r="DD926" s="71"/>
      <c r="DE926" s="71"/>
      <c r="DF926" s="71"/>
      <c r="DG926" s="71"/>
      <c r="DH926" s="71"/>
      <c r="DI926" s="71"/>
      <c r="DJ926" s="71"/>
      <c r="DK926" s="71"/>
      <c r="DL926" s="71"/>
      <c r="DM926" s="71"/>
      <c r="DN926" s="71"/>
      <c r="DO926" s="71"/>
      <c r="DP926" s="71"/>
      <c r="DQ926" s="71"/>
      <c r="DR926" s="71"/>
      <c r="DS926" s="71"/>
      <c r="DT926" s="71"/>
      <c r="DU926" s="71"/>
      <c r="DV926" s="71"/>
      <c r="DW926" s="71"/>
      <c r="DX926" s="71"/>
      <c r="DY926" s="71"/>
      <c r="DZ926" s="71"/>
      <c r="EA926" s="71"/>
      <c r="EB926" s="71"/>
      <c r="EC926" s="71"/>
      <c r="ED926" s="71"/>
      <c r="EE926" s="71"/>
      <c r="EF926" s="71"/>
      <c r="EG926" s="71"/>
      <c r="EH926" s="71"/>
      <c r="EI926" s="71"/>
      <c r="EJ926" s="71"/>
      <c r="EK926" s="71"/>
      <c r="EL926" s="71"/>
      <c r="EM926" s="71"/>
      <c r="EN926" s="71"/>
      <c r="EO926" s="71"/>
      <c r="EP926" s="71"/>
      <c r="EQ926" s="71"/>
      <c r="ER926" s="71"/>
      <c r="ES926" s="71"/>
      <c r="ET926" s="71"/>
      <c r="EU926" s="71"/>
      <c r="EV926" s="71"/>
      <c r="EW926" s="71"/>
      <c r="EX926" s="71"/>
      <c r="EY926" s="71"/>
      <c r="EZ926" s="71"/>
      <c r="FA926" s="71"/>
      <c r="FB926" s="71"/>
      <c r="FC926" s="71"/>
      <c r="FD926" s="71"/>
      <c r="FE926" s="71"/>
      <c r="FF926" s="71"/>
      <c r="FG926" s="71"/>
      <c r="FH926" s="71"/>
      <c r="FI926" s="71"/>
      <c r="FJ926" s="71"/>
      <c r="FK926" s="71"/>
      <c r="FL926" s="71"/>
      <c r="FM926" s="71"/>
    </row>
    <row r="927" spans="9:169" x14ac:dyDescent="0.2">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c r="CS927" s="71"/>
      <c r="CT927" s="71"/>
      <c r="CU927" s="71"/>
      <c r="CV927" s="99"/>
      <c r="CW927" s="71"/>
      <c r="CX927" s="71"/>
      <c r="CY927" s="71"/>
      <c r="CZ927" s="71"/>
      <c r="DA927" s="71"/>
      <c r="DB927" s="71"/>
      <c r="DC927" s="71"/>
      <c r="DD927" s="71"/>
      <c r="DE927" s="71"/>
      <c r="DF927" s="71"/>
      <c r="DG927" s="71"/>
      <c r="DH927" s="71"/>
      <c r="DI927" s="71"/>
      <c r="DJ927" s="71"/>
      <c r="DK927" s="71"/>
      <c r="DL927" s="71"/>
      <c r="DM927" s="71"/>
      <c r="DN927" s="71"/>
      <c r="DO927" s="71"/>
      <c r="DP927" s="71"/>
      <c r="DQ927" s="71"/>
      <c r="DR927" s="71"/>
      <c r="DS927" s="71"/>
      <c r="DT927" s="71"/>
      <c r="DU927" s="71"/>
      <c r="DV927" s="71"/>
      <c r="DW927" s="71"/>
      <c r="DX927" s="71"/>
      <c r="DY927" s="71"/>
      <c r="DZ927" s="71"/>
      <c r="EA927" s="71"/>
      <c r="EB927" s="71"/>
      <c r="EC927" s="71"/>
      <c r="ED927" s="71"/>
      <c r="EE927" s="71"/>
      <c r="EF927" s="71"/>
      <c r="EG927" s="71"/>
      <c r="EH927" s="71"/>
      <c r="EI927" s="71"/>
      <c r="EJ927" s="71"/>
      <c r="EK927" s="71"/>
      <c r="EL927" s="71"/>
      <c r="EM927" s="71"/>
      <c r="EN927" s="71"/>
      <c r="EO927" s="71"/>
      <c r="EP927" s="71"/>
      <c r="EQ927" s="71"/>
      <c r="ER927" s="71"/>
      <c r="ES927" s="71"/>
      <c r="ET927" s="71"/>
      <c r="EU927" s="71"/>
      <c r="EV927" s="71"/>
      <c r="EW927" s="71"/>
      <c r="EX927" s="71"/>
      <c r="EY927" s="71"/>
      <c r="EZ927" s="71"/>
      <c r="FA927" s="71"/>
      <c r="FB927" s="71"/>
      <c r="FC927" s="71"/>
      <c r="FD927" s="71"/>
      <c r="FE927" s="71"/>
      <c r="FF927" s="71"/>
      <c r="FG927" s="71"/>
      <c r="FH927" s="71"/>
      <c r="FI927" s="71"/>
      <c r="FJ927" s="71"/>
      <c r="FK927" s="71"/>
      <c r="FL927" s="71"/>
      <c r="FM927" s="71"/>
    </row>
    <row r="928" spans="9:169" x14ac:dyDescent="0.2">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c r="CS928" s="71"/>
      <c r="CT928" s="71"/>
      <c r="CU928" s="71"/>
      <c r="CV928" s="99"/>
      <c r="CW928" s="71"/>
      <c r="CX928" s="71"/>
      <c r="CY928" s="71"/>
      <c r="CZ928" s="71"/>
      <c r="DA928" s="71"/>
      <c r="DB928" s="71"/>
      <c r="DC928" s="71"/>
      <c r="DD928" s="71"/>
      <c r="DE928" s="71"/>
      <c r="DF928" s="71"/>
      <c r="DG928" s="71"/>
      <c r="DH928" s="71"/>
      <c r="DI928" s="71"/>
      <c r="DJ928" s="71"/>
      <c r="DK928" s="71"/>
      <c r="DL928" s="71"/>
      <c r="DM928" s="71"/>
      <c r="DN928" s="71"/>
      <c r="DO928" s="71"/>
      <c r="DP928" s="71"/>
      <c r="DQ928" s="71"/>
      <c r="DR928" s="71"/>
      <c r="DS928" s="71"/>
      <c r="DT928" s="71"/>
      <c r="DU928" s="71"/>
      <c r="DV928" s="71"/>
      <c r="DW928" s="71"/>
      <c r="DX928" s="71"/>
      <c r="DY928" s="71"/>
      <c r="DZ928" s="71"/>
      <c r="EA928" s="71"/>
      <c r="EB928" s="71"/>
      <c r="EC928" s="71"/>
      <c r="ED928" s="71"/>
      <c r="EE928" s="71"/>
      <c r="EF928" s="71"/>
      <c r="EG928" s="71"/>
      <c r="EH928" s="71"/>
      <c r="EI928" s="71"/>
      <c r="EJ928" s="71"/>
      <c r="EK928" s="71"/>
      <c r="EL928" s="71"/>
      <c r="EM928" s="71"/>
      <c r="EN928" s="71"/>
      <c r="EO928" s="71"/>
      <c r="EP928" s="71"/>
      <c r="EQ928" s="71"/>
      <c r="ER928" s="71"/>
      <c r="ES928" s="71"/>
      <c r="ET928" s="71"/>
      <c r="EU928" s="71"/>
      <c r="EV928" s="71"/>
      <c r="EW928" s="71"/>
      <c r="EX928" s="71"/>
      <c r="EY928" s="71"/>
      <c r="EZ928" s="71"/>
      <c r="FA928" s="71"/>
      <c r="FB928" s="71"/>
      <c r="FC928" s="71"/>
      <c r="FD928" s="71"/>
      <c r="FE928" s="71"/>
      <c r="FF928" s="71"/>
      <c r="FG928" s="71"/>
      <c r="FH928" s="71"/>
      <c r="FI928" s="71"/>
      <c r="FJ928" s="71"/>
      <c r="FK928" s="71"/>
      <c r="FL928" s="71"/>
      <c r="FM928" s="71"/>
    </row>
    <row r="929" spans="9:169" x14ac:dyDescent="0.2">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c r="CS929" s="71"/>
      <c r="CT929" s="71"/>
      <c r="CU929" s="71"/>
      <c r="CV929" s="99"/>
      <c r="CW929" s="71"/>
      <c r="CX929" s="71"/>
      <c r="CY929" s="71"/>
      <c r="CZ929" s="71"/>
      <c r="DA929" s="71"/>
      <c r="DB929" s="71"/>
      <c r="DC929" s="71"/>
      <c r="DD929" s="71"/>
      <c r="DE929" s="71"/>
      <c r="DF929" s="71"/>
      <c r="DG929" s="71"/>
      <c r="DH929" s="71"/>
      <c r="DI929" s="71"/>
      <c r="DJ929" s="71"/>
      <c r="DK929" s="71"/>
      <c r="DL929" s="71"/>
      <c r="DM929" s="71"/>
      <c r="DN929" s="71"/>
      <c r="DO929" s="71"/>
      <c r="DP929" s="71"/>
      <c r="DQ929" s="71"/>
      <c r="DR929" s="71"/>
      <c r="DS929" s="71"/>
      <c r="DT929" s="71"/>
      <c r="DU929" s="71"/>
      <c r="DV929" s="71"/>
      <c r="DW929" s="71"/>
      <c r="DX929" s="71"/>
      <c r="DY929" s="71"/>
      <c r="DZ929" s="71"/>
      <c r="EA929" s="71"/>
      <c r="EB929" s="71"/>
      <c r="EC929" s="71"/>
      <c r="ED929" s="71"/>
      <c r="EE929" s="71"/>
      <c r="EF929" s="71"/>
      <c r="EG929" s="71"/>
      <c r="EH929" s="71"/>
      <c r="EI929" s="71"/>
      <c r="EJ929" s="71"/>
      <c r="EK929" s="71"/>
      <c r="EL929" s="71"/>
      <c r="EM929" s="71"/>
      <c r="EN929" s="71"/>
      <c r="EO929" s="71"/>
      <c r="EP929" s="71"/>
      <c r="EQ929" s="71"/>
      <c r="ER929" s="71"/>
      <c r="ES929" s="71"/>
      <c r="ET929" s="71"/>
      <c r="EU929" s="71"/>
      <c r="EV929" s="71"/>
      <c r="EW929" s="71"/>
      <c r="EX929" s="71"/>
      <c r="EY929" s="71"/>
      <c r="EZ929" s="71"/>
      <c r="FA929" s="71"/>
      <c r="FB929" s="71"/>
      <c r="FC929" s="71"/>
      <c r="FD929" s="71"/>
      <c r="FE929" s="71"/>
      <c r="FF929" s="71"/>
      <c r="FG929" s="71"/>
      <c r="FH929" s="71"/>
      <c r="FI929" s="71"/>
      <c r="FJ929" s="71"/>
      <c r="FK929" s="71"/>
      <c r="FL929" s="71"/>
      <c r="FM929" s="71"/>
    </row>
    <row r="930" spans="9:169" x14ac:dyDescent="0.2">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c r="CS930" s="71"/>
      <c r="CT930" s="71"/>
      <c r="CU930" s="71"/>
      <c r="CV930" s="99"/>
      <c r="CW930" s="71"/>
      <c r="CX930" s="71"/>
      <c r="CY930" s="71"/>
      <c r="CZ930" s="71"/>
      <c r="DA930" s="71"/>
      <c r="DB930" s="71"/>
      <c r="DC930" s="71"/>
      <c r="DD930" s="71"/>
      <c r="DE930" s="71"/>
      <c r="DF930" s="71"/>
      <c r="DG930" s="71"/>
      <c r="DH930" s="71"/>
      <c r="DI930" s="71"/>
      <c r="DJ930" s="71"/>
      <c r="DK930" s="71"/>
      <c r="DL930" s="71"/>
      <c r="DM930" s="71"/>
      <c r="DN930" s="71"/>
      <c r="DO930" s="71"/>
      <c r="DP930" s="71"/>
      <c r="DQ930" s="71"/>
      <c r="DR930" s="71"/>
      <c r="DS930" s="71"/>
      <c r="DT930" s="71"/>
      <c r="DU930" s="71"/>
      <c r="DV930" s="71"/>
      <c r="DW930" s="71"/>
      <c r="DX930" s="71"/>
      <c r="DY930" s="71"/>
      <c r="DZ930" s="71"/>
      <c r="EA930" s="71"/>
      <c r="EB930" s="71"/>
      <c r="EC930" s="71"/>
      <c r="ED930" s="71"/>
      <c r="EE930" s="71"/>
      <c r="EF930" s="71"/>
      <c r="EG930" s="71"/>
      <c r="EH930" s="71"/>
      <c r="EI930" s="71"/>
      <c r="EJ930" s="71"/>
      <c r="EK930" s="71"/>
      <c r="EL930" s="71"/>
      <c r="EM930" s="71"/>
      <c r="EN930" s="71"/>
      <c r="EO930" s="71"/>
      <c r="EP930" s="71"/>
      <c r="EQ930" s="71"/>
      <c r="ER930" s="71"/>
      <c r="ES930" s="71"/>
      <c r="ET930" s="71"/>
      <c r="EU930" s="71"/>
      <c r="EV930" s="71"/>
      <c r="EW930" s="71"/>
      <c r="EX930" s="71"/>
      <c r="EY930" s="71"/>
      <c r="EZ930" s="71"/>
      <c r="FA930" s="71"/>
      <c r="FB930" s="71"/>
      <c r="FC930" s="71"/>
      <c r="FD930" s="71"/>
      <c r="FE930" s="71"/>
      <c r="FF930" s="71"/>
      <c r="FG930" s="71"/>
      <c r="FH930" s="71"/>
      <c r="FI930" s="71"/>
      <c r="FJ930" s="71"/>
      <c r="FK930" s="71"/>
      <c r="FL930" s="71"/>
      <c r="FM930" s="71"/>
    </row>
    <row r="931" spans="9:169" x14ac:dyDescent="0.2">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c r="CS931" s="71"/>
      <c r="CT931" s="71"/>
      <c r="CU931" s="71"/>
      <c r="CV931" s="99"/>
      <c r="CW931" s="71"/>
      <c r="CX931" s="71"/>
      <c r="CY931" s="71"/>
      <c r="CZ931" s="71"/>
      <c r="DA931" s="71"/>
      <c r="DB931" s="71"/>
      <c r="DC931" s="71"/>
      <c r="DD931" s="71"/>
      <c r="DE931" s="71"/>
      <c r="DF931" s="71"/>
      <c r="DG931" s="71"/>
      <c r="DH931" s="71"/>
      <c r="DI931" s="71"/>
      <c r="DJ931" s="71"/>
      <c r="DK931" s="71"/>
      <c r="DL931" s="71"/>
      <c r="DM931" s="71"/>
      <c r="DN931" s="71"/>
      <c r="DO931" s="71"/>
      <c r="DP931" s="71"/>
      <c r="DQ931" s="71"/>
      <c r="DR931" s="71"/>
      <c r="DS931" s="71"/>
      <c r="DT931" s="71"/>
      <c r="DU931" s="71"/>
      <c r="DV931" s="71"/>
      <c r="DW931" s="71"/>
      <c r="DX931" s="71"/>
      <c r="DY931" s="71"/>
      <c r="DZ931" s="71"/>
      <c r="EA931" s="71"/>
      <c r="EB931" s="71"/>
      <c r="EC931" s="71"/>
      <c r="ED931" s="71"/>
      <c r="EE931" s="71"/>
      <c r="EF931" s="71"/>
      <c r="EG931" s="71"/>
      <c r="EH931" s="71"/>
      <c r="EI931" s="71"/>
      <c r="EJ931" s="71"/>
      <c r="EK931" s="71"/>
      <c r="EL931" s="71"/>
      <c r="EM931" s="71"/>
      <c r="EN931" s="71"/>
      <c r="EO931" s="71"/>
      <c r="EP931" s="71"/>
      <c r="EQ931" s="71"/>
      <c r="ER931" s="71"/>
      <c r="ES931" s="71"/>
      <c r="ET931" s="71"/>
      <c r="EU931" s="71"/>
      <c r="EV931" s="71"/>
      <c r="EW931" s="71"/>
      <c r="EX931" s="71"/>
      <c r="EY931" s="71"/>
      <c r="EZ931" s="71"/>
      <c r="FA931" s="71"/>
      <c r="FB931" s="71"/>
      <c r="FC931" s="71"/>
      <c r="FD931" s="71"/>
      <c r="FE931" s="71"/>
      <c r="FF931" s="71"/>
      <c r="FG931" s="71"/>
      <c r="FH931" s="71"/>
      <c r="FI931" s="71"/>
      <c r="FJ931" s="71"/>
      <c r="FK931" s="71"/>
      <c r="FL931" s="71"/>
      <c r="FM931" s="71"/>
    </row>
    <row r="932" spans="9:169" x14ac:dyDescent="0.2">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c r="CS932" s="71"/>
      <c r="CT932" s="71"/>
      <c r="CU932" s="71"/>
      <c r="CV932" s="99"/>
      <c r="CW932" s="71"/>
      <c r="CX932" s="71"/>
      <c r="CY932" s="71"/>
      <c r="CZ932" s="71"/>
      <c r="DA932" s="71"/>
      <c r="DB932" s="71"/>
      <c r="DC932" s="71"/>
      <c r="DD932" s="71"/>
      <c r="DE932" s="71"/>
      <c r="DF932" s="71"/>
      <c r="DG932" s="71"/>
      <c r="DH932" s="71"/>
      <c r="DI932" s="71"/>
      <c r="DJ932" s="71"/>
      <c r="DK932" s="71"/>
      <c r="DL932" s="71"/>
      <c r="DM932" s="71"/>
      <c r="DN932" s="71"/>
      <c r="DO932" s="71"/>
      <c r="DP932" s="71"/>
      <c r="DQ932" s="71"/>
      <c r="DR932" s="71"/>
      <c r="DS932" s="71"/>
      <c r="DT932" s="71"/>
      <c r="DU932" s="71"/>
      <c r="DV932" s="71"/>
      <c r="DW932" s="71"/>
      <c r="DX932" s="71"/>
      <c r="DY932" s="71"/>
      <c r="DZ932" s="71"/>
      <c r="EA932" s="71"/>
      <c r="EB932" s="71"/>
      <c r="EC932" s="71"/>
      <c r="ED932" s="71"/>
      <c r="EE932" s="71"/>
      <c r="EF932" s="71"/>
      <c r="EG932" s="71"/>
      <c r="EH932" s="71"/>
      <c r="EI932" s="71"/>
      <c r="EJ932" s="71"/>
      <c r="EK932" s="71"/>
      <c r="EL932" s="71"/>
      <c r="EM932" s="71"/>
      <c r="EN932" s="71"/>
      <c r="EO932" s="71"/>
      <c r="EP932" s="71"/>
      <c r="EQ932" s="71"/>
      <c r="ER932" s="71"/>
      <c r="ES932" s="71"/>
      <c r="ET932" s="71"/>
      <c r="EU932" s="71"/>
      <c r="EV932" s="71"/>
      <c r="EW932" s="71"/>
      <c r="EX932" s="71"/>
      <c r="EY932" s="71"/>
      <c r="EZ932" s="71"/>
      <c r="FA932" s="71"/>
      <c r="FB932" s="71"/>
      <c r="FC932" s="71"/>
      <c r="FD932" s="71"/>
      <c r="FE932" s="71"/>
      <c r="FF932" s="71"/>
      <c r="FG932" s="71"/>
      <c r="FH932" s="71"/>
      <c r="FI932" s="71"/>
      <c r="FJ932" s="71"/>
      <c r="FK932" s="71"/>
      <c r="FL932" s="71"/>
      <c r="FM932" s="71"/>
    </row>
    <row r="933" spans="9:169" x14ac:dyDescent="0.2">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c r="CS933" s="71"/>
      <c r="CT933" s="71"/>
      <c r="CU933" s="71"/>
      <c r="CV933" s="99"/>
      <c r="CW933" s="71"/>
      <c r="CX933" s="71"/>
      <c r="CY933" s="71"/>
      <c r="CZ933" s="71"/>
      <c r="DA933" s="71"/>
      <c r="DB933" s="71"/>
      <c r="DC933" s="71"/>
      <c r="DD933" s="71"/>
      <c r="DE933" s="71"/>
      <c r="DF933" s="71"/>
      <c r="DG933" s="71"/>
      <c r="DH933" s="71"/>
      <c r="DI933" s="71"/>
      <c r="DJ933" s="71"/>
      <c r="DK933" s="71"/>
      <c r="DL933" s="71"/>
      <c r="DM933" s="71"/>
      <c r="DN933" s="71"/>
      <c r="DO933" s="71"/>
      <c r="DP933" s="71"/>
      <c r="DQ933" s="71"/>
      <c r="DR933" s="71"/>
      <c r="DS933" s="71"/>
      <c r="DT933" s="71"/>
      <c r="DU933" s="71"/>
      <c r="DV933" s="71"/>
      <c r="DW933" s="71"/>
      <c r="DX933" s="71"/>
      <c r="DY933" s="71"/>
      <c r="DZ933" s="71"/>
      <c r="EA933" s="71"/>
      <c r="EB933" s="71"/>
      <c r="EC933" s="71"/>
      <c r="ED933" s="71"/>
      <c r="EE933" s="71"/>
      <c r="EF933" s="71"/>
      <c r="EG933" s="71"/>
      <c r="EH933" s="71"/>
      <c r="EI933" s="71"/>
      <c r="EJ933" s="71"/>
      <c r="EK933" s="71"/>
      <c r="EL933" s="71"/>
      <c r="EM933" s="71"/>
      <c r="EN933" s="71"/>
      <c r="EO933" s="71"/>
      <c r="EP933" s="71"/>
      <c r="EQ933" s="71"/>
      <c r="ER933" s="71"/>
      <c r="ES933" s="71"/>
      <c r="ET933" s="71"/>
      <c r="EU933" s="71"/>
      <c r="EV933" s="71"/>
      <c r="EW933" s="71"/>
      <c r="EX933" s="71"/>
      <c r="EY933" s="71"/>
      <c r="EZ933" s="71"/>
      <c r="FA933" s="71"/>
      <c r="FB933" s="71"/>
      <c r="FC933" s="71"/>
      <c r="FD933" s="71"/>
      <c r="FE933" s="71"/>
      <c r="FF933" s="71"/>
      <c r="FG933" s="71"/>
      <c r="FH933" s="71"/>
      <c r="FI933" s="71"/>
      <c r="FJ933" s="71"/>
      <c r="FK933" s="71"/>
      <c r="FL933" s="71"/>
      <c r="FM933" s="71"/>
    </row>
    <row r="934" spans="9:169" x14ac:dyDescent="0.2">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c r="CS934" s="71"/>
      <c r="CT934" s="71"/>
      <c r="CU934" s="71"/>
      <c r="CV934" s="99"/>
      <c r="CW934" s="71"/>
      <c r="CX934" s="71"/>
      <c r="CY934" s="71"/>
      <c r="CZ934" s="71"/>
      <c r="DA934" s="71"/>
      <c r="DB934" s="71"/>
      <c r="DC934" s="71"/>
      <c r="DD934" s="71"/>
      <c r="DE934" s="71"/>
      <c r="DF934" s="71"/>
      <c r="DG934" s="71"/>
      <c r="DH934" s="71"/>
      <c r="DI934" s="71"/>
      <c r="DJ934" s="71"/>
      <c r="DK934" s="71"/>
      <c r="DL934" s="71"/>
      <c r="DM934" s="71"/>
      <c r="DN934" s="71"/>
      <c r="DO934" s="71"/>
      <c r="DP934" s="71"/>
      <c r="DQ934" s="71"/>
      <c r="DR934" s="71"/>
      <c r="DS934" s="71"/>
      <c r="DT934" s="71"/>
      <c r="DU934" s="71"/>
      <c r="DV934" s="71"/>
      <c r="DW934" s="71"/>
      <c r="DX934" s="71"/>
      <c r="DY934" s="71"/>
      <c r="DZ934" s="71"/>
      <c r="EA934" s="71"/>
      <c r="EB934" s="71"/>
      <c r="EC934" s="71"/>
      <c r="ED934" s="71"/>
      <c r="EE934" s="71"/>
      <c r="EF934" s="71"/>
      <c r="EG934" s="71"/>
      <c r="EH934" s="71"/>
      <c r="EI934" s="71"/>
      <c r="EJ934" s="71"/>
      <c r="EK934" s="71"/>
      <c r="EL934" s="71"/>
      <c r="EM934" s="71"/>
      <c r="EN934" s="71"/>
      <c r="EO934" s="71"/>
      <c r="EP934" s="71"/>
      <c r="EQ934" s="71"/>
      <c r="ER934" s="71"/>
      <c r="ES934" s="71"/>
      <c r="ET934" s="71"/>
      <c r="EU934" s="71"/>
      <c r="EV934" s="71"/>
      <c r="EW934" s="71"/>
      <c r="EX934" s="71"/>
      <c r="EY934" s="71"/>
      <c r="EZ934" s="71"/>
      <c r="FA934" s="71"/>
      <c r="FB934" s="71"/>
      <c r="FC934" s="71"/>
      <c r="FD934" s="71"/>
      <c r="FE934" s="71"/>
      <c r="FF934" s="71"/>
      <c r="FG934" s="71"/>
      <c r="FH934" s="71"/>
      <c r="FI934" s="71"/>
      <c r="FJ934" s="71"/>
      <c r="FK934" s="71"/>
      <c r="FL934" s="71"/>
      <c r="FM934" s="71"/>
    </row>
    <row r="935" spans="9:169" x14ac:dyDescent="0.2">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c r="CS935" s="71"/>
      <c r="CT935" s="71"/>
      <c r="CU935" s="71"/>
      <c r="CV935" s="99"/>
      <c r="CW935" s="71"/>
      <c r="CX935" s="71"/>
      <c r="CY935" s="71"/>
      <c r="CZ935" s="71"/>
      <c r="DA935" s="71"/>
      <c r="DB935" s="71"/>
      <c r="DC935" s="71"/>
      <c r="DD935" s="71"/>
      <c r="DE935" s="71"/>
      <c r="DF935" s="71"/>
      <c r="DG935" s="71"/>
      <c r="DH935" s="71"/>
      <c r="DI935" s="71"/>
      <c r="DJ935" s="71"/>
      <c r="DK935" s="71"/>
      <c r="DL935" s="71"/>
      <c r="DM935" s="71"/>
      <c r="DN935" s="71"/>
      <c r="DO935" s="71"/>
      <c r="DP935" s="71"/>
      <c r="DQ935" s="71"/>
      <c r="DR935" s="71"/>
      <c r="DS935" s="71"/>
      <c r="DT935" s="71"/>
      <c r="DU935" s="71"/>
      <c r="DV935" s="71"/>
      <c r="DW935" s="71"/>
      <c r="DX935" s="71"/>
      <c r="DY935" s="71"/>
      <c r="DZ935" s="71"/>
      <c r="EA935" s="71"/>
      <c r="EB935" s="71"/>
      <c r="EC935" s="71"/>
      <c r="ED935" s="71"/>
      <c r="EE935" s="71"/>
      <c r="EF935" s="71"/>
      <c r="EG935" s="71"/>
      <c r="EH935" s="71"/>
      <c r="EI935" s="71"/>
      <c r="EJ935" s="71"/>
      <c r="EK935" s="71"/>
      <c r="EL935" s="71"/>
      <c r="EM935" s="71"/>
      <c r="EN935" s="71"/>
      <c r="EO935" s="71"/>
      <c r="EP935" s="71"/>
      <c r="EQ935" s="71"/>
      <c r="ER935" s="71"/>
      <c r="ES935" s="71"/>
      <c r="ET935" s="71"/>
      <c r="EU935" s="71"/>
      <c r="EV935" s="71"/>
      <c r="EW935" s="71"/>
      <c r="EX935" s="71"/>
      <c r="EY935" s="71"/>
      <c r="EZ935" s="71"/>
      <c r="FA935" s="71"/>
      <c r="FB935" s="71"/>
      <c r="FC935" s="71"/>
      <c r="FD935" s="71"/>
      <c r="FE935" s="71"/>
      <c r="FF935" s="71"/>
      <c r="FG935" s="71"/>
      <c r="FH935" s="71"/>
      <c r="FI935" s="71"/>
      <c r="FJ935" s="71"/>
      <c r="FK935" s="71"/>
      <c r="FL935" s="71"/>
      <c r="FM935" s="71"/>
    </row>
    <row r="936" spans="9:169" x14ac:dyDescent="0.2">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c r="CS936" s="71"/>
      <c r="CT936" s="71"/>
      <c r="CU936" s="71"/>
      <c r="CV936" s="99"/>
      <c r="CW936" s="71"/>
      <c r="CX936" s="71"/>
      <c r="CY936" s="71"/>
      <c r="CZ936" s="71"/>
      <c r="DA936" s="71"/>
      <c r="DB936" s="71"/>
      <c r="DC936" s="71"/>
      <c r="DD936" s="71"/>
      <c r="DE936" s="71"/>
      <c r="DF936" s="71"/>
      <c r="DG936" s="71"/>
      <c r="DH936" s="71"/>
      <c r="DI936" s="71"/>
      <c r="DJ936" s="71"/>
      <c r="DK936" s="71"/>
      <c r="DL936" s="71"/>
      <c r="DM936" s="71"/>
      <c r="DN936" s="71"/>
      <c r="DO936" s="71"/>
      <c r="DP936" s="71"/>
      <c r="DQ936" s="71"/>
      <c r="DR936" s="71"/>
      <c r="DS936" s="71"/>
      <c r="DT936" s="71"/>
      <c r="DU936" s="71"/>
      <c r="DV936" s="71"/>
      <c r="DW936" s="71"/>
      <c r="DX936" s="71"/>
      <c r="DY936" s="71"/>
      <c r="DZ936" s="71"/>
      <c r="EA936" s="71"/>
      <c r="EB936" s="71"/>
      <c r="EC936" s="71"/>
      <c r="ED936" s="71"/>
      <c r="EE936" s="71"/>
      <c r="EF936" s="71"/>
      <c r="EG936" s="71"/>
      <c r="EH936" s="71"/>
      <c r="EI936" s="71"/>
      <c r="EJ936" s="71"/>
      <c r="EK936" s="71"/>
      <c r="EL936" s="71"/>
      <c r="EM936" s="71"/>
      <c r="EN936" s="71"/>
      <c r="EO936" s="71"/>
      <c r="EP936" s="71"/>
      <c r="EQ936" s="71"/>
      <c r="ER936" s="71"/>
      <c r="ES936" s="71"/>
      <c r="ET936" s="71"/>
      <c r="EU936" s="71"/>
      <c r="EV936" s="71"/>
      <c r="EW936" s="71"/>
      <c r="EX936" s="71"/>
      <c r="EY936" s="71"/>
      <c r="EZ936" s="71"/>
      <c r="FA936" s="71"/>
      <c r="FB936" s="71"/>
      <c r="FC936" s="71"/>
      <c r="FD936" s="71"/>
      <c r="FE936" s="71"/>
      <c r="FF936" s="71"/>
      <c r="FG936" s="71"/>
      <c r="FH936" s="71"/>
      <c r="FI936" s="71"/>
      <c r="FJ936" s="71"/>
      <c r="FK936" s="71"/>
      <c r="FL936" s="71"/>
      <c r="FM936" s="71"/>
    </row>
    <row r="937" spans="9:169" x14ac:dyDescent="0.2">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c r="CS937" s="71"/>
      <c r="CT937" s="71"/>
      <c r="CU937" s="71"/>
      <c r="CV937" s="99"/>
      <c r="CW937" s="71"/>
      <c r="CX937" s="71"/>
      <c r="CY937" s="71"/>
      <c r="CZ937" s="71"/>
      <c r="DA937" s="71"/>
      <c r="DB937" s="71"/>
      <c r="DC937" s="71"/>
      <c r="DD937" s="71"/>
      <c r="DE937" s="71"/>
      <c r="DF937" s="71"/>
      <c r="DG937" s="71"/>
      <c r="DH937" s="71"/>
      <c r="DI937" s="71"/>
      <c r="DJ937" s="71"/>
      <c r="DK937" s="71"/>
      <c r="DL937" s="71"/>
      <c r="DM937" s="71"/>
      <c r="DN937" s="71"/>
      <c r="DO937" s="71"/>
      <c r="DP937" s="71"/>
      <c r="DQ937" s="71"/>
      <c r="DR937" s="71"/>
      <c r="DS937" s="71"/>
      <c r="DT937" s="71"/>
      <c r="DU937" s="71"/>
      <c r="DV937" s="71"/>
      <c r="DW937" s="71"/>
      <c r="DX937" s="71"/>
      <c r="DY937" s="71"/>
      <c r="DZ937" s="71"/>
      <c r="EA937" s="71"/>
      <c r="EB937" s="71"/>
      <c r="EC937" s="71"/>
      <c r="ED937" s="71"/>
      <c r="EE937" s="71"/>
      <c r="EF937" s="71"/>
      <c r="EG937" s="71"/>
      <c r="EH937" s="71"/>
      <c r="EI937" s="71"/>
      <c r="EJ937" s="71"/>
      <c r="EK937" s="71"/>
      <c r="EL937" s="71"/>
      <c r="EM937" s="71"/>
      <c r="EN937" s="71"/>
      <c r="EO937" s="71"/>
      <c r="EP937" s="71"/>
      <c r="EQ937" s="71"/>
      <c r="ER937" s="71"/>
      <c r="ES937" s="71"/>
      <c r="ET937" s="71"/>
      <c r="EU937" s="71"/>
      <c r="EV937" s="71"/>
      <c r="EW937" s="71"/>
      <c r="EX937" s="71"/>
      <c r="EY937" s="71"/>
      <c r="EZ937" s="71"/>
      <c r="FA937" s="71"/>
      <c r="FB937" s="71"/>
      <c r="FC937" s="71"/>
      <c r="FD937" s="71"/>
      <c r="FE937" s="71"/>
      <c r="FF937" s="71"/>
      <c r="FG937" s="71"/>
      <c r="FH937" s="71"/>
      <c r="FI937" s="71"/>
      <c r="FJ937" s="71"/>
      <c r="FK937" s="71"/>
      <c r="FL937" s="71"/>
      <c r="FM937" s="71"/>
    </row>
    <row r="938" spans="9:169" x14ac:dyDescent="0.2">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c r="CS938" s="71"/>
      <c r="CT938" s="71"/>
      <c r="CU938" s="71"/>
      <c r="CV938" s="99"/>
      <c r="CW938" s="71"/>
      <c r="CX938" s="71"/>
      <c r="CY938" s="71"/>
      <c r="CZ938" s="71"/>
      <c r="DA938" s="71"/>
      <c r="DB938" s="71"/>
      <c r="DC938" s="71"/>
      <c r="DD938" s="71"/>
      <c r="DE938" s="71"/>
      <c r="DF938" s="71"/>
      <c r="DG938" s="71"/>
      <c r="DH938" s="71"/>
      <c r="DI938" s="71"/>
      <c r="DJ938" s="71"/>
      <c r="DK938" s="71"/>
      <c r="DL938" s="71"/>
      <c r="DM938" s="71"/>
      <c r="DN938" s="71"/>
      <c r="DO938" s="71"/>
      <c r="DP938" s="71"/>
      <c r="DQ938" s="71"/>
      <c r="DR938" s="71"/>
      <c r="DS938" s="71"/>
      <c r="DT938" s="71"/>
      <c r="DU938" s="71"/>
      <c r="DV938" s="71"/>
      <c r="DW938" s="71"/>
      <c r="DX938" s="71"/>
      <c r="DY938" s="71"/>
      <c r="DZ938" s="71"/>
      <c r="EA938" s="71"/>
      <c r="EB938" s="71"/>
      <c r="EC938" s="71"/>
      <c r="ED938" s="71"/>
      <c r="EE938" s="71"/>
      <c r="EF938" s="71"/>
      <c r="EG938" s="71"/>
      <c r="EH938" s="71"/>
      <c r="EI938" s="71"/>
      <c r="EJ938" s="71"/>
      <c r="EK938" s="71"/>
      <c r="EL938" s="71"/>
      <c r="EM938" s="71"/>
      <c r="EN938" s="71"/>
      <c r="EO938" s="71"/>
      <c r="EP938" s="71"/>
      <c r="EQ938" s="71"/>
      <c r="ER938" s="71"/>
      <c r="ES938" s="71"/>
      <c r="ET938" s="71"/>
      <c r="EU938" s="71"/>
      <c r="EV938" s="71"/>
      <c r="EW938" s="71"/>
      <c r="EX938" s="71"/>
      <c r="EY938" s="71"/>
      <c r="EZ938" s="71"/>
      <c r="FA938" s="71"/>
      <c r="FB938" s="71"/>
      <c r="FC938" s="71"/>
      <c r="FD938" s="71"/>
      <c r="FE938" s="71"/>
      <c r="FF938" s="71"/>
      <c r="FG938" s="71"/>
      <c r="FH938" s="71"/>
      <c r="FI938" s="71"/>
      <c r="FJ938" s="71"/>
      <c r="FK938" s="71"/>
      <c r="FL938" s="71"/>
      <c r="FM938" s="71"/>
    </row>
    <row r="939" spans="9:169" x14ac:dyDescent="0.2">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c r="CS939" s="71"/>
      <c r="CT939" s="71"/>
      <c r="CU939" s="71"/>
      <c r="CV939" s="99"/>
      <c r="CW939" s="71"/>
      <c r="CX939" s="71"/>
      <c r="CY939" s="71"/>
      <c r="CZ939" s="71"/>
      <c r="DA939" s="71"/>
      <c r="DB939" s="71"/>
      <c r="DC939" s="71"/>
      <c r="DD939" s="71"/>
      <c r="DE939" s="71"/>
      <c r="DF939" s="71"/>
      <c r="DG939" s="71"/>
      <c r="DH939" s="71"/>
      <c r="DI939" s="71"/>
      <c r="DJ939" s="71"/>
      <c r="DK939" s="71"/>
      <c r="DL939" s="71"/>
      <c r="DM939" s="71"/>
      <c r="DN939" s="71"/>
      <c r="DO939" s="71"/>
      <c r="DP939" s="71"/>
      <c r="DQ939" s="71"/>
      <c r="DR939" s="71"/>
      <c r="DS939" s="71"/>
      <c r="DT939" s="71"/>
      <c r="DU939" s="71"/>
      <c r="DV939" s="71"/>
      <c r="DW939" s="71"/>
      <c r="DX939" s="71"/>
      <c r="DY939" s="71"/>
      <c r="DZ939" s="71"/>
      <c r="EA939" s="71"/>
      <c r="EB939" s="71"/>
      <c r="EC939" s="71"/>
      <c r="ED939" s="71"/>
      <c r="EE939" s="71"/>
      <c r="EF939" s="71"/>
      <c r="EG939" s="71"/>
      <c r="EH939" s="71"/>
      <c r="EI939" s="71"/>
      <c r="EJ939" s="71"/>
      <c r="EK939" s="71"/>
      <c r="EL939" s="71"/>
      <c r="EM939" s="71"/>
      <c r="EN939" s="71"/>
      <c r="EO939" s="71"/>
      <c r="EP939" s="71"/>
      <c r="EQ939" s="71"/>
      <c r="ER939" s="71"/>
      <c r="ES939" s="71"/>
      <c r="ET939" s="71"/>
      <c r="EU939" s="71"/>
      <c r="EV939" s="71"/>
      <c r="EW939" s="71"/>
      <c r="EX939" s="71"/>
      <c r="EY939" s="71"/>
      <c r="EZ939" s="71"/>
      <c r="FA939" s="71"/>
      <c r="FB939" s="71"/>
      <c r="FC939" s="71"/>
      <c r="FD939" s="71"/>
      <c r="FE939" s="71"/>
      <c r="FF939" s="71"/>
      <c r="FG939" s="71"/>
      <c r="FH939" s="71"/>
      <c r="FI939" s="71"/>
      <c r="FJ939" s="71"/>
      <c r="FK939" s="71"/>
      <c r="FL939" s="71"/>
      <c r="FM939" s="71"/>
    </row>
    <row r="940" spans="9:169" x14ac:dyDescent="0.2">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c r="CS940" s="71"/>
      <c r="CT940" s="71"/>
      <c r="CU940" s="71"/>
      <c r="CV940" s="99"/>
      <c r="CW940" s="71"/>
      <c r="CX940" s="71"/>
      <c r="CY940" s="71"/>
      <c r="CZ940" s="71"/>
      <c r="DA940" s="71"/>
      <c r="DB940" s="71"/>
      <c r="DC940" s="71"/>
      <c r="DD940" s="71"/>
      <c r="DE940" s="71"/>
      <c r="DF940" s="71"/>
      <c r="DG940" s="71"/>
      <c r="DH940" s="71"/>
      <c r="DI940" s="71"/>
      <c r="DJ940" s="71"/>
      <c r="DK940" s="71"/>
      <c r="DL940" s="71"/>
      <c r="DM940" s="71"/>
      <c r="DN940" s="71"/>
      <c r="DO940" s="71"/>
      <c r="DP940" s="71"/>
      <c r="DQ940" s="71"/>
      <c r="DR940" s="71"/>
      <c r="DS940" s="71"/>
      <c r="DT940" s="71"/>
      <c r="DU940" s="71"/>
      <c r="DV940" s="71"/>
      <c r="DW940" s="71"/>
      <c r="DX940" s="71"/>
      <c r="DY940" s="71"/>
      <c r="DZ940" s="71"/>
      <c r="EA940" s="71"/>
      <c r="EB940" s="71"/>
      <c r="EC940" s="71"/>
      <c r="ED940" s="71"/>
      <c r="EE940" s="71"/>
      <c r="EF940" s="71"/>
      <c r="EG940" s="71"/>
      <c r="EH940" s="71"/>
      <c r="EI940" s="71"/>
      <c r="EJ940" s="71"/>
      <c r="EK940" s="71"/>
      <c r="EL940" s="71"/>
      <c r="EM940" s="71"/>
      <c r="EN940" s="71"/>
      <c r="EO940" s="71"/>
      <c r="EP940" s="71"/>
      <c r="EQ940" s="71"/>
      <c r="ER940" s="71"/>
      <c r="ES940" s="71"/>
      <c r="ET940" s="71"/>
      <c r="EU940" s="71"/>
      <c r="EV940" s="71"/>
      <c r="EW940" s="71"/>
      <c r="EX940" s="71"/>
      <c r="EY940" s="71"/>
      <c r="EZ940" s="71"/>
      <c r="FA940" s="71"/>
      <c r="FB940" s="71"/>
      <c r="FC940" s="71"/>
      <c r="FD940" s="71"/>
      <c r="FE940" s="71"/>
      <c r="FF940" s="71"/>
      <c r="FG940" s="71"/>
      <c r="FH940" s="71"/>
      <c r="FI940" s="71"/>
      <c r="FJ940" s="71"/>
      <c r="FK940" s="71"/>
      <c r="FL940" s="71"/>
      <c r="FM940" s="71"/>
    </row>
    <row r="941" spans="9:169" x14ac:dyDescent="0.2">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c r="CS941" s="71"/>
      <c r="CT941" s="71"/>
      <c r="CU941" s="71"/>
      <c r="CV941" s="99"/>
      <c r="CW941" s="71"/>
      <c r="CX941" s="71"/>
      <c r="CY941" s="71"/>
      <c r="CZ941" s="71"/>
      <c r="DA941" s="71"/>
      <c r="DB941" s="71"/>
      <c r="DC941" s="71"/>
      <c r="DD941" s="71"/>
      <c r="DE941" s="71"/>
      <c r="DF941" s="71"/>
      <c r="DG941" s="71"/>
      <c r="DH941" s="71"/>
      <c r="DI941" s="71"/>
      <c r="DJ941" s="71"/>
      <c r="DK941" s="71"/>
      <c r="DL941" s="71"/>
      <c r="DM941" s="71"/>
      <c r="DN941" s="71"/>
      <c r="DO941" s="71"/>
      <c r="DP941" s="71"/>
      <c r="DQ941" s="71"/>
      <c r="DR941" s="71"/>
      <c r="DS941" s="71"/>
      <c r="DT941" s="71"/>
      <c r="DU941" s="71"/>
      <c r="DV941" s="71"/>
      <c r="DW941" s="71"/>
      <c r="DX941" s="71"/>
      <c r="DY941" s="71"/>
      <c r="DZ941" s="71"/>
      <c r="EA941" s="71"/>
      <c r="EB941" s="71"/>
      <c r="EC941" s="71"/>
      <c r="ED941" s="71"/>
      <c r="EE941" s="71"/>
      <c r="EF941" s="71"/>
      <c r="EG941" s="71"/>
      <c r="EH941" s="71"/>
      <c r="EI941" s="71"/>
      <c r="EJ941" s="71"/>
      <c r="EK941" s="71"/>
      <c r="EL941" s="71"/>
      <c r="EM941" s="71"/>
      <c r="EN941" s="71"/>
      <c r="EO941" s="71"/>
      <c r="EP941" s="71"/>
      <c r="EQ941" s="71"/>
      <c r="ER941" s="71"/>
      <c r="ES941" s="71"/>
      <c r="ET941" s="71"/>
      <c r="EU941" s="71"/>
      <c r="EV941" s="71"/>
      <c r="EW941" s="71"/>
      <c r="EX941" s="71"/>
      <c r="EY941" s="71"/>
      <c r="EZ941" s="71"/>
      <c r="FA941" s="71"/>
      <c r="FB941" s="71"/>
      <c r="FC941" s="71"/>
      <c r="FD941" s="71"/>
      <c r="FE941" s="71"/>
      <c r="FF941" s="71"/>
      <c r="FG941" s="71"/>
      <c r="FH941" s="71"/>
      <c r="FI941" s="71"/>
      <c r="FJ941" s="71"/>
      <c r="FK941" s="71"/>
      <c r="FL941" s="71"/>
      <c r="FM941" s="71"/>
    </row>
    <row r="942" spans="9:169" x14ac:dyDescent="0.2">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c r="CS942" s="71"/>
      <c r="CT942" s="71"/>
      <c r="CU942" s="71"/>
      <c r="CV942" s="99"/>
      <c r="CW942" s="71"/>
      <c r="CX942" s="71"/>
      <c r="CY942" s="71"/>
      <c r="CZ942" s="71"/>
      <c r="DA942" s="71"/>
      <c r="DB942" s="71"/>
      <c r="DC942" s="71"/>
      <c r="DD942" s="71"/>
      <c r="DE942" s="71"/>
      <c r="DF942" s="71"/>
      <c r="DG942" s="71"/>
      <c r="DH942" s="71"/>
      <c r="DI942" s="71"/>
      <c r="DJ942" s="71"/>
      <c r="DK942" s="71"/>
      <c r="DL942" s="71"/>
      <c r="DM942" s="71"/>
      <c r="DN942" s="71"/>
      <c r="DO942" s="71"/>
      <c r="DP942" s="71"/>
      <c r="DQ942" s="71"/>
      <c r="DR942" s="71"/>
      <c r="DS942" s="71"/>
      <c r="DT942" s="71"/>
      <c r="DU942" s="71"/>
      <c r="DV942" s="71"/>
      <c r="DW942" s="71"/>
      <c r="DX942" s="71"/>
      <c r="DY942" s="71"/>
      <c r="DZ942" s="71"/>
      <c r="EA942" s="71"/>
      <c r="EB942" s="71"/>
      <c r="EC942" s="71"/>
      <c r="ED942" s="71"/>
      <c r="EE942" s="71"/>
      <c r="EF942" s="71"/>
      <c r="EG942" s="71"/>
      <c r="EH942" s="71"/>
      <c r="EI942" s="71"/>
      <c r="EJ942" s="71"/>
      <c r="EK942" s="71"/>
      <c r="EL942" s="71"/>
      <c r="EM942" s="71"/>
      <c r="EN942" s="71"/>
      <c r="EO942" s="71"/>
      <c r="EP942" s="71"/>
      <c r="EQ942" s="71"/>
      <c r="ER942" s="71"/>
      <c r="ES942" s="71"/>
      <c r="ET942" s="71"/>
      <c r="EU942" s="71"/>
      <c r="EV942" s="71"/>
      <c r="EW942" s="71"/>
      <c r="EX942" s="71"/>
      <c r="EY942" s="71"/>
      <c r="EZ942" s="71"/>
      <c r="FA942" s="71"/>
      <c r="FB942" s="71"/>
      <c r="FC942" s="71"/>
      <c r="FD942" s="71"/>
      <c r="FE942" s="71"/>
      <c r="FF942" s="71"/>
      <c r="FG942" s="71"/>
      <c r="FH942" s="71"/>
      <c r="FI942" s="71"/>
      <c r="FJ942" s="71"/>
      <c r="FK942" s="71"/>
      <c r="FL942" s="71"/>
      <c r="FM942" s="71"/>
    </row>
    <row r="943" spans="9:169" x14ac:dyDescent="0.2">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c r="CS943" s="71"/>
      <c r="CT943" s="71"/>
      <c r="CU943" s="71"/>
      <c r="CV943" s="99"/>
      <c r="CW943" s="71"/>
      <c r="CX943" s="71"/>
      <c r="CY943" s="71"/>
      <c r="CZ943" s="71"/>
      <c r="DA943" s="71"/>
      <c r="DB943" s="71"/>
      <c r="DC943" s="71"/>
      <c r="DD943" s="71"/>
      <c r="DE943" s="71"/>
      <c r="DF943" s="71"/>
      <c r="DG943" s="71"/>
      <c r="DH943" s="71"/>
      <c r="DI943" s="71"/>
      <c r="DJ943" s="71"/>
      <c r="DK943" s="71"/>
      <c r="DL943" s="71"/>
      <c r="DM943" s="71"/>
      <c r="DN943" s="71"/>
      <c r="DO943" s="71"/>
      <c r="DP943" s="71"/>
      <c r="DQ943" s="71"/>
      <c r="DR943" s="71"/>
      <c r="DS943" s="71"/>
      <c r="DT943" s="71"/>
      <c r="DU943" s="71"/>
      <c r="DV943" s="71"/>
      <c r="DW943" s="71"/>
      <c r="DX943" s="71"/>
      <c r="DY943" s="71"/>
      <c r="DZ943" s="71"/>
      <c r="EA943" s="71"/>
      <c r="EB943" s="71"/>
      <c r="EC943" s="71"/>
      <c r="ED943" s="71"/>
      <c r="EE943" s="71"/>
      <c r="EF943" s="71"/>
      <c r="EG943" s="71"/>
      <c r="EH943" s="71"/>
      <c r="EI943" s="71"/>
      <c r="EJ943" s="71"/>
      <c r="EK943" s="71"/>
      <c r="EL943" s="71"/>
      <c r="EM943" s="71"/>
      <c r="EN943" s="71"/>
      <c r="EO943" s="71"/>
      <c r="EP943" s="71"/>
      <c r="EQ943" s="71"/>
      <c r="ER943" s="71"/>
      <c r="ES943" s="71"/>
      <c r="ET943" s="71"/>
      <c r="EU943" s="71"/>
      <c r="EV943" s="71"/>
      <c r="EW943" s="71"/>
      <c r="EX943" s="71"/>
      <c r="EY943" s="71"/>
      <c r="EZ943" s="71"/>
      <c r="FA943" s="71"/>
      <c r="FB943" s="71"/>
      <c r="FC943" s="71"/>
      <c r="FD943" s="71"/>
      <c r="FE943" s="71"/>
      <c r="FF943" s="71"/>
      <c r="FG943" s="71"/>
      <c r="FH943" s="71"/>
      <c r="FI943" s="71"/>
      <c r="FJ943" s="71"/>
      <c r="FK943" s="71"/>
      <c r="FL943" s="71"/>
      <c r="FM943" s="71"/>
    </row>
    <row r="944" spans="9:169" x14ac:dyDescent="0.2">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c r="CS944" s="71"/>
      <c r="CT944" s="71"/>
      <c r="CU944" s="71"/>
      <c r="CV944" s="99"/>
      <c r="CW944" s="71"/>
      <c r="CX944" s="71"/>
      <c r="CY944" s="71"/>
      <c r="CZ944" s="71"/>
      <c r="DA944" s="71"/>
      <c r="DB944" s="71"/>
      <c r="DC944" s="71"/>
      <c r="DD944" s="71"/>
      <c r="DE944" s="71"/>
      <c r="DF944" s="71"/>
      <c r="DG944" s="71"/>
      <c r="DH944" s="71"/>
      <c r="DI944" s="71"/>
      <c r="DJ944" s="71"/>
      <c r="DK944" s="71"/>
      <c r="DL944" s="71"/>
      <c r="DM944" s="71"/>
      <c r="DN944" s="71"/>
      <c r="DO944" s="71"/>
      <c r="DP944" s="71"/>
      <c r="DQ944" s="71"/>
      <c r="DR944" s="71"/>
      <c r="DS944" s="71"/>
      <c r="DT944" s="71"/>
      <c r="DU944" s="71"/>
      <c r="DV944" s="71"/>
      <c r="DW944" s="71"/>
      <c r="DX944" s="71"/>
      <c r="DY944" s="71"/>
      <c r="DZ944" s="71"/>
      <c r="EA944" s="71"/>
      <c r="EB944" s="71"/>
      <c r="EC944" s="71"/>
      <c r="ED944" s="71"/>
      <c r="EE944" s="71"/>
      <c r="EF944" s="71"/>
      <c r="EG944" s="71"/>
      <c r="EH944" s="71"/>
      <c r="EI944" s="71"/>
      <c r="EJ944" s="71"/>
      <c r="EK944" s="71"/>
      <c r="EL944" s="71"/>
      <c r="EM944" s="71"/>
      <c r="EN944" s="71"/>
      <c r="EO944" s="71"/>
      <c r="EP944" s="71"/>
      <c r="EQ944" s="71"/>
      <c r="ER944" s="71"/>
      <c r="ES944" s="71"/>
      <c r="ET944" s="71"/>
      <c r="EU944" s="71"/>
      <c r="EV944" s="71"/>
      <c r="EW944" s="71"/>
      <c r="EX944" s="71"/>
      <c r="EY944" s="71"/>
      <c r="EZ944" s="71"/>
      <c r="FA944" s="71"/>
      <c r="FB944" s="71"/>
      <c r="FC944" s="71"/>
      <c r="FD944" s="71"/>
      <c r="FE944" s="71"/>
      <c r="FF944" s="71"/>
      <c r="FG944" s="71"/>
      <c r="FH944" s="71"/>
      <c r="FI944" s="71"/>
      <c r="FJ944" s="71"/>
      <c r="FK944" s="71"/>
      <c r="FL944" s="71"/>
      <c r="FM944" s="71"/>
    </row>
    <row r="945" spans="9:169" x14ac:dyDescent="0.2">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c r="CS945" s="71"/>
      <c r="CT945" s="71"/>
      <c r="CU945" s="71"/>
      <c r="CV945" s="99"/>
      <c r="CW945" s="71"/>
      <c r="CX945" s="71"/>
      <c r="CY945" s="71"/>
      <c r="CZ945" s="71"/>
      <c r="DA945" s="71"/>
      <c r="DB945" s="71"/>
      <c r="DC945" s="71"/>
      <c r="DD945" s="71"/>
      <c r="DE945" s="71"/>
      <c r="DF945" s="71"/>
      <c r="DG945" s="71"/>
      <c r="DH945" s="71"/>
      <c r="DI945" s="71"/>
      <c r="DJ945" s="71"/>
      <c r="DK945" s="71"/>
      <c r="DL945" s="71"/>
      <c r="DM945" s="71"/>
      <c r="DN945" s="71"/>
      <c r="DO945" s="71"/>
      <c r="DP945" s="71"/>
      <c r="DQ945" s="71"/>
      <c r="DR945" s="71"/>
      <c r="DS945" s="71"/>
      <c r="DT945" s="71"/>
      <c r="DU945" s="71"/>
      <c r="DV945" s="71"/>
      <c r="DW945" s="71"/>
      <c r="DX945" s="71"/>
      <c r="DY945" s="71"/>
      <c r="DZ945" s="71"/>
      <c r="EA945" s="71"/>
      <c r="EB945" s="71"/>
      <c r="EC945" s="71"/>
      <c r="ED945" s="71"/>
      <c r="EE945" s="71"/>
      <c r="EF945" s="71"/>
      <c r="EG945" s="71"/>
      <c r="EH945" s="71"/>
      <c r="EI945" s="71"/>
      <c r="EJ945" s="71"/>
      <c r="EK945" s="71"/>
      <c r="EL945" s="71"/>
      <c r="EM945" s="71"/>
      <c r="EN945" s="71"/>
      <c r="EO945" s="71"/>
      <c r="EP945" s="71"/>
      <c r="EQ945" s="71"/>
      <c r="ER945" s="71"/>
      <c r="ES945" s="71"/>
      <c r="ET945" s="71"/>
      <c r="EU945" s="71"/>
      <c r="EV945" s="71"/>
      <c r="EW945" s="71"/>
      <c r="EX945" s="71"/>
      <c r="EY945" s="71"/>
      <c r="EZ945" s="71"/>
      <c r="FA945" s="71"/>
      <c r="FB945" s="71"/>
      <c r="FC945" s="71"/>
      <c r="FD945" s="71"/>
      <c r="FE945" s="71"/>
      <c r="FF945" s="71"/>
      <c r="FG945" s="71"/>
      <c r="FH945" s="71"/>
      <c r="FI945" s="71"/>
      <c r="FJ945" s="71"/>
      <c r="FK945" s="71"/>
      <c r="FL945" s="71"/>
      <c r="FM945" s="71"/>
    </row>
    <row r="946" spans="9:169" x14ac:dyDescent="0.2">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c r="CS946" s="71"/>
      <c r="CT946" s="71"/>
      <c r="CU946" s="71"/>
      <c r="CV946" s="99"/>
      <c r="CW946" s="71"/>
      <c r="CX946" s="71"/>
      <c r="CY946" s="71"/>
      <c r="CZ946" s="71"/>
      <c r="DA946" s="71"/>
      <c r="DB946" s="71"/>
      <c r="DC946" s="71"/>
      <c r="DD946" s="71"/>
      <c r="DE946" s="71"/>
      <c r="DF946" s="71"/>
      <c r="DG946" s="71"/>
      <c r="DH946" s="71"/>
      <c r="DI946" s="71"/>
      <c r="DJ946" s="71"/>
      <c r="DK946" s="71"/>
      <c r="DL946" s="71"/>
      <c r="DM946" s="71"/>
      <c r="DN946" s="71"/>
      <c r="DO946" s="71"/>
      <c r="DP946" s="71"/>
      <c r="DQ946" s="71"/>
      <c r="DR946" s="71"/>
      <c r="DS946" s="71"/>
      <c r="DT946" s="71"/>
      <c r="DU946" s="71"/>
      <c r="DV946" s="71"/>
      <c r="DW946" s="71"/>
      <c r="DX946" s="71"/>
      <c r="DY946" s="71"/>
      <c r="DZ946" s="71"/>
      <c r="EA946" s="71"/>
      <c r="EB946" s="71"/>
      <c r="EC946" s="71"/>
      <c r="ED946" s="71"/>
      <c r="EE946" s="71"/>
      <c r="EF946" s="71"/>
      <c r="EG946" s="71"/>
      <c r="EH946" s="71"/>
      <c r="EI946" s="71"/>
      <c r="EJ946" s="71"/>
      <c r="EK946" s="71"/>
      <c r="EL946" s="71"/>
      <c r="EM946" s="71"/>
      <c r="EN946" s="71"/>
      <c r="EO946" s="71"/>
      <c r="EP946" s="71"/>
      <c r="EQ946" s="71"/>
      <c r="ER946" s="71"/>
      <c r="ES946" s="71"/>
      <c r="ET946" s="71"/>
      <c r="EU946" s="71"/>
      <c r="EV946" s="71"/>
      <c r="EW946" s="71"/>
      <c r="EX946" s="71"/>
      <c r="EY946" s="71"/>
      <c r="EZ946" s="71"/>
      <c r="FA946" s="71"/>
      <c r="FB946" s="71"/>
      <c r="FC946" s="71"/>
      <c r="FD946" s="71"/>
      <c r="FE946" s="71"/>
      <c r="FF946" s="71"/>
      <c r="FG946" s="71"/>
      <c r="FH946" s="71"/>
      <c r="FI946" s="71"/>
      <c r="FJ946" s="71"/>
      <c r="FK946" s="71"/>
      <c r="FL946" s="71"/>
      <c r="FM946" s="71"/>
    </row>
    <row r="947" spans="9:169" x14ac:dyDescent="0.2">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c r="CS947" s="71"/>
      <c r="CT947" s="71"/>
      <c r="CU947" s="71"/>
      <c r="CV947" s="99"/>
      <c r="CW947" s="71"/>
      <c r="CX947" s="71"/>
      <c r="CY947" s="71"/>
      <c r="CZ947" s="71"/>
      <c r="DA947" s="71"/>
      <c r="DB947" s="71"/>
      <c r="DC947" s="71"/>
      <c r="DD947" s="71"/>
      <c r="DE947" s="71"/>
      <c r="DF947" s="71"/>
      <c r="DG947" s="71"/>
      <c r="DH947" s="71"/>
      <c r="DI947" s="71"/>
      <c r="DJ947" s="71"/>
      <c r="DK947" s="71"/>
      <c r="DL947" s="71"/>
      <c r="DM947" s="71"/>
      <c r="DN947" s="71"/>
      <c r="DO947" s="71"/>
      <c r="DP947" s="71"/>
      <c r="DQ947" s="71"/>
      <c r="DR947" s="71"/>
      <c r="DS947" s="71"/>
      <c r="DT947" s="71"/>
      <c r="DU947" s="71"/>
      <c r="DV947" s="71"/>
      <c r="DW947" s="71"/>
      <c r="DX947" s="71"/>
      <c r="DY947" s="71"/>
      <c r="DZ947" s="71"/>
      <c r="EA947" s="71"/>
      <c r="EB947" s="71"/>
      <c r="EC947" s="71"/>
      <c r="ED947" s="71"/>
      <c r="EE947" s="71"/>
      <c r="EF947" s="71"/>
      <c r="EG947" s="71"/>
      <c r="EH947" s="71"/>
      <c r="EI947" s="71"/>
      <c r="EJ947" s="71"/>
      <c r="EK947" s="71"/>
      <c r="EL947" s="71"/>
      <c r="EM947" s="71"/>
      <c r="EN947" s="71"/>
      <c r="EO947" s="71"/>
      <c r="EP947" s="71"/>
      <c r="EQ947" s="71"/>
      <c r="ER947" s="71"/>
      <c r="ES947" s="71"/>
      <c r="ET947" s="71"/>
      <c r="EU947" s="71"/>
      <c r="EV947" s="71"/>
      <c r="EW947" s="71"/>
      <c r="EX947" s="71"/>
      <c r="EY947" s="71"/>
      <c r="EZ947" s="71"/>
      <c r="FA947" s="71"/>
      <c r="FB947" s="71"/>
      <c r="FC947" s="71"/>
      <c r="FD947" s="71"/>
      <c r="FE947" s="71"/>
      <c r="FF947" s="71"/>
      <c r="FG947" s="71"/>
      <c r="FH947" s="71"/>
      <c r="FI947" s="71"/>
      <c r="FJ947" s="71"/>
      <c r="FK947" s="71"/>
      <c r="FL947" s="71"/>
      <c r="FM947" s="71"/>
    </row>
    <row r="948" spans="9:169" x14ac:dyDescent="0.2">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c r="CS948" s="71"/>
      <c r="CT948" s="71"/>
      <c r="CU948" s="71"/>
      <c r="CV948" s="99"/>
      <c r="CW948" s="71"/>
      <c r="CX948" s="71"/>
      <c r="CY948" s="71"/>
      <c r="CZ948" s="71"/>
      <c r="DA948" s="71"/>
      <c r="DB948" s="71"/>
      <c r="DC948" s="71"/>
      <c r="DD948" s="71"/>
      <c r="DE948" s="71"/>
      <c r="DF948" s="71"/>
      <c r="DG948" s="71"/>
      <c r="DH948" s="71"/>
      <c r="DI948" s="71"/>
      <c r="DJ948" s="71"/>
      <c r="DK948" s="71"/>
      <c r="DL948" s="71"/>
      <c r="DM948" s="71"/>
      <c r="DN948" s="71"/>
      <c r="DO948" s="71"/>
      <c r="DP948" s="71"/>
      <c r="DQ948" s="71"/>
      <c r="DR948" s="71"/>
      <c r="DS948" s="71"/>
      <c r="DT948" s="71"/>
      <c r="DU948" s="71"/>
      <c r="DV948" s="71"/>
      <c r="DW948" s="71"/>
      <c r="DX948" s="71"/>
      <c r="DY948" s="71"/>
      <c r="DZ948" s="71"/>
      <c r="EA948" s="71"/>
      <c r="EB948" s="71"/>
      <c r="EC948" s="71"/>
      <c r="ED948" s="71"/>
      <c r="EE948" s="71"/>
      <c r="EF948" s="71"/>
      <c r="EG948" s="71"/>
      <c r="EH948" s="71"/>
      <c r="EI948" s="71"/>
      <c r="EJ948" s="71"/>
      <c r="EK948" s="71"/>
      <c r="EL948" s="71"/>
      <c r="EM948" s="71"/>
      <c r="EN948" s="71"/>
      <c r="EO948" s="71"/>
      <c r="EP948" s="71"/>
      <c r="EQ948" s="71"/>
      <c r="ER948" s="71"/>
      <c r="ES948" s="71"/>
      <c r="ET948" s="71"/>
      <c r="EU948" s="71"/>
      <c r="EV948" s="71"/>
      <c r="EW948" s="71"/>
      <c r="EX948" s="71"/>
      <c r="EY948" s="71"/>
      <c r="EZ948" s="71"/>
      <c r="FA948" s="71"/>
      <c r="FB948" s="71"/>
      <c r="FC948" s="71"/>
      <c r="FD948" s="71"/>
      <c r="FE948" s="71"/>
      <c r="FF948" s="71"/>
      <c r="FG948" s="71"/>
      <c r="FH948" s="71"/>
      <c r="FI948" s="71"/>
      <c r="FJ948" s="71"/>
      <c r="FK948" s="71"/>
      <c r="FL948" s="71"/>
      <c r="FM948" s="71"/>
    </row>
    <row r="949" spans="9:169" x14ac:dyDescent="0.2">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c r="CS949" s="71"/>
      <c r="CT949" s="71"/>
      <c r="CU949" s="71"/>
      <c r="CV949" s="99"/>
      <c r="CW949" s="71"/>
      <c r="CX949" s="71"/>
      <c r="CY949" s="71"/>
      <c r="CZ949" s="71"/>
      <c r="DA949" s="71"/>
      <c r="DB949" s="71"/>
      <c r="DC949" s="71"/>
      <c r="DD949" s="71"/>
      <c r="DE949" s="71"/>
      <c r="DF949" s="71"/>
      <c r="DG949" s="71"/>
      <c r="DH949" s="71"/>
      <c r="DI949" s="71"/>
      <c r="DJ949" s="71"/>
      <c r="DK949" s="71"/>
      <c r="DL949" s="71"/>
      <c r="DM949" s="71"/>
      <c r="DN949" s="71"/>
      <c r="DO949" s="71"/>
      <c r="DP949" s="71"/>
      <c r="DQ949" s="71"/>
      <c r="DR949" s="71"/>
      <c r="DS949" s="71"/>
      <c r="DT949" s="71"/>
      <c r="DU949" s="71"/>
      <c r="DV949" s="71"/>
      <c r="DW949" s="71"/>
      <c r="DX949" s="71"/>
      <c r="DY949" s="71"/>
      <c r="DZ949" s="71"/>
      <c r="EA949" s="71"/>
      <c r="EB949" s="71"/>
      <c r="EC949" s="71"/>
      <c r="ED949" s="71"/>
      <c r="EE949" s="71"/>
      <c r="EF949" s="71"/>
      <c r="EG949" s="71"/>
      <c r="EH949" s="71"/>
      <c r="EI949" s="71"/>
      <c r="EJ949" s="71"/>
      <c r="EK949" s="71"/>
      <c r="EL949" s="71"/>
      <c r="EM949" s="71"/>
      <c r="EN949" s="71"/>
      <c r="EO949" s="71"/>
      <c r="EP949" s="71"/>
      <c r="EQ949" s="71"/>
      <c r="ER949" s="71"/>
      <c r="ES949" s="71"/>
      <c r="ET949" s="71"/>
      <c r="EU949" s="71"/>
      <c r="EV949" s="71"/>
      <c r="EW949" s="71"/>
      <c r="EX949" s="71"/>
      <c r="EY949" s="71"/>
      <c r="EZ949" s="71"/>
      <c r="FA949" s="71"/>
      <c r="FB949" s="71"/>
      <c r="FC949" s="71"/>
      <c r="FD949" s="71"/>
      <c r="FE949" s="71"/>
      <c r="FF949" s="71"/>
      <c r="FG949" s="71"/>
      <c r="FH949" s="71"/>
      <c r="FI949" s="71"/>
      <c r="FJ949" s="71"/>
      <c r="FK949" s="71"/>
      <c r="FL949" s="71"/>
      <c r="FM949" s="71"/>
    </row>
    <row r="950" spans="9:169" x14ac:dyDescent="0.2">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c r="CS950" s="71"/>
      <c r="CT950" s="71"/>
      <c r="CU950" s="71"/>
      <c r="CV950" s="99"/>
      <c r="CW950" s="71"/>
      <c r="CX950" s="71"/>
      <c r="CY950" s="71"/>
      <c r="CZ950" s="71"/>
      <c r="DA950" s="71"/>
      <c r="DB950" s="71"/>
      <c r="DC950" s="71"/>
      <c r="DD950" s="71"/>
      <c r="DE950" s="71"/>
      <c r="DF950" s="71"/>
      <c r="DG950" s="71"/>
      <c r="DH950" s="71"/>
      <c r="DI950" s="71"/>
      <c r="DJ950" s="71"/>
      <c r="DK950" s="71"/>
      <c r="DL950" s="71"/>
      <c r="DM950" s="71"/>
      <c r="DN950" s="71"/>
      <c r="DO950" s="71"/>
      <c r="DP950" s="71"/>
      <c r="DQ950" s="71"/>
      <c r="DR950" s="71"/>
      <c r="DS950" s="71"/>
      <c r="DT950" s="71"/>
      <c r="DU950" s="71"/>
      <c r="DV950" s="71"/>
      <c r="DW950" s="71"/>
      <c r="DX950" s="71"/>
      <c r="DY950" s="71"/>
      <c r="DZ950" s="71"/>
      <c r="EA950" s="71"/>
      <c r="EB950" s="71"/>
      <c r="EC950" s="71"/>
      <c r="ED950" s="71"/>
      <c r="EE950" s="71"/>
      <c r="EF950" s="71"/>
      <c r="EG950" s="71"/>
      <c r="EH950" s="71"/>
      <c r="EI950" s="71"/>
      <c r="EJ950" s="71"/>
      <c r="EK950" s="71"/>
      <c r="EL950" s="71"/>
      <c r="EM950" s="71"/>
      <c r="EN950" s="71"/>
      <c r="EO950" s="71"/>
      <c r="EP950" s="71"/>
      <c r="EQ950" s="71"/>
      <c r="ER950" s="71"/>
      <c r="ES950" s="71"/>
      <c r="ET950" s="71"/>
      <c r="EU950" s="71"/>
      <c r="EV950" s="71"/>
      <c r="EW950" s="71"/>
      <c r="EX950" s="71"/>
      <c r="EY950" s="71"/>
      <c r="EZ950" s="71"/>
      <c r="FA950" s="71"/>
      <c r="FB950" s="71"/>
      <c r="FC950" s="71"/>
      <c r="FD950" s="71"/>
      <c r="FE950" s="71"/>
      <c r="FF950" s="71"/>
      <c r="FG950" s="71"/>
      <c r="FH950" s="71"/>
      <c r="FI950" s="71"/>
      <c r="FJ950" s="71"/>
      <c r="FK950" s="71"/>
      <c r="FL950" s="71"/>
      <c r="FM950" s="71"/>
    </row>
    <row r="951" spans="9:169" x14ac:dyDescent="0.2">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c r="CS951" s="71"/>
      <c r="CT951" s="71"/>
      <c r="CU951" s="71"/>
      <c r="CV951" s="99"/>
      <c r="CW951" s="71"/>
      <c r="CX951" s="71"/>
      <c r="CY951" s="71"/>
      <c r="CZ951" s="71"/>
      <c r="DA951" s="71"/>
      <c r="DB951" s="71"/>
      <c r="DC951" s="71"/>
      <c r="DD951" s="71"/>
      <c r="DE951" s="71"/>
      <c r="DF951" s="71"/>
      <c r="DG951" s="71"/>
      <c r="DH951" s="71"/>
      <c r="DI951" s="71"/>
      <c r="DJ951" s="71"/>
      <c r="DK951" s="71"/>
      <c r="DL951" s="71"/>
      <c r="DM951" s="71"/>
      <c r="DN951" s="71"/>
      <c r="DO951" s="71"/>
      <c r="DP951" s="71"/>
      <c r="DQ951" s="71"/>
      <c r="DR951" s="71"/>
      <c r="DS951" s="71"/>
      <c r="DT951" s="71"/>
      <c r="DU951" s="71"/>
      <c r="DV951" s="71"/>
      <c r="DW951" s="71"/>
      <c r="DX951" s="71"/>
      <c r="DY951" s="71"/>
      <c r="DZ951" s="71"/>
      <c r="EA951" s="71"/>
      <c r="EB951" s="71"/>
      <c r="EC951" s="71"/>
      <c r="ED951" s="71"/>
      <c r="EE951" s="71"/>
      <c r="EF951" s="71"/>
      <c r="EG951" s="71"/>
      <c r="EH951" s="71"/>
      <c r="EI951" s="71"/>
      <c r="EJ951" s="71"/>
      <c r="EK951" s="71"/>
      <c r="EL951" s="71"/>
      <c r="EM951" s="71"/>
      <c r="EN951" s="71"/>
      <c r="EO951" s="71"/>
      <c r="EP951" s="71"/>
      <c r="EQ951" s="71"/>
      <c r="ER951" s="71"/>
      <c r="ES951" s="71"/>
      <c r="ET951" s="71"/>
      <c r="EU951" s="71"/>
      <c r="EV951" s="71"/>
      <c r="EW951" s="71"/>
      <c r="EX951" s="71"/>
      <c r="EY951" s="71"/>
      <c r="EZ951" s="71"/>
      <c r="FA951" s="71"/>
      <c r="FB951" s="71"/>
      <c r="FC951" s="71"/>
      <c r="FD951" s="71"/>
      <c r="FE951" s="71"/>
      <c r="FF951" s="71"/>
      <c r="FG951" s="71"/>
      <c r="FH951" s="71"/>
      <c r="FI951" s="71"/>
      <c r="FJ951" s="71"/>
      <c r="FK951" s="71"/>
      <c r="FL951" s="71"/>
      <c r="FM951" s="71"/>
    </row>
    <row r="952" spans="9:169" x14ac:dyDescent="0.2">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c r="CS952" s="71"/>
      <c r="CT952" s="71"/>
      <c r="CU952" s="71"/>
      <c r="CV952" s="99"/>
      <c r="CW952" s="71"/>
      <c r="CX952" s="71"/>
      <c r="CY952" s="71"/>
      <c r="CZ952" s="71"/>
      <c r="DA952" s="71"/>
      <c r="DB952" s="71"/>
      <c r="DC952" s="71"/>
      <c r="DD952" s="71"/>
      <c r="DE952" s="71"/>
      <c r="DF952" s="71"/>
      <c r="DG952" s="71"/>
      <c r="DH952" s="71"/>
      <c r="DI952" s="71"/>
      <c r="DJ952" s="71"/>
      <c r="DK952" s="71"/>
      <c r="DL952" s="71"/>
      <c r="DM952" s="71"/>
      <c r="DN952" s="71"/>
      <c r="DO952" s="71"/>
      <c r="DP952" s="71"/>
      <c r="DQ952" s="71"/>
      <c r="DR952" s="71"/>
      <c r="DS952" s="71"/>
      <c r="DT952" s="71"/>
      <c r="DU952" s="71"/>
      <c r="DV952" s="71"/>
      <c r="DW952" s="71"/>
      <c r="DX952" s="71"/>
      <c r="DY952" s="71"/>
      <c r="DZ952" s="71"/>
      <c r="EA952" s="71"/>
      <c r="EB952" s="71"/>
      <c r="EC952" s="71"/>
      <c r="ED952" s="71"/>
      <c r="EE952" s="71"/>
      <c r="EF952" s="71"/>
      <c r="EG952" s="71"/>
      <c r="EH952" s="71"/>
      <c r="EI952" s="71"/>
      <c r="EJ952" s="71"/>
      <c r="EK952" s="71"/>
      <c r="EL952" s="71"/>
      <c r="EM952" s="71"/>
      <c r="EN952" s="71"/>
      <c r="EO952" s="71"/>
      <c r="EP952" s="71"/>
      <c r="EQ952" s="71"/>
      <c r="ER952" s="71"/>
      <c r="ES952" s="71"/>
      <c r="ET952" s="71"/>
      <c r="EU952" s="71"/>
      <c r="EV952" s="71"/>
      <c r="EW952" s="71"/>
      <c r="EX952" s="71"/>
      <c r="EY952" s="71"/>
      <c r="EZ952" s="71"/>
      <c r="FA952" s="71"/>
      <c r="FB952" s="71"/>
      <c r="FC952" s="71"/>
      <c r="FD952" s="71"/>
      <c r="FE952" s="71"/>
      <c r="FF952" s="71"/>
      <c r="FG952" s="71"/>
      <c r="FH952" s="71"/>
      <c r="FI952" s="71"/>
      <c r="FJ952" s="71"/>
      <c r="FK952" s="71"/>
      <c r="FL952" s="71"/>
      <c r="FM952" s="71"/>
    </row>
    <row r="953" spans="9:169" x14ac:dyDescent="0.2">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c r="CS953" s="71"/>
      <c r="CT953" s="71"/>
      <c r="CU953" s="71"/>
      <c r="CV953" s="99"/>
      <c r="CW953" s="71"/>
      <c r="CX953" s="71"/>
      <c r="CY953" s="71"/>
      <c r="CZ953" s="71"/>
      <c r="DA953" s="71"/>
      <c r="DB953" s="71"/>
      <c r="DC953" s="71"/>
      <c r="DD953" s="71"/>
      <c r="DE953" s="71"/>
      <c r="DF953" s="71"/>
      <c r="DG953" s="71"/>
      <c r="DH953" s="71"/>
      <c r="DI953" s="71"/>
      <c r="DJ953" s="71"/>
      <c r="DK953" s="71"/>
      <c r="DL953" s="71"/>
      <c r="DM953" s="71"/>
      <c r="DN953" s="71"/>
      <c r="DO953" s="71"/>
      <c r="DP953" s="71"/>
      <c r="DQ953" s="71"/>
      <c r="DR953" s="71"/>
      <c r="DS953" s="71"/>
      <c r="DT953" s="71"/>
      <c r="DU953" s="71"/>
      <c r="DV953" s="71"/>
      <c r="DW953" s="71"/>
      <c r="DX953" s="71"/>
      <c r="DY953" s="71"/>
      <c r="DZ953" s="71"/>
      <c r="EA953" s="71"/>
      <c r="EB953" s="71"/>
      <c r="EC953" s="71"/>
      <c r="ED953" s="71"/>
      <c r="EE953" s="71"/>
      <c r="EF953" s="71"/>
      <c r="EG953" s="71"/>
      <c r="EH953" s="71"/>
      <c r="EI953" s="71"/>
      <c r="EJ953" s="71"/>
      <c r="EK953" s="71"/>
      <c r="EL953" s="71"/>
      <c r="EM953" s="71"/>
      <c r="EN953" s="71"/>
      <c r="EO953" s="71"/>
      <c r="EP953" s="71"/>
      <c r="EQ953" s="71"/>
      <c r="ER953" s="71"/>
      <c r="ES953" s="71"/>
      <c r="ET953" s="71"/>
      <c r="EU953" s="71"/>
      <c r="EV953" s="71"/>
      <c r="EW953" s="71"/>
      <c r="EX953" s="71"/>
      <c r="EY953" s="71"/>
      <c r="EZ953" s="71"/>
      <c r="FA953" s="71"/>
      <c r="FB953" s="71"/>
      <c r="FC953" s="71"/>
      <c r="FD953" s="71"/>
      <c r="FE953" s="71"/>
      <c r="FF953" s="71"/>
      <c r="FG953" s="71"/>
      <c r="FH953" s="71"/>
      <c r="FI953" s="71"/>
      <c r="FJ953" s="71"/>
      <c r="FK953" s="71"/>
      <c r="FL953" s="71"/>
      <c r="FM953" s="71"/>
    </row>
    <row r="954" spans="9:169" x14ac:dyDescent="0.2">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c r="CS954" s="71"/>
      <c r="CT954" s="71"/>
      <c r="CU954" s="71"/>
      <c r="CV954" s="99"/>
      <c r="CW954" s="71"/>
      <c r="CX954" s="71"/>
      <c r="CY954" s="71"/>
      <c r="CZ954" s="71"/>
      <c r="DA954" s="71"/>
      <c r="DB954" s="71"/>
      <c r="DC954" s="71"/>
      <c r="DD954" s="71"/>
      <c r="DE954" s="71"/>
      <c r="DF954" s="71"/>
      <c r="DG954" s="71"/>
      <c r="DH954" s="71"/>
      <c r="DI954" s="71"/>
      <c r="DJ954" s="71"/>
      <c r="DK954" s="71"/>
      <c r="DL954" s="71"/>
      <c r="DM954" s="71"/>
      <c r="DN954" s="71"/>
      <c r="DO954" s="71"/>
      <c r="DP954" s="71"/>
      <c r="DQ954" s="71"/>
      <c r="DR954" s="71"/>
      <c r="DS954" s="71"/>
      <c r="DT954" s="71"/>
      <c r="DU954" s="71"/>
      <c r="DV954" s="71"/>
      <c r="DW954" s="71"/>
      <c r="DX954" s="71"/>
      <c r="DY954" s="71"/>
      <c r="DZ954" s="71"/>
      <c r="EA954" s="71"/>
      <c r="EB954" s="71"/>
      <c r="EC954" s="71"/>
      <c r="ED954" s="71"/>
      <c r="EE954" s="71"/>
      <c r="EF954" s="71"/>
      <c r="EG954" s="71"/>
      <c r="EH954" s="71"/>
      <c r="EI954" s="71"/>
      <c r="EJ954" s="71"/>
      <c r="EK954" s="71"/>
      <c r="EL954" s="71"/>
      <c r="EM954" s="71"/>
      <c r="EN954" s="71"/>
      <c r="EO954" s="71"/>
      <c r="EP954" s="71"/>
      <c r="EQ954" s="71"/>
      <c r="ER954" s="71"/>
      <c r="ES954" s="71"/>
      <c r="ET954" s="71"/>
      <c r="EU954" s="71"/>
      <c r="EV954" s="71"/>
      <c r="EW954" s="71"/>
      <c r="EX954" s="71"/>
      <c r="EY954" s="71"/>
      <c r="EZ954" s="71"/>
      <c r="FA954" s="71"/>
      <c r="FB954" s="71"/>
      <c r="FC954" s="71"/>
      <c r="FD954" s="71"/>
      <c r="FE954" s="71"/>
      <c r="FF954" s="71"/>
      <c r="FG954" s="71"/>
      <c r="FH954" s="71"/>
      <c r="FI954" s="71"/>
      <c r="FJ954" s="71"/>
      <c r="FK954" s="71"/>
      <c r="FL954" s="71"/>
      <c r="FM954" s="71"/>
    </row>
    <row r="955" spans="9:169" x14ac:dyDescent="0.2">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c r="CS955" s="71"/>
      <c r="CT955" s="71"/>
      <c r="CU955" s="71"/>
      <c r="CV955" s="99"/>
      <c r="CW955" s="71"/>
      <c r="CX955" s="71"/>
      <c r="CY955" s="71"/>
      <c r="CZ955" s="71"/>
      <c r="DA955" s="71"/>
      <c r="DB955" s="71"/>
      <c r="DC955" s="71"/>
      <c r="DD955" s="71"/>
      <c r="DE955" s="71"/>
      <c r="DF955" s="71"/>
      <c r="DG955" s="71"/>
      <c r="DH955" s="71"/>
      <c r="DI955" s="71"/>
      <c r="DJ955" s="71"/>
      <c r="DK955" s="71"/>
      <c r="DL955" s="71"/>
      <c r="DM955" s="71"/>
      <c r="DN955" s="71"/>
      <c r="DO955" s="71"/>
      <c r="DP955" s="71"/>
      <c r="DQ955" s="71"/>
      <c r="DR955" s="71"/>
      <c r="DS955" s="71"/>
      <c r="DT955" s="71"/>
      <c r="DU955" s="71"/>
      <c r="DV955" s="71"/>
      <c r="DW955" s="71"/>
      <c r="DX955" s="71"/>
      <c r="DY955" s="71"/>
      <c r="DZ955" s="71"/>
      <c r="EA955" s="71"/>
      <c r="EB955" s="71"/>
      <c r="EC955" s="71"/>
      <c r="ED955" s="71"/>
      <c r="EE955" s="71"/>
      <c r="EF955" s="71"/>
      <c r="EG955" s="71"/>
      <c r="EH955" s="71"/>
      <c r="EI955" s="71"/>
      <c r="EJ955" s="71"/>
      <c r="EK955" s="71"/>
      <c r="EL955" s="71"/>
      <c r="EM955" s="71"/>
      <c r="EN955" s="71"/>
      <c r="EO955" s="71"/>
      <c r="EP955" s="71"/>
      <c r="EQ955" s="71"/>
      <c r="ER955" s="71"/>
      <c r="ES955" s="71"/>
      <c r="ET955" s="71"/>
      <c r="EU955" s="71"/>
      <c r="EV955" s="71"/>
      <c r="EW955" s="71"/>
      <c r="EX955" s="71"/>
      <c r="EY955" s="71"/>
      <c r="EZ955" s="71"/>
      <c r="FA955" s="71"/>
      <c r="FB955" s="71"/>
      <c r="FC955" s="71"/>
      <c r="FD955" s="71"/>
      <c r="FE955" s="71"/>
      <c r="FF955" s="71"/>
      <c r="FG955" s="71"/>
      <c r="FH955" s="71"/>
      <c r="FI955" s="71"/>
      <c r="FJ955" s="71"/>
      <c r="FK955" s="71"/>
      <c r="FL955" s="71"/>
      <c r="FM955" s="71"/>
    </row>
    <row r="956" spans="9:169" x14ac:dyDescent="0.2">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c r="CS956" s="71"/>
      <c r="CT956" s="71"/>
      <c r="CU956" s="71"/>
      <c r="CV956" s="99"/>
      <c r="CW956" s="71"/>
      <c r="CX956" s="71"/>
      <c r="CY956" s="71"/>
      <c r="CZ956" s="71"/>
      <c r="DA956" s="71"/>
      <c r="DB956" s="71"/>
      <c r="DC956" s="71"/>
      <c r="DD956" s="71"/>
      <c r="DE956" s="71"/>
      <c r="DF956" s="71"/>
      <c r="DG956" s="71"/>
      <c r="DH956" s="71"/>
      <c r="DI956" s="71"/>
      <c r="DJ956" s="71"/>
      <c r="DK956" s="71"/>
      <c r="DL956" s="71"/>
      <c r="DM956" s="71"/>
      <c r="DN956" s="71"/>
      <c r="DO956" s="71"/>
      <c r="DP956" s="71"/>
      <c r="DQ956" s="71"/>
      <c r="DR956" s="71"/>
      <c r="DS956" s="71"/>
      <c r="DT956" s="71"/>
      <c r="DU956" s="71"/>
      <c r="DV956" s="71"/>
      <c r="DW956" s="71"/>
      <c r="DX956" s="71"/>
      <c r="DY956" s="71"/>
      <c r="DZ956" s="71"/>
      <c r="EA956" s="71"/>
      <c r="EB956" s="71"/>
      <c r="EC956" s="71"/>
      <c r="ED956" s="71"/>
      <c r="EE956" s="71"/>
      <c r="EF956" s="71"/>
      <c r="EG956" s="71"/>
      <c r="EH956" s="71"/>
      <c r="EI956" s="71"/>
      <c r="EJ956" s="71"/>
      <c r="EK956" s="71"/>
      <c r="EL956" s="71"/>
      <c r="EM956" s="71"/>
      <c r="EN956" s="71"/>
      <c r="EO956" s="71"/>
      <c r="EP956" s="71"/>
      <c r="EQ956" s="71"/>
      <c r="ER956" s="71"/>
      <c r="ES956" s="71"/>
      <c r="ET956" s="71"/>
      <c r="EU956" s="71"/>
      <c r="EV956" s="71"/>
      <c r="EW956" s="71"/>
      <c r="EX956" s="71"/>
      <c r="EY956" s="71"/>
      <c r="EZ956" s="71"/>
      <c r="FA956" s="71"/>
      <c r="FB956" s="71"/>
      <c r="FC956" s="71"/>
      <c r="FD956" s="71"/>
      <c r="FE956" s="71"/>
      <c r="FF956" s="71"/>
      <c r="FG956" s="71"/>
      <c r="FH956" s="71"/>
      <c r="FI956" s="71"/>
      <c r="FJ956" s="71"/>
      <c r="FK956" s="71"/>
      <c r="FL956" s="71"/>
      <c r="FM956" s="71"/>
    </row>
    <row r="957" spans="9:169" x14ac:dyDescent="0.2">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c r="CS957" s="71"/>
      <c r="CT957" s="71"/>
      <c r="CU957" s="71"/>
      <c r="CV957" s="99"/>
      <c r="CW957" s="71"/>
      <c r="CX957" s="71"/>
      <c r="CY957" s="71"/>
      <c r="CZ957" s="71"/>
      <c r="DA957" s="71"/>
      <c r="DB957" s="71"/>
      <c r="DC957" s="71"/>
      <c r="DD957" s="71"/>
      <c r="DE957" s="71"/>
      <c r="DF957" s="71"/>
      <c r="DG957" s="71"/>
      <c r="DH957" s="71"/>
      <c r="DI957" s="71"/>
      <c r="DJ957" s="71"/>
      <c r="DK957" s="71"/>
      <c r="DL957" s="71"/>
      <c r="DM957" s="71"/>
      <c r="DN957" s="71"/>
      <c r="DO957" s="71"/>
      <c r="DP957" s="71"/>
      <c r="DQ957" s="71"/>
      <c r="DR957" s="71"/>
      <c r="DS957" s="71"/>
      <c r="DT957" s="71"/>
      <c r="DU957" s="71"/>
      <c r="DV957" s="71"/>
      <c r="DW957" s="71"/>
      <c r="DX957" s="71"/>
      <c r="DY957" s="71"/>
      <c r="DZ957" s="71"/>
      <c r="EA957" s="71"/>
      <c r="EB957" s="71"/>
      <c r="EC957" s="71"/>
      <c r="ED957" s="71"/>
      <c r="EE957" s="71"/>
      <c r="EF957" s="71"/>
      <c r="EG957" s="71"/>
      <c r="EH957" s="71"/>
      <c r="EI957" s="71"/>
      <c r="EJ957" s="71"/>
      <c r="EK957" s="71"/>
      <c r="EL957" s="71"/>
      <c r="EM957" s="71"/>
      <c r="EN957" s="71"/>
      <c r="EO957" s="71"/>
      <c r="EP957" s="71"/>
      <c r="EQ957" s="71"/>
      <c r="ER957" s="71"/>
      <c r="ES957" s="71"/>
      <c r="ET957" s="71"/>
      <c r="EU957" s="71"/>
      <c r="EV957" s="71"/>
      <c r="EW957" s="71"/>
      <c r="EX957" s="71"/>
      <c r="EY957" s="71"/>
      <c r="EZ957" s="71"/>
      <c r="FA957" s="71"/>
      <c r="FB957" s="71"/>
      <c r="FC957" s="71"/>
      <c r="FD957" s="71"/>
      <c r="FE957" s="71"/>
      <c r="FF957" s="71"/>
      <c r="FG957" s="71"/>
      <c r="FH957" s="71"/>
      <c r="FI957" s="71"/>
      <c r="FJ957" s="71"/>
      <c r="FK957" s="71"/>
      <c r="FL957" s="71"/>
      <c r="FM957" s="71"/>
    </row>
    <row r="958" spans="9:169" x14ac:dyDescent="0.2">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c r="CS958" s="71"/>
      <c r="CT958" s="71"/>
      <c r="CU958" s="71"/>
      <c r="CV958" s="99"/>
      <c r="CW958" s="71"/>
      <c r="CX958" s="71"/>
      <c r="CY958" s="71"/>
      <c r="CZ958" s="71"/>
      <c r="DA958" s="71"/>
      <c r="DB958" s="71"/>
      <c r="DC958" s="71"/>
      <c r="DD958" s="71"/>
      <c r="DE958" s="71"/>
      <c r="DF958" s="71"/>
      <c r="DG958" s="71"/>
      <c r="DH958" s="71"/>
      <c r="DI958" s="71"/>
      <c r="DJ958" s="71"/>
      <c r="DK958" s="71"/>
      <c r="DL958" s="71"/>
      <c r="DM958" s="71"/>
      <c r="DN958" s="71"/>
      <c r="DO958" s="71"/>
      <c r="DP958" s="71"/>
      <c r="DQ958" s="71"/>
      <c r="DR958" s="71"/>
      <c r="DS958" s="71"/>
      <c r="DT958" s="71"/>
      <c r="DU958" s="71"/>
      <c r="DV958" s="71"/>
      <c r="DW958" s="71"/>
      <c r="DX958" s="71"/>
      <c r="DY958" s="71"/>
      <c r="DZ958" s="71"/>
      <c r="EA958" s="71"/>
      <c r="EB958" s="71"/>
      <c r="EC958" s="71"/>
      <c r="ED958" s="71"/>
      <c r="EE958" s="71"/>
      <c r="EF958" s="71"/>
      <c r="EG958" s="71"/>
      <c r="EH958" s="71"/>
      <c r="EI958" s="71"/>
      <c r="EJ958" s="71"/>
      <c r="EK958" s="71"/>
      <c r="EL958" s="71"/>
      <c r="EM958" s="71"/>
      <c r="EN958" s="71"/>
      <c r="EO958" s="71"/>
      <c r="EP958" s="71"/>
      <c r="EQ958" s="71"/>
      <c r="ER958" s="71"/>
      <c r="ES958" s="71"/>
      <c r="ET958" s="71"/>
      <c r="EU958" s="71"/>
      <c r="EV958" s="71"/>
      <c r="EW958" s="71"/>
      <c r="EX958" s="71"/>
      <c r="EY958" s="71"/>
      <c r="EZ958" s="71"/>
      <c r="FA958" s="71"/>
      <c r="FB958" s="71"/>
      <c r="FC958" s="71"/>
      <c r="FD958" s="71"/>
      <c r="FE958" s="71"/>
      <c r="FF958" s="71"/>
      <c r="FG958" s="71"/>
      <c r="FH958" s="71"/>
      <c r="FI958" s="71"/>
      <c r="FJ958" s="71"/>
      <c r="FK958" s="71"/>
      <c r="FL958" s="71"/>
      <c r="FM958" s="71"/>
    </row>
    <row r="959" spans="9:169" x14ac:dyDescent="0.2">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c r="CS959" s="71"/>
      <c r="CT959" s="71"/>
      <c r="CU959" s="71"/>
      <c r="CV959" s="99"/>
      <c r="CW959" s="71"/>
      <c r="CX959" s="71"/>
      <c r="CY959" s="71"/>
      <c r="CZ959" s="71"/>
      <c r="DA959" s="71"/>
      <c r="DB959" s="71"/>
      <c r="DC959" s="71"/>
      <c r="DD959" s="71"/>
      <c r="DE959" s="71"/>
      <c r="DF959" s="71"/>
      <c r="DG959" s="71"/>
      <c r="DH959" s="71"/>
      <c r="DI959" s="71"/>
      <c r="DJ959" s="71"/>
      <c r="DK959" s="71"/>
      <c r="DL959" s="71"/>
      <c r="DM959" s="71"/>
      <c r="DN959" s="71"/>
      <c r="DO959" s="71"/>
      <c r="DP959" s="71"/>
      <c r="DQ959" s="71"/>
      <c r="DR959" s="71"/>
      <c r="DS959" s="71"/>
      <c r="DT959" s="71"/>
      <c r="DU959" s="71"/>
      <c r="DV959" s="71"/>
      <c r="DW959" s="71"/>
      <c r="DX959" s="71"/>
      <c r="DY959" s="71"/>
      <c r="DZ959" s="71"/>
      <c r="EA959" s="71"/>
      <c r="EB959" s="71"/>
      <c r="EC959" s="71"/>
      <c r="ED959" s="71"/>
      <c r="EE959" s="71"/>
      <c r="EF959" s="71"/>
      <c r="EG959" s="71"/>
      <c r="EH959" s="71"/>
      <c r="EI959" s="71"/>
      <c r="EJ959" s="71"/>
      <c r="EK959" s="71"/>
      <c r="EL959" s="71"/>
      <c r="EM959" s="71"/>
      <c r="EN959" s="71"/>
      <c r="EO959" s="71"/>
      <c r="EP959" s="71"/>
      <c r="EQ959" s="71"/>
      <c r="ER959" s="71"/>
      <c r="ES959" s="71"/>
      <c r="ET959" s="71"/>
      <c r="EU959" s="71"/>
      <c r="EV959" s="71"/>
      <c r="EW959" s="71"/>
      <c r="EX959" s="71"/>
      <c r="EY959" s="71"/>
      <c r="EZ959" s="71"/>
      <c r="FA959" s="71"/>
      <c r="FB959" s="71"/>
      <c r="FC959" s="71"/>
      <c r="FD959" s="71"/>
      <c r="FE959" s="71"/>
      <c r="FF959" s="71"/>
      <c r="FG959" s="71"/>
      <c r="FH959" s="71"/>
      <c r="FI959" s="71"/>
      <c r="FJ959" s="71"/>
      <c r="FK959" s="71"/>
      <c r="FL959" s="71"/>
      <c r="FM959" s="71"/>
    </row>
    <row r="960" spans="9:169" x14ac:dyDescent="0.2">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c r="CS960" s="71"/>
      <c r="CT960" s="71"/>
      <c r="CU960" s="71"/>
      <c r="CV960" s="99"/>
      <c r="CW960" s="71"/>
      <c r="CX960" s="71"/>
      <c r="CY960" s="71"/>
      <c r="CZ960" s="71"/>
      <c r="DA960" s="71"/>
      <c r="DB960" s="71"/>
      <c r="DC960" s="71"/>
      <c r="DD960" s="71"/>
      <c r="DE960" s="71"/>
      <c r="DF960" s="71"/>
      <c r="DG960" s="71"/>
      <c r="DH960" s="71"/>
      <c r="DI960" s="71"/>
      <c r="DJ960" s="71"/>
      <c r="DK960" s="71"/>
      <c r="DL960" s="71"/>
      <c r="DM960" s="71"/>
      <c r="DN960" s="71"/>
      <c r="DO960" s="71"/>
      <c r="DP960" s="71"/>
      <c r="DQ960" s="71"/>
      <c r="DR960" s="71"/>
      <c r="DS960" s="71"/>
      <c r="DT960" s="71"/>
      <c r="DU960" s="71"/>
      <c r="DV960" s="71"/>
      <c r="DW960" s="71"/>
      <c r="DX960" s="71"/>
      <c r="DY960" s="71"/>
      <c r="DZ960" s="71"/>
      <c r="EA960" s="71"/>
      <c r="EB960" s="71"/>
      <c r="EC960" s="71"/>
      <c r="ED960" s="71"/>
      <c r="EE960" s="71"/>
      <c r="EF960" s="71"/>
      <c r="EG960" s="71"/>
      <c r="EH960" s="71"/>
      <c r="EI960" s="71"/>
      <c r="EJ960" s="71"/>
      <c r="EK960" s="71"/>
      <c r="EL960" s="71"/>
      <c r="EM960" s="71"/>
      <c r="EN960" s="71"/>
      <c r="EO960" s="71"/>
      <c r="EP960" s="71"/>
      <c r="EQ960" s="71"/>
      <c r="ER960" s="71"/>
      <c r="ES960" s="71"/>
      <c r="ET960" s="71"/>
      <c r="EU960" s="71"/>
      <c r="EV960" s="71"/>
      <c r="EW960" s="71"/>
      <c r="EX960" s="71"/>
      <c r="EY960" s="71"/>
      <c r="EZ960" s="71"/>
      <c r="FA960" s="71"/>
      <c r="FB960" s="71"/>
      <c r="FC960" s="71"/>
      <c r="FD960" s="71"/>
      <c r="FE960" s="71"/>
      <c r="FF960" s="71"/>
      <c r="FG960" s="71"/>
      <c r="FH960" s="71"/>
      <c r="FI960" s="71"/>
      <c r="FJ960" s="71"/>
      <c r="FK960" s="71"/>
      <c r="FL960" s="71"/>
      <c r="FM960" s="71"/>
    </row>
    <row r="961" spans="9:169" x14ac:dyDescent="0.2">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c r="CS961" s="71"/>
      <c r="CT961" s="71"/>
      <c r="CU961" s="71"/>
      <c r="CV961" s="99"/>
      <c r="CW961" s="71"/>
      <c r="CX961" s="71"/>
      <c r="CY961" s="71"/>
      <c r="CZ961" s="71"/>
      <c r="DA961" s="71"/>
      <c r="DB961" s="71"/>
      <c r="DC961" s="71"/>
      <c r="DD961" s="71"/>
      <c r="DE961" s="71"/>
      <c r="DF961" s="71"/>
      <c r="DG961" s="71"/>
      <c r="DH961" s="71"/>
      <c r="DI961" s="71"/>
      <c r="DJ961" s="71"/>
      <c r="DK961" s="71"/>
      <c r="DL961" s="71"/>
      <c r="DM961" s="71"/>
      <c r="DN961" s="71"/>
      <c r="DO961" s="71"/>
      <c r="DP961" s="71"/>
      <c r="DQ961" s="71"/>
      <c r="DR961" s="71"/>
      <c r="DS961" s="71"/>
      <c r="DT961" s="71"/>
      <c r="DU961" s="71"/>
      <c r="DV961" s="71"/>
      <c r="DW961" s="71"/>
      <c r="DX961" s="71"/>
      <c r="DY961" s="71"/>
      <c r="DZ961" s="71"/>
      <c r="EA961" s="71"/>
      <c r="EB961" s="71"/>
      <c r="EC961" s="71"/>
      <c r="ED961" s="71"/>
      <c r="EE961" s="71"/>
      <c r="EF961" s="71"/>
      <c r="EG961" s="71"/>
      <c r="EH961" s="71"/>
      <c r="EI961" s="71"/>
      <c r="EJ961" s="71"/>
      <c r="EK961" s="71"/>
      <c r="EL961" s="71"/>
      <c r="EM961" s="71"/>
      <c r="EN961" s="71"/>
      <c r="EO961" s="71"/>
      <c r="EP961" s="71"/>
      <c r="EQ961" s="71"/>
      <c r="ER961" s="71"/>
      <c r="ES961" s="71"/>
      <c r="ET961" s="71"/>
      <c r="EU961" s="71"/>
      <c r="EV961" s="71"/>
      <c r="EW961" s="71"/>
      <c r="EX961" s="71"/>
      <c r="EY961" s="71"/>
      <c r="EZ961" s="71"/>
      <c r="FA961" s="71"/>
      <c r="FB961" s="71"/>
      <c r="FC961" s="71"/>
      <c r="FD961" s="71"/>
      <c r="FE961" s="71"/>
      <c r="FF961" s="71"/>
      <c r="FG961" s="71"/>
      <c r="FH961" s="71"/>
      <c r="FI961" s="71"/>
      <c r="FJ961" s="71"/>
      <c r="FK961" s="71"/>
      <c r="FL961" s="71"/>
      <c r="FM961" s="71"/>
    </row>
    <row r="962" spans="9:169" x14ac:dyDescent="0.2">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c r="CS962" s="71"/>
      <c r="CT962" s="71"/>
      <c r="CU962" s="71"/>
      <c r="CV962" s="99"/>
      <c r="CW962" s="71"/>
      <c r="CX962" s="71"/>
      <c r="CY962" s="71"/>
      <c r="CZ962" s="71"/>
      <c r="DA962" s="71"/>
      <c r="DB962" s="71"/>
      <c r="DC962" s="71"/>
      <c r="DD962" s="71"/>
      <c r="DE962" s="71"/>
      <c r="DF962" s="71"/>
      <c r="DG962" s="71"/>
      <c r="DH962" s="71"/>
      <c r="DI962" s="71"/>
      <c r="DJ962" s="71"/>
      <c r="DK962" s="71"/>
      <c r="DL962" s="71"/>
      <c r="DM962" s="71"/>
      <c r="DN962" s="71"/>
      <c r="DO962" s="71"/>
      <c r="DP962" s="71"/>
      <c r="DQ962" s="71"/>
      <c r="DR962" s="71"/>
      <c r="DS962" s="71"/>
      <c r="DT962" s="71"/>
      <c r="DU962" s="71"/>
      <c r="DV962" s="71"/>
      <c r="DW962" s="71"/>
      <c r="DX962" s="71"/>
      <c r="DY962" s="71"/>
      <c r="DZ962" s="71"/>
      <c r="EA962" s="71"/>
      <c r="EB962" s="71"/>
      <c r="EC962" s="71"/>
      <c r="ED962" s="71"/>
      <c r="EE962" s="71"/>
      <c r="EF962" s="71"/>
      <c r="EG962" s="71"/>
      <c r="EH962" s="71"/>
      <c r="EI962" s="71"/>
      <c r="EJ962" s="71"/>
      <c r="EK962" s="71"/>
      <c r="EL962" s="71"/>
      <c r="EM962" s="71"/>
      <c r="EN962" s="71"/>
      <c r="EO962" s="71"/>
      <c r="EP962" s="71"/>
      <c r="EQ962" s="71"/>
      <c r="ER962" s="71"/>
      <c r="ES962" s="71"/>
      <c r="ET962" s="71"/>
      <c r="EU962" s="71"/>
      <c r="EV962" s="71"/>
      <c r="EW962" s="71"/>
      <c r="EX962" s="71"/>
      <c r="EY962" s="71"/>
      <c r="EZ962" s="71"/>
      <c r="FA962" s="71"/>
      <c r="FB962" s="71"/>
      <c r="FC962" s="71"/>
      <c r="FD962" s="71"/>
      <c r="FE962" s="71"/>
      <c r="FF962" s="71"/>
      <c r="FG962" s="71"/>
      <c r="FH962" s="71"/>
      <c r="FI962" s="71"/>
      <c r="FJ962" s="71"/>
      <c r="FK962" s="71"/>
      <c r="FL962" s="71"/>
      <c r="FM962" s="71"/>
    </row>
    <row r="963" spans="9:169" x14ac:dyDescent="0.2">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c r="CS963" s="71"/>
      <c r="CT963" s="71"/>
      <c r="CU963" s="71"/>
      <c r="CV963" s="99"/>
      <c r="CW963" s="71"/>
      <c r="CX963" s="71"/>
      <c r="CY963" s="71"/>
      <c r="CZ963" s="71"/>
      <c r="DA963" s="71"/>
      <c r="DB963" s="71"/>
      <c r="DC963" s="71"/>
      <c r="DD963" s="71"/>
      <c r="DE963" s="71"/>
      <c r="DF963" s="71"/>
      <c r="DG963" s="71"/>
      <c r="DH963" s="71"/>
      <c r="DI963" s="71"/>
      <c r="DJ963" s="71"/>
      <c r="DK963" s="71"/>
      <c r="DL963" s="71"/>
      <c r="DM963" s="71"/>
      <c r="DN963" s="71"/>
      <c r="DO963" s="71"/>
      <c r="DP963" s="71"/>
      <c r="DQ963" s="71"/>
      <c r="DR963" s="71"/>
      <c r="DS963" s="71"/>
      <c r="DT963" s="71"/>
      <c r="DU963" s="71"/>
      <c r="DV963" s="71"/>
      <c r="DW963" s="71"/>
      <c r="DX963" s="71"/>
      <c r="DY963" s="71"/>
      <c r="DZ963" s="71"/>
      <c r="EA963" s="71"/>
      <c r="EB963" s="71"/>
      <c r="EC963" s="71"/>
      <c r="ED963" s="71"/>
      <c r="EE963" s="71"/>
      <c r="EF963" s="71"/>
      <c r="EG963" s="71"/>
      <c r="EH963" s="71"/>
      <c r="EI963" s="71"/>
      <c r="EJ963" s="71"/>
      <c r="EK963" s="71"/>
      <c r="EL963" s="71"/>
      <c r="EM963" s="71"/>
      <c r="EN963" s="71"/>
      <c r="EO963" s="71"/>
      <c r="EP963" s="71"/>
      <c r="EQ963" s="71"/>
      <c r="ER963" s="71"/>
      <c r="ES963" s="71"/>
      <c r="ET963" s="71"/>
      <c r="EU963" s="71"/>
      <c r="EV963" s="71"/>
      <c r="EW963" s="71"/>
      <c r="EX963" s="71"/>
      <c r="EY963" s="71"/>
      <c r="EZ963" s="71"/>
      <c r="FA963" s="71"/>
      <c r="FB963" s="71"/>
      <c r="FC963" s="71"/>
      <c r="FD963" s="71"/>
      <c r="FE963" s="71"/>
      <c r="FF963" s="71"/>
      <c r="FG963" s="71"/>
      <c r="FH963" s="71"/>
      <c r="FI963" s="71"/>
      <c r="FJ963" s="71"/>
      <c r="FK963" s="71"/>
      <c r="FL963" s="71"/>
      <c r="FM963" s="71"/>
    </row>
    <row r="964" spans="9:169" x14ac:dyDescent="0.2">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c r="CS964" s="71"/>
      <c r="CT964" s="71"/>
      <c r="CU964" s="71"/>
      <c r="CV964" s="99"/>
      <c r="CW964" s="71"/>
      <c r="CX964" s="71"/>
      <c r="CY964" s="71"/>
      <c r="CZ964" s="71"/>
      <c r="DA964" s="71"/>
      <c r="DB964" s="71"/>
      <c r="DC964" s="71"/>
      <c r="DD964" s="71"/>
      <c r="DE964" s="71"/>
      <c r="DF964" s="71"/>
      <c r="DG964" s="71"/>
      <c r="DH964" s="71"/>
      <c r="DI964" s="71"/>
      <c r="DJ964" s="71"/>
      <c r="DK964" s="71"/>
      <c r="DL964" s="71"/>
      <c r="DM964" s="71"/>
      <c r="DN964" s="71"/>
      <c r="DO964" s="71"/>
      <c r="DP964" s="71"/>
      <c r="DQ964" s="71"/>
      <c r="DR964" s="71"/>
      <c r="DS964" s="71"/>
      <c r="DT964" s="71"/>
      <c r="DU964" s="71"/>
      <c r="DV964" s="71"/>
      <c r="DW964" s="71"/>
      <c r="DX964" s="71"/>
      <c r="DY964" s="71"/>
      <c r="DZ964" s="71"/>
      <c r="EA964" s="71"/>
      <c r="EB964" s="71"/>
      <c r="EC964" s="71"/>
      <c r="ED964" s="71"/>
      <c r="EE964" s="71"/>
      <c r="EF964" s="71"/>
      <c r="EG964" s="71"/>
      <c r="EH964" s="71"/>
      <c r="EI964" s="71"/>
      <c r="EJ964" s="71"/>
      <c r="EK964" s="71"/>
      <c r="EL964" s="71"/>
      <c r="EM964" s="71"/>
      <c r="EN964" s="71"/>
      <c r="EO964" s="71"/>
      <c r="EP964" s="71"/>
      <c r="EQ964" s="71"/>
      <c r="ER964" s="71"/>
      <c r="ES964" s="71"/>
      <c r="ET964" s="71"/>
      <c r="EU964" s="71"/>
      <c r="EV964" s="71"/>
      <c r="EW964" s="71"/>
      <c r="EX964" s="71"/>
      <c r="EY964" s="71"/>
      <c r="EZ964" s="71"/>
      <c r="FA964" s="71"/>
      <c r="FB964" s="71"/>
      <c r="FC964" s="71"/>
      <c r="FD964" s="71"/>
      <c r="FE964" s="71"/>
      <c r="FF964" s="71"/>
      <c r="FG964" s="71"/>
      <c r="FH964" s="71"/>
      <c r="FI964" s="71"/>
      <c r="FJ964" s="71"/>
      <c r="FK964" s="71"/>
      <c r="FL964" s="71"/>
      <c r="FM964" s="71"/>
    </row>
    <row r="965" spans="9:169" x14ac:dyDescent="0.2">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c r="CS965" s="71"/>
      <c r="CT965" s="71"/>
      <c r="CU965" s="71"/>
      <c r="CV965" s="99"/>
      <c r="CW965" s="71"/>
      <c r="CX965" s="71"/>
      <c r="CY965" s="71"/>
      <c r="CZ965" s="71"/>
      <c r="DA965" s="71"/>
      <c r="DB965" s="71"/>
      <c r="DC965" s="71"/>
      <c r="DD965" s="71"/>
      <c r="DE965" s="71"/>
      <c r="DF965" s="71"/>
      <c r="DG965" s="71"/>
      <c r="DH965" s="71"/>
      <c r="DI965" s="71"/>
      <c r="DJ965" s="71"/>
      <c r="DK965" s="71"/>
      <c r="DL965" s="71"/>
      <c r="DM965" s="71"/>
      <c r="DN965" s="71"/>
      <c r="DO965" s="71"/>
      <c r="DP965" s="71"/>
      <c r="DQ965" s="71"/>
      <c r="DR965" s="71"/>
      <c r="DS965" s="71"/>
      <c r="DT965" s="71"/>
      <c r="DU965" s="71"/>
      <c r="DV965" s="71"/>
      <c r="DW965" s="71"/>
      <c r="DX965" s="71"/>
      <c r="DY965" s="71"/>
      <c r="DZ965" s="71"/>
      <c r="EA965" s="71"/>
      <c r="EB965" s="71"/>
      <c r="EC965" s="71"/>
      <c r="ED965" s="71"/>
      <c r="EE965" s="71"/>
      <c r="EF965" s="71"/>
      <c r="EG965" s="71"/>
      <c r="EH965" s="71"/>
      <c r="EI965" s="71"/>
      <c r="EJ965" s="71"/>
      <c r="EK965" s="71"/>
      <c r="EL965" s="71"/>
      <c r="EM965" s="71"/>
      <c r="EN965" s="71"/>
      <c r="EO965" s="71"/>
      <c r="EP965" s="71"/>
      <c r="EQ965" s="71"/>
      <c r="ER965" s="71"/>
      <c r="ES965" s="71"/>
      <c r="ET965" s="71"/>
      <c r="EU965" s="71"/>
      <c r="EV965" s="71"/>
      <c r="EW965" s="71"/>
      <c r="EX965" s="71"/>
      <c r="EY965" s="71"/>
      <c r="EZ965" s="71"/>
      <c r="FA965" s="71"/>
      <c r="FB965" s="71"/>
      <c r="FC965" s="71"/>
      <c r="FD965" s="71"/>
      <c r="FE965" s="71"/>
      <c r="FF965" s="71"/>
      <c r="FG965" s="71"/>
      <c r="FH965" s="71"/>
      <c r="FI965" s="71"/>
      <c r="FJ965" s="71"/>
      <c r="FK965" s="71"/>
      <c r="FL965" s="71"/>
      <c r="FM965" s="71"/>
    </row>
    <row r="966" spans="9:169" x14ac:dyDescent="0.2">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c r="CS966" s="71"/>
      <c r="CT966" s="71"/>
      <c r="CU966" s="71"/>
      <c r="CV966" s="99"/>
      <c r="CW966" s="71"/>
      <c r="CX966" s="71"/>
      <c r="CY966" s="71"/>
      <c r="CZ966" s="71"/>
      <c r="DA966" s="71"/>
      <c r="DB966" s="71"/>
      <c r="DC966" s="71"/>
      <c r="DD966" s="71"/>
      <c r="DE966" s="71"/>
      <c r="DF966" s="71"/>
      <c r="DG966" s="71"/>
      <c r="DH966" s="71"/>
      <c r="DI966" s="71"/>
      <c r="DJ966" s="71"/>
      <c r="DK966" s="71"/>
      <c r="DL966" s="71"/>
      <c r="DM966" s="71"/>
      <c r="DN966" s="71"/>
      <c r="DO966" s="71"/>
      <c r="DP966" s="71"/>
      <c r="DQ966" s="71"/>
      <c r="DR966" s="71"/>
      <c r="DS966" s="71"/>
      <c r="DT966" s="71"/>
      <c r="DU966" s="71"/>
      <c r="DV966" s="71"/>
      <c r="DW966" s="71"/>
      <c r="DX966" s="71"/>
      <c r="DY966" s="71"/>
      <c r="DZ966" s="71"/>
      <c r="EA966" s="71"/>
      <c r="EB966" s="71"/>
      <c r="EC966" s="71"/>
      <c r="ED966" s="71"/>
      <c r="EE966" s="71"/>
      <c r="EF966" s="71"/>
      <c r="EG966" s="71"/>
      <c r="EH966" s="71"/>
      <c r="EI966" s="71"/>
      <c r="EJ966" s="71"/>
      <c r="EK966" s="71"/>
      <c r="EL966" s="71"/>
      <c r="EM966" s="71"/>
      <c r="EN966" s="71"/>
      <c r="EO966" s="71"/>
      <c r="EP966" s="71"/>
      <c r="EQ966" s="71"/>
      <c r="ER966" s="71"/>
      <c r="ES966" s="71"/>
      <c r="ET966" s="71"/>
      <c r="EU966" s="71"/>
      <c r="EV966" s="71"/>
      <c r="EW966" s="71"/>
      <c r="EX966" s="71"/>
      <c r="EY966" s="71"/>
      <c r="EZ966" s="71"/>
      <c r="FA966" s="71"/>
      <c r="FB966" s="71"/>
      <c r="FC966" s="71"/>
      <c r="FD966" s="71"/>
      <c r="FE966" s="71"/>
      <c r="FF966" s="71"/>
      <c r="FG966" s="71"/>
      <c r="FH966" s="71"/>
      <c r="FI966" s="71"/>
      <c r="FJ966" s="71"/>
      <c r="FK966" s="71"/>
      <c r="FL966" s="71"/>
      <c r="FM966" s="71"/>
    </row>
    <row r="967" spans="9:169" x14ac:dyDescent="0.2">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c r="CS967" s="71"/>
      <c r="CT967" s="71"/>
      <c r="CU967" s="71"/>
      <c r="CV967" s="99"/>
      <c r="CW967" s="71"/>
      <c r="CX967" s="71"/>
      <c r="CY967" s="71"/>
      <c r="CZ967" s="71"/>
      <c r="DA967" s="71"/>
      <c r="DB967" s="71"/>
      <c r="DC967" s="71"/>
      <c r="DD967" s="71"/>
      <c r="DE967" s="71"/>
      <c r="DF967" s="71"/>
      <c r="DG967" s="71"/>
      <c r="DH967" s="71"/>
      <c r="DI967" s="71"/>
      <c r="DJ967" s="71"/>
      <c r="DK967" s="71"/>
      <c r="DL967" s="71"/>
      <c r="DM967" s="71"/>
      <c r="DN967" s="71"/>
      <c r="DO967" s="71"/>
      <c r="DP967" s="71"/>
      <c r="DQ967" s="71"/>
      <c r="DR967" s="71"/>
      <c r="DS967" s="71"/>
      <c r="DT967" s="71"/>
      <c r="DU967" s="71"/>
      <c r="DV967" s="71"/>
      <c r="DW967" s="71"/>
      <c r="DX967" s="71"/>
      <c r="DY967" s="71"/>
      <c r="DZ967" s="71"/>
      <c r="EA967" s="71"/>
      <c r="EB967" s="71"/>
      <c r="EC967" s="71"/>
      <c r="ED967" s="71"/>
      <c r="EE967" s="71"/>
      <c r="EF967" s="71"/>
      <c r="EG967" s="71"/>
      <c r="EH967" s="71"/>
      <c r="EI967" s="71"/>
      <c r="EJ967" s="71"/>
      <c r="EK967" s="71"/>
      <c r="EL967" s="71"/>
      <c r="EM967" s="71"/>
      <c r="EN967" s="71"/>
      <c r="EO967" s="71"/>
      <c r="EP967" s="71"/>
      <c r="EQ967" s="71"/>
      <c r="ER967" s="71"/>
      <c r="ES967" s="71"/>
      <c r="ET967" s="71"/>
      <c r="EU967" s="71"/>
      <c r="EV967" s="71"/>
      <c r="EW967" s="71"/>
      <c r="EX967" s="71"/>
      <c r="EY967" s="71"/>
      <c r="EZ967" s="71"/>
      <c r="FA967" s="71"/>
      <c r="FB967" s="71"/>
      <c r="FC967" s="71"/>
      <c r="FD967" s="71"/>
      <c r="FE967" s="71"/>
      <c r="FF967" s="71"/>
      <c r="FG967" s="71"/>
      <c r="FH967" s="71"/>
      <c r="FI967" s="71"/>
      <c r="FJ967" s="71"/>
      <c r="FK967" s="71"/>
      <c r="FL967" s="71"/>
      <c r="FM967" s="71"/>
    </row>
    <row r="968" spans="9:169" x14ac:dyDescent="0.2">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c r="CS968" s="71"/>
      <c r="CT968" s="71"/>
      <c r="CU968" s="71"/>
      <c r="CV968" s="99"/>
      <c r="CW968" s="71"/>
      <c r="CX968" s="71"/>
      <c r="CY968" s="71"/>
      <c r="CZ968" s="71"/>
      <c r="DA968" s="71"/>
      <c r="DB968" s="71"/>
      <c r="DC968" s="71"/>
      <c r="DD968" s="71"/>
      <c r="DE968" s="71"/>
      <c r="DF968" s="71"/>
      <c r="DG968" s="71"/>
      <c r="DH968" s="71"/>
      <c r="DI968" s="71"/>
      <c r="DJ968" s="71"/>
      <c r="DK968" s="71"/>
      <c r="DL968" s="71"/>
      <c r="DM968" s="71"/>
      <c r="DN968" s="71"/>
      <c r="DO968" s="71"/>
      <c r="DP968" s="71"/>
      <c r="DQ968" s="71"/>
      <c r="DR968" s="71"/>
      <c r="DS968" s="71"/>
      <c r="DT968" s="71"/>
      <c r="DU968" s="71"/>
      <c r="DV968" s="71"/>
      <c r="DW968" s="71"/>
      <c r="DX968" s="71"/>
      <c r="DY968" s="71"/>
      <c r="DZ968" s="71"/>
      <c r="EA968" s="71"/>
      <c r="EB968" s="71"/>
      <c r="EC968" s="71"/>
      <c r="ED968" s="71"/>
      <c r="EE968" s="71"/>
      <c r="EF968" s="71"/>
      <c r="EG968" s="71"/>
      <c r="EH968" s="71"/>
      <c r="EI968" s="71"/>
      <c r="EJ968" s="71"/>
      <c r="EK968" s="71"/>
      <c r="EL968" s="71"/>
      <c r="EM968" s="71"/>
      <c r="EN968" s="71"/>
      <c r="EO968" s="71"/>
      <c r="EP968" s="71"/>
      <c r="EQ968" s="71"/>
      <c r="ER968" s="71"/>
      <c r="ES968" s="71"/>
      <c r="ET968" s="71"/>
      <c r="EU968" s="71"/>
      <c r="EV968" s="71"/>
      <c r="EW968" s="71"/>
      <c r="EX968" s="71"/>
      <c r="EY968" s="71"/>
      <c r="EZ968" s="71"/>
      <c r="FA968" s="71"/>
      <c r="FB968" s="71"/>
      <c r="FC968" s="71"/>
      <c r="FD968" s="71"/>
      <c r="FE968" s="71"/>
      <c r="FF968" s="71"/>
      <c r="FG968" s="71"/>
      <c r="FH968" s="71"/>
      <c r="FI968" s="71"/>
      <c r="FJ968" s="71"/>
      <c r="FK968" s="71"/>
      <c r="FL968" s="71"/>
      <c r="FM968" s="71"/>
    </row>
    <row r="969" spans="9:169" x14ac:dyDescent="0.2">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c r="CS969" s="71"/>
      <c r="CT969" s="71"/>
      <c r="CU969" s="71"/>
      <c r="CV969" s="99"/>
      <c r="CW969" s="71"/>
      <c r="CX969" s="71"/>
      <c r="CY969" s="71"/>
      <c r="CZ969" s="71"/>
      <c r="DA969" s="71"/>
      <c r="DB969" s="71"/>
      <c r="DC969" s="71"/>
      <c r="DD969" s="71"/>
      <c r="DE969" s="71"/>
      <c r="DF969" s="71"/>
      <c r="DG969" s="71"/>
      <c r="DH969" s="71"/>
      <c r="DI969" s="71"/>
      <c r="DJ969" s="71"/>
      <c r="DK969" s="71"/>
      <c r="DL969" s="71"/>
      <c r="DM969" s="71"/>
      <c r="DN969" s="71"/>
      <c r="DO969" s="71"/>
      <c r="DP969" s="71"/>
      <c r="DQ969" s="71"/>
      <c r="DR969" s="71"/>
      <c r="DS969" s="71"/>
      <c r="DT969" s="71"/>
      <c r="DU969" s="71"/>
      <c r="DV969" s="71"/>
      <c r="DW969" s="71"/>
      <c r="DX969" s="71"/>
      <c r="DY969" s="71"/>
      <c r="DZ969" s="71"/>
      <c r="EA969" s="71"/>
      <c r="EB969" s="71"/>
      <c r="EC969" s="71"/>
      <c r="ED969" s="71"/>
      <c r="EE969" s="71"/>
      <c r="EF969" s="71"/>
      <c r="EG969" s="71"/>
      <c r="EH969" s="71"/>
      <c r="EI969" s="71"/>
      <c r="EJ969" s="71"/>
      <c r="EK969" s="71"/>
      <c r="EL969" s="71"/>
      <c r="EM969" s="71"/>
      <c r="EN969" s="71"/>
      <c r="EO969" s="71"/>
      <c r="EP969" s="71"/>
      <c r="EQ969" s="71"/>
      <c r="ER969" s="71"/>
      <c r="ES969" s="71"/>
      <c r="ET969" s="71"/>
      <c r="EU969" s="71"/>
      <c r="EV969" s="71"/>
      <c r="EW969" s="71"/>
      <c r="EX969" s="71"/>
      <c r="EY969" s="71"/>
      <c r="EZ969" s="71"/>
      <c r="FA969" s="71"/>
      <c r="FB969" s="71"/>
      <c r="FC969" s="71"/>
      <c r="FD969" s="71"/>
      <c r="FE969" s="71"/>
      <c r="FF969" s="71"/>
      <c r="FG969" s="71"/>
      <c r="FH969" s="71"/>
      <c r="FI969" s="71"/>
      <c r="FJ969" s="71"/>
      <c r="FK969" s="71"/>
      <c r="FL969" s="71"/>
      <c r="FM969" s="71"/>
    </row>
    <row r="970" spans="9:169" x14ac:dyDescent="0.2">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c r="CS970" s="71"/>
      <c r="CT970" s="71"/>
      <c r="CU970" s="71"/>
      <c r="CV970" s="99"/>
      <c r="CW970" s="71"/>
      <c r="CX970" s="71"/>
      <c r="CY970" s="71"/>
      <c r="CZ970" s="71"/>
      <c r="DA970" s="71"/>
      <c r="DB970" s="71"/>
      <c r="DC970" s="71"/>
      <c r="DD970" s="71"/>
      <c r="DE970" s="71"/>
      <c r="DF970" s="71"/>
      <c r="DG970" s="71"/>
      <c r="DH970" s="71"/>
      <c r="DI970" s="71"/>
      <c r="DJ970" s="71"/>
      <c r="DK970" s="71"/>
      <c r="DL970" s="71"/>
      <c r="DM970" s="71"/>
      <c r="DN970" s="71"/>
      <c r="DO970" s="71"/>
      <c r="DP970" s="71"/>
      <c r="DQ970" s="71"/>
      <c r="DR970" s="71"/>
      <c r="DS970" s="71"/>
      <c r="DT970" s="71"/>
      <c r="DU970" s="71"/>
      <c r="DV970" s="71"/>
      <c r="DW970" s="71"/>
      <c r="DX970" s="71"/>
      <c r="DY970" s="71"/>
      <c r="DZ970" s="71"/>
      <c r="EA970" s="71"/>
      <c r="EB970" s="71"/>
      <c r="EC970" s="71"/>
      <c r="ED970" s="71"/>
      <c r="EE970" s="71"/>
      <c r="EF970" s="71"/>
      <c r="EG970" s="71"/>
      <c r="EH970" s="71"/>
      <c r="EI970" s="71"/>
      <c r="EJ970" s="71"/>
      <c r="EK970" s="71"/>
      <c r="EL970" s="71"/>
      <c r="EM970" s="71"/>
      <c r="EN970" s="71"/>
      <c r="EO970" s="71"/>
      <c r="EP970" s="71"/>
      <c r="EQ970" s="71"/>
      <c r="ER970" s="71"/>
      <c r="ES970" s="71"/>
      <c r="ET970" s="71"/>
      <c r="EU970" s="71"/>
      <c r="EV970" s="71"/>
      <c r="EW970" s="71"/>
      <c r="EX970" s="71"/>
      <c r="EY970" s="71"/>
      <c r="EZ970" s="71"/>
      <c r="FA970" s="71"/>
      <c r="FB970" s="71"/>
      <c r="FC970" s="71"/>
      <c r="FD970" s="71"/>
      <c r="FE970" s="71"/>
      <c r="FF970" s="71"/>
      <c r="FG970" s="71"/>
      <c r="FH970" s="71"/>
      <c r="FI970" s="71"/>
      <c r="FJ970" s="71"/>
      <c r="FK970" s="71"/>
      <c r="FL970" s="71"/>
      <c r="FM970" s="71"/>
    </row>
    <row r="971" spans="9:169" x14ac:dyDescent="0.2">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c r="CS971" s="71"/>
      <c r="CT971" s="71"/>
      <c r="CU971" s="71"/>
      <c r="CV971" s="99"/>
      <c r="CW971" s="71"/>
      <c r="CX971" s="71"/>
      <c r="CY971" s="71"/>
      <c r="CZ971" s="71"/>
      <c r="DA971" s="71"/>
      <c r="DB971" s="71"/>
      <c r="DC971" s="71"/>
      <c r="DD971" s="71"/>
      <c r="DE971" s="71"/>
      <c r="DF971" s="71"/>
      <c r="DG971" s="71"/>
      <c r="DH971" s="71"/>
      <c r="DI971" s="71"/>
      <c r="DJ971" s="71"/>
      <c r="DK971" s="71"/>
      <c r="DL971" s="71"/>
      <c r="DM971" s="71"/>
      <c r="DN971" s="71"/>
      <c r="DO971" s="71"/>
      <c r="DP971" s="71"/>
      <c r="DQ971" s="71"/>
      <c r="DR971" s="71"/>
      <c r="DS971" s="71"/>
      <c r="DT971" s="71"/>
      <c r="DU971" s="71"/>
      <c r="DV971" s="71"/>
      <c r="DW971" s="71"/>
      <c r="DX971" s="71"/>
      <c r="DY971" s="71"/>
      <c r="DZ971" s="71"/>
      <c r="EA971" s="71"/>
      <c r="EB971" s="71"/>
      <c r="EC971" s="71"/>
      <c r="ED971" s="71"/>
      <c r="EE971" s="71"/>
      <c r="EF971" s="71"/>
      <c r="EG971" s="71"/>
      <c r="EH971" s="71"/>
      <c r="EI971" s="71"/>
      <c r="EJ971" s="71"/>
      <c r="EK971" s="71"/>
      <c r="EL971" s="71"/>
      <c r="EM971" s="71"/>
      <c r="EN971" s="71"/>
      <c r="EO971" s="71"/>
      <c r="EP971" s="71"/>
      <c r="EQ971" s="71"/>
      <c r="ER971" s="71"/>
      <c r="ES971" s="71"/>
      <c r="ET971" s="71"/>
      <c r="EU971" s="71"/>
      <c r="EV971" s="71"/>
      <c r="EW971" s="71"/>
      <c r="EX971" s="71"/>
      <c r="EY971" s="71"/>
      <c r="EZ971" s="71"/>
      <c r="FA971" s="71"/>
      <c r="FB971" s="71"/>
      <c r="FC971" s="71"/>
      <c r="FD971" s="71"/>
      <c r="FE971" s="71"/>
      <c r="FF971" s="71"/>
      <c r="FG971" s="71"/>
      <c r="FH971" s="71"/>
      <c r="FI971" s="71"/>
      <c r="FJ971" s="71"/>
      <c r="FK971" s="71"/>
      <c r="FL971" s="71"/>
      <c r="FM971" s="71"/>
    </row>
    <row r="972" spans="9:169" x14ac:dyDescent="0.2">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c r="CS972" s="71"/>
      <c r="CT972" s="71"/>
      <c r="CU972" s="71"/>
      <c r="CV972" s="99"/>
      <c r="CW972" s="71"/>
      <c r="CX972" s="71"/>
      <c r="CY972" s="71"/>
      <c r="CZ972" s="71"/>
      <c r="DA972" s="71"/>
      <c r="DB972" s="71"/>
      <c r="DC972" s="71"/>
      <c r="DD972" s="71"/>
      <c r="DE972" s="71"/>
      <c r="DF972" s="71"/>
      <c r="DG972" s="71"/>
      <c r="DH972" s="71"/>
      <c r="DI972" s="71"/>
      <c r="DJ972" s="71"/>
      <c r="DK972" s="71"/>
      <c r="DL972" s="71"/>
      <c r="DM972" s="71"/>
      <c r="DN972" s="71"/>
      <c r="DO972" s="71"/>
      <c r="DP972" s="71"/>
      <c r="DQ972" s="71"/>
      <c r="DR972" s="71"/>
      <c r="DS972" s="71"/>
      <c r="DT972" s="71"/>
      <c r="DU972" s="71"/>
      <c r="DV972" s="71"/>
      <c r="DW972" s="71"/>
      <c r="DX972" s="71"/>
      <c r="DY972" s="71"/>
      <c r="DZ972" s="71"/>
      <c r="EA972" s="71"/>
      <c r="EB972" s="71"/>
      <c r="EC972" s="71"/>
      <c r="ED972" s="71"/>
      <c r="EE972" s="71"/>
      <c r="EF972" s="71"/>
      <c r="EG972" s="71"/>
      <c r="EH972" s="71"/>
      <c r="EI972" s="71"/>
      <c r="EJ972" s="71"/>
      <c r="EK972" s="71"/>
      <c r="EL972" s="71"/>
      <c r="EM972" s="71"/>
      <c r="EN972" s="71"/>
      <c r="EO972" s="71"/>
      <c r="EP972" s="71"/>
      <c r="EQ972" s="71"/>
      <c r="ER972" s="71"/>
      <c r="ES972" s="71"/>
      <c r="ET972" s="71"/>
      <c r="EU972" s="71"/>
      <c r="EV972" s="71"/>
      <c r="EW972" s="71"/>
      <c r="EX972" s="71"/>
      <c r="EY972" s="71"/>
      <c r="EZ972" s="71"/>
      <c r="FA972" s="71"/>
      <c r="FB972" s="71"/>
      <c r="FC972" s="71"/>
      <c r="FD972" s="71"/>
      <c r="FE972" s="71"/>
      <c r="FF972" s="71"/>
      <c r="FG972" s="71"/>
      <c r="FH972" s="71"/>
      <c r="FI972" s="71"/>
      <c r="FJ972" s="71"/>
      <c r="FK972" s="71"/>
      <c r="FL972" s="71"/>
      <c r="FM972" s="71"/>
    </row>
    <row r="973" spans="9:169" x14ac:dyDescent="0.2">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c r="CS973" s="71"/>
      <c r="CT973" s="71"/>
      <c r="CU973" s="71"/>
      <c r="CV973" s="99"/>
      <c r="CW973" s="71"/>
      <c r="CX973" s="71"/>
      <c r="CY973" s="71"/>
      <c r="CZ973" s="71"/>
      <c r="DA973" s="71"/>
      <c r="DB973" s="71"/>
      <c r="DC973" s="71"/>
      <c r="DD973" s="71"/>
      <c r="DE973" s="71"/>
      <c r="DF973" s="71"/>
      <c r="DG973" s="71"/>
      <c r="DH973" s="71"/>
      <c r="DI973" s="71"/>
      <c r="DJ973" s="71"/>
      <c r="DK973" s="71"/>
      <c r="DL973" s="71"/>
      <c r="DM973" s="71"/>
      <c r="DN973" s="71"/>
      <c r="DO973" s="71"/>
      <c r="DP973" s="71"/>
      <c r="DQ973" s="71"/>
      <c r="DR973" s="71"/>
      <c r="DS973" s="71"/>
      <c r="DT973" s="71"/>
      <c r="DU973" s="71"/>
      <c r="DV973" s="71"/>
      <c r="DW973" s="71"/>
      <c r="DX973" s="71"/>
      <c r="DY973" s="71"/>
      <c r="DZ973" s="71"/>
      <c r="EA973" s="71"/>
      <c r="EB973" s="71"/>
      <c r="EC973" s="71"/>
      <c r="ED973" s="71"/>
      <c r="EE973" s="71"/>
      <c r="EF973" s="71"/>
      <c r="EG973" s="71"/>
      <c r="EH973" s="71"/>
      <c r="EI973" s="71"/>
      <c r="EJ973" s="71"/>
      <c r="EK973" s="71"/>
      <c r="EL973" s="71"/>
      <c r="EM973" s="71"/>
      <c r="EN973" s="71"/>
      <c r="EO973" s="71"/>
      <c r="EP973" s="71"/>
      <c r="EQ973" s="71"/>
      <c r="ER973" s="71"/>
      <c r="ES973" s="71"/>
      <c r="ET973" s="71"/>
      <c r="EU973" s="71"/>
      <c r="EV973" s="71"/>
      <c r="EW973" s="71"/>
      <c r="EX973" s="71"/>
      <c r="EY973" s="71"/>
      <c r="EZ973" s="71"/>
      <c r="FA973" s="71"/>
      <c r="FB973" s="71"/>
      <c r="FC973" s="71"/>
      <c r="FD973" s="71"/>
      <c r="FE973" s="71"/>
      <c r="FF973" s="71"/>
      <c r="FG973" s="71"/>
      <c r="FH973" s="71"/>
      <c r="FI973" s="71"/>
      <c r="FJ973" s="71"/>
      <c r="FK973" s="71"/>
      <c r="FL973" s="71"/>
      <c r="FM973" s="71"/>
    </row>
    <row r="974" spans="9:169" x14ac:dyDescent="0.2">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c r="CS974" s="71"/>
      <c r="CT974" s="71"/>
      <c r="CU974" s="71"/>
      <c r="CV974" s="99"/>
      <c r="CW974" s="71"/>
      <c r="CX974" s="71"/>
      <c r="CY974" s="71"/>
      <c r="CZ974" s="71"/>
      <c r="DA974" s="71"/>
      <c r="DB974" s="71"/>
      <c r="DC974" s="71"/>
      <c r="DD974" s="71"/>
      <c r="DE974" s="71"/>
      <c r="DF974" s="71"/>
      <c r="DG974" s="71"/>
      <c r="DH974" s="71"/>
      <c r="DI974" s="71"/>
      <c r="DJ974" s="71"/>
      <c r="DK974" s="71"/>
      <c r="DL974" s="71"/>
      <c r="DM974" s="71"/>
      <c r="DN974" s="71"/>
      <c r="DO974" s="71"/>
      <c r="DP974" s="71"/>
      <c r="DQ974" s="71"/>
      <c r="DR974" s="71"/>
      <c r="DS974" s="71"/>
      <c r="DT974" s="71"/>
      <c r="DU974" s="71"/>
      <c r="DV974" s="71"/>
      <c r="DW974" s="71"/>
      <c r="DX974" s="71"/>
      <c r="DY974" s="71"/>
      <c r="DZ974" s="71"/>
      <c r="EA974" s="71"/>
      <c r="EB974" s="71"/>
      <c r="EC974" s="71"/>
      <c r="ED974" s="71"/>
      <c r="EE974" s="71"/>
      <c r="EF974" s="71"/>
      <c r="EG974" s="71"/>
      <c r="EH974" s="71"/>
      <c r="EI974" s="71"/>
      <c r="EJ974" s="71"/>
      <c r="EK974" s="71"/>
      <c r="EL974" s="71"/>
      <c r="EM974" s="71"/>
      <c r="EN974" s="71"/>
      <c r="EO974" s="71"/>
      <c r="EP974" s="71"/>
      <c r="EQ974" s="71"/>
      <c r="ER974" s="71"/>
      <c r="ES974" s="71"/>
      <c r="ET974" s="71"/>
      <c r="EU974" s="71"/>
      <c r="EV974" s="71"/>
      <c r="EW974" s="71"/>
      <c r="EX974" s="71"/>
      <c r="EY974" s="71"/>
      <c r="EZ974" s="71"/>
      <c r="FA974" s="71"/>
      <c r="FB974" s="71"/>
      <c r="FC974" s="71"/>
      <c r="FD974" s="71"/>
      <c r="FE974" s="71"/>
      <c r="FF974" s="71"/>
      <c r="FG974" s="71"/>
      <c r="FH974" s="71"/>
      <c r="FI974" s="71"/>
      <c r="FJ974" s="71"/>
      <c r="FK974" s="71"/>
      <c r="FL974" s="71"/>
      <c r="FM974" s="71"/>
    </row>
    <row r="975" spans="9:169" x14ac:dyDescent="0.2">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c r="CS975" s="71"/>
      <c r="CT975" s="71"/>
      <c r="CU975" s="71"/>
      <c r="CV975" s="99"/>
      <c r="CW975" s="71"/>
      <c r="CX975" s="71"/>
      <c r="CY975" s="71"/>
      <c r="CZ975" s="71"/>
      <c r="DA975" s="71"/>
      <c r="DB975" s="71"/>
      <c r="DC975" s="71"/>
      <c r="DD975" s="71"/>
      <c r="DE975" s="71"/>
      <c r="DF975" s="71"/>
      <c r="DG975" s="71"/>
      <c r="DH975" s="71"/>
      <c r="DI975" s="71"/>
      <c r="DJ975" s="71"/>
      <c r="DK975" s="71"/>
      <c r="DL975" s="71"/>
      <c r="DM975" s="71"/>
      <c r="DN975" s="71"/>
      <c r="DO975" s="71"/>
      <c r="DP975" s="71"/>
      <c r="DQ975" s="71"/>
      <c r="DR975" s="71"/>
      <c r="DS975" s="71"/>
      <c r="DT975" s="71"/>
      <c r="DU975" s="71"/>
      <c r="DV975" s="71"/>
      <c r="DW975" s="71"/>
      <c r="DX975" s="71"/>
      <c r="DY975" s="71"/>
      <c r="DZ975" s="71"/>
      <c r="EA975" s="71"/>
      <c r="EB975" s="71"/>
      <c r="EC975" s="71"/>
      <c r="ED975" s="71"/>
      <c r="EE975" s="71"/>
      <c r="EF975" s="71"/>
      <c r="EG975" s="71"/>
      <c r="EH975" s="71"/>
      <c r="EI975" s="71"/>
      <c r="EJ975" s="71"/>
      <c r="EK975" s="71"/>
      <c r="EL975" s="71"/>
      <c r="EM975" s="71"/>
      <c r="EN975" s="71"/>
      <c r="EO975" s="71"/>
      <c r="EP975" s="71"/>
      <c r="EQ975" s="71"/>
      <c r="ER975" s="71"/>
      <c r="ES975" s="71"/>
      <c r="ET975" s="71"/>
      <c r="EU975" s="71"/>
      <c r="EV975" s="71"/>
      <c r="EW975" s="71"/>
      <c r="EX975" s="71"/>
      <c r="EY975" s="71"/>
      <c r="EZ975" s="71"/>
      <c r="FA975" s="71"/>
      <c r="FB975" s="71"/>
      <c r="FC975" s="71"/>
      <c r="FD975" s="71"/>
      <c r="FE975" s="71"/>
      <c r="FF975" s="71"/>
      <c r="FG975" s="71"/>
      <c r="FH975" s="71"/>
      <c r="FI975" s="71"/>
      <c r="FJ975" s="71"/>
      <c r="FK975" s="71"/>
      <c r="FL975" s="71"/>
      <c r="FM975" s="71"/>
    </row>
    <row r="976" spans="9:169" x14ac:dyDescent="0.2">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c r="CS976" s="71"/>
      <c r="CT976" s="71"/>
      <c r="CU976" s="71"/>
      <c r="CV976" s="99"/>
      <c r="CW976" s="71"/>
      <c r="CX976" s="71"/>
      <c r="CY976" s="71"/>
      <c r="CZ976" s="71"/>
      <c r="DA976" s="71"/>
      <c r="DB976" s="71"/>
      <c r="DC976" s="71"/>
      <c r="DD976" s="71"/>
      <c r="DE976" s="71"/>
      <c r="DF976" s="71"/>
      <c r="DG976" s="71"/>
      <c r="DH976" s="71"/>
      <c r="DI976" s="71"/>
      <c r="DJ976" s="71"/>
      <c r="DK976" s="71"/>
      <c r="DL976" s="71"/>
      <c r="DM976" s="71"/>
      <c r="DN976" s="71"/>
      <c r="DO976" s="71"/>
      <c r="DP976" s="71"/>
      <c r="DQ976" s="71"/>
      <c r="DR976" s="71"/>
      <c r="DS976" s="71"/>
      <c r="DT976" s="71"/>
      <c r="DU976" s="71"/>
      <c r="DV976" s="71"/>
      <c r="DW976" s="71"/>
      <c r="DX976" s="71"/>
      <c r="DY976" s="71"/>
      <c r="DZ976" s="71"/>
      <c r="EA976" s="71"/>
      <c r="EB976" s="71"/>
      <c r="EC976" s="71"/>
      <c r="ED976" s="71"/>
      <c r="EE976" s="71"/>
      <c r="EF976" s="71"/>
      <c r="EG976" s="71"/>
      <c r="EH976" s="71"/>
      <c r="EI976" s="71"/>
      <c r="EJ976" s="71"/>
      <c r="EK976" s="71"/>
      <c r="EL976" s="71"/>
      <c r="EM976" s="71"/>
      <c r="EN976" s="71"/>
      <c r="EO976" s="71"/>
      <c r="EP976" s="71"/>
      <c r="EQ976" s="71"/>
      <c r="ER976" s="71"/>
      <c r="ES976" s="71"/>
      <c r="ET976" s="71"/>
      <c r="EU976" s="71"/>
      <c r="EV976" s="71"/>
      <c r="EW976" s="71"/>
      <c r="EX976" s="71"/>
      <c r="EY976" s="71"/>
      <c r="EZ976" s="71"/>
      <c r="FA976" s="71"/>
      <c r="FB976" s="71"/>
      <c r="FC976" s="71"/>
      <c r="FD976" s="71"/>
      <c r="FE976" s="71"/>
      <c r="FF976" s="71"/>
      <c r="FG976" s="71"/>
      <c r="FH976" s="71"/>
      <c r="FI976" s="71"/>
      <c r="FJ976" s="71"/>
      <c r="FK976" s="71"/>
      <c r="FL976" s="71"/>
      <c r="FM976" s="71"/>
    </row>
    <row r="977" spans="9:169" x14ac:dyDescent="0.2">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c r="CS977" s="71"/>
      <c r="CT977" s="71"/>
      <c r="CU977" s="71"/>
      <c r="CV977" s="99"/>
      <c r="CW977" s="71"/>
      <c r="CX977" s="71"/>
      <c r="CY977" s="71"/>
      <c r="CZ977" s="71"/>
      <c r="DA977" s="71"/>
      <c r="DB977" s="71"/>
      <c r="DC977" s="71"/>
      <c r="DD977" s="71"/>
      <c r="DE977" s="71"/>
      <c r="DF977" s="71"/>
      <c r="DG977" s="71"/>
      <c r="DH977" s="71"/>
      <c r="DI977" s="71"/>
      <c r="DJ977" s="71"/>
      <c r="DK977" s="71"/>
      <c r="DL977" s="71"/>
      <c r="DM977" s="71"/>
      <c r="DN977" s="71"/>
      <c r="DO977" s="71"/>
      <c r="DP977" s="71"/>
      <c r="DQ977" s="71"/>
      <c r="DR977" s="71"/>
      <c r="DS977" s="71"/>
      <c r="DT977" s="71"/>
      <c r="DU977" s="71"/>
      <c r="DV977" s="71"/>
      <c r="DW977" s="71"/>
      <c r="DX977" s="71"/>
      <c r="DY977" s="71"/>
      <c r="DZ977" s="71"/>
      <c r="EA977" s="71"/>
      <c r="EB977" s="71"/>
      <c r="EC977" s="71"/>
      <c r="ED977" s="71"/>
      <c r="EE977" s="71"/>
      <c r="EF977" s="71"/>
      <c r="EG977" s="71"/>
      <c r="EH977" s="71"/>
      <c r="EI977" s="71"/>
      <c r="EJ977" s="71"/>
      <c r="EK977" s="71"/>
      <c r="EL977" s="71"/>
      <c r="EM977" s="71"/>
      <c r="EN977" s="71"/>
      <c r="EO977" s="71"/>
      <c r="EP977" s="71"/>
      <c r="EQ977" s="71"/>
      <c r="ER977" s="71"/>
      <c r="ES977" s="71"/>
      <c r="ET977" s="71"/>
      <c r="EU977" s="71"/>
      <c r="EV977" s="71"/>
      <c r="EW977" s="71"/>
      <c r="EX977" s="71"/>
      <c r="EY977" s="71"/>
      <c r="EZ977" s="71"/>
      <c r="FA977" s="71"/>
      <c r="FB977" s="71"/>
      <c r="FC977" s="71"/>
      <c r="FD977" s="71"/>
      <c r="FE977" s="71"/>
      <c r="FF977" s="71"/>
      <c r="FG977" s="71"/>
      <c r="FH977" s="71"/>
      <c r="FI977" s="71"/>
      <c r="FJ977" s="71"/>
      <c r="FK977" s="71"/>
      <c r="FL977" s="71"/>
      <c r="FM977" s="71"/>
    </row>
    <row r="978" spans="9:169" x14ac:dyDescent="0.2">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c r="CS978" s="71"/>
      <c r="CT978" s="71"/>
      <c r="CU978" s="71"/>
      <c r="CV978" s="99"/>
      <c r="CW978" s="71"/>
      <c r="CX978" s="71"/>
      <c r="CY978" s="71"/>
      <c r="CZ978" s="71"/>
      <c r="DA978" s="71"/>
      <c r="DB978" s="71"/>
      <c r="DC978" s="71"/>
      <c r="DD978" s="71"/>
      <c r="DE978" s="71"/>
      <c r="DF978" s="71"/>
      <c r="DG978" s="71"/>
      <c r="DH978" s="71"/>
      <c r="DI978" s="71"/>
      <c r="DJ978" s="71"/>
      <c r="DK978" s="71"/>
      <c r="DL978" s="71"/>
      <c r="DM978" s="71"/>
      <c r="DN978" s="71"/>
      <c r="DO978" s="71"/>
      <c r="DP978" s="71"/>
      <c r="DQ978" s="71"/>
      <c r="DR978" s="71"/>
      <c r="DS978" s="71"/>
      <c r="DT978" s="71"/>
      <c r="DU978" s="71"/>
      <c r="DV978" s="71"/>
      <c r="DW978" s="71"/>
      <c r="DX978" s="71"/>
      <c r="DY978" s="71"/>
      <c r="DZ978" s="71"/>
      <c r="EA978" s="71"/>
      <c r="EB978" s="71"/>
      <c r="EC978" s="71"/>
      <c r="ED978" s="71"/>
      <c r="EE978" s="71"/>
      <c r="EF978" s="71"/>
      <c r="EG978" s="71"/>
      <c r="EH978" s="71"/>
      <c r="EI978" s="71"/>
      <c r="EJ978" s="71"/>
      <c r="EK978" s="71"/>
      <c r="EL978" s="71"/>
      <c r="EM978" s="71"/>
      <c r="EN978" s="71"/>
      <c r="EO978" s="71"/>
      <c r="EP978" s="71"/>
      <c r="EQ978" s="71"/>
      <c r="ER978" s="71"/>
      <c r="ES978" s="71"/>
      <c r="ET978" s="71"/>
      <c r="EU978" s="71"/>
      <c r="EV978" s="71"/>
      <c r="EW978" s="71"/>
      <c r="EX978" s="71"/>
      <c r="EY978" s="71"/>
      <c r="EZ978" s="71"/>
      <c r="FA978" s="71"/>
      <c r="FB978" s="71"/>
      <c r="FC978" s="71"/>
      <c r="FD978" s="71"/>
      <c r="FE978" s="71"/>
      <c r="FF978" s="71"/>
      <c r="FG978" s="71"/>
      <c r="FH978" s="71"/>
      <c r="FI978" s="71"/>
      <c r="FJ978" s="71"/>
      <c r="FK978" s="71"/>
      <c r="FL978" s="71"/>
      <c r="FM978" s="71"/>
    </row>
    <row r="979" spans="9:169" x14ac:dyDescent="0.2">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c r="CS979" s="71"/>
      <c r="CT979" s="71"/>
      <c r="CU979" s="71"/>
      <c r="CV979" s="99"/>
      <c r="CW979" s="71"/>
      <c r="CX979" s="71"/>
      <c r="CY979" s="71"/>
      <c r="CZ979" s="71"/>
      <c r="DA979" s="71"/>
      <c r="DB979" s="71"/>
      <c r="DC979" s="71"/>
      <c r="DD979" s="71"/>
      <c r="DE979" s="71"/>
      <c r="DF979" s="71"/>
      <c r="DG979" s="71"/>
      <c r="DH979" s="71"/>
      <c r="DI979" s="71"/>
      <c r="DJ979" s="71"/>
      <c r="DK979" s="71"/>
      <c r="DL979" s="71"/>
      <c r="DM979" s="71"/>
      <c r="DN979" s="71"/>
      <c r="DO979" s="71"/>
      <c r="DP979" s="71"/>
      <c r="DQ979" s="71"/>
      <c r="DR979" s="71"/>
      <c r="DS979" s="71"/>
      <c r="DT979" s="71"/>
      <c r="DU979" s="71"/>
      <c r="DV979" s="71"/>
      <c r="DW979" s="71"/>
      <c r="DX979" s="71"/>
      <c r="DY979" s="71"/>
      <c r="DZ979" s="71"/>
      <c r="EA979" s="71"/>
      <c r="EB979" s="71"/>
      <c r="EC979" s="71"/>
      <c r="ED979" s="71"/>
      <c r="EE979" s="71"/>
      <c r="EF979" s="71"/>
      <c r="EG979" s="71"/>
      <c r="EH979" s="71"/>
      <c r="EI979" s="71"/>
      <c r="EJ979" s="71"/>
      <c r="EK979" s="71"/>
      <c r="EL979" s="71"/>
      <c r="EM979" s="71"/>
      <c r="EN979" s="71"/>
      <c r="EO979" s="71"/>
      <c r="EP979" s="71"/>
      <c r="EQ979" s="71"/>
      <c r="ER979" s="71"/>
      <c r="ES979" s="71"/>
      <c r="ET979" s="71"/>
      <c r="EU979" s="71"/>
      <c r="EV979" s="71"/>
      <c r="EW979" s="71"/>
      <c r="EX979" s="71"/>
      <c r="EY979" s="71"/>
      <c r="EZ979" s="71"/>
      <c r="FA979" s="71"/>
      <c r="FB979" s="71"/>
      <c r="FC979" s="71"/>
      <c r="FD979" s="71"/>
      <c r="FE979" s="71"/>
      <c r="FF979" s="71"/>
      <c r="FG979" s="71"/>
      <c r="FH979" s="71"/>
      <c r="FI979" s="71"/>
      <c r="FJ979" s="71"/>
      <c r="FK979" s="71"/>
      <c r="FL979" s="71"/>
      <c r="FM979" s="71"/>
    </row>
    <row r="980" spans="9:169" x14ac:dyDescent="0.2">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c r="CS980" s="71"/>
      <c r="CT980" s="71"/>
      <c r="CU980" s="71"/>
      <c r="CV980" s="99"/>
      <c r="CW980" s="71"/>
      <c r="CX980" s="71"/>
      <c r="CY980" s="71"/>
      <c r="CZ980" s="71"/>
      <c r="DA980" s="71"/>
      <c r="DB980" s="71"/>
      <c r="DC980" s="71"/>
      <c r="DD980" s="71"/>
      <c r="DE980" s="71"/>
      <c r="DF980" s="71"/>
      <c r="DG980" s="71"/>
      <c r="DH980" s="71"/>
      <c r="DI980" s="71"/>
      <c r="DJ980" s="71"/>
      <c r="DK980" s="71"/>
      <c r="DL980" s="71"/>
      <c r="DM980" s="71"/>
      <c r="DN980" s="71"/>
      <c r="DO980" s="71"/>
      <c r="DP980" s="71"/>
      <c r="DQ980" s="71"/>
      <c r="DR980" s="71"/>
      <c r="DS980" s="71"/>
      <c r="DT980" s="71"/>
      <c r="DU980" s="71"/>
      <c r="DV980" s="71"/>
      <c r="DW980" s="71"/>
      <c r="DX980" s="71"/>
      <c r="DY980" s="71"/>
      <c r="DZ980" s="71"/>
      <c r="EA980" s="71"/>
      <c r="EB980" s="71"/>
      <c r="EC980" s="71"/>
      <c r="ED980" s="71"/>
      <c r="EE980" s="71"/>
      <c r="EF980" s="71"/>
      <c r="EG980" s="71"/>
      <c r="EH980" s="71"/>
      <c r="EI980" s="71"/>
      <c r="EJ980" s="71"/>
      <c r="EK980" s="71"/>
      <c r="EL980" s="71"/>
      <c r="EM980" s="71"/>
      <c r="EN980" s="71"/>
      <c r="EO980" s="71"/>
      <c r="EP980" s="71"/>
      <c r="EQ980" s="71"/>
      <c r="ER980" s="71"/>
      <c r="ES980" s="71"/>
      <c r="ET980" s="71"/>
      <c r="EU980" s="71"/>
      <c r="EV980" s="71"/>
      <c r="EW980" s="71"/>
      <c r="EX980" s="71"/>
      <c r="EY980" s="71"/>
      <c r="EZ980" s="71"/>
      <c r="FA980" s="71"/>
      <c r="FB980" s="71"/>
      <c r="FC980" s="71"/>
      <c r="FD980" s="71"/>
      <c r="FE980" s="71"/>
      <c r="FF980" s="71"/>
      <c r="FG980" s="71"/>
      <c r="FH980" s="71"/>
      <c r="FI980" s="71"/>
      <c r="FJ980" s="71"/>
      <c r="FK980" s="71"/>
      <c r="FL980" s="71"/>
      <c r="FM980" s="71"/>
    </row>
    <row r="981" spans="9:169" x14ac:dyDescent="0.2">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c r="CS981" s="71"/>
      <c r="CT981" s="71"/>
      <c r="CU981" s="71"/>
      <c r="CV981" s="99"/>
      <c r="CW981" s="71"/>
      <c r="CX981" s="71"/>
      <c r="CY981" s="71"/>
      <c r="CZ981" s="71"/>
      <c r="DA981" s="71"/>
      <c r="DB981" s="71"/>
      <c r="DC981" s="71"/>
      <c r="DD981" s="71"/>
      <c r="DE981" s="71"/>
      <c r="DF981" s="71"/>
      <c r="DG981" s="71"/>
      <c r="DH981" s="71"/>
      <c r="DI981" s="71"/>
      <c r="DJ981" s="71"/>
      <c r="DK981" s="71"/>
      <c r="DL981" s="71"/>
      <c r="DM981" s="71"/>
      <c r="DN981" s="71"/>
      <c r="DO981" s="71"/>
      <c r="DP981" s="71"/>
      <c r="DQ981" s="71"/>
      <c r="DR981" s="71"/>
      <c r="DS981" s="71"/>
      <c r="DT981" s="71"/>
      <c r="DU981" s="71"/>
      <c r="DV981" s="71"/>
      <c r="DW981" s="71"/>
      <c r="DX981" s="71"/>
      <c r="DY981" s="71"/>
      <c r="DZ981" s="71"/>
      <c r="EA981" s="71"/>
      <c r="EB981" s="71"/>
      <c r="EC981" s="71"/>
      <c r="ED981" s="71"/>
      <c r="EE981" s="71"/>
      <c r="EF981" s="71"/>
      <c r="EG981" s="71"/>
      <c r="EH981" s="71"/>
      <c r="EI981" s="71"/>
      <c r="EJ981" s="71"/>
      <c r="EK981" s="71"/>
      <c r="EL981" s="71"/>
      <c r="EM981" s="71"/>
      <c r="EN981" s="71"/>
      <c r="EO981" s="71"/>
      <c r="EP981" s="71"/>
      <c r="EQ981" s="71"/>
      <c r="ER981" s="71"/>
      <c r="ES981" s="71"/>
      <c r="ET981" s="71"/>
      <c r="EU981" s="71"/>
      <c r="EV981" s="71"/>
      <c r="EW981" s="71"/>
      <c r="EX981" s="71"/>
      <c r="EY981" s="71"/>
      <c r="EZ981" s="71"/>
      <c r="FA981" s="71"/>
      <c r="FB981" s="71"/>
      <c r="FC981" s="71"/>
      <c r="FD981" s="71"/>
      <c r="FE981" s="71"/>
      <c r="FF981" s="71"/>
      <c r="FG981" s="71"/>
      <c r="FH981" s="71"/>
      <c r="FI981" s="71"/>
      <c r="FJ981" s="71"/>
      <c r="FK981" s="71"/>
      <c r="FL981" s="71"/>
      <c r="FM981" s="71"/>
    </row>
    <row r="982" spans="9:169" x14ac:dyDescent="0.2">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c r="CS982" s="71"/>
      <c r="CT982" s="71"/>
      <c r="CU982" s="71"/>
      <c r="CV982" s="99"/>
      <c r="CW982" s="71"/>
      <c r="CX982" s="71"/>
      <c r="CY982" s="71"/>
      <c r="CZ982" s="71"/>
      <c r="DA982" s="71"/>
      <c r="DB982" s="71"/>
      <c r="DC982" s="71"/>
      <c r="DD982" s="71"/>
      <c r="DE982" s="71"/>
      <c r="DF982" s="71"/>
      <c r="DG982" s="71"/>
      <c r="DH982" s="71"/>
      <c r="DI982" s="71"/>
      <c r="DJ982" s="71"/>
      <c r="DK982" s="71"/>
      <c r="DL982" s="71"/>
      <c r="DM982" s="71"/>
      <c r="DN982" s="71"/>
      <c r="DO982" s="71"/>
      <c r="DP982" s="71"/>
      <c r="DQ982" s="71"/>
      <c r="DR982" s="71"/>
      <c r="DS982" s="71"/>
      <c r="DT982" s="71"/>
      <c r="DU982" s="71"/>
      <c r="DV982" s="71"/>
      <c r="DW982" s="71"/>
      <c r="DX982" s="71"/>
      <c r="DY982" s="71"/>
      <c r="DZ982" s="71"/>
      <c r="EA982" s="71"/>
      <c r="EB982" s="71"/>
      <c r="EC982" s="71"/>
      <c r="ED982" s="71"/>
      <c r="EE982" s="71"/>
      <c r="EF982" s="71"/>
      <c r="EG982" s="71"/>
      <c r="EH982" s="71"/>
      <c r="EI982" s="71"/>
      <c r="EJ982" s="71"/>
      <c r="EK982" s="71"/>
      <c r="EL982" s="71"/>
      <c r="EM982" s="71"/>
      <c r="EN982" s="71"/>
      <c r="EO982" s="71"/>
      <c r="EP982" s="71"/>
      <c r="EQ982" s="71"/>
      <c r="ER982" s="71"/>
      <c r="ES982" s="71"/>
      <c r="ET982" s="71"/>
      <c r="EU982" s="71"/>
      <c r="EV982" s="71"/>
      <c r="EW982" s="71"/>
      <c r="EX982" s="71"/>
      <c r="EY982" s="71"/>
      <c r="EZ982" s="71"/>
      <c r="FA982" s="71"/>
      <c r="FB982" s="71"/>
      <c r="FC982" s="71"/>
      <c r="FD982" s="71"/>
      <c r="FE982" s="71"/>
      <c r="FF982" s="71"/>
      <c r="FG982" s="71"/>
      <c r="FH982" s="71"/>
      <c r="FI982" s="71"/>
      <c r="FJ982" s="71"/>
      <c r="FK982" s="71"/>
      <c r="FL982" s="71"/>
      <c r="FM982" s="71"/>
    </row>
    <row r="983" spans="9:169" x14ac:dyDescent="0.2">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c r="CS983" s="71"/>
      <c r="CT983" s="71"/>
      <c r="CU983" s="71"/>
      <c r="CV983" s="99"/>
      <c r="CW983" s="71"/>
      <c r="CX983" s="71"/>
      <c r="CY983" s="71"/>
      <c r="CZ983" s="71"/>
      <c r="DA983" s="71"/>
      <c r="DB983" s="71"/>
      <c r="DC983" s="71"/>
      <c r="DD983" s="71"/>
      <c r="DE983" s="71"/>
      <c r="DF983" s="71"/>
      <c r="DG983" s="71"/>
      <c r="DH983" s="71"/>
      <c r="DI983" s="71"/>
      <c r="DJ983" s="71"/>
      <c r="DK983" s="71"/>
      <c r="DL983" s="71"/>
      <c r="DM983" s="71"/>
      <c r="DN983" s="71"/>
      <c r="DO983" s="71"/>
      <c r="DP983" s="71"/>
      <c r="DQ983" s="71"/>
      <c r="DR983" s="71"/>
      <c r="DS983" s="71"/>
      <c r="DT983" s="71"/>
      <c r="DU983" s="71"/>
      <c r="DV983" s="71"/>
      <c r="DW983" s="71"/>
      <c r="DX983" s="71"/>
      <c r="DY983" s="71"/>
      <c r="DZ983" s="71"/>
      <c r="EA983" s="71"/>
      <c r="EB983" s="71"/>
      <c r="EC983" s="71"/>
      <c r="ED983" s="71"/>
      <c r="EE983" s="71"/>
      <c r="EF983" s="71"/>
      <c r="EG983" s="71"/>
      <c r="EH983" s="71"/>
      <c r="EI983" s="71"/>
      <c r="EJ983" s="71"/>
      <c r="EK983" s="71"/>
      <c r="EL983" s="71"/>
      <c r="EM983" s="71"/>
      <c r="EN983" s="71"/>
      <c r="EO983" s="71"/>
      <c r="EP983" s="71"/>
      <c r="EQ983" s="71"/>
      <c r="ER983" s="71"/>
      <c r="ES983" s="71"/>
      <c r="ET983" s="71"/>
      <c r="EU983" s="71"/>
      <c r="EV983" s="71"/>
      <c r="EW983" s="71"/>
      <c r="EX983" s="71"/>
      <c r="EY983" s="71"/>
      <c r="EZ983" s="71"/>
      <c r="FA983" s="71"/>
      <c r="FB983" s="71"/>
      <c r="FC983" s="71"/>
      <c r="FD983" s="71"/>
      <c r="FE983" s="71"/>
      <c r="FF983" s="71"/>
      <c r="FG983" s="71"/>
      <c r="FH983" s="71"/>
      <c r="FI983" s="71"/>
      <c r="FJ983" s="71"/>
      <c r="FK983" s="71"/>
      <c r="FL983" s="71"/>
      <c r="FM983" s="71"/>
    </row>
    <row r="984" spans="9:169" x14ac:dyDescent="0.2">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c r="CS984" s="71"/>
      <c r="CT984" s="71"/>
      <c r="CU984" s="71"/>
      <c r="CV984" s="99"/>
      <c r="CW984" s="71"/>
      <c r="CX984" s="71"/>
      <c r="CY984" s="71"/>
      <c r="CZ984" s="71"/>
      <c r="DA984" s="71"/>
      <c r="DB984" s="71"/>
      <c r="DC984" s="71"/>
      <c r="DD984" s="71"/>
      <c r="DE984" s="71"/>
      <c r="DF984" s="71"/>
      <c r="DG984" s="71"/>
      <c r="DH984" s="71"/>
      <c r="DI984" s="71"/>
      <c r="DJ984" s="71"/>
      <c r="DK984" s="71"/>
      <c r="DL984" s="71"/>
      <c r="DM984" s="71"/>
      <c r="DN984" s="71"/>
      <c r="DO984" s="71"/>
      <c r="DP984" s="71"/>
      <c r="DQ984" s="71"/>
      <c r="DR984" s="71"/>
      <c r="DS984" s="71"/>
      <c r="DT984" s="71"/>
      <c r="DU984" s="71"/>
      <c r="DV984" s="71"/>
      <c r="DW984" s="71"/>
      <c r="DX984" s="71"/>
      <c r="DY984" s="71"/>
      <c r="DZ984" s="71"/>
      <c r="EA984" s="71"/>
      <c r="EB984" s="71"/>
      <c r="EC984" s="71"/>
      <c r="ED984" s="71"/>
      <c r="EE984" s="71"/>
      <c r="EF984" s="71"/>
      <c r="EG984" s="71"/>
      <c r="EH984" s="71"/>
      <c r="EI984" s="71"/>
      <c r="EJ984" s="71"/>
      <c r="EK984" s="71"/>
      <c r="EL984" s="71"/>
      <c r="EM984" s="71"/>
      <c r="EN984" s="71"/>
      <c r="EO984" s="71"/>
      <c r="EP984" s="71"/>
      <c r="EQ984" s="71"/>
      <c r="ER984" s="71"/>
      <c r="ES984" s="71"/>
      <c r="ET984" s="71"/>
      <c r="EU984" s="71"/>
      <c r="EV984" s="71"/>
      <c r="EW984" s="71"/>
      <c r="EX984" s="71"/>
      <c r="EY984" s="71"/>
      <c r="EZ984" s="71"/>
      <c r="FA984" s="71"/>
      <c r="FB984" s="71"/>
      <c r="FC984" s="71"/>
      <c r="FD984" s="71"/>
      <c r="FE984" s="71"/>
      <c r="FF984" s="71"/>
      <c r="FG984" s="71"/>
      <c r="FH984" s="71"/>
      <c r="FI984" s="71"/>
      <c r="FJ984" s="71"/>
      <c r="FK984" s="71"/>
      <c r="FL984" s="71"/>
      <c r="FM984" s="71"/>
    </row>
    <row r="985" spans="9:169" x14ac:dyDescent="0.2">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c r="CS985" s="71"/>
      <c r="CT985" s="71"/>
      <c r="CU985" s="71"/>
      <c r="CV985" s="99"/>
      <c r="CW985" s="71"/>
      <c r="CX985" s="71"/>
      <c r="CY985" s="71"/>
      <c r="CZ985" s="71"/>
      <c r="DA985" s="71"/>
      <c r="DB985" s="71"/>
      <c r="DC985" s="71"/>
      <c r="DD985" s="71"/>
      <c r="DE985" s="71"/>
      <c r="DF985" s="71"/>
      <c r="DG985" s="71"/>
      <c r="DH985" s="71"/>
      <c r="DI985" s="71"/>
      <c r="DJ985" s="71"/>
      <c r="DK985" s="71"/>
      <c r="DL985" s="71"/>
      <c r="DM985" s="71"/>
      <c r="DN985" s="71"/>
      <c r="DO985" s="71"/>
      <c r="DP985" s="71"/>
      <c r="DQ985" s="71"/>
      <c r="DR985" s="71"/>
      <c r="DS985" s="71"/>
      <c r="DT985" s="71"/>
      <c r="DU985" s="71"/>
      <c r="DV985" s="71"/>
      <c r="DW985" s="71"/>
      <c r="DX985" s="71"/>
      <c r="DY985" s="71"/>
      <c r="DZ985" s="71"/>
      <c r="EA985" s="71"/>
      <c r="EB985" s="71"/>
      <c r="EC985" s="71"/>
      <c r="ED985" s="71"/>
      <c r="EE985" s="71"/>
      <c r="EF985" s="71"/>
      <c r="EG985" s="71"/>
      <c r="EH985" s="71"/>
      <c r="EI985" s="71"/>
      <c r="EJ985" s="71"/>
      <c r="EK985" s="71"/>
      <c r="EL985" s="71"/>
      <c r="EM985" s="71"/>
      <c r="EN985" s="71"/>
      <c r="EO985" s="71"/>
      <c r="EP985" s="71"/>
      <c r="EQ985" s="71"/>
      <c r="ER985" s="71"/>
      <c r="ES985" s="71"/>
      <c r="ET985" s="71"/>
      <c r="EU985" s="71"/>
      <c r="EV985" s="71"/>
      <c r="EW985" s="71"/>
      <c r="EX985" s="71"/>
      <c r="EY985" s="71"/>
      <c r="EZ985" s="71"/>
      <c r="FA985" s="71"/>
      <c r="FB985" s="71"/>
      <c r="FC985" s="71"/>
      <c r="FD985" s="71"/>
      <c r="FE985" s="71"/>
      <c r="FF985" s="71"/>
      <c r="FG985" s="71"/>
      <c r="FH985" s="71"/>
      <c r="FI985" s="71"/>
      <c r="FJ985" s="71"/>
      <c r="FK985" s="71"/>
      <c r="FL985" s="71"/>
      <c r="FM985" s="71"/>
    </row>
    <row r="986" spans="9:169" x14ac:dyDescent="0.2">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c r="CS986" s="71"/>
      <c r="CT986" s="71"/>
      <c r="CU986" s="71"/>
      <c r="CV986" s="99"/>
      <c r="CW986" s="71"/>
      <c r="CX986" s="71"/>
      <c r="CY986" s="71"/>
      <c r="CZ986" s="71"/>
      <c r="DA986" s="71"/>
      <c r="DB986" s="71"/>
      <c r="DC986" s="71"/>
      <c r="DD986" s="71"/>
      <c r="DE986" s="71"/>
      <c r="DF986" s="71"/>
      <c r="DG986" s="71"/>
      <c r="DH986" s="71"/>
      <c r="DI986" s="71"/>
      <c r="DJ986" s="71"/>
      <c r="DK986" s="71"/>
      <c r="DL986" s="71"/>
      <c r="DM986" s="71"/>
      <c r="DN986" s="71"/>
      <c r="DO986" s="71"/>
      <c r="DP986" s="71"/>
      <c r="DQ986" s="71"/>
      <c r="DR986" s="71"/>
      <c r="DS986" s="71"/>
      <c r="DT986" s="71"/>
      <c r="DU986" s="71"/>
      <c r="DV986" s="71"/>
      <c r="DW986" s="71"/>
      <c r="DX986" s="71"/>
      <c r="DY986" s="71"/>
      <c r="DZ986" s="71"/>
      <c r="EA986" s="71"/>
      <c r="EB986" s="71"/>
      <c r="EC986" s="71"/>
      <c r="ED986" s="71"/>
      <c r="EE986" s="71"/>
      <c r="EF986" s="71"/>
      <c r="EG986" s="71"/>
      <c r="EH986" s="71"/>
      <c r="EI986" s="71"/>
      <c r="EJ986" s="71"/>
      <c r="EK986" s="71"/>
      <c r="EL986" s="71"/>
      <c r="EM986" s="71"/>
      <c r="EN986" s="71"/>
      <c r="EO986" s="71"/>
      <c r="EP986" s="71"/>
      <c r="EQ986" s="71"/>
      <c r="ER986" s="71"/>
      <c r="ES986" s="71"/>
      <c r="ET986" s="71"/>
      <c r="EU986" s="71"/>
      <c r="EV986" s="71"/>
      <c r="EW986" s="71"/>
      <c r="EX986" s="71"/>
      <c r="EY986" s="71"/>
      <c r="EZ986" s="71"/>
      <c r="FA986" s="71"/>
      <c r="FB986" s="71"/>
      <c r="FC986" s="71"/>
      <c r="FD986" s="71"/>
      <c r="FE986" s="71"/>
      <c r="FF986" s="71"/>
      <c r="FG986" s="71"/>
      <c r="FH986" s="71"/>
      <c r="FI986" s="71"/>
      <c r="FJ986" s="71"/>
      <c r="FK986" s="71"/>
      <c r="FL986" s="71"/>
      <c r="FM986" s="71"/>
    </row>
    <row r="987" spans="9:169" x14ac:dyDescent="0.2">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c r="CS987" s="71"/>
      <c r="CT987" s="71"/>
      <c r="CU987" s="71"/>
      <c r="CV987" s="99"/>
      <c r="CW987" s="71"/>
      <c r="CX987" s="71"/>
      <c r="CY987" s="71"/>
      <c r="CZ987" s="71"/>
      <c r="DA987" s="71"/>
      <c r="DB987" s="71"/>
      <c r="DC987" s="71"/>
      <c r="DD987" s="71"/>
      <c r="DE987" s="71"/>
      <c r="DF987" s="71"/>
      <c r="DG987" s="71"/>
      <c r="DH987" s="71"/>
      <c r="DI987" s="71"/>
      <c r="DJ987" s="71"/>
      <c r="DK987" s="71"/>
      <c r="DL987" s="71"/>
      <c r="DM987" s="71"/>
      <c r="DN987" s="71"/>
      <c r="DO987" s="71"/>
      <c r="DP987" s="71"/>
      <c r="DQ987" s="71"/>
      <c r="DR987" s="71"/>
      <c r="DS987" s="71"/>
      <c r="DT987" s="71"/>
      <c r="DU987" s="71"/>
      <c r="DV987" s="71"/>
      <c r="DW987" s="71"/>
      <c r="DX987" s="71"/>
      <c r="DY987" s="71"/>
      <c r="DZ987" s="71"/>
      <c r="EA987" s="71"/>
      <c r="EB987" s="71"/>
      <c r="EC987" s="71"/>
      <c r="ED987" s="71"/>
      <c r="EE987" s="71"/>
      <c r="EF987" s="71"/>
      <c r="EG987" s="71"/>
      <c r="EH987" s="71"/>
      <c r="EI987" s="71"/>
      <c r="EJ987" s="71"/>
      <c r="EK987" s="71"/>
      <c r="EL987" s="71"/>
      <c r="EM987" s="71"/>
      <c r="EN987" s="71"/>
      <c r="EO987" s="71"/>
      <c r="EP987" s="71"/>
      <c r="EQ987" s="71"/>
      <c r="ER987" s="71"/>
      <c r="ES987" s="71"/>
      <c r="ET987" s="71"/>
      <c r="EU987" s="71"/>
      <c r="EV987" s="71"/>
      <c r="EW987" s="71"/>
      <c r="EX987" s="71"/>
      <c r="EY987" s="71"/>
      <c r="EZ987" s="71"/>
      <c r="FA987" s="71"/>
      <c r="FB987" s="71"/>
      <c r="FC987" s="71"/>
      <c r="FD987" s="71"/>
      <c r="FE987" s="71"/>
      <c r="FF987" s="71"/>
      <c r="FG987" s="71"/>
      <c r="FH987" s="71"/>
      <c r="FI987" s="71"/>
      <c r="FJ987" s="71"/>
      <c r="FK987" s="71"/>
      <c r="FL987" s="71"/>
      <c r="FM987" s="71"/>
    </row>
    <row r="988" spans="9:169" x14ac:dyDescent="0.2">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c r="CS988" s="71"/>
      <c r="CT988" s="71"/>
      <c r="CU988" s="71"/>
      <c r="CV988" s="99"/>
      <c r="CW988" s="71"/>
      <c r="CX988" s="71"/>
      <c r="CY988" s="71"/>
      <c r="CZ988" s="71"/>
      <c r="DA988" s="71"/>
      <c r="DB988" s="71"/>
      <c r="DC988" s="71"/>
      <c r="DD988" s="71"/>
      <c r="DE988" s="71"/>
      <c r="DF988" s="71"/>
      <c r="DG988" s="71"/>
      <c r="DH988" s="71"/>
      <c r="DI988" s="71"/>
      <c r="DJ988" s="71"/>
      <c r="DK988" s="71"/>
      <c r="DL988" s="71"/>
      <c r="DM988" s="71"/>
      <c r="DN988" s="71"/>
      <c r="DO988" s="71"/>
      <c r="DP988" s="71"/>
      <c r="DQ988" s="71"/>
      <c r="DR988" s="71"/>
      <c r="DS988" s="71"/>
      <c r="DT988" s="71"/>
      <c r="DU988" s="71"/>
      <c r="DV988" s="71"/>
      <c r="DW988" s="71"/>
      <c r="DX988" s="71"/>
      <c r="DY988" s="71"/>
      <c r="DZ988" s="71"/>
      <c r="EA988" s="71"/>
      <c r="EB988" s="71"/>
      <c r="EC988" s="71"/>
      <c r="ED988" s="71"/>
      <c r="EE988" s="71"/>
      <c r="EF988" s="71"/>
      <c r="EG988" s="71"/>
      <c r="EH988" s="71"/>
      <c r="EI988" s="71"/>
      <c r="EJ988" s="71"/>
      <c r="EK988" s="71"/>
      <c r="EL988" s="71"/>
      <c r="EM988" s="71"/>
      <c r="EN988" s="71"/>
      <c r="EO988" s="71"/>
      <c r="EP988" s="71"/>
      <c r="EQ988" s="71"/>
      <c r="ER988" s="71"/>
      <c r="ES988" s="71"/>
      <c r="ET988" s="71"/>
      <c r="EU988" s="71"/>
      <c r="EV988" s="71"/>
      <c r="EW988" s="71"/>
      <c r="EX988" s="71"/>
      <c r="EY988" s="71"/>
      <c r="EZ988" s="71"/>
      <c r="FA988" s="71"/>
      <c r="FB988" s="71"/>
      <c r="FC988" s="71"/>
      <c r="FD988" s="71"/>
      <c r="FE988" s="71"/>
      <c r="FF988" s="71"/>
      <c r="FG988" s="71"/>
      <c r="FH988" s="71"/>
      <c r="FI988" s="71"/>
      <c r="FJ988" s="71"/>
      <c r="FK988" s="71"/>
      <c r="FL988" s="71"/>
      <c r="FM988" s="71"/>
    </row>
    <row r="989" spans="9:169" x14ac:dyDescent="0.2">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c r="CS989" s="71"/>
      <c r="CT989" s="71"/>
      <c r="CU989" s="71"/>
      <c r="CV989" s="99"/>
      <c r="CW989" s="71"/>
      <c r="CX989" s="71"/>
      <c r="CY989" s="71"/>
      <c r="CZ989" s="71"/>
      <c r="DA989" s="71"/>
      <c r="DB989" s="71"/>
      <c r="DC989" s="71"/>
      <c r="DD989" s="71"/>
      <c r="DE989" s="71"/>
      <c r="DF989" s="71"/>
      <c r="DG989" s="71"/>
      <c r="DH989" s="71"/>
      <c r="DI989" s="71"/>
      <c r="DJ989" s="71"/>
      <c r="DK989" s="71"/>
      <c r="DL989" s="71"/>
      <c r="DM989" s="71"/>
      <c r="DN989" s="71"/>
      <c r="DO989" s="71"/>
      <c r="DP989" s="71"/>
      <c r="DQ989" s="71"/>
      <c r="DR989" s="71"/>
      <c r="DS989" s="71"/>
      <c r="DT989" s="71"/>
      <c r="DU989" s="71"/>
      <c r="DV989" s="71"/>
      <c r="DW989" s="71"/>
      <c r="DX989" s="71"/>
      <c r="DY989" s="71"/>
      <c r="DZ989" s="71"/>
      <c r="EA989" s="71"/>
      <c r="EB989" s="71"/>
      <c r="EC989" s="71"/>
      <c r="ED989" s="71"/>
      <c r="EE989" s="71"/>
      <c r="EF989" s="71"/>
      <c r="EG989" s="71"/>
      <c r="EH989" s="71"/>
      <c r="EI989" s="71"/>
      <c r="EJ989" s="71"/>
      <c r="EK989" s="71"/>
      <c r="EL989" s="71"/>
      <c r="EM989" s="71"/>
      <c r="EN989" s="71"/>
      <c r="EO989" s="71"/>
      <c r="EP989" s="71"/>
      <c r="EQ989" s="71"/>
      <c r="ER989" s="71"/>
      <c r="ES989" s="71"/>
      <c r="ET989" s="71"/>
      <c r="EU989" s="71"/>
      <c r="EV989" s="71"/>
      <c r="EW989" s="71"/>
      <c r="EX989" s="71"/>
      <c r="EY989" s="71"/>
      <c r="EZ989" s="71"/>
      <c r="FA989" s="71"/>
      <c r="FB989" s="71"/>
      <c r="FC989" s="71"/>
      <c r="FD989" s="71"/>
      <c r="FE989" s="71"/>
      <c r="FF989" s="71"/>
      <c r="FG989" s="71"/>
      <c r="FH989" s="71"/>
      <c r="FI989" s="71"/>
      <c r="FJ989" s="71"/>
      <c r="FK989" s="71"/>
      <c r="FL989" s="71"/>
      <c r="FM989" s="71"/>
    </row>
    <row r="990" spans="9:169" x14ac:dyDescent="0.2">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c r="CS990" s="71"/>
      <c r="CT990" s="71"/>
      <c r="CU990" s="71"/>
      <c r="CV990" s="99"/>
      <c r="CW990" s="71"/>
      <c r="CX990" s="71"/>
      <c r="CY990" s="71"/>
      <c r="CZ990" s="71"/>
      <c r="DA990" s="71"/>
      <c r="DB990" s="71"/>
      <c r="DC990" s="71"/>
      <c r="DD990" s="71"/>
      <c r="DE990" s="71"/>
      <c r="DF990" s="71"/>
      <c r="DG990" s="71"/>
      <c r="DH990" s="71"/>
      <c r="DI990" s="71"/>
      <c r="DJ990" s="71"/>
      <c r="DK990" s="71"/>
      <c r="DL990" s="71"/>
      <c r="DM990" s="71"/>
      <c r="DN990" s="71"/>
      <c r="DO990" s="71"/>
      <c r="DP990" s="71"/>
      <c r="DQ990" s="71"/>
      <c r="DR990" s="71"/>
      <c r="DS990" s="71"/>
      <c r="DT990" s="71"/>
      <c r="DU990" s="71"/>
      <c r="DV990" s="71"/>
      <c r="DW990" s="71"/>
      <c r="DX990" s="71"/>
      <c r="DY990" s="71"/>
      <c r="DZ990" s="71"/>
      <c r="EA990" s="71"/>
      <c r="EB990" s="71"/>
      <c r="EC990" s="71"/>
      <c r="ED990" s="71"/>
      <c r="EE990" s="71"/>
      <c r="EF990" s="71"/>
      <c r="EG990" s="71"/>
      <c r="EH990" s="71"/>
      <c r="EI990" s="71"/>
      <c r="EJ990" s="71"/>
      <c r="EK990" s="71"/>
      <c r="EL990" s="71"/>
      <c r="EM990" s="71"/>
      <c r="EN990" s="71"/>
      <c r="EO990" s="71"/>
      <c r="EP990" s="71"/>
      <c r="EQ990" s="71"/>
      <c r="ER990" s="71"/>
      <c r="ES990" s="71"/>
      <c r="ET990" s="71"/>
      <c r="EU990" s="71"/>
      <c r="EV990" s="71"/>
      <c r="EW990" s="71"/>
      <c r="EX990" s="71"/>
      <c r="EY990" s="71"/>
      <c r="EZ990" s="71"/>
      <c r="FA990" s="71"/>
      <c r="FB990" s="71"/>
      <c r="FC990" s="71"/>
      <c r="FD990" s="71"/>
      <c r="FE990" s="71"/>
      <c r="FF990" s="71"/>
      <c r="FG990" s="71"/>
      <c r="FH990" s="71"/>
      <c r="FI990" s="71"/>
      <c r="FJ990" s="71"/>
      <c r="FK990" s="71"/>
      <c r="FL990" s="71"/>
      <c r="FM990" s="71"/>
    </row>
    <row r="991" spans="9:169" x14ac:dyDescent="0.2">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c r="CS991" s="71"/>
      <c r="CT991" s="71"/>
      <c r="CU991" s="71"/>
      <c r="CV991" s="99"/>
      <c r="CW991" s="71"/>
      <c r="CX991" s="71"/>
      <c r="CY991" s="71"/>
      <c r="CZ991" s="71"/>
      <c r="DA991" s="71"/>
      <c r="DB991" s="71"/>
      <c r="DC991" s="71"/>
      <c r="DD991" s="71"/>
      <c r="DE991" s="71"/>
      <c r="DF991" s="71"/>
      <c r="DG991" s="71"/>
      <c r="DH991" s="71"/>
      <c r="DI991" s="71"/>
      <c r="DJ991" s="71"/>
      <c r="DK991" s="71"/>
      <c r="DL991" s="71"/>
      <c r="DM991" s="71"/>
      <c r="DN991" s="71"/>
      <c r="DO991" s="71"/>
      <c r="DP991" s="71"/>
      <c r="DQ991" s="71"/>
      <c r="DR991" s="71"/>
      <c r="DS991" s="71"/>
      <c r="DT991" s="71"/>
      <c r="DU991" s="71"/>
      <c r="DV991" s="71"/>
      <c r="DW991" s="71"/>
      <c r="DX991" s="71"/>
      <c r="DY991" s="71"/>
      <c r="DZ991" s="71"/>
      <c r="EA991" s="71"/>
      <c r="EB991" s="71"/>
      <c r="EC991" s="71"/>
      <c r="ED991" s="71"/>
      <c r="EE991" s="71"/>
      <c r="EF991" s="71"/>
      <c r="EG991" s="71"/>
      <c r="EH991" s="71"/>
      <c r="EI991" s="71"/>
      <c r="EJ991" s="71"/>
      <c r="EK991" s="71"/>
      <c r="EL991" s="71"/>
      <c r="EM991" s="71"/>
      <c r="EN991" s="71"/>
      <c r="EO991" s="71"/>
      <c r="EP991" s="71"/>
      <c r="EQ991" s="71"/>
      <c r="ER991" s="71"/>
      <c r="ES991" s="71"/>
      <c r="ET991" s="71"/>
      <c r="EU991" s="71"/>
      <c r="EV991" s="71"/>
      <c r="EW991" s="71"/>
      <c r="EX991" s="71"/>
      <c r="EY991" s="71"/>
      <c r="EZ991" s="71"/>
      <c r="FA991" s="71"/>
      <c r="FB991" s="71"/>
      <c r="FC991" s="71"/>
      <c r="FD991" s="71"/>
      <c r="FE991" s="71"/>
      <c r="FF991" s="71"/>
      <c r="FG991" s="71"/>
      <c r="FH991" s="71"/>
      <c r="FI991" s="71"/>
      <c r="FJ991" s="71"/>
      <c r="FK991" s="71"/>
      <c r="FL991" s="71"/>
      <c r="FM991" s="71"/>
    </row>
    <row r="992" spans="9:169" x14ac:dyDescent="0.2">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c r="CS992" s="71"/>
      <c r="CT992" s="71"/>
      <c r="CU992" s="71"/>
      <c r="CV992" s="99"/>
      <c r="CW992" s="71"/>
      <c r="CX992" s="71"/>
      <c r="CY992" s="71"/>
      <c r="CZ992" s="71"/>
      <c r="DA992" s="71"/>
      <c r="DB992" s="71"/>
      <c r="DC992" s="71"/>
      <c r="DD992" s="71"/>
      <c r="DE992" s="71"/>
      <c r="DF992" s="71"/>
      <c r="DG992" s="71"/>
      <c r="DH992" s="71"/>
      <c r="DI992" s="71"/>
      <c r="DJ992" s="71"/>
      <c r="DK992" s="71"/>
      <c r="DL992" s="71"/>
      <c r="DM992" s="71"/>
      <c r="DN992" s="71"/>
      <c r="DO992" s="71"/>
      <c r="DP992" s="71"/>
      <c r="DQ992" s="71"/>
      <c r="DR992" s="71"/>
      <c r="DS992" s="71"/>
      <c r="DT992" s="71"/>
      <c r="DU992" s="71"/>
      <c r="DV992" s="71"/>
      <c r="DW992" s="71"/>
      <c r="DX992" s="71"/>
      <c r="DY992" s="71"/>
      <c r="DZ992" s="71"/>
      <c r="EA992" s="71"/>
      <c r="EB992" s="71"/>
      <c r="EC992" s="71"/>
      <c r="ED992" s="71"/>
      <c r="EE992" s="71"/>
      <c r="EF992" s="71"/>
      <c r="EG992" s="71"/>
      <c r="EH992" s="71"/>
      <c r="EI992" s="71"/>
      <c r="EJ992" s="71"/>
      <c r="EK992" s="71"/>
      <c r="EL992" s="71"/>
      <c r="EM992" s="71"/>
      <c r="EN992" s="71"/>
      <c r="EO992" s="71"/>
      <c r="EP992" s="71"/>
      <c r="EQ992" s="71"/>
      <c r="ER992" s="71"/>
      <c r="ES992" s="71"/>
      <c r="ET992" s="71"/>
      <c r="EU992" s="71"/>
      <c r="EV992" s="71"/>
      <c r="EW992" s="71"/>
      <c r="EX992" s="71"/>
      <c r="EY992" s="71"/>
      <c r="EZ992" s="71"/>
      <c r="FA992" s="71"/>
      <c r="FB992" s="71"/>
      <c r="FC992" s="71"/>
      <c r="FD992" s="71"/>
      <c r="FE992" s="71"/>
      <c r="FF992" s="71"/>
      <c r="FG992" s="71"/>
      <c r="FH992" s="71"/>
      <c r="FI992" s="71"/>
      <c r="FJ992" s="71"/>
      <c r="FK992" s="71"/>
      <c r="FL992" s="71"/>
      <c r="FM992" s="71"/>
    </row>
    <row r="993" spans="9:169" x14ac:dyDescent="0.2">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c r="CS993" s="71"/>
      <c r="CT993" s="71"/>
      <c r="CU993" s="71"/>
      <c r="CV993" s="99"/>
      <c r="CW993" s="71"/>
      <c r="CX993" s="71"/>
      <c r="CY993" s="71"/>
      <c r="CZ993" s="71"/>
      <c r="DA993" s="71"/>
      <c r="DB993" s="71"/>
      <c r="DC993" s="71"/>
      <c r="DD993" s="71"/>
      <c r="DE993" s="71"/>
      <c r="DF993" s="71"/>
      <c r="DG993" s="71"/>
      <c r="DH993" s="71"/>
      <c r="DI993" s="71"/>
      <c r="DJ993" s="71"/>
      <c r="DK993" s="71"/>
      <c r="DL993" s="71"/>
      <c r="DM993" s="71"/>
      <c r="DN993" s="71"/>
      <c r="DO993" s="71"/>
      <c r="DP993" s="71"/>
      <c r="DQ993" s="71"/>
      <c r="DR993" s="71"/>
      <c r="DS993" s="71"/>
      <c r="DT993" s="71"/>
      <c r="DU993" s="71"/>
      <c r="DV993" s="71"/>
      <c r="DW993" s="71"/>
      <c r="DX993" s="71"/>
      <c r="DY993" s="71"/>
      <c r="DZ993" s="71"/>
      <c r="EA993" s="71"/>
      <c r="EB993" s="71"/>
      <c r="EC993" s="71"/>
      <c r="ED993" s="71"/>
      <c r="EE993" s="71"/>
      <c r="EF993" s="71"/>
      <c r="EG993" s="71"/>
      <c r="EH993" s="71"/>
      <c r="EI993" s="71"/>
      <c r="EJ993" s="71"/>
      <c r="EK993" s="71"/>
      <c r="EL993" s="71"/>
      <c r="EM993" s="71"/>
      <c r="EN993" s="71"/>
      <c r="EO993" s="71"/>
      <c r="EP993" s="71"/>
      <c r="EQ993" s="71"/>
      <c r="ER993" s="71"/>
      <c r="ES993" s="71"/>
      <c r="ET993" s="71"/>
      <c r="EU993" s="71"/>
      <c r="EV993" s="71"/>
      <c r="EW993" s="71"/>
      <c r="EX993" s="71"/>
      <c r="EY993" s="71"/>
      <c r="EZ993" s="71"/>
      <c r="FA993" s="71"/>
      <c r="FB993" s="71"/>
      <c r="FC993" s="71"/>
      <c r="FD993" s="71"/>
      <c r="FE993" s="71"/>
      <c r="FF993" s="71"/>
      <c r="FG993" s="71"/>
      <c r="FH993" s="71"/>
      <c r="FI993" s="71"/>
      <c r="FJ993" s="71"/>
      <c r="FK993" s="71"/>
      <c r="FL993" s="71"/>
      <c r="FM993" s="71"/>
    </row>
    <row r="994" spans="9:169" x14ac:dyDescent="0.2">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c r="CS994" s="71"/>
      <c r="CT994" s="71"/>
      <c r="CU994" s="71"/>
      <c r="CV994" s="99"/>
      <c r="CW994" s="71"/>
      <c r="CX994" s="71"/>
      <c r="CY994" s="71"/>
      <c r="CZ994" s="71"/>
      <c r="DA994" s="71"/>
      <c r="DB994" s="71"/>
      <c r="DC994" s="71"/>
      <c r="DD994" s="71"/>
      <c r="DE994" s="71"/>
      <c r="DF994" s="71"/>
      <c r="DG994" s="71"/>
      <c r="DH994" s="71"/>
      <c r="DI994" s="71"/>
      <c r="DJ994" s="71"/>
      <c r="DK994" s="71"/>
      <c r="DL994" s="71"/>
      <c r="DM994" s="71"/>
      <c r="DN994" s="71"/>
      <c r="DO994" s="71"/>
      <c r="DP994" s="71"/>
      <c r="DQ994" s="71"/>
      <c r="DR994" s="71"/>
      <c r="DS994" s="71"/>
      <c r="DT994" s="71"/>
      <c r="DU994" s="71"/>
      <c r="DV994" s="71"/>
      <c r="DW994" s="71"/>
      <c r="DX994" s="71"/>
      <c r="DY994" s="71"/>
      <c r="DZ994" s="71"/>
      <c r="EA994" s="71"/>
      <c r="EB994" s="71"/>
      <c r="EC994" s="71"/>
      <c r="ED994" s="71"/>
      <c r="EE994" s="71"/>
      <c r="EF994" s="71"/>
      <c r="EG994" s="71"/>
      <c r="EH994" s="71"/>
      <c r="EI994" s="71"/>
      <c r="EJ994" s="71"/>
      <c r="EK994" s="71"/>
      <c r="EL994" s="71"/>
      <c r="EM994" s="71"/>
      <c r="EN994" s="71"/>
      <c r="EO994" s="71"/>
      <c r="EP994" s="71"/>
      <c r="EQ994" s="71"/>
      <c r="ER994" s="71"/>
      <c r="ES994" s="71"/>
      <c r="ET994" s="71"/>
      <c r="EU994" s="71"/>
      <c r="EV994" s="71"/>
      <c r="EW994" s="71"/>
      <c r="EX994" s="71"/>
      <c r="EY994" s="71"/>
      <c r="EZ994" s="71"/>
      <c r="FA994" s="71"/>
      <c r="FB994" s="71"/>
      <c r="FC994" s="71"/>
      <c r="FD994" s="71"/>
      <c r="FE994" s="71"/>
      <c r="FF994" s="71"/>
      <c r="FG994" s="71"/>
      <c r="FH994" s="71"/>
      <c r="FI994" s="71"/>
      <c r="FJ994" s="71"/>
      <c r="FK994" s="71"/>
      <c r="FL994" s="71"/>
      <c r="FM994" s="71"/>
    </row>
    <row r="995" spans="9:169" x14ac:dyDescent="0.2">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c r="CS995" s="71"/>
      <c r="CT995" s="71"/>
      <c r="CU995" s="71"/>
      <c r="CV995" s="99"/>
      <c r="CW995" s="71"/>
      <c r="CX995" s="71"/>
      <c r="CY995" s="71"/>
      <c r="CZ995" s="71"/>
      <c r="DA995" s="71"/>
      <c r="DB995" s="71"/>
      <c r="DC995" s="71"/>
      <c r="DD995" s="71"/>
      <c r="DE995" s="71"/>
      <c r="DF995" s="71"/>
      <c r="DG995" s="71"/>
      <c r="DH995" s="71"/>
      <c r="DI995" s="71"/>
      <c r="DJ995" s="71"/>
      <c r="DK995" s="71"/>
      <c r="DL995" s="71"/>
      <c r="DM995" s="71"/>
      <c r="DN995" s="71"/>
      <c r="DO995" s="71"/>
      <c r="DP995" s="71"/>
      <c r="DQ995" s="71"/>
      <c r="DR995" s="71"/>
      <c r="DS995" s="71"/>
      <c r="DT995" s="71"/>
      <c r="DU995" s="71"/>
      <c r="DV995" s="71"/>
      <c r="DW995" s="71"/>
      <c r="DX995" s="71"/>
      <c r="DY995" s="71"/>
      <c r="DZ995" s="71"/>
      <c r="EA995" s="71"/>
      <c r="EB995" s="71"/>
      <c r="EC995" s="71"/>
      <c r="ED995" s="71"/>
      <c r="EE995" s="71"/>
      <c r="EF995" s="71"/>
      <c r="EG995" s="71"/>
      <c r="EH995" s="71"/>
      <c r="EI995" s="71"/>
      <c r="EJ995" s="71"/>
      <c r="EK995" s="71"/>
      <c r="EL995" s="71"/>
      <c r="EM995" s="71"/>
      <c r="EN995" s="71"/>
      <c r="EO995" s="71"/>
      <c r="EP995" s="71"/>
      <c r="EQ995" s="71"/>
      <c r="ER995" s="71"/>
      <c r="ES995" s="71"/>
      <c r="ET995" s="71"/>
      <c r="EU995" s="71"/>
      <c r="EV995" s="71"/>
      <c r="EW995" s="71"/>
      <c r="EX995" s="71"/>
      <c r="EY995" s="71"/>
      <c r="EZ995" s="71"/>
      <c r="FA995" s="71"/>
      <c r="FB995" s="71"/>
      <c r="FC995" s="71"/>
      <c r="FD995" s="71"/>
      <c r="FE995" s="71"/>
      <c r="FF995" s="71"/>
      <c r="FG995" s="71"/>
      <c r="FH995" s="71"/>
      <c r="FI995" s="71"/>
      <c r="FJ995" s="71"/>
      <c r="FK995" s="71"/>
      <c r="FL995" s="71"/>
      <c r="FM995" s="71"/>
    </row>
    <row r="996" spans="9:169" x14ac:dyDescent="0.2">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c r="CS996" s="71"/>
      <c r="CT996" s="71"/>
      <c r="CU996" s="71"/>
      <c r="CV996" s="99"/>
      <c r="CW996" s="71"/>
      <c r="CX996" s="71"/>
      <c r="CY996" s="71"/>
      <c r="CZ996" s="71"/>
      <c r="DA996" s="71"/>
      <c r="DB996" s="71"/>
      <c r="DC996" s="71"/>
      <c r="DD996" s="71"/>
      <c r="DE996" s="71"/>
      <c r="DF996" s="71"/>
      <c r="DG996" s="71"/>
      <c r="DH996" s="71"/>
      <c r="DI996" s="71"/>
      <c r="DJ996" s="71"/>
      <c r="DK996" s="71"/>
      <c r="DL996" s="71"/>
      <c r="DM996" s="71"/>
      <c r="DN996" s="71"/>
      <c r="DO996" s="71"/>
      <c r="DP996" s="71"/>
      <c r="DQ996" s="71"/>
      <c r="DR996" s="71"/>
      <c r="DS996" s="71"/>
      <c r="DT996" s="71"/>
      <c r="DU996" s="71"/>
      <c r="DV996" s="71"/>
      <c r="DW996" s="71"/>
      <c r="DX996" s="71"/>
      <c r="DY996" s="71"/>
      <c r="DZ996" s="71"/>
      <c r="EA996" s="71"/>
      <c r="EB996" s="71"/>
      <c r="EC996" s="71"/>
      <c r="ED996" s="71"/>
      <c r="EE996" s="71"/>
      <c r="EF996" s="71"/>
      <c r="EG996" s="71"/>
      <c r="EH996" s="71"/>
      <c r="EI996" s="71"/>
      <c r="EJ996" s="71"/>
      <c r="EK996" s="71"/>
      <c r="EL996" s="71"/>
      <c r="EM996" s="71"/>
      <c r="EN996" s="71"/>
      <c r="EO996" s="71"/>
      <c r="EP996" s="71"/>
      <c r="EQ996" s="71"/>
      <c r="ER996" s="71"/>
      <c r="ES996" s="71"/>
      <c r="ET996" s="71"/>
      <c r="EU996" s="71"/>
      <c r="EV996" s="71"/>
      <c r="EW996" s="71"/>
      <c r="EX996" s="71"/>
      <c r="EY996" s="71"/>
      <c r="EZ996" s="71"/>
      <c r="FA996" s="71"/>
      <c r="FB996" s="71"/>
      <c r="FC996" s="71"/>
      <c r="FD996" s="71"/>
      <c r="FE996" s="71"/>
      <c r="FF996" s="71"/>
      <c r="FG996" s="71"/>
      <c r="FH996" s="71"/>
      <c r="FI996" s="71"/>
      <c r="FJ996" s="71"/>
      <c r="FK996" s="71"/>
      <c r="FL996" s="71"/>
      <c r="FM996" s="71"/>
    </row>
    <row r="997" spans="9:169" x14ac:dyDescent="0.2">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c r="CS997" s="71"/>
      <c r="CT997" s="71"/>
      <c r="CU997" s="71"/>
      <c r="CV997" s="99"/>
      <c r="CW997" s="71"/>
      <c r="CX997" s="71"/>
      <c r="CY997" s="71"/>
      <c r="CZ997" s="71"/>
      <c r="DA997" s="71"/>
      <c r="DB997" s="71"/>
      <c r="DC997" s="71"/>
      <c r="DD997" s="71"/>
      <c r="DE997" s="71"/>
      <c r="DF997" s="71"/>
      <c r="DG997" s="71"/>
      <c r="DH997" s="71"/>
      <c r="DI997" s="71"/>
      <c r="DJ997" s="71"/>
      <c r="DK997" s="71"/>
      <c r="DL997" s="71"/>
      <c r="DM997" s="71"/>
      <c r="DN997" s="71"/>
      <c r="DO997" s="71"/>
      <c r="DP997" s="71"/>
      <c r="DQ997" s="71"/>
      <c r="DR997" s="71"/>
      <c r="DS997" s="71"/>
      <c r="DT997" s="71"/>
      <c r="DU997" s="71"/>
      <c r="DV997" s="71"/>
      <c r="DW997" s="71"/>
      <c r="DX997" s="71"/>
      <c r="DY997" s="71"/>
      <c r="DZ997" s="71"/>
      <c r="EA997" s="71"/>
      <c r="EB997" s="71"/>
      <c r="EC997" s="71"/>
      <c r="ED997" s="71"/>
      <c r="EE997" s="71"/>
      <c r="EF997" s="71"/>
      <c r="EG997" s="71"/>
      <c r="EH997" s="71"/>
      <c r="EI997" s="71"/>
      <c r="EJ997" s="71"/>
      <c r="EK997" s="71"/>
      <c r="EL997" s="71"/>
      <c r="EM997" s="71"/>
      <c r="EN997" s="71"/>
      <c r="EO997" s="71"/>
      <c r="EP997" s="71"/>
      <c r="EQ997" s="71"/>
      <c r="ER997" s="71"/>
      <c r="ES997" s="71"/>
      <c r="ET997" s="71"/>
      <c r="EU997" s="71"/>
      <c r="EV997" s="71"/>
      <c r="EW997" s="71"/>
      <c r="EX997" s="71"/>
      <c r="EY997" s="71"/>
      <c r="EZ997" s="71"/>
      <c r="FA997" s="71"/>
      <c r="FB997" s="71"/>
      <c r="FC997" s="71"/>
      <c r="FD997" s="71"/>
      <c r="FE997" s="71"/>
      <c r="FF997" s="71"/>
      <c r="FG997" s="71"/>
      <c r="FH997" s="71"/>
      <c r="FI997" s="71"/>
      <c r="FJ997" s="71"/>
      <c r="FK997" s="71"/>
      <c r="FL997" s="71"/>
      <c r="FM997" s="71"/>
    </row>
    <row r="998" spans="9:169" x14ac:dyDescent="0.2">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c r="CS998" s="71"/>
      <c r="CT998" s="71"/>
      <c r="CU998" s="71"/>
      <c r="CV998" s="99"/>
      <c r="CW998" s="71"/>
      <c r="CX998" s="71"/>
      <c r="CY998" s="71"/>
      <c r="CZ998" s="71"/>
      <c r="DA998" s="71"/>
      <c r="DB998" s="71"/>
      <c r="DC998" s="71"/>
      <c r="DD998" s="71"/>
      <c r="DE998" s="71"/>
      <c r="DF998" s="71"/>
      <c r="DG998" s="71"/>
      <c r="DH998" s="71"/>
      <c r="DI998" s="71"/>
      <c r="DJ998" s="71"/>
      <c r="DK998" s="71"/>
      <c r="DL998" s="71"/>
      <c r="DM998" s="71"/>
      <c r="DN998" s="71"/>
      <c r="DO998" s="71"/>
      <c r="DP998" s="71"/>
      <c r="DQ998" s="71"/>
      <c r="DR998" s="71"/>
      <c r="DS998" s="71"/>
      <c r="DT998" s="71"/>
      <c r="DU998" s="71"/>
      <c r="DV998" s="71"/>
      <c r="DW998" s="71"/>
      <c r="DX998" s="71"/>
      <c r="DY998" s="71"/>
      <c r="DZ998" s="71"/>
      <c r="EA998" s="71"/>
      <c r="EB998" s="71"/>
      <c r="EC998" s="71"/>
      <c r="ED998" s="71"/>
      <c r="EE998" s="71"/>
      <c r="EF998" s="71"/>
      <c r="EG998" s="71"/>
      <c r="EH998" s="71"/>
      <c r="EI998" s="71"/>
      <c r="EJ998" s="71"/>
      <c r="EK998" s="71"/>
      <c r="EL998" s="71"/>
      <c r="EM998" s="71"/>
      <c r="EN998" s="71"/>
      <c r="EO998" s="71"/>
      <c r="EP998" s="71"/>
      <c r="EQ998" s="71"/>
      <c r="ER998" s="71"/>
      <c r="ES998" s="71"/>
      <c r="ET998" s="71"/>
      <c r="EU998" s="71"/>
      <c r="EV998" s="71"/>
      <c r="EW998" s="71"/>
      <c r="EX998" s="71"/>
      <c r="EY998" s="71"/>
      <c r="EZ998" s="71"/>
      <c r="FA998" s="71"/>
      <c r="FB998" s="71"/>
      <c r="FC998" s="71"/>
      <c r="FD998" s="71"/>
      <c r="FE998" s="71"/>
      <c r="FF998" s="71"/>
      <c r="FG998" s="71"/>
      <c r="FH998" s="71"/>
      <c r="FI998" s="71"/>
      <c r="FJ998" s="71"/>
      <c r="FK998" s="71"/>
      <c r="FL998" s="71"/>
      <c r="FM998" s="71"/>
    </row>
    <row r="999" spans="9:169" x14ac:dyDescent="0.2">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c r="CS999" s="71"/>
      <c r="CT999" s="71"/>
      <c r="CU999" s="71"/>
      <c r="CV999" s="99"/>
      <c r="CW999" s="71"/>
      <c r="CX999" s="71"/>
      <c r="CY999" s="71"/>
      <c r="CZ999" s="71"/>
      <c r="DA999" s="71"/>
      <c r="DB999" s="71"/>
      <c r="DC999" s="71"/>
      <c r="DD999" s="71"/>
      <c r="DE999" s="71"/>
      <c r="DF999" s="71"/>
      <c r="DG999" s="71"/>
      <c r="DH999" s="71"/>
      <c r="DI999" s="71"/>
      <c r="DJ999" s="71"/>
      <c r="DK999" s="71"/>
      <c r="DL999" s="71"/>
      <c r="DM999" s="71"/>
      <c r="DN999" s="71"/>
      <c r="DO999" s="71"/>
      <c r="DP999" s="71"/>
      <c r="DQ999" s="71"/>
      <c r="DR999" s="71"/>
      <c r="DS999" s="71"/>
      <c r="DT999" s="71"/>
      <c r="DU999" s="71"/>
      <c r="DV999" s="71"/>
      <c r="DW999" s="71"/>
      <c r="DX999" s="71"/>
      <c r="DY999" s="71"/>
      <c r="DZ999" s="71"/>
      <c r="EA999" s="71"/>
      <c r="EB999" s="71"/>
      <c r="EC999" s="71"/>
      <c r="ED999" s="71"/>
      <c r="EE999" s="71"/>
      <c r="EF999" s="71"/>
      <c r="EG999" s="71"/>
      <c r="EH999" s="71"/>
      <c r="EI999" s="71"/>
      <c r="EJ999" s="71"/>
      <c r="EK999" s="71"/>
      <c r="EL999" s="71"/>
      <c r="EM999" s="71"/>
      <c r="EN999" s="71"/>
      <c r="EO999" s="71"/>
      <c r="EP999" s="71"/>
      <c r="EQ999" s="71"/>
      <c r="ER999" s="71"/>
      <c r="ES999" s="71"/>
      <c r="ET999" s="71"/>
      <c r="EU999" s="71"/>
      <c r="EV999" s="71"/>
      <c r="EW999" s="71"/>
      <c r="EX999" s="71"/>
      <c r="EY999" s="71"/>
      <c r="EZ999" s="71"/>
      <c r="FA999" s="71"/>
      <c r="FB999" s="71"/>
      <c r="FC999" s="71"/>
      <c r="FD999" s="71"/>
      <c r="FE999" s="71"/>
      <c r="FF999" s="71"/>
      <c r="FG999" s="71"/>
      <c r="FH999" s="71"/>
      <c r="FI999" s="71"/>
      <c r="FJ999" s="71"/>
      <c r="FK999" s="71"/>
      <c r="FL999" s="71"/>
      <c r="FM999" s="71"/>
    </row>
    <row r="1000" spans="9:169" x14ac:dyDescent="0.2">
      <c r="I1000" s="71"/>
      <c r="J1000" s="71"/>
      <c r="K1000" s="71"/>
      <c r="L1000" s="71"/>
      <c r="M1000" s="71"/>
      <c r="N1000" s="71"/>
      <c r="O1000" s="71"/>
      <c r="P1000" s="71"/>
      <c r="Q1000" s="71"/>
      <c r="R1000" s="71"/>
      <c r="S1000" s="71"/>
      <c r="T1000" s="71"/>
      <c r="U1000" s="71"/>
      <c r="V1000" s="71"/>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c r="CS1000" s="71"/>
      <c r="CT1000" s="71"/>
      <c r="CU1000" s="71"/>
      <c r="CV1000" s="99"/>
      <c r="CW1000" s="71"/>
      <c r="CX1000" s="71"/>
      <c r="CY1000" s="71"/>
      <c r="CZ1000" s="71"/>
      <c r="DA1000" s="71"/>
      <c r="DB1000" s="71"/>
      <c r="DC1000" s="71"/>
      <c r="DD1000" s="71"/>
      <c r="DE1000" s="71"/>
      <c r="DF1000" s="71"/>
      <c r="DG1000" s="71"/>
      <c r="DH1000" s="71"/>
      <c r="DI1000" s="71"/>
      <c r="DJ1000" s="71"/>
      <c r="DK1000" s="71"/>
      <c r="DL1000" s="71"/>
      <c r="DM1000" s="71"/>
      <c r="DN1000" s="71"/>
      <c r="DO1000" s="71"/>
      <c r="DP1000" s="71"/>
      <c r="DQ1000" s="71"/>
      <c r="DR1000" s="71"/>
      <c r="DS1000" s="71"/>
      <c r="DT1000" s="71"/>
      <c r="DU1000" s="71"/>
      <c r="DV1000" s="71"/>
      <c r="DW1000" s="71"/>
      <c r="DX1000" s="71"/>
      <c r="DY1000" s="71"/>
      <c r="DZ1000" s="71"/>
      <c r="EA1000" s="71"/>
      <c r="EB1000" s="71"/>
      <c r="EC1000" s="71"/>
      <c r="ED1000" s="71"/>
      <c r="EE1000" s="71"/>
      <c r="EF1000" s="71"/>
      <c r="EG1000" s="71"/>
      <c r="EH1000" s="71"/>
      <c r="EI1000" s="71"/>
      <c r="EJ1000" s="71"/>
      <c r="EK1000" s="71"/>
      <c r="EL1000" s="71"/>
      <c r="EM1000" s="71"/>
      <c r="EN1000" s="71"/>
      <c r="EO1000" s="71"/>
      <c r="EP1000" s="71"/>
      <c r="EQ1000" s="71"/>
      <c r="ER1000" s="71"/>
      <c r="ES1000" s="71"/>
      <c r="ET1000" s="71"/>
      <c r="EU1000" s="71"/>
      <c r="EV1000" s="71"/>
      <c r="EW1000" s="71"/>
      <c r="EX1000" s="71"/>
      <c r="EY1000" s="71"/>
      <c r="EZ1000" s="71"/>
      <c r="FA1000" s="71"/>
      <c r="FB1000" s="71"/>
      <c r="FC1000" s="71"/>
      <c r="FD1000" s="71"/>
      <c r="FE1000" s="71"/>
      <c r="FF1000" s="71"/>
      <c r="FG1000" s="71"/>
      <c r="FH1000" s="71"/>
      <c r="FI1000" s="71"/>
      <c r="FJ1000" s="71"/>
      <c r="FK1000" s="71"/>
      <c r="FL1000" s="71"/>
      <c r="FM1000" s="71"/>
    </row>
    <row r="1001" spans="9:169" x14ac:dyDescent="0.2">
      <c r="I1001" s="71"/>
      <c r="J1001" s="71"/>
      <c r="K1001" s="71"/>
      <c r="L1001" s="71"/>
      <c r="M1001" s="71"/>
      <c r="N1001" s="71"/>
      <c r="O1001" s="71"/>
      <c r="P1001" s="71"/>
      <c r="Q1001" s="71"/>
      <c r="R1001" s="71"/>
      <c r="S1001" s="71"/>
      <c r="T1001" s="71"/>
      <c r="U1001" s="71"/>
      <c r="V1001" s="71"/>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c r="CS1001" s="71"/>
      <c r="CT1001" s="71"/>
      <c r="CU1001" s="71"/>
      <c r="CV1001" s="99"/>
      <c r="CW1001" s="71"/>
      <c r="CX1001" s="71"/>
      <c r="CY1001" s="71"/>
      <c r="CZ1001" s="71"/>
      <c r="DA1001" s="71"/>
      <c r="DB1001" s="71"/>
      <c r="DC1001" s="71"/>
      <c r="DD1001" s="71"/>
      <c r="DE1001" s="71"/>
      <c r="DF1001" s="71"/>
      <c r="DG1001" s="71"/>
      <c r="DH1001" s="71"/>
      <c r="DI1001" s="71"/>
      <c r="DJ1001" s="71"/>
      <c r="DK1001" s="71"/>
      <c r="DL1001" s="71"/>
      <c r="DM1001" s="71"/>
      <c r="DN1001" s="71"/>
      <c r="DO1001" s="71"/>
      <c r="DP1001" s="71"/>
      <c r="DQ1001" s="71"/>
      <c r="DR1001" s="71"/>
      <c r="DS1001" s="71"/>
      <c r="DT1001" s="71"/>
      <c r="DU1001" s="71"/>
      <c r="DV1001" s="71"/>
      <c r="DW1001" s="71"/>
      <c r="DX1001" s="71"/>
      <c r="DY1001" s="71"/>
      <c r="DZ1001" s="71"/>
      <c r="EA1001" s="71"/>
      <c r="EB1001" s="71"/>
      <c r="EC1001" s="71"/>
      <c r="ED1001" s="71"/>
      <c r="EE1001" s="71"/>
      <c r="EF1001" s="71"/>
      <c r="EG1001" s="71"/>
      <c r="EH1001" s="71"/>
      <c r="EI1001" s="71"/>
      <c r="EJ1001" s="71"/>
      <c r="EK1001" s="71"/>
      <c r="EL1001" s="71"/>
      <c r="EM1001" s="71"/>
      <c r="EN1001" s="71"/>
      <c r="EO1001" s="71"/>
      <c r="EP1001" s="71"/>
      <c r="EQ1001" s="71"/>
      <c r="ER1001" s="71"/>
      <c r="ES1001" s="71"/>
      <c r="ET1001" s="71"/>
      <c r="EU1001" s="71"/>
      <c r="EV1001" s="71"/>
      <c r="EW1001" s="71"/>
      <c r="EX1001" s="71"/>
      <c r="EY1001" s="71"/>
      <c r="EZ1001" s="71"/>
      <c r="FA1001" s="71"/>
      <c r="FB1001" s="71"/>
      <c r="FC1001" s="71"/>
      <c r="FD1001" s="71"/>
      <c r="FE1001" s="71"/>
      <c r="FF1001" s="71"/>
      <c r="FG1001" s="71"/>
      <c r="FH1001" s="71"/>
      <c r="FI1001" s="71"/>
      <c r="FJ1001" s="71"/>
      <c r="FK1001" s="71"/>
      <c r="FL1001" s="71"/>
      <c r="FM1001" s="71"/>
    </row>
    <row r="1002" spans="9:169" x14ac:dyDescent="0.2">
      <c r="I1002" s="71"/>
      <c r="J1002" s="71"/>
      <c r="K1002" s="71"/>
      <c r="L1002" s="71"/>
      <c r="M1002" s="71"/>
      <c r="N1002" s="71"/>
      <c r="O1002" s="71"/>
      <c r="P1002" s="71"/>
      <c r="Q1002" s="71"/>
      <c r="R1002" s="71"/>
      <c r="S1002" s="71"/>
      <c r="T1002" s="71"/>
      <c r="U1002" s="71"/>
      <c r="V1002" s="71"/>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c r="CS1002" s="71"/>
      <c r="CT1002" s="71"/>
      <c r="CU1002" s="71"/>
      <c r="CV1002" s="99"/>
      <c r="CW1002" s="71"/>
      <c r="CX1002" s="71"/>
      <c r="CY1002" s="71"/>
      <c r="CZ1002" s="71"/>
      <c r="DA1002" s="71"/>
      <c r="DB1002" s="71"/>
      <c r="DC1002" s="71"/>
      <c r="DD1002" s="71"/>
      <c r="DE1002" s="71"/>
      <c r="DF1002" s="71"/>
      <c r="DG1002" s="71"/>
      <c r="DH1002" s="71"/>
      <c r="DI1002" s="71"/>
      <c r="DJ1002" s="71"/>
      <c r="DK1002" s="71"/>
      <c r="DL1002" s="71"/>
      <c r="DM1002" s="71"/>
      <c r="DN1002" s="71"/>
      <c r="DO1002" s="71"/>
      <c r="DP1002" s="71"/>
      <c r="DQ1002" s="71"/>
      <c r="DR1002" s="71"/>
      <c r="DS1002" s="71"/>
      <c r="DT1002" s="71"/>
      <c r="DU1002" s="71"/>
      <c r="DV1002" s="71"/>
      <c r="DW1002" s="71"/>
      <c r="DX1002" s="71"/>
      <c r="DY1002" s="71"/>
      <c r="DZ1002" s="71"/>
      <c r="EA1002" s="71"/>
      <c r="EB1002" s="71"/>
      <c r="EC1002" s="71"/>
      <c r="ED1002" s="71"/>
      <c r="EE1002" s="71"/>
      <c r="EF1002" s="71"/>
      <c r="EG1002" s="71"/>
      <c r="EH1002" s="71"/>
      <c r="EI1002" s="71"/>
      <c r="EJ1002" s="71"/>
      <c r="EK1002" s="71"/>
      <c r="EL1002" s="71"/>
      <c r="EM1002" s="71"/>
      <c r="EN1002" s="71"/>
      <c r="EO1002" s="71"/>
      <c r="EP1002" s="71"/>
      <c r="EQ1002" s="71"/>
      <c r="ER1002" s="71"/>
      <c r="ES1002" s="71"/>
      <c r="ET1002" s="71"/>
      <c r="EU1002" s="71"/>
      <c r="EV1002" s="71"/>
      <c r="EW1002" s="71"/>
      <c r="EX1002" s="71"/>
      <c r="EY1002" s="71"/>
      <c r="EZ1002" s="71"/>
      <c r="FA1002" s="71"/>
      <c r="FB1002" s="71"/>
      <c r="FC1002" s="71"/>
      <c r="FD1002" s="71"/>
      <c r="FE1002" s="71"/>
      <c r="FF1002" s="71"/>
      <c r="FG1002" s="71"/>
      <c r="FH1002" s="71"/>
      <c r="FI1002" s="71"/>
      <c r="FJ1002" s="71"/>
      <c r="FK1002" s="71"/>
      <c r="FL1002" s="71"/>
      <c r="FM1002" s="71"/>
    </row>
    <row r="1003" spans="9:169" x14ac:dyDescent="0.2">
      <c r="I1003" s="71"/>
      <c r="J1003" s="71"/>
      <c r="K1003" s="71"/>
      <c r="L1003" s="71"/>
      <c r="M1003" s="71"/>
      <c r="N1003" s="71"/>
      <c r="O1003" s="71"/>
      <c r="P1003" s="71"/>
      <c r="Q1003" s="71"/>
      <c r="R1003" s="71"/>
      <c r="S1003" s="71"/>
      <c r="T1003" s="71"/>
      <c r="U1003" s="71"/>
      <c r="V1003" s="71"/>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c r="CS1003" s="71"/>
      <c r="CT1003" s="71"/>
      <c r="CU1003" s="71"/>
      <c r="CV1003" s="99"/>
      <c r="CW1003" s="71"/>
      <c r="CX1003" s="71"/>
      <c r="CY1003" s="71"/>
      <c r="CZ1003" s="71"/>
      <c r="DA1003" s="71"/>
      <c r="DB1003" s="71"/>
      <c r="DC1003" s="71"/>
      <c r="DD1003" s="71"/>
      <c r="DE1003" s="71"/>
      <c r="DF1003" s="71"/>
      <c r="DG1003" s="71"/>
      <c r="DH1003" s="71"/>
      <c r="DI1003" s="71"/>
      <c r="DJ1003" s="71"/>
      <c r="DK1003" s="71"/>
      <c r="DL1003" s="71"/>
      <c r="DM1003" s="71"/>
      <c r="DN1003" s="71"/>
      <c r="DO1003" s="71"/>
      <c r="DP1003" s="71"/>
      <c r="DQ1003" s="71"/>
      <c r="DR1003" s="71"/>
      <c r="DS1003" s="71"/>
      <c r="DT1003" s="71"/>
      <c r="DU1003" s="71"/>
      <c r="DV1003" s="71"/>
      <c r="DW1003" s="71"/>
      <c r="DX1003" s="71"/>
      <c r="DY1003" s="71"/>
      <c r="DZ1003" s="71"/>
      <c r="EA1003" s="71"/>
      <c r="EB1003" s="71"/>
      <c r="EC1003" s="71"/>
      <c r="ED1003" s="71"/>
      <c r="EE1003" s="71"/>
      <c r="EF1003" s="71"/>
      <c r="EG1003" s="71"/>
      <c r="EH1003" s="71"/>
      <c r="EI1003" s="71"/>
      <c r="EJ1003" s="71"/>
      <c r="EK1003" s="71"/>
      <c r="EL1003" s="71"/>
      <c r="EM1003" s="71"/>
      <c r="EN1003" s="71"/>
      <c r="EO1003" s="71"/>
      <c r="EP1003" s="71"/>
      <c r="EQ1003" s="71"/>
      <c r="ER1003" s="71"/>
      <c r="ES1003" s="71"/>
      <c r="ET1003" s="71"/>
      <c r="EU1003" s="71"/>
      <c r="EV1003" s="71"/>
      <c r="EW1003" s="71"/>
      <c r="EX1003" s="71"/>
      <c r="EY1003" s="71"/>
      <c r="EZ1003" s="71"/>
      <c r="FA1003" s="71"/>
      <c r="FB1003" s="71"/>
      <c r="FC1003" s="71"/>
      <c r="FD1003" s="71"/>
      <c r="FE1003" s="71"/>
      <c r="FF1003" s="71"/>
      <c r="FG1003" s="71"/>
      <c r="FH1003" s="71"/>
      <c r="FI1003" s="71"/>
      <c r="FJ1003" s="71"/>
      <c r="FK1003" s="71"/>
      <c r="FL1003" s="71"/>
      <c r="FM1003" s="71"/>
    </row>
    <row r="1004" spans="9:169" x14ac:dyDescent="0.2">
      <c r="I1004" s="71"/>
      <c r="J1004" s="71"/>
      <c r="K1004" s="71"/>
      <c r="L1004" s="71"/>
      <c r="M1004" s="71"/>
      <c r="N1004" s="71"/>
      <c r="O1004" s="71"/>
      <c r="P1004" s="71"/>
      <c r="Q1004" s="71"/>
      <c r="R1004" s="71"/>
      <c r="S1004" s="71"/>
      <c r="T1004" s="71"/>
      <c r="U1004" s="71"/>
      <c r="V1004" s="71"/>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c r="CS1004" s="71"/>
      <c r="CT1004" s="71"/>
      <c r="CU1004" s="71"/>
      <c r="CV1004" s="99"/>
      <c r="CW1004" s="71"/>
      <c r="CX1004" s="71"/>
      <c r="CY1004" s="71"/>
      <c r="CZ1004" s="71"/>
      <c r="DA1004" s="71"/>
      <c r="DB1004" s="71"/>
      <c r="DC1004" s="71"/>
      <c r="DD1004" s="71"/>
      <c r="DE1004" s="71"/>
      <c r="DF1004" s="71"/>
      <c r="DG1004" s="71"/>
      <c r="DH1004" s="71"/>
      <c r="DI1004" s="71"/>
      <c r="DJ1004" s="71"/>
      <c r="DK1004" s="71"/>
      <c r="DL1004" s="71"/>
      <c r="DM1004" s="71"/>
      <c r="DN1004" s="71"/>
      <c r="DO1004" s="71"/>
      <c r="DP1004" s="71"/>
      <c r="DQ1004" s="71"/>
      <c r="DR1004" s="71"/>
      <c r="DS1004" s="71"/>
      <c r="DT1004" s="71"/>
      <c r="DU1004" s="71"/>
      <c r="DV1004" s="71"/>
      <c r="DW1004" s="71"/>
      <c r="DX1004" s="71"/>
      <c r="DY1004" s="71"/>
      <c r="DZ1004" s="71"/>
      <c r="EA1004" s="71"/>
      <c r="EB1004" s="71"/>
      <c r="EC1004" s="71"/>
      <c r="ED1004" s="71"/>
      <c r="EE1004" s="71"/>
      <c r="EF1004" s="71"/>
      <c r="EG1004" s="71"/>
      <c r="EH1004" s="71"/>
      <c r="EI1004" s="71"/>
      <c r="EJ1004" s="71"/>
      <c r="EK1004" s="71"/>
      <c r="EL1004" s="71"/>
      <c r="EM1004" s="71"/>
      <c r="EN1004" s="71"/>
      <c r="EO1004" s="71"/>
      <c r="EP1004" s="71"/>
      <c r="EQ1004" s="71"/>
      <c r="ER1004" s="71"/>
      <c r="ES1004" s="71"/>
      <c r="ET1004" s="71"/>
      <c r="EU1004" s="71"/>
      <c r="EV1004" s="71"/>
      <c r="EW1004" s="71"/>
      <c r="EX1004" s="71"/>
      <c r="EY1004" s="71"/>
      <c r="EZ1004" s="71"/>
      <c r="FA1004" s="71"/>
      <c r="FB1004" s="71"/>
      <c r="FC1004" s="71"/>
      <c r="FD1004" s="71"/>
      <c r="FE1004" s="71"/>
      <c r="FF1004" s="71"/>
      <c r="FG1004" s="71"/>
      <c r="FH1004" s="71"/>
      <c r="FI1004" s="71"/>
      <c r="FJ1004" s="71"/>
      <c r="FK1004" s="71"/>
      <c r="FL1004" s="71"/>
      <c r="FM1004" s="71"/>
    </row>
    <row r="1005" spans="9:169" x14ac:dyDescent="0.2">
      <c r="I1005" s="71"/>
      <c r="J1005" s="71"/>
      <c r="K1005" s="71"/>
      <c r="L1005" s="71"/>
      <c r="M1005" s="71"/>
      <c r="N1005" s="71"/>
      <c r="O1005" s="71"/>
      <c r="P1005" s="71"/>
      <c r="Q1005" s="71"/>
      <c r="R1005" s="71"/>
      <c r="S1005" s="71"/>
      <c r="T1005" s="71"/>
      <c r="U1005" s="71"/>
      <c r="V1005" s="71"/>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c r="CS1005" s="71"/>
      <c r="CT1005" s="71"/>
      <c r="CU1005" s="71"/>
      <c r="CV1005" s="99"/>
      <c r="CW1005" s="71"/>
      <c r="CX1005" s="71"/>
      <c r="CY1005" s="71"/>
      <c r="CZ1005" s="71"/>
      <c r="DA1005" s="71"/>
      <c r="DB1005" s="71"/>
      <c r="DC1005" s="71"/>
      <c r="DD1005" s="71"/>
      <c r="DE1005" s="71"/>
      <c r="DF1005" s="71"/>
      <c r="DG1005" s="71"/>
      <c r="DH1005" s="71"/>
      <c r="DI1005" s="71"/>
      <c r="DJ1005" s="71"/>
      <c r="DK1005" s="71"/>
      <c r="DL1005" s="71"/>
      <c r="DM1005" s="71"/>
      <c r="DN1005" s="71"/>
      <c r="DO1005" s="71"/>
      <c r="DP1005" s="71"/>
      <c r="DQ1005" s="71"/>
      <c r="DR1005" s="71"/>
      <c r="DS1005" s="71"/>
      <c r="DT1005" s="71"/>
      <c r="DU1005" s="71"/>
      <c r="DV1005" s="71"/>
      <c r="DW1005" s="71"/>
      <c r="DX1005" s="71"/>
      <c r="DY1005" s="71"/>
      <c r="DZ1005" s="71"/>
      <c r="EA1005" s="71"/>
      <c r="EB1005" s="71"/>
      <c r="EC1005" s="71"/>
      <c r="ED1005" s="71"/>
      <c r="EE1005" s="71"/>
      <c r="EF1005" s="71"/>
      <c r="EG1005" s="71"/>
      <c r="EH1005" s="71"/>
      <c r="EI1005" s="71"/>
      <c r="EJ1005" s="71"/>
      <c r="EK1005" s="71"/>
      <c r="EL1005" s="71"/>
      <c r="EM1005" s="71"/>
      <c r="EN1005" s="71"/>
      <c r="EO1005" s="71"/>
      <c r="EP1005" s="71"/>
      <c r="EQ1005" s="71"/>
      <c r="ER1005" s="71"/>
      <c r="ES1005" s="71"/>
      <c r="ET1005" s="71"/>
      <c r="EU1005" s="71"/>
      <c r="EV1005" s="71"/>
      <c r="EW1005" s="71"/>
      <c r="EX1005" s="71"/>
      <c r="EY1005" s="71"/>
      <c r="EZ1005" s="71"/>
      <c r="FA1005" s="71"/>
      <c r="FB1005" s="71"/>
      <c r="FC1005" s="71"/>
      <c r="FD1005" s="71"/>
      <c r="FE1005" s="71"/>
      <c r="FF1005" s="71"/>
      <c r="FG1005" s="71"/>
      <c r="FH1005" s="71"/>
      <c r="FI1005" s="71"/>
      <c r="FJ1005" s="71"/>
      <c r="FK1005" s="71"/>
      <c r="FL1005" s="71"/>
      <c r="FM1005" s="71"/>
    </row>
    <row r="1006" spans="9:169" x14ac:dyDescent="0.2">
      <c r="I1006" s="71"/>
      <c r="J1006" s="71"/>
      <c r="K1006" s="71"/>
      <c r="L1006" s="71"/>
      <c r="M1006" s="71"/>
      <c r="N1006" s="71"/>
      <c r="O1006" s="71"/>
      <c r="P1006" s="71"/>
      <c r="Q1006" s="71"/>
      <c r="R1006" s="71"/>
      <c r="S1006" s="71"/>
      <c r="T1006" s="71"/>
      <c r="U1006" s="71"/>
      <c r="V1006" s="71"/>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c r="CS1006" s="71"/>
      <c r="CT1006" s="71"/>
      <c r="CU1006" s="71"/>
      <c r="CV1006" s="99"/>
      <c r="CW1006" s="71"/>
      <c r="CX1006" s="71"/>
      <c r="CY1006" s="71"/>
      <c r="CZ1006" s="71"/>
      <c r="DA1006" s="71"/>
      <c r="DB1006" s="71"/>
      <c r="DC1006" s="71"/>
      <c r="DD1006" s="71"/>
      <c r="DE1006" s="71"/>
      <c r="DF1006" s="71"/>
      <c r="DG1006" s="71"/>
      <c r="DH1006" s="71"/>
      <c r="DI1006" s="71"/>
      <c r="DJ1006" s="71"/>
      <c r="DK1006" s="71"/>
      <c r="DL1006" s="71"/>
      <c r="DM1006" s="71"/>
      <c r="DN1006" s="71"/>
      <c r="DO1006" s="71"/>
      <c r="DP1006" s="71"/>
      <c r="DQ1006" s="71"/>
      <c r="DR1006" s="71"/>
      <c r="DS1006" s="71"/>
      <c r="DT1006" s="71"/>
      <c r="DU1006" s="71"/>
      <c r="DV1006" s="71"/>
      <c r="DW1006" s="71"/>
      <c r="DX1006" s="71"/>
      <c r="DY1006" s="71"/>
      <c r="DZ1006" s="71"/>
      <c r="EA1006" s="71"/>
      <c r="EB1006" s="71"/>
      <c r="EC1006" s="71"/>
      <c r="ED1006" s="71"/>
      <c r="EE1006" s="71"/>
      <c r="EF1006" s="71"/>
      <c r="EG1006" s="71"/>
      <c r="EH1006" s="71"/>
      <c r="EI1006" s="71"/>
      <c r="EJ1006" s="71"/>
      <c r="EK1006" s="71"/>
      <c r="EL1006" s="71"/>
      <c r="EM1006" s="71"/>
      <c r="EN1006" s="71"/>
      <c r="EO1006" s="71"/>
      <c r="EP1006" s="71"/>
      <c r="EQ1006" s="71"/>
      <c r="ER1006" s="71"/>
      <c r="ES1006" s="71"/>
      <c r="ET1006" s="71"/>
      <c r="EU1006" s="71"/>
      <c r="EV1006" s="71"/>
      <c r="EW1006" s="71"/>
      <c r="EX1006" s="71"/>
      <c r="EY1006" s="71"/>
      <c r="EZ1006" s="71"/>
      <c r="FA1006" s="71"/>
      <c r="FB1006" s="71"/>
      <c r="FC1006" s="71"/>
      <c r="FD1006" s="71"/>
      <c r="FE1006" s="71"/>
      <c r="FF1006" s="71"/>
      <c r="FG1006" s="71"/>
      <c r="FH1006" s="71"/>
      <c r="FI1006" s="71"/>
      <c r="FJ1006" s="71"/>
      <c r="FK1006" s="71"/>
      <c r="FL1006" s="71"/>
      <c r="FM1006" s="71"/>
    </row>
    <row r="1007" spans="9:169" x14ac:dyDescent="0.2">
      <c r="I1007" s="71"/>
      <c r="J1007" s="71"/>
      <c r="K1007" s="71"/>
      <c r="L1007" s="71"/>
      <c r="M1007" s="71"/>
      <c r="N1007" s="71"/>
      <c r="O1007" s="71"/>
      <c r="P1007" s="71"/>
      <c r="Q1007" s="71"/>
      <c r="R1007" s="71"/>
      <c r="S1007" s="71"/>
      <c r="T1007" s="71"/>
      <c r="U1007" s="71"/>
      <c r="V1007" s="71"/>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c r="CS1007" s="71"/>
      <c r="CT1007" s="71"/>
      <c r="CU1007" s="71"/>
      <c r="CV1007" s="99"/>
      <c r="CW1007" s="71"/>
      <c r="CX1007" s="71"/>
      <c r="CY1007" s="71"/>
      <c r="CZ1007" s="71"/>
      <c r="DA1007" s="71"/>
      <c r="DB1007" s="71"/>
      <c r="DC1007" s="71"/>
      <c r="DD1007" s="71"/>
      <c r="DE1007" s="71"/>
      <c r="DF1007" s="71"/>
      <c r="DG1007" s="71"/>
      <c r="DH1007" s="71"/>
      <c r="DI1007" s="71"/>
      <c r="DJ1007" s="71"/>
      <c r="DK1007" s="71"/>
      <c r="DL1007" s="71"/>
      <c r="DM1007" s="71"/>
      <c r="DN1007" s="71"/>
      <c r="DO1007" s="71"/>
      <c r="DP1007" s="71"/>
      <c r="DQ1007" s="71"/>
      <c r="DR1007" s="71"/>
      <c r="DS1007" s="71"/>
      <c r="DT1007" s="71"/>
      <c r="DU1007" s="71"/>
      <c r="DV1007" s="71"/>
      <c r="DW1007" s="71"/>
      <c r="DX1007" s="71"/>
      <c r="DY1007" s="71"/>
      <c r="DZ1007" s="71"/>
      <c r="EA1007" s="71"/>
      <c r="EB1007" s="71"/>
      <c r="EC1007" s="71"/>
      <c r="ED1007" s="71"/>
      <c r="EE1007" s="71"/>
      <c r="EF1007" s="71"/>
      <c r="EG1007" s="71"/>
      <c r="EH1007" s="71"/>
      <c r="EI1007" s="71"/>
      <c r="EJ1007" s="71"/>
      <c r="EK1007" s="71"/>
      <c r="EL1007" s="71"/>
      <c r="EM1007" s="71"/>
      <c r="EN1007" s="71"/>
      <c r="EO1007" s="71"/>
      <c r="EP1007" s="71"/>
      <c r="EQ1007" s="71"/>
      <c r="ER1007" s="71"/>
      <c r="ES1007" s="71"/>
      <c r="ET1007" s="71"/>
      <c r="EU1007" s="71"/>
      <c r="EV1007" s="71"/>
      <c r="EW1007" s="71"/>
      <c r="EX1007" s="71"/>
      <c r="EY1007" s="71"/>
      <c r="EZ1007" s="71"/>
      <c r="FA1007" s="71"/>
      <c r="FB1007" s="71"/>
      <c r="FC1007" s="71"/>
      <c r="FD1007" s="71"/>
      <c r="FE1007" s="71"/>
      <c r="FF1007" s="71"/>
      <c r="FG1007" s="71"/>
      <c r="FH1007" s="71"/>
      <c r="FI1007" s="71"/>
      <c r="FJ1007" s="71"/>
      <c r="FK1007" s="71"/>
      <c r="FL1007" s="71"/>
      <c r="FM1007" s="71"/>
    </row>
    <row r="1008" spans="9:169" x14ac:dyDescent="0.2">
      <c r="I1008" s="71"/>
      <c r="J1008" s="71"/>
      <c r="K1008" s="71"/>
      <c r="L1008" s="71"/>
      <c r="M1008" s="71"/>
      <c r="N1008" s="71"/>
      <c r="O1008" s="71"/>
      <c r="P1008" s="71"/>
      <c r="Q1008" s="71"/>
      <c r="R1008" s="71"/>
      <c r="S1008" s="71"/>
      <c r="T1008" s="71"/>
      <c r="U1008" s="71"/>
      <c r="V1008" s="71"/>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c r="CS1008" s="71"/>
      <c r="CT1008" s="71"/>
      <c r="CU1008" s="71"/>
      <c r="CV1008" s="99"/>
      <c r="CW1008" s="71"/>
      <c r="CX1008" s="71"/>
      <c r="CY1008" s="71"/>
      <c r="CZ1008" s="71"/>
      <c r="DA1008" s="71"/>
      <c r="DB1008" s="71"/>
      <c r="DC1008" s="71"/>
      <c r="DD1008" s="71"/>
      <c r="DE1008" s="71"/>
      <c r="DF1008" s="71"/>
      <c r="DG1008" s="71"/>
      <c r="DH1008" s="71"/>
      <c r="DI1008" s="71"/>
      <c r="DJ1008" s="71"/>
      <c r="DK1008" s="71"/>
      <c r="DL1008" s="71"/>
      <c r="DM1008" s="71"/>
      <c r="DN1008" s="71"/>
      <c r="DO1008" s="71"/>
      <c r="DP1008" s="71"/>
      <c r="DQ1008" s="71"/>
      <c r="DR1008" s="71"/>
      <c r="DS1008" s="71"/>
      <c r="DT1008" s="71"/>
      <c r="DU1008" s="71"/>
      <c r="DV1008" s="71"/>
      <c r="DW1008" s="71"/>
      <c r="DX1008" s="71"/>
      <c r="DY1008" s="71"/>
      <c r="DZ1008" s="71"/>
      <c r="EA1008" s="71"/>
      <c r="EB1008" s="71"/>
      <c r="EC1008" s="71"/>
      <c r="ED1008" s="71"/>
      <c r="EE1008" s="71"/>
      <c r="EF1008" s="71"/>
      <c r="EG1008" s="71"/>
      <c r="EH1008" s="71"/>
      <c r="EI1008" s="71"/>
      <c r="EJ1008" s="71"/>
      <c r="EK1008" s="71"/>
      <c r="EL1008" s="71"/>
      <c r="EM1008" s="71"/>
      <c r="EN1008" s="71"/>
      <c r="EO1008" s="71"/>
      <c r="EP1008" s="71"/>
      <c r="EQ1008" s="71"/>
      <c r="ER1008" s="71"/>
      <c r="ES1008" s="71"/>
      <c r="ET1008" s="71"/>
      <c r="EU1008" s="71"/>
      <c r="EV1008" s="71"/>
      <c r="EW1008" s="71"/>
      <c r="EX1008" s="71"/>
      <c r="EY1008" s="71"/>
      <c r="EZ1008" s="71"/>
      <c r="FA1008" s="71"/>
      <c r="FB1008" s="71"/>
      <c r="FC1008" s="71"/>
      <c r="FD1008" s="71"/>
      <c r="FE1008" s="71"/>
      <c r="FF1008" s="71"/>
      <c r="FG1008" s="71"/>
      <c r="FH1008" s="71"/>
      <c r="FI1008" s="71"/>
      <c r="FJ1008" s="71"/>
      <c r="FK1008" s="71"/>
      <c r="FL1008" s="71"/>
      <c r="FM1008" s="71"/>
    </row>
    <row r="1009" spans="9:169" x14ac:dyDescent="0.2">
      <c r="I1009" s="71"/>
      <c r="J1009" s="71"/>
      <c r="K1009" s="71"/>
      <c r="L1009" s="71"/>
      <c r="M1009" s="71"/>
      <c r="N1009" s="71"/>
      <c r="O1009" s="71"/>
      <c r="P1009" s="71"/>
      <c r="Q1009" s="71"/>
      <c r="R1009" s="71"/>
      <c r="S1009" s="71"/>
      <c r="T1009" s="71"/>
      <c r="U1009" s="71"/>
      <c r="V1009" s="71"/>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c r="CS1009" s="71"/>
      <c r="CT1009" s="71"/>
      <c r="CU1009" s="71"/>
      <c r="CV1009" s="99"/>
      <c r="CW1009" s="71"/>
      <c r="CX1009" s="71"/>
      <c r="CY1009" s="71"/>
      <c r="CZ1009" s="71"/>
      <c r="DA1009" s="71"/>
      <c r="DB1009" s="71"/>
      <c r="DC1009" s="71"/>
      <c r="DD1009" s="71"/>
      <c r="DE1009" s="71"/>
      <c r="DF1009" s="71"/>
      <c r="DG1009" s="71"/>
      <c r="DH1009" s="71"/>
      <c r="DI1009" s="71"/>
      <c r="DJ1009" s="71"/>
      <c r="DK1009" s="71"/>
      <c r="DL1009" s="71"/>
      <c r="DM1009" s="71"/>
      <c r="DN1009" s="71"/>
      <c r="DO1009" s="71"/>
      <c r="DP1009" s="71"/>
      <c r="DQ1009" s="71"/>
      <c r="DR1009" s="71"/>
      <c r="DS1009" s="71"/>
      <c r="DT1009" s="71"/>
      <c r="DU1009" s="71"/>
      <c r="DV1009" s="71"/>
      <c r="DW1009" s="71"/>
      <c r="DX1009" s="71"/>
      <c r="DY1009" s="71"/>
      <c r="DZ1009" s="71"/>
      <c r="EA1009" s="71"/>
      <c r="EB1009" s="71"/>
      <c r="EC1009" s="71"/>
      <c r="ED1009" s="71"/>
      <c r="EE1009" s="71"/>
      <c r="EF1009" s="71"/>
      <c r="EG1009" s="71"/>
      <c r="EH1009" s="71"/>
      <c r="EI1009" s="71"/>
      <c r="EJ1009" s="71"/>
      <c r="EK1009" s="71"/>
      <c r="EL1009" s="71"/>
      <c r="EM1009" s="71"/>
      <c r="EN1009" s="71"/>
      <c r="EO1009" s="71"/>
      <c r="EP1009" s="71"/>
      <c r="EQ1009" s="71"/>
      <c r="ER1009" s="71"/>
      <c r="ES1009" s="71"/>
      <c r="ET1009" s="71"/>
      <c r="EU1009" s="71"/>
      <c r="EV1009" s="71"/>
      <c r="EW1009" s="71"/>
      <c r="EX1009" s="71"/>
      <c r="EY1009" s="71"/>
      <c r="EZ1009" s="71"/>
      <c r="FA1009" s="71"/>
      <c r="FB1009" s="71"/>
      <c r="FC1009" s="71"/>
      <c r="FD1009" s="71"/>
      <c r="FE1009" s="71"/>
      <c r="FF1009" s="71"/>
      <c r="FG1009" s="71"/>
      <c r="FH1009" s="71"/>
      <c r="FI1009" s="71"/>
      <c r="FJ1009" s="71"/>
      <c r="FK1009" s="71"/>
      <c r="FL1009" s="71"/>
      <c r="FM1009" s="71"/>
    </row>
    <row r="1010" spans="9:169" x14ac:dyDescent="0.2">
      <c r="I1010" s="71"/>
      <c r="J1010" s="71"/>
      <c r="K1010" s="71"/>
      <c r="L1010" s="71"/>
      <c r="M1010" s="71"/>
      <c r="N1010" s="71"/>
      <c r="O1010" s="71"/>
      <c r="P1010" s="71"/>
      <c r="Q1010" s="71"/>
      <c r="R1010" s="71"/>
      <c r="S1010" s="71"/>
      <c r="T1010" s="71"/>
      <c r="U1010" s="71"/>
      <c r="V1010" s="71"/>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c r="CS1010" s="71"/>
      <c r="CT1010" s="71"/>
      <c r="CU1010" s="71"/>
      <c r="CV1010" s="99"/>
      <c r="CW1010" s="71"/>
      <c r="CX1010" s="71"/>
      <c r="CY1010" s="71"/>
      <c r="CZ1010" s="71"/>
      <c r="DA1010" s="71"/>
      <c r="DB1010" s="71"/>
      <c r="DC1010" s="71"/>
      <c r="DD1010" s="71"/>
      <c r="DE1010" s="71"/>
      <c r="DF1010" s="71"/>
      <c r="DG1010" s="71"/>
      <c r="DH1010" s="71"/>
      <c r="DI1010" s="71"/>
      <c r="DJ1010" s="71"/>
      <c r="DK1010" s="71"/>
      <c r="DL1010" s="71"/>
      <c r="DM1010" s="71"/>
      <c r="DN1010" s="71"/>
      <c r="DO1010" s="71"/>
      <c r="DP1010" s="71"/>
      <c r="DQ1010" s="71"/>
      <c r="DR1010" s="71"/>
      <c r="DS1010" s="71"/>
      <c r="DT1010" s="71"/>
      <c r="DU1010" s="71"/>
      <c r="DV1010" s="71"/>
      <c r="DW1010" s="71"/>
      <c r="DX1010" s="71"/>
      <c r="DY1010" s="71"/>
      <c r="DZ1010" s="71"/>
      <c r="EA1010" s="71"/>
      <c r="EB1010" s="71"/>
      <c r="EC1010" s="71"/>
      <c r="ED1010" s="71"/>
      <c r="EE1010" s="71"/>
      <c r="EF1010" s="71"/>
      <c r="EG1010" s="71"/>
      <c r="EH1010" s="71"/>
      <c r="EI1010" s="71"/>
      <c r="EJ1010" s="71"/>
      <c r="EK1010" s="71"/>
      <c r="EL1010" s="71"/>
      <c r="EM1010" s="71"/>
      <c r="EN1010" s="71"/>
      <c r="EO1010" s="71"/>
      <c r="EP1010" s="71"/>
      <c r="EQ1010" s="71"/>
      <c r="ER1010" s="71"/>
      <c r="ES1010" s="71"/>
      <c r="ET1010" s="71"/>
      <c r="EU1010" s="71"/>
      <c r="EV1010" s="71"/>
      <c r="EW1010" s="71"/>
      <c r="EX1010" s="71"/>
      <c r="EY1010" s="71"/>
      <c r="EZ1010" s="71"/>
      <c r="FA1010" s="71"/>
      <c r="FB1010" s="71"/>
      <c r="FC1010" s="71"/>
      <c r="FD1010" s="71"/>
      <c r="FE1010" s="71"/>
      <c r="FF1010" s="71"/>
      <c r="FG1010" s="71"/>
      <c r="FH1010" s="71"/>
      <c r="FI1010" s="71"/>
      <c r="FJ1010" s="71"/>
      <c r="FK1010" s="71"/>
      <c r="FL1010" s="71"/>
      <c r="FM1010" s="71"/>
    </row>
    <row r="1011" spans="9:169" x14ac:dyDescent="0.2">
      <c r="I1011" s="71"/>
      <c r="J1011" s="71"/>
      <c r="K1011" s="71"/>
      <c r="L1011" s="71"/>
      <c r="M1011" s="71"/>
      <c r="N1011" s="71"/>
      <c r="O1011" s="71"/>
      <c r="P1011" s="71"/>
      <c r="Q1011" s="71"/>
      <c r="R1011" s="71"/>
      <c r="S1011" s="71"/>
      <c r="T1011" s="71"/>
      <c r="U1011" s="71"/>
      <c r="V1011" s="71"/>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c r="CS1011" s="71"/>
      <c r="CT1011" s="71"/>
      <c r="CU1011" s="71"/>
      <c r="CV1011" s="99"/>
      <c r="CW1011" s="71"/>
      <c r="CX1011" s="71"/>
      <c r="CY1011" s="71"/>
      <c r="CZ1011" s="71"/>
      <c r="DA1011" s="71"/>
      <c r="DB1011" s="71"/>
      <c r="DC1011" s="71"/>
      <c r="DD1011" s="71"/>
      <c r="DE1011" s="71"/>
      <c r="DF1011" s="71"/>
      <c r="DG1011" s="71"/>
      <c r="DH1011" s="71"/>
      <c r="DI1011" s="71"/>
      <c r="DJ1011" s="71"/>
      <c r="DK1011" s="71"/>
      <c r="DL1011" s="71"/>
      <c r="DM1011" s="71"/>
      <c r="DN1011" s="71"/>
      <c r="DO1011" s="71"/>
      <c r="DP1011" s="71"/>
      <c r="DQ1011" s="71"/>
      <c r="DR1011" s="71"/>
      <c r="DS1011" s="71"/>
      <c r="DT1011" s="71"/>
      <c r="DU1011" s="71"/>
      <c r="DV1011" s="71"/>
      <c r="DW1011" s="71"/>
      <c r="DX1011" s="71"/>
      <c r="DY1011" s="71"/>
      <c r="DZ1011" s="71"/>
      <c r="EA1011" s="71"/>
      <c r="EB1011" s="71"/>
      <c r="EC1011" s="71"/>
      <c r="ED1011" s="71"/>
      <c r="EE1011" s="71"/>
      <c r="EF1011" s="71"/>
      <c r="EG1011" s="71"/>
      <c r="EH1011" s="71"/>
      <c r="EI1011" s="71"/>
      <c r="EJ1011" s="71"/>
      <c r="EK1011" s="71"/>
      <c r="EL1011" s="71"/>
      <c r="EM1011" s="71"/>
      <c r="EN1011" s="71"/>
      <c r="EO1011" s="71"/>
      <c r="EP1011" s="71"/>
      <c r="EQ1011" s="71"/>
      <c r="ER1011" s="71"/>
      <c r="ES1011" s="71"/>
      <c r="ET1011" s="71"/>
      <c r="EU1011" s="71"/>
      <c r="EV1011" s="71"/>
      <c r="EW1011" s="71"/>
      <c r="EX1011" s="71"/>
      <c r="EY1011" s="71"/>
      <c r="EZ1011" s="71"/>
      <c r="FA1011" s="71"/>
      <c r="FB1011" s="71"/>
      <c r="FC1011" s="71"/>
      <c r="FD1011" s="71"/>
      <c r="FE1011" s="71"/>
      <c r="FF1011" s="71"/>
      <c r="FG1011" s="71"/>
      <c r="FH1011" s="71"/>
      <c r="FI1011" s="71"/>
      <c r="FJ1011" s="71"/>
      <c r="FK1011" s="71"/>
      <c r="FL1011" s="71"/>
      <c r="FM1011" s="71"/>
    </row>
    <row r="1012" spans="9:169" x14ac:dyDescent="0.2">
      <c r="I1012" s="71"/>
      <c r="J1012" s="71"/>
      <c r="K1012" s="71"/>
      <c r="L1012" s="71"/>
      <c r="M1012" s="71"/>
      <c r="N1012" s="71"/>
      <c r="O1012" s="71"/>
      <c r="P1012" s="71"/>
      <c r="Q1012" s="71"/>
      <c r="R1012" s="71"/>
      <c r="S1012" s="71"/>
      <c r="T1012" s="71"/>
      <c r="U1012" s="71"/>
      <c r="V1012" s="71"/>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c r="CS1012" s="71"/>
      <c r="CT1012" s="71"/>
      <c r="CU1012" s="71"/>
      <c r="CV1012" s="99"/>
      <c r="CW1012" s="71"/>
      <c r="CX1012" s="71"/>
      <c r="CY1012" s="71"/>
      <c r="CZ1012" s="71"/>
      <c r="DA1012" s="71"/>
      <c r="DB1012" s="71"/>
      <c r="DC1012" s="71"/>
      <c r="DD1012" s="71"/>
      <c r="DE1012" s="71"/>
      <c r="DF1012" s="71"/>
      <c r="DG1012" s="71"/>
      <c r="DH1012" s="71"/>
      <c r="DI1012" s="71"/>
      <c r="DJ1012" s="71"/>
      <c r="DK1012" s="71"/>
      <c r="DL1012" s="71"/>
      <c r="DM1012" s="71"/>
      <c r="DN1012" s="71"/>
      <c r="DO1012" s="71"/>
      <c r="DP1012" s="71"/>
      <c r="DQ1012" s="71"/>
      <c r="DR1012" s="71"/>
      <c r="DS1012" s="71"/>
      <c r="DT1012" s="71"/>
      <c r="DU1012" s="71"/>
      <c r="DV1012" s="71"/>
      <c r="DW1012" s="71"/>
      <c r="DX1012" s="71"/>
      <c r="DY1012" s="71"/>
      <c r="DZ1012" s="71"/>
      <c r="EA1012" s="71"/>
      <c r="EB1012" s="71"/>
      <c r="EC1012" s="71"/>
      <c r="ED1012" s="71"/>
      <c r="EE1012" s="71"/>
      <c r="EF1012" s="71"/>
      <c r="EG1012" s="71"/>
      <c r="EH1012" s="71"/>
      <c r="EI1012" s="71"/>
      <c r="EJ1012" s="71"/>
      <c r="EK1012" s="71"/>
      <c r="EL1012" s="71"/>
      <c r="EM1012" s="71"/>
      <c r="EN1012" s="71"/>
      <c r="EO1012" s="71"/>
      <c r="EP1012" s="71"/>
      <c r="EQ1012" s="71"/>
      <c r="ER1012" s="71"/>
      <c r="ES1012" s="71"/>
      <c r="ET1012" s="71"/>
      <c r="EU1012" s="71"/>
      <c r="EV1012" s="71"/>
      <c r="EW1012" s="71"/>
      <c r="EX1012" s="71"/>
      <c r="EY1012" s="71"/>
      <c r="EZ1012" s="71"/>
      <c r="FA1012" s="71"/>
      <c r="FB1012" s="71"/>
      <c r="FC1012" s="71"/>
      <c r="FD1012" s="71"/>
      <c r="FE1012" s="71"/>
      <c r="FF1012" s="71"/>
      <c r="FG1012" s="71"/>
      <c r="FH1012" s="71"/>
      <c r="FI1012" s="71"/>
      <c r="FJ1012" s="71"/>
      <c r="FK1012" s="71"/>
      <c r="FL1012" s="71"/>
      <c r="FM1012" s="71"/>
    </row>
    <row r="1013" spans="9:169" x14ac:dyDescent="0.2">
      <c r="I1013" s="71"/>
      <c r="J1013" s="71"/>
      <c r="K1013" s="71"/>
      <c r="L1013" s="71"/>
      <c r="M1013" s="71"/>
      <c r="N1013" s="71"/>
      <c r="O1013" s="71"/>
      <c r="P1013" s="71"/>
      <c r="Q1013" s="71"/>
      <c r="R1013" s="71"/>
      <c r="S1013" s="71"/>
      <c r="T1013" s="71"/>
      <c r="U1013" s="71"/>
      <c r="V1013" s="71"/>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c r="CS1013" s="71"/>
      <c r="CT1013" s="71"/>
      <c r="CU1013" s="71"/>
      <c r="CV1013" s="99"/>
      <c r="CW1013" s="71"/>
      <c r="CX1013" s="71"/>
      <c r="CY1013" s="71"/>
      <c r="CZ1013" s="71"/>
      <c r="DA1013" s="71"/>
      <c r="DB1013" s="71"/>
      <c r="DC1013" s="71"/>
      <c r="DD1013" s="71"/>
      <c r="DE1013" s="71"/>
      <c r="DF1013" s="71"/>
      <c r="DG1013" s="71"/>
      <c r="DH1013" s="71"/>
      <c r="DI1013" s="71"/>
      <c r="DJ1013" s="71"/>
      <c r="DK1013" s="71"/>
      <c r="DL1013" s="71"/>
      <c r="DM1013" s="71"/>
      <c r="DN1013" s="71"/>
      <c r="DO1013" s="71"/>
      <c r="DP1013" s="71"/>
      <c r="DQ1013" s="71"/>
      <c r="DR1013" s="71"/>
      <c r="DS1013" s="71"/>
      <c r="DT1013" s="71"/>
      <c r="DU1013" s="71"/>
      <c r="DV1013" s="71"/>
      <c r="DW1013" s="71"/>
      <c r="DX1013" s="71"/>
      <c r="DY1013" s="71"/>
      <c r="DZ1013" s="71"/>
      <c r="EA1013" s="71"/>
      <c r="EB1013" s="71"/>
      <c r="EC1013" s="71"/>
      <c r="ED1013" s="71"/>
      <c r="EE1013" s="71"/>
      <c r="EF1013" s="71"/>
      <c r="EG1013" s="71"/>
      <c r="EH1013" s="71"/>
      <c r="EI1013" s="71"/>
      <c r="EJ1013" s="71"/>
      <c r="EK1013" s="71"/>
      <c r="EL1013" s="71"/>
      <c r="EM1013" s="71"/>
      <c r="EN1013" s="71"/>
      <c r="EO1013" s="71"/>
      <c r="EP1013" s="71"/>
      <c r="EQ1013" s="71"/>
      <c r="ER1013" s="71"/>
      <c r="ES1013" s="71"/>
      <c r="ET1013" s="71"/>
      <c r="EU1013" s="71"/>
      <c r="EV1013" s="71"/>
      <c r="EW1013" s="71"/>
      <c r="EX1013" s="71"/>
      <c r="EY1013" s="71"/>
      <c r="EZ1013" s="71"/>
      <c r="FA1013" s="71"/>
      <c r="FB1013" s="71"/>
      <c r="FC1013" s="71"/>
      <c r="FD1013" s="71"/>
      <c r="FE1013" s="71"/>
      <c r="FF1013" s="71"/>
      <c r="FG1013" s="71"/>
      <c r="FH1013" s="71"/>
      <c r="FI1013" s="71"/>
      <c r="FJ1013" s="71"/>
      <c r="FK1013" s="71"/>
      <c r="FL1013" s="71"/>
      <c r="FM1013" s="71"/>
    </row>
    <row r="1014" spans="9:169" x14ac:dyDescent="0.2">
      <c r="I1014" s="71"/>
      <c r="J1014" s="71"/>
      <c r="K1014" s="71"/>
      <c r="L1014" s="71"/>
      <c r="M1014" s="71"/>
      <c r="N1014" s="71"/>
      <c r="O1014" s="71"/>
      <c r="P1014" s="71"/>
      <c r="Q1014" s="71"/>
      <c r="R1014" s="71"/>
      <c r="S1014" s="71"/>
      <c r="T1014" s="71"/>
      <c r="U1014" s="71"/>
      <c r="V1014" s="71"/>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c r="CS1014" s="71"/>
      <c r="CT1014" s="71"/>
      <c r="CU1014" s="71"/>
      <c r="CV1014" s="99"/>
      <c r="CW1014" s="71"/>
      <c r="CX1014" s="71"/>
      <c r="CY1014" s="71"/>
      <c r="CZ1014" s="71"/>
      <c r="DA1014" s="71"/>
      <c r="DB1014" s="71"/>
      <c r="DC1014" s="71"/>
      <c r="DD1014" s="71"/>
      <c r="DE1014" s="71"/>
      <c r="DF1014" s="71"/>
      <c r="DG1014" s="71"/>
      <c r="DH1014" s="71"/>
      <c r="DI1014" s="71"/>
      <c r="DJ1014" s="71"/>
      <c r="DK1014" s="71"/>
      <c r="DL1014" s="71"/>
      <c r="DM1014" s="71"/>
      <c r="DN1014" s="71"/>
      <c r="DO1014" s="71"/>
      <c r="DP1014" s="71"/>
      <c r="DQ1014" s="71"/>
      <c r="DR1014" s="71"/>
      <c r="DS1014" s="71"/>
      <c r="DT1014" s="71"/>
      <c r="DU1014" s="71"/>
      <c r="DV1014" s="71"/>
      <c r="DW1014" s="71"/>
      <c r="DX1014" s="71"/>
      <c r="DY1014" s="71"/>
      <c r="DZ1014" s="71"/>
      <c r="EA1014" s="71"/>
      <c r="EB1014" s="71"/>
      <c r="EC1014" s="71"/>
      <c r="ED1014" s="71"/>
      <c r="EE1014" s="71"/>
      <c r="EF1014" s="71"/>
      <c r="EG1014" s="71"/>
      <c r="EH1014" s="71"/>
      <c r="EI1014" s="71"/>
      <c r="EJ1014" s="71"/>
      <c r="EK1014" s="71"/>
      <c r="EL1014" s="71"/>
      <c r="EM1014" s="71"/>
      <c r="EN1014" s="71"/>
      <c r="EO1014" s="71"/>
      <c r="EP1014" s="71"/>
      <c r="EQ1014" s="71"/>
      <c r="ER1014" s="71"/>
      <c r="ES1014" s="71"/>
      <c r="ET1014" s="71"/>
      <c r="EU1014" s="71"/>
      <c r="EV1014" s="71"/>
      <c r="EW1014" s="71"/>
      <c r="EX1014" s="71"/>
      <c r="EY1014" s="71"/>
      <c r="EZ1014" s="71"/>
      <c r="FA1014" s="71"/>
      <c r="FB1014" s="71"/>
      <c r="FC1014" s="71"/>
      <c r="FD1014" s="71"/>
      <c r="FE1014" s="71"/>
      <c r="FF1014" s="71"/>
      <c r="FG1014" s="71"/>
      <c r="FH1014" s="71"/>
      <c r="FI1014" s="71"/>
      <c r="FJ1014" s="71"/>
      <c r="FK1014" s="71"/>
      <c r="FL1014" s="71"/>
      <c r="FM1014" s="71"/>
    </row>
    <row r="1015" spans="9:169" x14ac:dyDescent="0.2">
      <c r="I1015" s="71"/>
      <c r="J1015" s="71"/>
      <c r="K1015" s="71"/>
      <c r="L1015" s="71"/>
      <c r="M1015" s="71"/>
      <c r="N1015" s="71"/>
      <c r="O1015" s="71"/>
      <c r="P1015" s="71"/>
      <c r="Q1015" s="71"/>
      <c r="R1015" s="71"/>
      <c r="S1015" s="71"/>
      <c r="T1015" s="71"/>
      <c r="U1015" s="71"/>
      <c r="V1015" s="71"/>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c r="CS1015" s="71"/>
      <c r="CT1015" s="71"/>
      <c r="CU1015" s="71"/>
      <c r="CV1015" s="99"/>
      <c r="CW1015" s="71"/>
      <c r="CX1015" s="71"/>
      <c r="CY1015" s="71"/>
      <c r="CZ1015" s="71"/>
      <c r="DA1015" s="71"/>
      <c r="DB1015" s="71"/>
      <c r="DC1015" s="71"/>
      <c r="DD1015" s="71"/>
      <c r="DE1015" s="71"/>
      <c r="DF1015" s="71"/>
      <c r="DG1015" s="71"/>
      <c r="DH1015" s="71"/>
      <c r="DI1015" s="71"/>
      <c r="DJ1015" s="71"/>
      <c r="DK1015" s="71"/>
      <c r="DL1015" s="71"/>
      <c r="DM1015" s="71"/>
      <c r="DN1015" s="71"/>
      <c r="DO1015" s="71"/>
      <c r="DP1015" s="71"/>
      <c r="DQ1015" s="71"/>
      <c r="DR1015" s="71"/>
      <c r="DS1015" s="71"/>
      <c r="DT1015" s="71"/>
      <c r="DU1015" s="71"/>
      <c r="DV1015" s="71"/>
      <c r="DW1015" s="71"/>
      <c r="DX1015" s="71"/>
      <c r="DY1015" s="71"/>
      <c r="DZ1015" s="71"/>
      <c r="EA1015" s="71"/>
      <c r="EB1015" s="71"/>
      <c r="EC1015" s="71"/>
      <c r="ED1015" s="71"/>
      <c r="EE1015" s="71"/>
      <c r="EF1015" s="71"/>
      <c r="EG1015" s="71"/>
      <c r="EH1015" s="71"/>
      <c r="EI1015" s="71"/>
      <c r="EJ1015" s="71"/>
      <c r="EK1015" s="71"/>
      <c r="EL1015" s="71"/>
      <c r="EM1015" s="71"/>
      <c r="EN1015" s="71"/>
      <c r="EO1015" s="71"/>
      <c r="EP1015" s="71"/>
      <c r="EQ1015" s="71"/>
      <c r="ER1015" s="71"/>
      <c r="ES1015" s="71"/>
      <c r="ET1015" s="71"/>
      <c r="EU1015" s="71"/>
      <c r="EV1015" s="71"/>
      <c r="EW1015" s="71"/>
      <c r="EX1015" s="71"/>
      <c r="EY1015" s="71"/>
      <c r="EZ1015" s="71"/>
      <c r="FA1015" s="71"/>
      <c r="FB1015" s="71"/>
      <c r="FC1015" s="71"/>
      <c r="FD1015" s="71"/>
      <c r="FE1015" s="71"/>
      <c r="FF1015" s="71"/>
      <c r="FG1015" s="71"/>
      <c r="FH1015" s="71"/>
      <c r="FI1015" s="71"/>
      <c r="FJ1015" s="71"/>
      <c r="FK1015" s="71"/>
      <c r="FL1015" s="71"/>
      <c r="FM1015" s="71"/>
    </row>
    <row r="1016" spans="9:169" x14ac:dyDescent="0.2">
      <c r="I1016" s="71"/>
      <c r="J1016" s="71"/>
      <c r="K1016" s="71"/>
      <c r="L1016" s="71"/>
      <c r="M1016" s="71"/>
      <c r="N1016" s="71"/>
      <c r="O1016" s="71"/>
      <c r="P1016" s="71"/>
      <c r="Q1016" s="71"/>
      <c r="R1016" s="71"/>
      <c r="S1016" s="71"/>
      <c r="T1016" s="71"/>
      <c r="U1016" s="71"/>
      <c r="V1016" s="71"/>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c r="CS1016" s="71"/>
      <c r="CT1016" s="71"/>
      <c r="CU1016" s="71"/>
      <c r="CV1016" s="99"/>
      <c r="CW1016" s="71"/>
      <c r="CX1016" s="71"/>
      <c r="CY1016" s="71"/>
      <c r="CZ1016" s="71"/>
      <c r="DA1016" s="71"/>
      <c r="DB1016" s="71"/>
      <c r="DC1016" s="71"/>
      <c r="DD1016" s="71"/>
      <c r="DE1016" s="71"/>
      <c r="DF1016" s="71"/>
      <c r="DG1016" s="71"/>
      <c r="DH1016" s="71"/>
      <c r="DI1016" s="71"/>
      <c r="DJ1016" s="71"/>
      <c r="DK1016" s="71"/>
      <c r="DL1016" s="71"/>
      <c r="DM1016" s="71"/>
      <c r="DN1016" s="71"/>
      <c r="DO1016" s="71"/>
      <c r="DP1016" s="71"/>
      <c r="DQ1016" s="71"/>
      <c r="DR1016" s="71"/>
      <c r="DS1016" s="71"/>
      <c r="DT1016" s="71"/>
      <c r="DU1016" s="71"/>
      <c r="DV1016" s="71"/>
      <c r="DW1016" s="71"/>
      <c r="DX1016" s="71"/>
      <c r="DY1016" s="71"/>
      <c r="DZ1016" s="71"/>
      <c r="EA1016" s="71"/>
      <c r="EB1016" s="71"/>
      <c r="EC1016" s="71"/>
      <c r="ED1016" s="71"/>
      <c r="EE1016" s="71"/>
      <c r="EF1016" s="71"/>
      <c r="EG1016" s="71"/>
      <c r="EH1016" s="71"/>
      <c r="EI1016" s="71"/>
      <c r="EJ1016" s="71"/>
      <c r="EK1016" s="71"/>
      <c r="EL1016" s="71"/>
      <c r="EM1016" s="71"/>
      <c r="EN1016" s="71"/>
      <c r="EO1016" s="71"/>
      <c r="EP1016" s="71"/>
      <c r="EQ1016" s="71"/>
      <c r="ER1016" s="71"/>
      <c r="ES1016" s="71"/>
      <c r="ET1016" s="71"/>
      <c r="EU1016" s="71"/>
      <c r="EV1016" s="71"/>
      <c r="EW1016" s="71"/>
      <c r="EX1016" s="71"/>
      <c r="EY1016" s="71"/>
      <c r="EZ1016" s="71"/>
      <c r="FA1016" s="71"/>
      <c r="FB1016" s="71"/>
      <c r="FC1016" s="71"/>
      <c r="FD1016" s="71"/>
      <c r="FE1016" s="71"/>
      <c r="FF1016" s="71"/>
      <c r="FG1016" s="71"/>
      <c r="FH1016" s="71"/>
      <c r="FI1016" s="71"/>
      <c r="FJ1016" s="71"/>
      <c r="FK1016" s="71"/>
      <c r="FL1016" s="71"/>
      <c r="FM1016" s="71"/>
    </row>
    <row r="1017" spans="9:169" x14ac:dyDescent="0.2">
      <c r="I1017" s="71"/>
      <c r="J1017" s="71"/>
      <c r="K1017" s="71"/>
      <c r="L1017" s="71"/>
      <c r="M1017" s="71"/>
      <c r="N1017" s="71"/>
      <c r="O1017" s="71"/>
      <c r="P1017" s="71"/>
      <c r="Q1017" s="71"/>
      <c r="R1017" s="71"/>
      <c r="S1017" s="71"/>
      <c r="T1017" s="71"/>
      <c r="U1017" s="71"/>
      <c r="V1017" s="71"/>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c r="CS1017" s="71"/>
      <c r="CT1017" s="71"/>
      <c r="CU1017" s="71"/>
      <c r="CV1017" s="99"/>
      <c r="CW1017" s="71"/>
      <c r="CX1017" s="71"/>
      <c r="CY1017" s="71"/>
      <c r="CZ1017" s="71"/>
      <c r="DA1017" s="71"/>
      <c r="DB1017" s="71"/>
      <c r="DC1017" s="71"/>
      <c r="DD1017" s="71"/>
      <c r="DE1017" s="71"/>
      <c r="DF1017" s="71"/>
      <c r="DG1017" s="71"/>
      <c r="DH1017" s="71"/>
      <c r="DI1017" s="71"/>
      <c r="DJ1017" s="71"/>
      <c r="DK1017" s="71"/>
      <c r="DL1017" s="71"/>
      <c r="DM1017" s="71"/>
      <c r="DN1017" s="71"/>
      <c r="DO1017" s="71"/>
      <c r="DP1017" s="71"/>
      <c r="DQ1017" s="71"/>
      <c r="DR1017" s="71"/>
      <c r="DS1017" s="71"/>
      <c r="DT1017" s="71"/>
      <c r="DU1017" s="71"/>
      <c r="DV1017" s="71"/>
      <c r="DW1017" s="71"/>
      <c r="DX1017" s="71"/>
      <c r="DY1017" s="71"/>
      <c r="DZ1017" s="71"/>
      <c r="EA1017" s="71"/>
      <c r="EB1017" s="71"/>
      <c r="EC1017" s="71"/>
      <c r="ED1017" s="71"/>
      <c r="EE1017" s="71"/>
      <c r="EF1017" s="71"/>
      <c r="EG1017" s="71"/>
      <c r="EH1017" s="71"/>
      <c r="EI1017" s="71"/>
      <c r="EJ1017" s="71"/>
      <c r="EK1017" s="71"/>
      <c r="EL1017" s="71"/>
      <c r="EM1017" s="71"/>
      <c r="EN1017" s="71"/>
      <c r="EO1017" s="71"/>
      <c r="EP1017" s="71"/>
      <c r="EQ1017" s="71"/>
      <c r="ER1017" s="71"/>
      <c r="ES1017" s="71"/>
      <c r="ET1017" s="71"/>
      <c r="EU1017" s="71"/>
      <c r="EV1017" s="71"/>
      <c r="EW1017" s="71"/>
      <c r="EX1017" s="71"/>
      <c r="EY1017" s="71"/>
      <c r="EZ1017" s="71"/>
      <c r="FA1017" s="71"/>
      <c r="FB1017" s="71"/>
      <c r="FC1017" s="71"/>
      <c r="FD1017" s="71"/>
      <c r="FE1017" s="71"/>
      <c r="FF1017" s="71"/>
      <c r="FG1017" s="71"/>
      <c r="FH1017" s="71"/>
      <c r="FI1017" s="71"/>
      <c r="FJ1017" s="71"/>
      <c r="FK1017" s="71"/>
      <c r="FL1017" s="71"/>
      <c r="FM1017" s="71"/>
    </row>
    <row r="1018" spans="9:169" x14ac:dyDescent="0.2">
      <c r="I1018" s="71"/>
      <c r="J1018" s="71"/>
      <c r="K1018" s="71"/>
      <c r="L1018" s="71"/>
      <c r="M1018" s="71"/>
      <c r="N1018" s="71"/>
      <c r="O1018" s="71"/>
      <c r="P1018" s="71"/>
      <c r="Q1018" s="71"/>
      <c r="R1018" s="71"/>
      <c r="S1018" s="71"/>
      <c r="T1018" s="71"/>
      <c r="U1018" s="71"/>
      <c r="V1018" s="71"/>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c r="CS1018" s="71"/>
      <c r="CT1018" s="71"/>
      <c r="CU1018" s="71"/>
      <c r="CV1018" s="99"/>
      <c r="CW1018" s="71"/>
      <c r="CX1018" s="71"/>
      <c r="CY1018" s="71"/>
      <c r="CZ1018" s="71"/>
      <c r="DA1018" s="71"/>
      <c r="DB1018" s="71"/>
      <c r="DC1018" s="71"/>
      <c r="DD1018" s="71"/>
      <c r="DE1018" s="71"/>
      <c r="DF1018" s="71"/>
      <c r="DG1018" s="71"/>
      <c r="DH1018" s="71"/>
      <c r="DI1018" s="71"/>
      <c r="DJ1018" s="71"/>
      <c r="DK1018" s="71"/>
      <c r="DL1018" s="71"/>
      <c r="DM1018" s="71"/>
      <c r="DN1018" s="71"/>
      <c r="DO1018" s="71"/>
      <c r="DP1018" s="71"/>
      <c r="DQ1018" s="71"/>
      <c r="DR1018" s="71"/>
      <c r="DS1018" s="71"/>
      <c r="DT1018" s="71"/>
      <c r="DU1018" s="71"/>
      <c r="DV1018" s="71"/>
      <c r="DW1018" s="71"/>
      <c r="DX1018" s="71"/>
      <c r="DY1018" s="71"/>
      <c r="DZ1018" s="71"/>
      <c r="EA1018" s="71"/>
      <c r="EB1018" s="71"/>
      <c r="EC1018" s="71"/>
      <c r="ED1018" s="71"/>
      <c r="EE1018" s="71"/>
      <c r="EF1018" s="71"/>
      <c r="EG1018" s="71"/>
      <c r="EH1018" s="71"/>
      <c r="EI1018" s="71"/>
      <c r="EJ1018" s="71"/>
      <c r="EK1018" s="71"/>
      <c r="EL1018" s="71"/>
      <c r="EM1018" s="71"/>
      <c r="EN1018" s="71"/>
      <c r="EO1018" s="71"/>
      <c r="EP1018" s="71"/>
      <c r="EQ1018" s="71"/>
      <c r="ER1018" s="71"/>
      <c r="ES1018" s="71"/>
      <c r="ET1018" s="71"/>
      <c r="EU1018" s="71"/>
      <c r="EV1018" s="71"/>
      <c r="EW1018" s="71"/>
      <c r="EX1018" s="71"/>
      <c r="EY1018" s="71"/>
      <c r="EZ1018" s="71"/>
      <c r="FA1018" s="71"/>
      <c r="FB1018" s="71"/>
      <c r="FC1018" s="71"/>
      <c r="FD1018" s="71"/>
      <c r="FE1018" s="71"/>
      <c r="FF1018" s="71"/>
      <c r="FG1018" s="71"/>
      <c r="FH1018" s="71"/>
      <c r="FI1018" s="71"/>
      <c r="FJ1018" s="71"/>
      <c r="FK1018" s="71"/>
      <c r="FL1018" s="71"/>
      <c r="FM1018" s="71"/>
    </row>
    <row r="1019" spans="9:169" x14ac:dyDescent="0.2">
      <c r="I1019" s="71"/>
      <c r="J1019" s="71"/>
      <c r="K1019" s="71"/>
      <c r="L1019" s="71"/>
      <c r="M1019" s="71"/>
      <c r="N1019" s="71"/>
      <c r="O1019" s="71"/>
      <c r="P1019" s="71"/>
      <c r="Q1019" s="71"/>
      <c r="R1019" s="71"/>
      <c r="S1019" s="71"/>
      <c r="T1019" s="71"/>
      <c r="U1019" s="71"/>
      <c r="V1019" s="71"/>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c r="CS1019" s="71"/>
      <c r="CT1019" s="71"/>
      <c r="CU1019" s="71"/>
      <c r="CV1019" s="99"/>
      <c r="CW1019" s="71"/>
      <c r="CX1019" s="71"/>
      <c r="CY1019" s="71"/>
      <c r="CZ1019" s="71"/>
      <c r="DA1019" s="71"/>
      <c r="DB1019" s="71"/>
      <c r="DC1019" s="71"/>
      <c r="DD1019" s="71"/>
      <c r="DE1019" s="71"/>
      <c r="DF1019" s="71"/>
      <c r="DG1019" s="71"/>
      <c r="DH1019" s="71"/>
      <c r="DI1019" s="71"/>
      <c r="DJ1019" s="71"/>
      <c r="DK1019" s="71"/>
      <c r="DL1019" s="71"/>
      <c r="DM1019" s="71"/>
      <c r="DN1019" s="71"/>
      <c r="DO1019" s="71"/>
      <c r="DP1019" s="71"/>
      <c r="DQ1019" s="71"/>
      <c r="DR1019" s="71"/>
      <c r="DS1019" s="71"/>
      <c r="DT1019" s="71"/>
      <c r="DU1019" s="71"/>
      <c r="DV1019" s="71"/>
      <c r="DW1019" s="71"/>
      <c r="DX1019" s="71"/>
      <c r="DY1019" s="71"/>
      <c r="DZ1019" s="71"/>
      <c r="EA1019" s="71"/>
      <c r="EB1019" s="71"/>
      <c r="EC1019" s="71"/>
      <c r="ED1019" s="71"/>
      <c r="EE1019" s="71"/>
      <c r="EF1019" s="71"/>
      <c r="EG1019" s="71"/>
      <c r="EH1019" s="71"/>
      <c r="EI1019" s="71"/>
      <c r="EJ1019" s="71"/>
      <c r="EK1019" s="71"/>
      <c r="EL1019" s="71"/>
      <c r="EM1019" s="71"/>
      <c r="EN1019" s="71"/>
      <c r="EO1019" s="71"/>
      <c r="EP1019" s="71"/>
      <c r="EQ1019" s="71"/>
      <c r="ER1019" s="71"/>
      <c r="ES1019" s="71"/>
      <c r="ET1019" s="71"/>
      <c r="EU1019" s="71"/>
      <c r="EV1019" s="71"/>
      <c r="EW1019" s="71"/>
      <c r="EX1019" s="71"/>
      <c r="EY1019" s="71"/>
      <c r="EZ1019" s="71"/>
      <c r="FA1019" s="71"/>
      <c r="FB1019" s="71"/>
      <c r="FC1019" s="71"/>
      <c r="FD1019" s="71"/>
      <c r="FE1019" s="71"/>
      <c r="FF1019" s="71"/>
      <c r="FG1019" s="71"/>
      <c r="FH1019" s="71"/>
      <c r="FI1019" s="71"/>
      <c r="FJ1019" s="71"/>
      <c r="FK1019" s="71"/>
      <c r="FL1019" s="71"/>
      <c r="FM1019" s="71"/>
    </row>
    <row r="1020" spans="9:169" x14ac:dyDescent="0.2">
      <c r="I1020" s="71"/>
      <c r="J1020" s="71"/>
      <c r="K1020" s="71"/>
      <c r="L1020" s="71"/>
      <c r="M1020" s="71"/>
      <c r="N1020" s="71"/>
      <c r="O1020" s="71"/>
      <c r="P1020" s="71"/>
      <c r="Q1020" s="71"/>
      <c r="R1020" s="71"/>
      <c r="S1020" s="71"/>
      <c r="T1020" s="71"/>
      <c r="U1020" s="71"/>
      <c r="V1020" s="71"/>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c r="CS1020" s="71"/>
      <c r="CT1020" s="71"/>
      <c r="CU1020" s="71"/>
      <c r="CV1020" s="99"/>
      <c r="CW1020" s="71"/>
      <c r="CX1020" s="71"/>
      <c r="CY1020" s="71"/>
      <c r="CZ1020" s="71"/>
      <c r="DA1020" s="71"/>
      <c r="DB1020" s="71"/>
      <c r="DC1020" s="71"/>
      <c r="DD1020" s="71"/>
      <c r="DE1020" s="71"/>
      <c r="DF1020" s="71"/>
      <c r="DG1020" s="71"/>
      <c r="DH1020" s="71"/>
      <c r="DI1020" s="71"/>
      <c r="DJ1020" s="71"/>
      <c r="DK1020" s="71"/>
      <c r="DL1020" s="71"/>
      <c r="DM1020" s="71"/>
      <c r="DN1020" s="71"/>
      <c r="DO1020" s="71"/>
      <c r="DP1020" s="71"/>
      <c r="DQ1020" s="71"/>
      <c r="DR1020" s="71"/>
      <c r="DS1020" s="71"/>
      <c r="DT1020" s="71"/>
      <c r="DU1020" s="71"/>
      <c r="DV1020" s="71"/>
      <c r="DW1020" s="71"/>
      <c r="DX1020" s="71"/>
      <c r="DY1020" s="71"/>
      <c r="DZ1020" s="71"/>
      <c r="EA1020" s="71"/>
      <c r="EB1020" s="71"/>
      <c r="EC1020" s="71"/>
      <c r="ED1020" s="71"/>
      <c r="EE1020" s="71"/>
      <c r="EF1020" s="71"/>
      <c r="EG1020" s="71"/>
      <c r="EH1020" s="71"/>
      <c r="EI1020" s="71"/>
      <c r="EJ1020" s="71"/>
      <c r="EK1020" s="71"/>
      <c r="EL1020" s="71"/>
      <c r="EM1020" s="71"/>
      <c r="EN1020" s="71"/>
      <c r="EO1020" s="71"/>
      <c r="EP1020" s="71"/>
      <c r="EQ1020" s="71"/>
      <c r="ER1020" s="71"/>
      <c r="ES1020" s="71"/>
      <c r="ET1020" s="71"/>
      <c r="EU1020" s="71"/>
      <c r="EV1020" s="71"/>
      <c r="EW1020" s="71"/>
      <c r="EX1020" s="71"/>
      <c r="EY1020" s="71"/>
      <c r="EZ1020" s="71"/>
      <c r="FA1020" s="71"/>
      <c r="FB1020" s="71"/>
      <c r="FC1020" s="71"/>
      <c r="FD1020" s="71"/>
      <c r="FE1020" s="71"/>
      <c r="FF1020" s="71"/>
      <c r="FG1020" s="71"/>
      <c r="FH1020" s="71"/>
      <c r="FI1020" s="71"/>
      <c r="FJ1020" s="71"/>
      <c r="FK1020" s="71"/>
      <c r="FL1020" s="71"/>
      <c r="FM1020" s="71"/>
    </row>
    <row r="1021" spans="9:169" x14ac:dyDescent="0.2">
      <c r="I1021" s="71"/>
      <c r="J1021" s="71"/>
      <c r="K1021" s="71"/>
      <c r="L1021" s="71"/>
      <c r="M1021" s="71"/>
      <c r="N1021" s="71"/>
      <c r="O1021" s="71"/>
      <c r="P1021" s="71"/>
      <c r="Q1021" s="71"/>
      <c r="R1021" s="71"/>
      <c r="S1021" s="71"/>
      <c r="T1021" s="71"/>
      <c r="U1021" s="71"/>
      <c r="V1021" s="71"/>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c r="CS1021" s="71"/>
      <c r="CT1021" s="71"/>
      <c r="CU1021" s="71"/>
      <c r="CV1021" s="99"/>
      <c r="CW1021" s="71"/>
      <c r="CX1021" s="71"/>
      <c r="CY1021" s="71"/>
      <c r="CZ1021" s="71"/>
      <c r="DA1021" s="71"/>
      <c r="DB1021" s="71"/>
      <c r="DC1021" s="71"/>
      <c r="DD1021" s="71"/>
      <c r="DE1021" s="71"/>
      <c r="DF1021" s="71"/>
      <c r="DG1021" s="71"/>
      <c r="DH1021" s="71"/>
      <c r="DI1021" s="71"/>
      <c r="DJ1021" s="71"/>
      <c r="DK1021" s="71"/>
      <c r="DL1021" s="71"/>
      <c r="DM1021" s="71"/>
      <c r="DN1021" s="71"/>
      <c r="DO1021" s="71"/>
      <c r="DP1021" s="71"/>
      <c r="DQ1021" s="71"/>
      <c r="DR1021" s="71"/>
      <c r="DS1021" s="71"/>
      <c r="DT1021" s="71"/>
      <c r="DU1021" s="71"/>
      <c r="DV1021" s="71"/>
      <c r="DW1021" s="71"/>
      <c r="DX1021" s="71"/>
      <c r="DY1021" s="71"/>
      <c r="DZ1021" s="71"/>
      <c r="EA1021" s="71"/>
      <c r="EB1021" s="71"/>
      <c r="EC1021" s="71"/>
      <c r="ED1021" s="71"/>
      <c r="EE1021" s="71"/>
      <c r="EF1021" s="71"/>
      <c r="EG1021" s="71"/>
      <c r="EH1021" s="71"/>
      <c r="EI1021" s="71"/>
      <c r="EJ1021" s="71"/>
      <c r="EK1021" s="71"/>
      <c r="EL1021" s="71"/>
      <c r="EM1021" s="71"/>
      <c r="EN1021" s="71"/>
      <c r="EO1021" s="71"/>
      <c r="EP1021" s="71"/>
      <c r="EQ1021" s="71"/>
      <c r="ER1021" s="71"/>
      <c r="ES1021" s="71"/>
      <c r="ET1021" s="71"/>
      <c r="EU1021" s="71"/>
      <c r="EV1021" s="71"/>
      <c r="EW1021" s="71"/>
      <c r="EX1021" s="71"/>
      <c r="EY1021" s="71"/>
      <c r="EZ1021" s="71"/>
      <c r="FA1021" s="71"/>
      <c r="FB1021" s="71"/>
      <c r="FC1021" s="71"/>
      <c r="FD1021" s="71"/>
      <c r="FE1021" s="71"/>
      <c r="FF1021" s="71"/>
      <c r="FG1021" s="71"/>
      <c r="FH1021" s="71"/>
      <c r="FI1021" s="71"/>
      <c r="FJ1021" s="71"/>
      <c r="FK1021" s="71"/>
      <c r="FL1021" s="71"/>
      <c r="FM1021" s="71"/>
    </row>
    <row r="1022" spans="9:169" x14ac:dyDescent="0.2">
      <c r="I1022" s="71"/>
      <c r="J1022" s="71"/>
      <c r="K1022" s="71"/>
      <c r="L1022" s="71"/>
      <c r="M1022" s="71"/>
      <c r="N1022" s="71"/>
      <c r="O1022" s="71"/>
      <c r="P1022" s="71"/>
      <c r="Q1022" s="71"/>
      <c r="R1022" s="71"/>
      <c r="S1022" s="71"/>
      <c r="T1022" s="71"/>
      <c r="U1022" s="71"/>
      <c r="V1022" s="71"/>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c r="CS1022" s="71"/>
      <c r="CT1022" s="71"/>
      <c r="CU1022" s="71"/>
      <c r="CV1022" s="99"/>
      <c r="CW1022" s="71"/>
      <c r="CX1022" s="71"/>
      <c r="CY1022" s="71"/>
      <c r="CZ1022" s="71"/>
      <c r="DA1022" s="71"/>
      <c r="DB1022" s="71"/>
      <c r="DC1022" s="71"/>
      <c r="DD1022" s="71"/>
      <c r="DE1022" s="71"/>
      <c r="DF1022" s="71"/>
      <c r="DG1022" s="71"/>
      <c r="DH1022" s="71"/>
      <c r="DI1022" s="71"/>
      <c r="DJ1022" s="71"/>
      <c r="DK1022" s="71"/>
      <c r="DL1022" s="71"/>
      <c r="DM1022" s="71"/>
      <c r="DN1022" s="71"/>
      <c r="DO1022" s="71"/>
      <c r="DP1022" s="71"/>
      <c r="DQ1022" s="71"/>
      <c r="DR1022" s="71"/>
      <c r="DS1022" s="71"/>
      <c r="DT1022" s="71"/>
      <c r="DU1022" s="71"/>
      <c r="DV1022" s="71"/>
      <c r="DW1022" s="71"/>
      <c r="DX1022" s="71"/>
      <c r="DY1022" s="71"/>
      <c r="DZ1022" s="71"/>
      <c r="EA1022" s="71"/>
      <c r="EB1022" s="71"/>
      <c r="EC1022" s="71"/>
      <c r="ED1022" s="71"/>
      <c r="EE1022" s="71"/>
      <c r="EF1022" s="71"/>
      <c r="EG1022" s="71"/>
      <c r="EH1022" s="71"/>
      <c r="EI1022" s="71"/>
      <c r="EJ1022" s="71"/>
      <c r="EK1022" s="71"/>
      <c r="EL1022" s="71"/>
      <c r="EM1022" s="71"/>
      <c r="EN1022" s="71"/>
      <c r="EO1022" s="71"/>
      <c r="EP1022" s="71"/>
      <c r="EQ1022" s="71"/>
      <c r="ER1022" s="71"/>
      <c r="ES1022" s="71"/>
      <c r="ET1022" s="71"/>
      <c r="EU1022" s="71"/>
      <c r="EV1022" s="71"/>
      <c r="EW1022" s="71"/>
      <c r="EX1022" s="71"/>
      <c r="EY1022" s="71"/>
      <c r="EZ1022" s="71"/>
      <c r="FA1022" s="71"/>
      <c r="FB1022" s="71"/>
      <c r="FC1022" s="71"/>
      <c r="FD1022" s="71"/>
      <c r="FE1022" s="71"/>
      <c r="FF1022" s="71"/>
      <c r="FG1022" s="71"/>
      <c r="FH1022" s="71"/>
      <c r="FI1022" s="71"/>
      <c r="FJ1022" s="71"/>
      <c r="FK1022" s="71"/>
      <c r="FL1022" s="71"/>
      <c r="FM1022" s="71"/>
    </row>
    <row r="1023" spans="9:169" x14ac:dyDescent="0.2">
      <c r="I1023" s="71"/>
      <c r="J1023" s="71"/>
      <c r="K1023" s="71"/>
      <c r="L1023" s="71"/>
      <c r="M1023" s="71"/>
      <c r="N1023" s="71"/>
      <c r="O1023" s="71"/>
      <c r="P1023" s="71"/>
      <c r="Q1023" s="71"/>
      <c r="R1023" s="71"/>
      <c r="S1023" s="71"/>
      <c r="T1023" s="71"/>
      <c r="U1023" s="71"/>
      <c r="V1023" s="71"/>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c r="CS1023" s="71"/>
      <c r="CT1023" s="71"/>
      <c r="CU1023" s="71"/>
      <c r="CV1023" s="99"/>
      <c r="CW1023" s="71"/>
      <c r="CX1023" s="71"/>
      <c r="CY1023" s="71"/>
      <c r="CZ1023" s="71"/>
      <c r="DA1023" s="71"/>
      <c r="DB1023" s="71"/>
      <c r="DC1023" s="71"/>
      <c r="DD1023" s="71"/>
      <c r="DE1023" s="71"/>
      <c r="DF1023" s="71"/>
      <c r="DG1023" s="71"/>
      <c r="DH1023" s="71"/>
      <c r="DI1023" s="71"/>
      <c r="DJ1023" s="71"/>
      <c r="DK1023" s="71"/>
      <c r="DL1023" s="71"/>
      <c r="DM1023" s="71"/>
      <c r="DN1023" s="71"/>
      <c r="DO1023" s="71"/>
      <c r="DP1023" s="71"/>
      <c r="DQ1023" s="71"/>
      <c r="DR1023" s="71"/>
      <c r="DS1023" s="71"/>
      <c r="DT1023" s="71"/>
      <c r="DU1023" s="71"/>
      <c r="DV1023" s="71"/>
      <c r="DW1023" s="71"/>
      <c r="DX1023" s="71"/>
      <c r="DY1023" s="71"/>
      <c r="DZ1023" s="71"/>
      <c r="EA1023" s="71"/>
      <c r="EB1023" s="71"/>
      <c r="EC1023" s="71"/>
      <c r="ED1023" s="71"/>
      <c r="EE1023" s="71"/>
      <c r="EF1023" s="71"/>
      <c r="EG1023" s="71"/>
      <c r="EH1023" s="71"/>
      <c r="EI1023" s="71"/>
      <c r="EJ1023" s="71"/>
      <c r="EK1023" s="71"/>
      <c r="EL1023" s="71"/>
      <c r="EM1023" s="71"/>
      <c r="EN1023" s="71"/>
      <c r="EO1023" s="71"/>
      <c r="EP1023" s="71"/>
      <c r="EQ1023" s="71"/>
      <c r="ER1023" s="71"/>
      <c r="ES1023" s="71"/>
      <c r="ET1023" s="71"/>
      <c r="EU1023" s="71"/>
      <c r="EV1023" s="71"/>
      <c r="EW1023" s="71"/>
      <c r="EX1023" s="71"/>
      <c r="EY1023" s="71"/>
      <c r="EZ1023" s="71"/>
      <c r="FA1023" s="71"/>
      <c r="FB1023" s="71"/>
      <c r="FC1023" s="71"/>
      <c r="FD1023" s="71"/>
      <c r="FE1023" s="71"/>
      <c r="FF1023" s="71"/>
      <c r="FG1023" s="71"/>
      <c r="FH1023" s="71"/>
      <c r="FI1023" s="71"/>
      <c r="FJ1023" s="71"/>
      <c r="FK1023" s="71"/>
      <c r="FL1023" s="71"/>
      <c r="FM1023" s="71"/>
    </row>
    <row r="1024" spans="9:169" x14ac:dyDescent="0.2">
      <c r="I1024" s="71"/>
      <c r="J1024" s="71"/>
      <c r="K1024" s="71"/>
      <c r="L1024" s="71"/>
      <c r="M1024" s="71"/>
      <c r="N1024" s="71"/>
      <c r="O1024" s="71"/>
      <c r="P1024" s="71"/>
      <c r="Q1024" s="71"/>
      <c r="R1024" s="71"/>
      <c r="S1024" s="71"/>
      <c r="T1024" s="71"/>
      <c r="U1024" s="71"/>
      <c r="V1024" s="71"/>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c r="CS1024" s="71"/>
      <c r="CT1024" s="71"/>
      <c r="CU1024" s="71"/>
      <c r="CV1024" s="99"/>
      <c r="CW1024" s="71"/>
      <c r="CX1024" s="71"/>
      <c r="CY1024" s="71"/>
      <c r="CZ1024" s="71"/>
      <c r="DA1024" s="71"/>
      <c r="DB1024" s="71"/>
      <c r="DC1024" s="71"/>
      <c r="DD1024" s="71"/>
      <c r="DE1024" s="71"/>
      <c r="DF1024" s="71"/>
      <c r="DG1024" s="71"/>
      <c r="DH1024" s="71"/>
      <c r="DI1024" s="71"/>
      <c r="DJ1024" s="71"/>
      <c r="DK1024" s="71"/>
      <c r="DL1024" s="71"/>
      <c r="DM1024" s="71"/>
      <c r="DN1024" s="71"/>
      <c r="DO1024" s="71"/>
      <c r="DP1024" s="71"/>
      <c r="DQ1024" s="71"/>
      <c r="DR1024" s="71"/>
      <c r="DS1024" s="71"/>
      <c r="DT1024" s="71"/>
      <c r="DU1024" s="71"/>
      <c r="DV1024" s="71"/>
      <c r="DW1024" s="71"/>
      <c r="DX1024" s="71"/>
      <c r="DY1024" s="71"/>
      <c r="DZ1024" s="71"/>
      <c r="EA1024" s="71"/>
      <c r="EB1024" s="71"/>
      <c r="EC1024" s="71"/>
      <c r="ED1024" s="71"/>
      <c r="EE1024" s="71"/>
      <c r="EF1024" s="71"/>
      <c r="EG1024" s="71"/>
      <c r="EH1024" s="71"/>
      <c r="EI1024" s="71"/>
      <c r="EJ1024" s="71"/>
      <c r="EK1024" s="71"/>
      <c r="EL1024" s="71"/>
      <c r="EM1024" s="71"/>
      <c r="EN1024" s="71"/>
      <c r="EO1024" s="71"/>
      <c r="EP1024" s="71"/>
      <c r="EQ1024" s="71"/>
      <c r="ER1024" s="71"/>
      <c r="ES1024" s="71"/>
      <c r="ET1024" s="71"/>
      <c r="EU1024" s="71"/>
      <c r="EV1024" s="71"/>
      <c r="EW1024" s="71"/>
      <c r="EX1024" s="71"/>
      <c r="EY1024" s="71"/>
      <c r="EZ1024" s="71"/>
      <c r="FA1024" s="71"/>
      <c r="FB1024" s="71"/>
      <c r="FC1024" s="71"/>
      <c r="FD1024" s="71"/>
      <c r="FE1024" s="71"/>
      <c r="FF1024" s="71"/>
      <c r="FG1024" s="71"/>
      <c r="FH1024" s="71"/>
      <c r="FI1024" s="71"/>
      <c r="FJ1024" s="71"/>
      <c r="FK1024" s="71"/>
      <c r="FL1024" s="71"/>
      <c r="FM1024" s="71"/>
    </row>
    <row r="1025" spans="9:169" x14ac:dyDescent="0.2">
      <c r="I1025" s="71"/>
      <c r="J1025" s="71"/>
      <c r="K1025" s="71"/>
      <c r="L1025" s="71"/>
      <c r="M1025" s="71"/>
      <c r="N1025" s="71"/>
      <c r="O1025" s="71"/>
      <c r="P1025" s="71"/>
      <c r="Q1025" s="71"/>
      <c r="R1025" s="71"/>
      <c r="S1025" s="71"/>
      <c r="T1025" s="71"/>
      <c r="U1025" s="71"/>
      <c r="V1025" s="71"/>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c r="CS1025" s="71"/>
      <c r="CT1025" s="71"/>
      <c r="CU1025" s="71"/>
      <c r="CV1025" s="99"/>
      <c r="CW1025" s="71"/>
      <c r="CX1025" s="71"/>
      <c r="CY1025" s="71"/>
      <c r="CZ1025" s="71"/>
      <c r="DA1025" s="71"/>
      <c r="DB1025" s="71"/>
      <c r="DC1025" s="71"/>
      <c r="DD1025" s="71"/>
      <c r="DE1025" s="71"/>
      <c r="DF1025" s="71"/>
      <c r="DG1025" s="71"/>
      <c r="DH1025" s="71"/>
      <c r="DI1025" s="71"/>
      <c r="DJ1025" s="71"/>
      <c r="DK1025" s="71"/>
      <c r="DL1025" s="71"/>
      <c r="DM1025" s="71"/>
      <c r="DN1025" s="71"/>
      <c r="DO1025" s="71"/>
      <c r="DP1025" s="71"/>
      <c r="DQ1025" s="71"/>
      <c r="DR1025" s="71"/>
      <c r="DS1025" s="71"/>
      <c r="DT1025" s="71"/>
      <c r="DU1025" s="71"/>
      <c r="DV1025" s="71"/>
      <c r="DW1025" s="71"/>
      <c r="DX1025" s="71"/>
      <c r="DY1025" s="71"/>
      <c r="DZ1025" s="71"/>
      <c r="EA1025" s="71"/>
      <c r="EB1025" s="71"/>
      <c r="EC1025" s="71"/>
      <c r="ED1025" s="71"/>
      <c r="EE1025" s="71"/>
      <c r="EF1025" s="71"/>
      <c r="EG1025" s="71"/>
      <c r="EH1025" s="71"/>
      <c r="EI1025" s="71"/>
      <c r="EJ1025" s="71"/>
      <c r="EK1025" s="71"/>
      <c r="EL1025" s="71"/>
      <c r="EM1025" s="71"/>
      <c r="EN1025" s="71"/>
      <c r="EO1025" s="71"/>
      <c r="EP1025" s="71"/>
      <c r="EQ1025" s="71"/>
      <c r="ER1025" s="71"/>
      <c r="ES1025" s="71"/>
      <c r="ET1025" s="71"/>
      <c r="EU1025" s="71"/>
      <c r="EV1025" s="71"/>
      <c r="EW1025" s="71"/>
      <c r="EX1025" s="71"/>
      <c r="EY1025" s="71"/>
      <c r="EZ1025" s="71"/>
      <c r="FA1025" s="71"/>
      <c r="FB1025" s="71"/>
      <c r="FC1025" s="71"/>
      <c r="FD1025" s="71"/>
      <c r="FE1025" s="71"/>
      <c r="FF1025" s="71"/>
      <c r="FG1025" s="71"/>
      <c r="FH1025" s="71"/>
      <c r="FI1025" s="71"/>
      <c r="FJ1025" s="71"/>
      <c r="FK1025" s="71"/>
      <c r="FL1025" s="71"/>
      <c r="FM1025" s="71"/>
    </row>
    <row r="1026" spans="9:169" x14ac:dyDescent="0.2">
      <c r="I1026" s="71"/>
      <c r="J1026" s="71"/>
      <c r="K1026" s="71"/>
      <c r="L1026" s="71"/>
      <c r="M1026" s="71"/>
      <c r="N1026" s="71"/>
      <c r="O1026" s="71"/>
      <c r="P1026" s="71"/>
      <c r="Q1026" s="71"/>
      <c r="R1026" s="71"/>
      <c r="S1026" s="71"/>
      <c r="T1026" s="71"/>
      <c r="U1026" s="71"/>
      <c r="V1026" s="71"/>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c r="CS1026" s="71"/>
      <c r="CT1026" s="71"/>
      <c r="CU1026" s="71"/>
      <c r="CV1026" s="99"/>
      <c r="CW1026" s="71"/>
      <c r="CX1026" s="71"/>
      <c r="CY1026" s="71"/>
      <c r="CZ1026" s="71"/>
      <c r="DA1026" s="71"/>
      <c r="DB1026" s="71"/>
      <c r="DC1026" s="71"/>
      <c r="DD1026" s="71"/>
      <c r="DE1026" s="71"/>
      <c r="DF1026" s="71"/>
      <c r="DG1026" s="71"/>
      <c r="DH1026" s="71"/>
      <c r="DI1026" s="71"/>
      <c r="DJ1026" s="71"/>
      <c r="DK1026" s="71"/>
      <c r="DL1026" s="71"/>
      <c r="DM1026" s="71"/>
      <c r="DN1026" s="71"/>
      <c r="DO1026" s="71"/>
      <c r="DP1026" s="71"/>
      <c r="DQ1026" s="71"/>
      <c r="DR1026" s="71"/>
      <c r="DS1026" s="71"/>
      <c r="DT1026" s="71"/>
      <c r="DU1026" s="71"/>
      <c r="DV1026" s="71"/>
      <c r="DW1026" s="71"/>
      <c r="DX1026" s="71"/>
      <c r="DY1026" s="71"/>
      <c r="DZ1026" s="71"/>
      <c r="EA1026" s="71"/>
      <c r="EB1026" s="71"/>
      <c r="EC1026" s="71"/>
      <c r="ED1026" s="71"/>
      <c r="EE1026" s="71"/>
      <c r="EF1026" s="71"/>
      <c r="EG1026" s="71"/>
      <c r="EH1026" s="71"/>
      <c r="EI1026" s="71"/>
      <c r="EJ1026" s="71"/>
      <c r="EK1026" s="71"/>
      <c r="EL1026" s="71"/>
      <c r="EM1026" s="71"/>
      <c r="EN1026" s="71"/>
      <c r="EO1026" s="71"/>
      <c r="EP1026" s="71"/>
      <c r="EQ1026" s="71"/>
      <c r="ER1026" s="71"/>
      <c r="ES1026" s="71"/>
      <c r="ET1026" s="71"/>
      <c r="EU1026" s="71"/>
      <c r="EV1026" s="71"/>
      <c r="EW1026" s="71"/>
      <c r="EX1026" s="71"/>
      <c r="EY1026" s="71"/>
      <c r="EZ1026" s="71"/>
      <c r="FA1026" s="71"/>
      <c r="FB1026" s="71"/>
      <c r="FC1026" s="71"/>
      <c r="FD1026" s="71"/>
      <c r="FE1026" s="71"/>
      <c r="FF1026" s="71"/>
      <c r="FG1026" s="71"/>
      <c r="FH1026" s="71"/>
      <c r="FI1026" s="71"/>
      <c r="FJ1026" s="71"/>
      <c r="FK1026" s="71"/>
      <c r="FL1026" s="71"/>
      <c r="FM1026" s="71"/>
    </row>
    <row r="1027" spans="9:169" x14ac:dyDescent="0.2">
      <c r="I1027" s="71"/>
      <c r="J1027" s="71"/>
      <c r="K1027" s="71"/>
      <c r="L1027" s="71"/>
      <c r="M1027" s="71"/>
      <c r="N1027" s="71"/>
      <c r="O1027" s="71"/>
      <c r="P1027" s="71"/>
      <c r="Q1027" s="71"/>
      <c r="R1027" s="71"/>
      <c r="S1027" s="71"/>
      <c r="T1027" s="71"/>
      <c r="U1027" s="71"/>
      <c r="V1027" s="71"/>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c r="CS1027" s="71"/>
      <c r="CT1027" s="71"/>
      <c r="CU1027" s="71"/>
      <c r="CV1027" s="99"/>
      <c r="CW1027" s="71"/>
      <c r="CX1027" s="71"/>
      <c r="CY1027" s="71"/>
      <c r="CZ1027" s="71"/>
      <c r="DA1027" s="71"/>
      <c r="DB1027" s="71"/>
      <c r="DC1027" s="71"/>
      <c r="DD1027" s="71"/>
      <c r="DE1027" s="71"/>
      <c r="DF1027" s="71"/>
      <c r="DG1027" s="71"/>
      <c r="DH1027" s="71"/>
      <c r="DI1027" s="71"/>
      <c r="DJ1027" s="71"/>
      <c r="DK1027" s="71"/>
      <c r="DL1027" s="71"/>
      <c r="DM1027" s="71"/>
      <c r="DN1027" s="71"/>
      <c r="DO1027" s="71"/>
      <c r="DP1027" s="71"/>
      <c r="DQ1027" s="71"/>
      <c r="DR1027" s="71"/>
      <c r="DS1027" s="71"/>
      <c r="DT1027" s="71"/>
      <c r="DU1027" s="71"/>
      <c r="DV1027" s="71"/>
      <c r="DW1027" s="71"/>
      <c r="DX1027" s="71"/>
      <c r="DY1027" s="71"/>
      <c r="DZ1027" s="71"/>
      <c r="EA1027" s="71"/>
      <c r="EB1027" s="71"/>
      <c r="EC1027" s="71"/>
      <c r="ED1027" s="71"/>
      <c r="EE1027" s="71"/>
      <c r="EF1027" s="71"/>
      <c r="EG1027" s="71"/>
      <c r="EH1027" s="71"/>
      <c r="EI1027" s="71"/>
      <c r="EJ1027" s="71"/>
      <c r="EK1027" s="71"/>
      <c r="EL1027" s="71"/>
      <c r="EM1027" s="71"/>
      <c r="EN1027" s="71"/>
      <c r="EO1027" s="71"/>
      <c r="EP1027" s="71"/>
      <c r="EQ1027" s="71"/>
      <c r="ER1027" s="71"/>
      <c r="ES1027" s="71"/>
      <c r="ET1027" s="71"/>
      <c r="EU1027" s="71"/>
      <c r="EV1027" s="71"/>
      <c r="EW1027" s="71"/>
      <c r="EX1027" s="71"/>
      <c r="EY1027" s="71"/>
      <c r="EZ1027" s="71"/>
      <c r="FA1027" s="71"/>
      <c r="FB1027" s="71"/>
      <c r="FC1027" s="71"/>
      <c r="FD1027" s="71"/>
      <c r="FE1027" s="71"/>
      <c r="FF1027" s="71"/>
      <c r="FG1027" s="71"/>
      <c r="FH1027" s="71"/>
      <c r="FI1027" s="71"/>
      <c r="FJ1027" s="71"/>
      <c r="FK1027" s="71"/>
      <c r="FL1027" s="71"/>
      <c r="FM1027" s="71"/>
    </row>
    <row r="1028" spans="9:169" x14ac:dyDescent="0.2">
      <c r="I1028" s="71"/>
      <c r="J1028" s="71"/>
      <c r="K1028" s="71"/>
      <c r="L1028" s="71"/>
      <c r="M1028" s="71"/>
      <c r="N1028" s="71"/>
      <c r="O1028" s="71"/>
      <c r="P1028" s="71"/>
      <c r="Q1028" s="71"/>
      <c r="R1028" s="71"/>
      <c r="S1028" s="71"/>
      <c r="T1028" s="71"/>
      <c r="U1028" s="71"/>
      <c r="V1028" s="71"/>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c r="CS1028" s="71"/>
      <c r="CT1028" s="71"/>
      <c r="CU1028" s="71"/>
      <c r="CV1028" s="99"/>
      <c r="CW1028" s="71"/>
      <c r="CX1028" s="71"/>
      <c r="CY1028" s="71"/>
      <c r="CZ1028" s="71"/>
      <c r="DA1028" s="71"/>
      <c r="DB1028" s="71"/>
      <c r="DC1028" s="71"/>
      <c r="DD1028" s="71"/>
      <c r="DE1028" s="71"/>
      <c r="DF1028" s="71"/>
      <c r="DG1028" s="71"/>
      <c r="DH1028" s="71"/>
      <c r="DI1028" s="71"/>
      <c r="DJ1028" s="71"/>
      <c r="DK1028" s="71"/>
      <c r="DL1028" s="71"/>
      <c r="DM1028" s="71"/>
      <c r="DN1028" s="71"/>
      <c r="DO1028" s="71"/>
      <c r="DP1028" s="71"/>
      <c r="DQ1028" s="71"/>
      <c r="DR1028" s="71"/>
      <c r="DS1028" s="71"/>
      <c r="DT1028" s="71"/>
      <c r="DU1028" s="71"/>
      <c r="DV1028" s="71"/>
      <c r="DW1028" s="71"/>
      <c r="DX1028" s="71"/>
      <c r="DY1028" s="71"/>
      <c r="DZ1028" s="71"/>
      <c r="EA1028" s="71"/>
      <c r="EB1028" s="71"/>
      <c r="EC1028" s="71"/>
      <c r="ED1028" s="71"/>
      <c r="EE1028" s="71"/>
      <c r="EF1028" s="71"/>
      <c r="EG1028" s="71"/>
      <c r="EH1028" s="71"/>
      <c r="EI1028" s="71"/>
      <c r="EJ1028" s="71"/>
      <c r="EK1028" s="71"/>
      <c r="EL1028" s="71"/>
      <c r="EM1028" s="71"/>
      <c r="EN1028" s="71"/>
      <c r="EO1028" s="71"/>
      <c r="EP1028" s="71"/>
      <c r="EQ1028" s="71"/>
      <c r="ER1028" s="71"/>
      <c r="ES1028" s="71"/>
      <c r="ET1028" s="71"/>
      <c r="EU1028" s="71"/>
      <c r="EV1028" s="71"/>
      <c r="EW1028" s="71"/>
      <c r="EX1028" s="71"/>
      <c r="EY1028" s="71"/>
      <c r="EZ1028" s="71"/>
      <c r="FA1028" s="71"/>
      <c r="FB1028" s="71"/>
      <c r="FC1028" s="71"/>
      <c r="FD1028" s="71"/>
      <c r="FE1028" s="71"/>
      <c r="FF1028" s="71"/>
      <c r="FG1028" s="71"/>
      <c r="FH1028" s="71"/>
      <c r="FI1028" s="71"/>
      <c r="FJ1028" s="71"/>
      <c r="FK1028" s="71"/>
      <c r="FL1028" s="71"/>
      <c r="FM1028" s="71"/>
    </row>
    <row r="1029" spans="9:169" x14ac:dyDescent="0.2">
      <c r="I1029" s="71"/>
      <c r="J1029" s="71"/>
      <c r="K1029" s="71"/>
      <c r="L1029" s="71"/>
      <c r="M1029" s="71"/>
      <c r="N1029" s="71"/>
      <c r="O1029" s="71"/>
      <c r="P1029" s="71"/>
      <c r="Q1029" s="71"/>
      <c r="R1029" s="71"/>
      <c r="S1029" s="71"/>
      <c r="T1029" s="71"/>
      <c r="U1029" s="71"/>
      <c r="V1029" s="71"/>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c r="CS1029" s="71"/>
      <c r="CT1029" s="71"/>
      <c r="CU1029" s="71"/>
      <c r="CV1029" s="99"/>
      <c r="CW1029" s="71"/>
      <c r="CX1029" s="71"/>
      <c r="CY1029" s="71"/>
      <c r="CZ1029" s="71"/>
      <c r="DA1029" s="71"/>
      <c r="DB1029" s="71"/>
      <c r="DC1029" s="71"/>
      <c r="DD1029" s="71"/>
      <c r="DE1029" s="71"/>
      <c r="DF1029" s="71"/>
      <c r="DG1029" s="71"/>
      <c r="DH1029" s="71"/>
      <c r="DI1029" s="71"/>
      <c r="DJ1029" s="71"/>
      <c r="DK1029" s="71"/>
      <c r="DL1029" s="71"/>
      <c r="DM1029" s="71"/>
      <c r="DN1029" s="71"/>
      <c r="DO1029" s="71"/>
      <c r="DP1029" s="71"/>
      <c r="DQ1029" s="71"/>
      <c r="DR1029" s="71"/>
      <c r="DS1029" s="71"/>
      <c r="DT1029" s="71"/>
      <c r="DU1029" s="71"/>
      <c r="DV1029" s="71"/>
      <c r="DW1029" s="71"/>
      <c r="DX1029" s="71"/>
      <c r="DY1029" s="71"/>
      <c r="DZ1029" s="71"/>
      <c r="EA1029" s="71"/>
      <c r="EB1029" s="71"/>
      <c r="EC1029" s="71"/>
      <c r="ED1029" s="71"/>
      <c r="EE1029" s="71"/>
      <c r="EF1029" s="71"/>
      <c r="EG1029" s="71"/>
      <c r="EH1029" s="71"/>
      <c r="EI1029" s="71"/>
      <c r="EJ1029" s="71"/>
      <c r="EK1029" s="71"/>
      <c r="EL1029" s="71"/>
      <c r="EM1029" s="71"/>
      <c r="EN1029" s="71"/>
      <c r="EO1029" s="71"/>
      <c r="EP1029" s="71"/>
      <c r="EQ1029" s="71"/>
      <c r="ER1029" s="71"/>
      <c r="ES1029" s="71"/>
      <c r="ET1029" s="71"/>
      <c r="EU1029" s="71"/>
      <c r="EV1029" s="71"/>
      <c r="EW1029" s="71"/>
      <c r="EX1029" s="71"/>
      <c r="EY1029" s="71"/>
      <c r="EZ1029" s="71"/>
      <c r="FA1029" s="71"/>
      <c r="FB1029" s="71"/>
      <c r="FC1029" s="71"/>
      <c r="FD1029" s="71"/>
      <c r="FE1029" s="71"/>
      <c r="FF1029" s="71"/>
      <c r="FG1029" s="71"/>
      <c r="FH1029" s="71"/>
      <c r="FI1029" s="71"/>
      <c r="FJ1029" s="71"/>
      <c r="FK1029" s="71"/>
      <c r="FL1029" s="71"/>
      <c r="FM1029" s="71"/>
    </row>
    <row r="1030" spans="9:169" x14ac:dyDescent="0.2">
      <c r="I1030" s="71"/>
      <c r="J1030" s="71"/>
      <c r="K1030" s="71"/>
      <c r="L1030" s="71"/>
      <c r="M1030" s="71"/>
      <c r="N1030" s="71"/>
      <c r="O1030" s="71"/>
      <c r="P1030" s="71"/>
      <c r="Q1030" s="71"/>
      <c r="R1030" s="71"/>
      <c r="S1030" s="71"/>
      <c r="T1030" s="71"/>
      <c r="U1030" s="71"/>
      <c r="V1030" s="71"/>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c r="CS1030" s="71"/>
      <c r="CT1030" s="71"/>
      <c r="CU1030" s="71"/>
      <c r="CV1030" s="99"/>
      <c r="CW1030" s="71"/>
      <c r="CX1030" s="71"/>
      <c r="CY1030" s="71"/>
      <c r="CZ1030" s="71"/>
      <c r="DA1030" s="71"/>
      <c r="DB1030" s="71"/>
      <c r="DC1030" s="71"/>
      <c r="DD1030" s="71"/>
      <c r="DE1030" s="71"/>
      <c r="DF1030" s="71"/>
      <c r="DG1030" s="71"/>
      <c r="DH1030" s="71"/>
      <c r="DI1030" s="71"/>
      <c r="DJ1030" s="71"/>
      <c r="DK1030" s="71"/>
      <c r="DL1030" s="71"/>
      <c r="DM1030" s="71"/>
      <c r="DN1030" s="71"/>
      <c r="DO1030" s="71"/>
      <c r="DP1030" s="71"/>
      <c r="DQ1030" s="71"/>
      <c r="DR1030" s="71"/>
      <c r="DS1030" s="71"/>
      <c r="DT1030" s="71"/>
      <c r="DU1030" s="71"/>
      <c r="DV1030" s="71"/>
      <c r="DW1030" s="71"/>
      <c r="DX1030" s="71"/>
      <c r="DY1030" s="71"/>
      <c r="DZ1030" s="71"/>
      <c r="EA1030" s="71"/>
      <c r="EB1030" s="71"/>
      <c r="EC1030" s="71"/>
      <c r="ED1030" s="71"/>
      <c r="EE1030" s="71"/>
      <c r="EF1030" s="71"/>
      <c r="EG1030" s="71"/>
      <c r="EH1030" s="71"/>
      <c r="EI1030" s="71"/>
      <c r="EJ1030" s="71"/>
      <c r="EK1030" s="71"/>
      <c r="EL1030" s="71"/>
      <c r="EM1030" s="71"/>
      <c r="EN1030" s="71"/>
      <c r="EO1030" s="71"/>
      <c r="EP1030" s="71"/>
      <c r="EQ1030" s="71"/>
      <c r="ER1030" s="71"/>
      <c r="ES1030" s="71"/>
      <c r="ET1030" s="71"/>
      <c r="EU1030" s="71"/>
      <c r="EV1030" s="71"/>
      <c r="EW1030" s="71"/>
      <c r="EX1030" s="71"/>
      <c r="EY1030" s="71"/>
      <c r="EZ1030" s="71"/>
      <c r="FA1030" s="71"/>
      <c r="FB1030" s="71"/>
      <c r="FC1030" s="71"/>
      <c r="FD1030" s="71"/>
      <c r="FE1030" s="71"/>
      <c r="FF1030" s="71"/>
      <c r="FG1030" s="71"/>
      <c r="FH1030" s="71"/>
      <c r="FI1030" s="71"/>
      <c r="FJ1030" s="71"/>
      <c r="FK1030" s="71"/>
      <c r="FL1030" s="71"/>
      <c r="FM1030" s="71"/>
    </row>
    <row r="1031" spans="9:169" x14ac:dyDescent="0.2">
      <c r="I1031" s="71"/>
      <c r="J1031" s="71"/>
      <c r="K1031" s="71"/>
      <c r="L1031" s="71"/>
      <c r="M1031" s="71"/>
      <c r="N1031" s="71"/>
      <c r="O1031" s="71"/>
      <c r="P1031" s="71"/>
      <c r="Q1031" s="71"/>
      <c r="R1031" s="71"/>
      <c r="S1031" s="71"/>
      <c r="T1031" s="71"/>
      <c r="U1031" s="71"/>
      <c r="V1031" s="71"/>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c r="CS1031" s="71"/>
      <c r="CT1031" s="71"/>
      <c r="CU1031" s="71"/>
      <c r="CV1031" s="99"/>
      <c r="CW1031" s="71"/>
      <c r="CX1031" s="71"/>
      <c r="CY1031" s="71"/>
      <c r="CZ1031" s="71"/>
      <c r="DA1031" s="71"/>
      <c r="DB1031" s="71"/>
      <c r="DC1031" s="71"/>
      <c r="DD1031" s="71"/>
      <c r="DE1031" s="71"/>
      <c r="DF1031" s="71"/>
      <c r="DG1031" s="71"/>
      <c r="DH1031" s="71"/>
      <c r="DI1031" s="71"/>
      <c r="DJ1031" s="71"/>
      <c r="DK1031" s="71"/>
      <c r="DL1031" s="71"/>
      <c r="DM1031" s="71"/>
      <c r="DN1031" s="71"/>
      <c r="DO1031" s="71"/>
      <c r="DP1031" s="71"/>
      <c r="DQ1031" s="71"/>
      <c r="DR1031" s="71"/>
      <c r="DS1031" s="71"/>
      <c r="DT1031" s="71"/>
      <c r="DU1031" s="71"/>
      <c r="DV1031" s="71"/>
      <c r="DW1031" s="71"/>
      <c r="DX1031" s="71"/>
      <c r="DY1031" s="71"/>
      <c r="DZ1031" s="71"/>
      <c r="EA1031" s="71"/>
      <c r="EB1031" s="71"/>
      <c r="EC1031" s="71"/>
      <c r="ED1031" s="71"/>
      <c r="EE1031" s="71"/>
      <c r="EF1031" s="71"/>
      <c r="EG1031" s="71"/>
      <c r="EH1031" s="71"/>
      <c r="EI1031" s="71"/>
      <c r="EJ1031" s="71"/>
      <c r="EK1031" s="71"/>
      <c r="EL1031" s="71"/>
      <c r="EM1031" s="71"/>
      <c r="EN1031" s="71"/>
      <c r="EO1031" s="71"/>
      <c r="EP1031" s="71"/>
      <c r="EQ1031" s="71"/>
      <c r="ER1031" s="71"/>
      <c r="ES1031" s="71"/>
      <c r="ET1031" s="71"/>
      <c r="EU1031" s="71"/>
      <c r="EV1031" s="71"/>
      <c r="EW1031" s="71"/>
      <c r="EX1031" s="71"/>
      <c r="EY1031" s="71"/>
      <c r="EZ1031" s="71"/>
      <c r="FA1031" s="71"/>
      <c r="FB1031" s="71"/>
      <c r="FC1031" s="71"/>
      <c r="FD1031" s="71"/>
      <c r="FE1031" s="71"/>
      <c r="FF1031" s="71"/>
      <c r="FG1031" s="71"/>
      <c r="FH1031" s="71"/>
      <c r="FI1031" s="71"/>
      <c r="FJ1031" s="71"/>
      <c r="FK1031" s="71"/>
      <c r="FL1031" s="71"/>
      <c r="FM1031" s="71"/>
    </row>
    <row r="1032" spans="9:169" x14ac:dyDescent="0.2">
      <c r="I1032" s="71"/>
      <c r="J1032" s="71"/>
      <c r="K1032" s="71"/>
      <c r="L1032" s="71"/>
      <c r="M1032" s="71"/>
      <c r="N1032" s="71"/>
      <c r="O1032" s="71"/>
      <c r="P1032" s="71"/>
      <c r="Q1032" s="71"/>
      <c r="R1032" s="71"/>
      <c r="S1032" s="71"/>
      <c r="T1032" s="71"/>
      <c r="U1032" s="71"/>
      <c r="V1032" s="71"/>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c r="CS1032" s="71"/>
      <c r="CT1032" s="71"/>
      <c r="CU1032" s="71"/>
      <c r="CV1032" s="99"/>
      <c r="CW1032" s="71"/>
      <c r="CX1032" s="71"/>
      <c r="CY1032" s="71"/>
      <c r="CZ1032" s="71"/>
      <c r="DA1032" s="71"/>
      <c r="DB1032" s="71"/>
      <c r="DC1032" s="71"/>
      <c r="DD1032" s="71"/>
      <c r="DE1032" s="71"/>
      <c r="DF1032" s="71"/>
      <c r="DG1032" s="71"/>
      <c r="DH1032" s="71"/>
      <c r="DI1032" s="71"/>
      <c r="DJ1032" s="71"/>
      <c r="DK1032" s="71"/>
      <c r="DL1032" s="71"/>
      <c r="DM1032" s="71"/>
      <c r="DN1032" s="71"/>
      <c r="DO1032" s="71"/>
      <c r="DP1032" s="71"/>
      <c r="DQ1032" s="71"/>
      <c r="DR1032" s="71"/>
      <c r="DS1032" s="71"/>
      <c r="DT1032" s="71"/>
      <c r="DU1032" s="71"/>
      <c r="DV1032" s="71"/>
      <c r="DW1032" s="71"/>
      <c r="DX1032" s="71"/>
      <c r="DY1032" s="71"/>
      <c r="DZ1032" s="71"/>
      <c r="EA1032" s="71"/>
      <c r="EB1032" s="71"/>
      <c r="EC1032" s="71"/>
      <c r="ED1032" s="71"/>
      <c r="EE1032" s="71"/>
      <c r="EF1032" s="71"/>
      <c r="EG1032" s="71"/>
      <c r="EH1032" s="71"/>
      <c r="EI1032" s="71"/>
      <c r="EJ1032" s="71"/>
      <c r="EK1032" s="71"/>
      <c r="EL1032" s="71"/>
      <c r="EM1032" s="71"/>
      <c r="EN1032" s="71"/>
      <c r="EO1032" s="71"/>
      <c r="EP1032" s="71"/>
      <c r="EQ1032" s="71"/>
      <c r="ER1032" s="71"/>
      <c r="ES1032" s="71"/>
      <c r="ET1032" s="71"/>
      <c r="EU1032" s="71"/>
      <c r="EV1032" s="71"/>
      <c r="EW1032" s="71"/>
      <c r="EX1032" s="71"/>
      <c r="EY1032" s="71"/>
      <c r="EZ1032" s="71"/>
      <c r="FA1032" s="71"/>
      <c r="FB1032" s="71"/>
      <c r="FC1032" s="71"/>
      <c r="FD1032" s="71"/>
      <c r="FE1032" s="71"/>
      <c r="FF1032" s="71"/>
      <c r="FG1032" s="71"/>
      <c r="FH1032" s="71"/>
      <c r="FI1032" s="71"/>
      <c r="FJ1032" s="71"/>
      <c r="FK1032" s="71"/>
      <c r="FL1032" s="71"/>
      <c r="FM1032" s="71"/>
    </row>
    <row r="1033" spans="9:169" x14ac:dyDescent="0.2">
      <c r="I1033" s="71"/>
      <c r="J1033" s="71"/>
      <c r="K1033" s="71"/>
      <c r="L1033" s="71"/>
      <c r="M1033" s="71"/>
      <c r="N1033" s="71"/>
      <c r="O1033" s="71"/>
      <c r="P1033" s="71"/>
      <c r="Q1033" s="71"/>
      <c r="R1033" s="71"/>
      <c r="S1033" s="71"/>
      <c r="T1033" s="71"/>
      <c r="U1033" s="71"/>
      <c r="V1033" s="71"/>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c r="CS1033" s="71"/>
      <c r="CT1033" s="71"/>
      <c r="CU1033" s="71"/>
      <c r="CV1033" s="99"/>
      <c r="CW1033" s="71"/>
      <c r="CX1033" s="71"/>
      <c r="CY1033" s="71"/>
      <c r="CZ1033" s="71"/>
      <c r="DA1033" s="71"/>
      <c r="DB1033" s="71"/>
      <c r="DC1033" s="71"/>
      <c r="DD1033" s="71"/>
      <c r="DE1033" s="71"/>
      <c r="DF1033" s="71"/>
      <c r="DG1033" s="71"/>
      <c r="DH1033" s="71"/>
      <c r="DI1033" s="71"/>
      <c r="DJ1033" s="71"/>
      <c r="DK1033" s="71"/>
      <c r="DL1033" s="71"/>
      <c r="DM1033" s="71"/>
      <c r="DN1033" s="71"/>
      <c r="DO1033" s="71"/>
      <c r="DP1033" s="71"/>
      <c r="DQ1033" s="71"/>
      <c r="DR1033" s="71"/>
      <c r="DS1033" s="71"/>
      <c r="DT1033" s="71"/>
      <c r="DU1033" s="71"/>
      <c r="DV1033" s="71"/>
      <c r="DW1033" s="71"/>
      <c r="DX1033" s="71"/>
      <c r="DY1033" s="71"/>
      <c r="DZ1033" s="71"/>
      <c r="EA1033" s="71"/>
      <c r="EB1033" s="71"/>
      <c r="EC1033" s="71"/>
      <c r="ED1033" s="71"/>
      <c r="EE1033" s="71"/>
      <c r="EF1033" s="71"/>
      <c r="EG1033" s="71"/>
      <c r="EH1033" s="71"/>
      <c r="EI1033" s="71"/>
      <c r="EJ1033" s="71"/>
      <c r="EK1033" s="71"/>
      <c r="EL1033" s="71"/>
      <c r="EM1033" s="71"/>
      <c r="EN1033" s="71"/>
      <c r="EO1033" s="71"/>
      <c r="EP1033" s="71"/>
      <c r="EQ1033" s="71"/>
      <c r="ER1033" s="71"/>
      <c r="ES1033" s="71"/>
      <c r="ET1033" s="71"/>
      <c r="EU1033" s="71"/>
      <c r="EV1033" s="71"/>
      <c r="EW1033" s="71"/>
      <c r="EX1033" s="71"/>
      <c r="EY1033" s="71"/>
      <c r="EZ1033" s="71"/>
      <c r="FA1033" s="71"/>
      <c r="FB1033" s="71"/>
      <c r="FC1033" s="71"/>
      <c r="FD1033" s="71"/>
      <c r="FE1033" s="71"/>
      <c r="FF1033" s="71"/>
      <c r="FG1033" s="71"/>
      <c r="FH1033" s="71"/>
      <c r="FI1033" s="71"/>
      <c r="FJ1033" s="71"/>
      <c r="FK1033" s="71"/>
      <c r="FL1033" s="71"/>
      <c r="FM1033" s="71"/>
    </row>
    <row r="1034" spans="9:169" x14ac:dyDescent="0.2">
      <c r="I1034" s="71"/>
      <c r="J1034" s="71"/>
      <c r="K1034" s="71"/>
      <c r="L1034" s="71"/>
      <c r="M1034" s="71"/>
      <c r="N1034" s="71"/>
      <c r="O1034" s="71"/>
      <c r="P1034" s="71"/>
      <c r="Q1034" s="71"/>
      <c r="R1034" s="71"/>
      <c r="S1034" s="71"/>
      <c r="T1034" s="71"/>
      <c r="U1034" s="71"/>
      <c r="V1034" s="71"/>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c r="CS1034" s="71"/>
      <c r="CT1034" s="71"/>
      <c r="CU1034" s="71"/>
      <c r="CV1034" s="99"/>
      <c r="CW1034" s="71"/>
      <c r="CX1034" s="71"/>
      <c r="CY1034" s="71"/>
      <c r="CZ1034" s="71"/>
      <c r="DA1034" s="71"/>
      <c r="DB1034" s="71"/>
      <c r="DC1034" s="71"/>
      <c r="DD1034" s="71"/>
      <c r="DE1034" s="71"/>
      <c r="DF1034" s="71"/>
      <c r="DG1034" s="71"/>
      <c r="DH1034" s="71"/>
      <c r="DI1034" s="71"/>
      <c r="DJ1034" s="71"/>
      <c r="DK1034" s="71"/>
      <c r="DL1034" s="71"/>
      <c r="DM1034" s="71"/>
      <c r="DN1034" s="71"/>
      <c r="DO1034" s="71"/>
      <c r="DP1034" s="71"/>
      <c r="DQ1034" s="71"/>
      <c r="DR1034" s="71"/>
      <c r="DS1034" s="71"/>
      <c r="DT1034" s="71"/>
      <c r="DU1034" s="71"/>
      <c r="DV1034" s="71"/>
      <c r="DW1034" s="71"/>
      <c r="DX1034" s="71"/>
      <c r="DY1034" s="71"/>
      <c r="DZ1034" s="71"/>
      <c r="EA1034" s="71"/>
      <c r="EB1034" s="71"/>
      <c r="EC1034" s="71"/>
      <c r="ED1034" s="71"/>
      <c r="EE1034" s="71"/>
      <c r="EF1034" s="71"/>
      <c r="EG1034" s="71"/>
      <c r="EH1034" s="71"/>
      <c r="EI1034" s="71"/>
      <c r="EJ1034" s="71"/>
      <c r="EK1034" s="71"/>
      <c r="EL1034" s="71"/>
      <c r="EM1034" s="71"/>
      <c r="EN1034" s="71"/>
      <c r="EO1034" s="71"/>
      <c r="EP1034" s="71"/>
      <c r="EQ1034" s="71"/>
      <c r="ER1034" s="71"/>
      <c r="ES1034" s="71"/>
      <c r="ET1034" s="71"/>
      <c r="EU1034" s="71"/>
      <c r="EV1034" s="71"/>
      <c r="EW1034" s="71"/>
      <c r="EX1034" s="71"/>
      <c r="EY1034" s="71"/>
      <c r="EZ1034" s="71"/>
      <c r="FA1034" s="71"/>
      <c r="FB1034" s="71"/>
      <c r="FC1034" s="71"/>
      <c r="FD1034" s="71"/>
      <c r="FE1034" s="71"/>
      <c r="FF1034" s="71"/>
      <c r="FG1034" s="71"/>
      <c r="FH1034" s="71"/>
      <c r="FI1034" s="71"/>
      <c r="FJ1034" s="71"/>
      <c r="FK1034" s="71"/>
      <c r="FL1034" s="71"/>
      <c r="FM1034" s="71"/>
    </row>
    <row r="1035" spans="9:169" x14ac:dyDescent="0.2">
      <c r="I1035" s="71"/>
      <c r="J1035" s="71"/>
      <c r="K1035" s="71"/>
      <c r="L1035" s="71"/>
      <c r="M1035" s="71"/>
      <c r="N1035" s="71"/>
      <c r="O1035" s="71"/>
      <c r="P1035" s="71"/>
      <c r="Q1035" s="71"/>
      <c r="R1035" s="71"/>
      <c r="S1035" s="71"/>
      <c r="T1035" s="71"/>
      <c r="U1035" s="71"/>
      <c r="V1035" s="71"/>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c r="CS1035" s="71"/>
      <c r="CT1035" s="71"/>
      <c r="CU1035" s="71"/>
      <c r="CV1035" s="99"/>
      <c r="CW1035" s="71"/>
      <c r="CX1035" s="71"/>
      <c r="CY1035" s="71"/>
      <c r="CZ1035" s="71"/>
      <c r="DA1035" s="71"/>
      <c r="DB1035" s="71"/>
      <c r="DC1035" s="71"/>
      <c r="DD1035" s="71"/>
      <c r="DE1035" s="71"/>
      <c r="DF1035" s="71"/>
      <c r="DG1035" s="71"/>
      <c r="DH1035" s="71"/>
      <c r="DI1035" s="71"/>
      <c r="DJ1035" s="71"/>
      <c r="DK1035" s="71"/>
      <c r="DL1035" s="71"/>
      <c r="DM1035" s="71"/>
      <c r="DN1035" s="71"/>
      <c r="DO1035" s="71"/>
      <c r="DP1035" s="71"/>
      <c r="DQ1035" s="71"/>
      <c r="DR1035" s="71"/>
      <c r="DS1035" s="71"/>
      <c r="DT1035" s="71"/>
      <c r="DU1035" s="71"/>
      <c r="DV1035" s="71"/>
      <c r="DW1035" s="71"/>
      <c r="DX1035" s="71"/>
      <c r="DY1035" s="71"/>
      <c r="DZ1035" s="71"/>
      <c r="EA1035" s="71"/>
      <c r="EB1035" s="71"/>
      <c r="EC1035" s="71"/>
      <c r="ED1035" s="71"/>
      <c r="EE1035" s="71"/>
      <c r="EF1035" s="71"/>
      <c r="EG1035" s="71"/>
      <c r="EH1035" s="71"/>
      <c r="EI1035" s="71"/>
      <c r="EJ1035" s="71"/>
      <c r="EK1035" s="71"/>
      <c r="EL1035" s="71"/>
      <c r="EM1035" s="71"/>
      <c r="EN1035" s="71"/>
      <c r="EO1035" s="71"/>
      <c r="EP1035" s="71"/>
      <c r="EQ1035" s="71"/>
      <c r="ER1035" s="71"/>
      <c r="ES1035" s="71"/>
      <c r="ET1035" s="71"/>
      <c r="EU1035" s="71"/>
      <c r="EV1035" s="71"/>
      <c r="EW1035" s="71"/>
      <c r="EX1035" s="71"/>
      <c r="EY1035" s="71"/>
      <c r="EZ1035" s="71"/>
      <c r="FA1035" s="71"/>
      <c r="FB1035" s="71"/>
      <c r="FC1035" s="71"/>
      <c r="FD1035" s="71"/>
      <c r="FE1035" s="71"/>
      <c r="FF1035" s="71"/>
      <c r="FG1035" s="71"/>
      <c r="FH1035" s="71"/>
      <c r="FI1035" s="71"/>
      <c r="FJ1035" s="71"/>
      <c r="FK1035" s="71"/>
      <c r="FL1035" s="71"/>
      <c r="FM1035" s="71"/>
    </row>
    <row r="1036" spans="9:169" x14ac:dyDescent="0.2">
      <c r="I1036" s="71"/>
      <c r="J1036" s="71"/>
      <c r="K1036" s="71"/>
      <c r="L1036" s="71"/>
      <c r="M1036" s="71"/>
      <c r="N1036" s="71"/>
      <c r="O1036" s="71"/>
      <c r="P1036" s="71"/>
      <c r="Q1036" s="71"/>
      <c r="R1036" s="71"/>
      <c r="S1036" s="71"/>
      <c r="T1036" s="71"/>
      <c r="U1036" s="71"/>
      <c r="V1036" s="71"/>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c r="CS1036" s="71"/>
      <c r="CT1036" s="71"/>
      <c r="CU1036" s="71"/>
      <c r="CV1036" s="99"/>
      <c r="CW1036" s="71"/>
      <c r="CX1036" s="71"/>
      <c r="CY1036" s="71"/>
      <c r="CZ1036" s="71"/>
      <c r="DA1036" s="71"/>
      <c r="DB1036" s="71"/>
      <c r="DC1036" s="71"/>
      <c r="DD1036" s="71"/>
      <c r="DE1036" s="71"/>
      <c r="DF1036" s="71"/>
      <c r="DG1036" s="71"/>
      <c r="DH1036" s="71"/>
      <c r="DI1036" s="71"/>
      <c r="DJ1036" s="71"/>
      <c r="DK1036" s="71"/>
      <c r="DL1036" s="71"/>
      <c r="DM1036" s="71"/>
      <c r="DN1036" s="71"/>
      <c r="DO1036" s="71"/>
      <c r="DP1036" s="71"/>
      <c r="DQ1036" s="71"/>
      <c r="DR1036" s="71"/>
      <c r="DS1036" s="71"/>
      <c r="DT1036" s="71"/>
      <c r="DU1036" s="71"/>
      <c r="DV1036" s="71"/>
      <c r="DW1036" s="71"/>
      <c r="DX1036" s="71"/>
      <c r="DY1036" s="71"/>
      <c r="DZ1036" s="71"/>
      <c r="EA1036" s="71"/>
      <c r="EB1036" s="71"/>
      <c r="EC1036" s="71"/>
      <c r="ED1036" s="71"/>
      <c r="EE1036" s="71"/>
      <c r="EF1036" s="71"/>
      <c r="EG1036" s="71"/>
      <c r="EH1036" s="71"/>
      <c r="EI1036" s="71"/>
      <c r="EJ1036" s="71"/>
      <c r="EK1036" s="71"/>
      <c r="EL1036" s="71"/>
      <c r="EM1036" s="71"/>
      <c r="EN1036" s="71"/>
      <c r="EO1036" s="71"/>
      <c r="EP1036" s="71"/>
      <c r="EQ1036" s="71"/>
      <c r="ER1036" s="71"/>
      <c r="ES1036" s="71"/>
      <c r="ET1036" s="71"/>
      <c r="EU1036" s="71"/>
      <c r="EV1036" s="71"/>
      <c r="EW1036" s="71"/>
      <c r="EX1036" s="71"/>
      <c r="EY1036" s="71"/>
      <c r="EZ1036" s="71"/>
      <c r="FA1036" s="71"/>
      <c r="FB1036" s="71"/>
      <c r="FC1036" s="71"/>
      <c r="FD1036" s="71"/>
      <c r="FE1036" s="71"/>
      <c r="FF1036" s="71"/>
      <c r="FG1036" s="71"/>
      <c r="FH1036" s="71"/>
      <c r="FI1036" s="71"/>
      <c r="FJ1036" s="71"/>
      <c r="FK1036" s="71"/>
      <c r="FL1036" s="71"/>
      <c r="FM1036" s="71"/>
    </row>
    <row r="1037" spans="9:169" x14ac:dyDescent="0.2">
      <c r="I1037" s="71"/>
      <c r="J1037" s="71"/>
      <c r="K1037" s="71"/>
      <c r="L1037" s="71"/>
      <c r="M1037" s="71"/>
      <c r="N1037" s="71"/>
      <c r="O1037" s="71"/>
      <c r="P1037" s="71"/>
      <c r="Q1037" s="71"/>
      <c r="R1037" s="71"/>
      <c r="S1037" s="71"/>
      <c r="T1037" s="71"/>
      <c r="U1037" s="71"/>
      <c r="V1037" s="71"/>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c r="CS1037" s="71"/>
      <c r="CT1037" s="71"/>
      <c r="CU1037" s="71"/>
      <c r="CV1037" s="99"/>
      <c r="CW1037" s="71"/>
      <c r="CX1037" s="71"/>
      <c r="CY1037" s="71"/>
      <c r="CZ1037" s="71"/>
      <c r="DA1037" s="71"/>
      <c r="DB1037" s="71"/>
      <c r="DC1037" s="71"/>
      <c r="DD1037" s="71"/>
      <c r="DE1037" s="71"/>
      <c r="DF1037" s="71"/>
      <c r="DG1037" s="71"/>
      <c r="DH1037" s="71"/>
      <c r="DI1037" s="71"/>
      <c r="DJ1037" s="71"/>
      <c r="DK1037" s="71"/>
      <c r="DL1037" s="71"/>
      <c r="DM1037" s="71"/>
      <c r="DN1037" s="71"/>
      <c r="DO1037" s="71"/>
      <c r="DP1037" s="71"/>
      <c r="DQ1037" s="71"/>
      <c r="DR1037" s="71"/>
      <c r="DS1037" s="71"/>
      <c r="DT1037" s="71"/>
      <c r="DU1037" s="71"/>
      <c r="DV1037" s="71"/>
      <c r="DW1037" s="71"/>
      <c r="DX1037" s="71"/>
      <c r="DY1037" s="71"/>
      <c r="DZ1037" s="71"/>
      <c r="EA1037" s="71"/>
      <c r="EB1037" s="71"/>
      <c r="EC1037" s="71"/>
      <c r="ED1037" s="71"/>
      <c r="EE1037" s="71"/>
      <c r="EF1037" s="71"/>
      <c r="EG1037" s="71"/>
      <c r="EH1037" s="71"/>
      <c r="EI1037" s="71"/>
      <c r="EJ1037" s="71"/>
      <c r="EK1037" s="71"/>
      <c r="EL1037" s="71"/>
      <c r="EM1037" s="71"/>
      <c r="EN1037" s="71"/>
      <c r="EO1037" s="71"/>
      <c r="EP1037" s="71"/>
      <c r="EQ1037" s="71"/>
      <c r="ER1037" s="71"/>
      <c r="ES1037" s="71"/>
      <c r="ET1037" s="71"/>
      <c r="EU1037" s="71"/>
      <c r="EV1037" s="71"/>
      <c r="EW1037" s="71"/>
      <c r="EX1037" s="71"/>
      <c r="EY1037" s="71"/>
      <c r="EZ1037" s="71"/>
      <c r="FA1037" s="71"/>
      <c r="FB1037" s="71"/>
      <c r="FC1037" s="71"/>
      <c r="FD1037" s="71"/>
      <c r="FE1037" s="71"/>
      <c r="FF1037" s="71"/>
      <c r="FG1037" s="71"/>
      <c r="FH1037" s="71"/>
      <c r="FI1037" s="71"/>
      <c r="FJ1037" s="71"/>
      <c r="FK1037" s="71"/>
      <c r="FL1037" s="71"/>
      <c r="FM1037" s="71"/>
    </row>
    <row r="1038" spans="9:169" x14ac:dyDescent="0.2">
      <c r="I1038" s="71"/>
      <c r="J1038" s="71"/>
      <c r="K1038" s="71"/>
      <c r="L1038" s="71"/>
      <c r="M1038" s="71"/>
      <c r="N1038" s="71"/>
      <c r="O1038" s="71"/>
      <c r="P1038" s="71"/>
      <c r="Q1038" s="71"/>
      <c r="R1038" s="71"/>
      <c r="S1038" s="71"/>
      <c r="T1038" s="71"/>
      <c r="U1038" s="71"/>
      <c r="V1038" s="71"/>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c r="CS1038" s="71"/>
      <c r="CT1038" s="71"/>
      <c r="CU1038" s="71"/>
      <c r="CV1038" s="99"/>
      <c r="CW1038" s="71"/>
      <c r="CX1038" s="71"/>
      <c r="CY1038" s="71"/>
      <c r="CZ1038" s="71"/>
      <c r="DA1038" s="71"/>
      <c r="DB1038" s="71"/>
      <c r="DC1038" s="71"/>
      <c r="DD1038" s="71"/>
      <c r="DE1038" s="71"/>
      <c r="DF1038" s="71"/>
      <c r="DG1038" s="71"/>
      <c r="DH1038" s="71"/>
      <c r="DI1038" s="71"/>
      <c r="DJ1038" s="71"/>
      <c r="DK1038" s="71"/>
      <c r="DL1038" s="71"/>
      <c r="DM1038" s="71"/>
      <c r="DN1038" s="71"/>
      <c r="DO1038" s="71"/>
      <c r="DP1038" s="71"/>
      <c r="DQ1038" s="71"/>
      <c r="DR1038" s="71"/>
      <c r="DS1038" s="71"/>
      <c r="DT1038" s="71"/>
      <c r="DU1038" s="71"/>
      <c r="DV1038" s="71"/>
      <c r="DW1038" s="71"/>
      <c r="DX1038" s="71"/>
      <c r="DY1038" s="71"/>
      <c r="DZ1038" s="71"/>
      <c r="EA1038" s="71"/>
      <c r="EB1038" s="71"/>
      <c r="EC1038" s="71"/>
      <c r="ED1038" s="71"/>
      <c r="EE1038" s="71"/>
      <c r="EF1038" s="71"/>
      <c r="EG1038" s="71"/>
      <c r="EH1038" s="71"/>
      <c r="EI1038" s="71"/>
      <c r="EJ1038" s="71"/>
      <c r="EK1038" s="71"/>
      <c r="EL1038" s="71"/>
      <c r="EM1038" s="71"/>
      <c r="EN1038" s="71"/>
      <c r="EO1038" s="71"/>
      <c r="EP1038" s="71"/>
      <c r="EQ1038" s="71"/>
      <c r="ER1038" s="71"/>
      <c r="ES1038" s="71"/>
      <c r="ET1038" s="71"/>
      <c r="EU1038" s="71"/>
      <c r="EV1038" s="71"/>
      <c r="EW1038" s="71"/>
      <c r="EX1038" s="71"/>
      <c r="EY1038" s="71"/>
      <c r="EZ1038" s="71"/>
      <c r="FA1038" s="71"/>
      <c r="FB1038" s="71"/>
      <c r="FC1038" s="71"/>
      <c r="FD1038" s="71"/>
      <c r="FE1038" s="71"/>
      <c r="FF1038" s="71"/>
      <c r="FG1038" s="71"/>
      <c r="FH1038" s="71"/>
      <c r="FI1038" s="71"/>
      <c r="FJ1038" s="71"/>
      <c r="FK1038" s="71"/>
      <c r="FL1038" s="71"/>
      <c r="FM1038" s="71"/>
    </row>
    <row r="1039" spans="9:169" x14ac:dyDescent="0.2">
      <c r="I1039" s="71"/>
      <c r="J1039" s="71"/>
      <c r="K1039" s="71"/>
      <c r="L1039" s="71"/>
      <c r="M1039" s="71"/>
      <c r="N1039" s="71"/>
      <c r="O1039" s="71"/>
      <c r="P1039" s="71"/>
      <c r="Q1039" s="71"/>
      <c r="R1039" s="71"/>
      <c r="S1039" s="71"/>
      <c r="T1039" s="71"/>
      <c r="U1039" s="71"/>
      <c r="V1039" s="71"/>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c r="CS1039" s="71"/>
      <c r="CT1039" s="71"/>
      <c r="CU1039" s="71"/>
      <c r="CV1039" s="99"/>
      <c r="CW1039" s="71"/>
      <c r="CX1039" s="71"/>
      <c r="CY1039" s="71"/>
      <c r="CZ1039" s="71"/>
      <c r="DA1039" s="71"/>
      <c r="DB1039" s="71"/>
      <c r="DC1039" s="71"/>
      <c r="DD1039" s="71"/>
      <c r="DE1039" s="71"/>
      <c r="DF1039" s="71"/>
      <c r="DG1039" s="71"/>
      <c r="DH1039" s="71"/>
      <c r="DI1039" s="71"/>
      <c r="DJ1039" s="71"/>
      <c r="DK1039" s="71"/>
      <c r="DL1039" s="71"/>
      <c r="DM1039" s="71"/>
      <c r="DN1039" s="71"/>
      <c r="DO1039" s="71"/>
      <c r="DP1039" s="71"/>
      <c r="DQ1039" s="71"/>
      <c r="DR1039" s="71"/>
      <c r="DS1039" s="71"/>
      <c r="DT1039" s="71"/>
      <c r="DU1039" s="71"/>
      <c r="DV1039" s="71"/>
      <c r="DW1039" s="71"/>
      <c r="DX1039" s="71"/>
      <c r="DY1039" s="71"/>
      <c r="DZ1039" s="71"/>
      <c r="EA1039" s="71"/>
      <c r="EB1039" s="71"/>
      <c r="EC1039" s="71"/>
      <c r="ED1039" s="71"/>
      <c r="EE1039" s="71"/>
      <c r="EF1039" s="71"/>
      <c r="EG1039" s="71"/>
      <c r="EH1039" s="71"/>
      <c r="EI1039" s="71"/>
      <c r="EJ1039" s="71"/>
      <c r="EK1039" s="71"/>
      <c r="EL1039" s="71"/>
      <c r="EM1039" s="71"/>
      <c r="EN1039" s="71"/>
      <c r="EO1039" s="71"/>
      <c r="EP1039" s="71"/>
      <c r="EQ1039" s="71"/>
      <c r="ER1039" s="71"/>
      <c r="ES1039" s="71"/>
      <c r="ET1039" s="71"/>
      <c r="EU1039" s="71"/>
      <c r="EV1039" s="71"/>
      <c r="EW1039" s="71"/>
      <c r="EX1039" s="71"/>
      <c r="EY1039" s="71"/>
      <c r="EZ1039" s="71"/>
      <c r="FA1039" s="71"/>
      <c r="FB1039" s="71"/>
      <c r="FC1039" s="71"/>
      <c r="FD1039" s="71"/>
      <c r="FE1039" s="71"/>
      <c r="FF1039" s="71"/>
      <c r="FG1039" s="71"/>
      <c r="FH1039" s="71"/>
      <c r="FI1039" s="71"/>
      <c r="FJ1039" s="71"/>
      <c r="FK1039" s="71"/>
      <c r="FL1039" s="71"/>
      <c r="FM1039" s="71"/>
    </row>
    <row r="1040" spans="9:169" x14ac:dyDescent="0.2">
      <c r="I1040" s="71"/>
      <c r="J1040" s="71"/>
      <c r="K1040" s="71"/>
      <c r="L1040" s="71"/>
      <c r="M1040" s="71"/>
      <c r="N1040" s="71"/>
      <c r="O1040" s="71"/>
      <c r="P1040" s="71"/>
      <c r="Q1040" s="71"/>
      <c r="R1040" s="71"/>
      <c r="S1040" s="71"/>
      <c r="T1040" s="71"/>
      <c r="U1040" s="71"/>
      <c r="V1040" s="71"/>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c r="CS1040" s="71"/>
      <c r="CT1040" s="71"/>
      <c r="CU1040" s="71"/>
      <c r="CV1040" s="99"/>
      <c r="CW1040" s="71"/>
      <c r="CX1040" s="71"/>
      <c r="CY1040" s="71"/>
      <c r="CZ1040" s="71"/>
      <c r="DA1040" s="71"/>
      <c r="DB1040" s="71"/>
      <c r="DC1040" s="71"/>
      <c r="DD1040" s="71"/>
      <c r="DE1040" s="71"/>
      <c r="DF1040" s="71"/>
      <c r="DG1040" s="71"/>
      <c r="DH1040" s="71"/>
      <c r="DI1040" s="71"/>
      <c r="DJ1040" s="71"/>
      <c r="DK1040" s="71"/>
      <c r="DL1040" s="71"/>
      <c r="DM1040" s="71"/>
      <c r="DN1040" s="71"/>
      <c r="DO1040" s="71"/>
      <c r="DP1040" s="71"/>
      <c r="DQ1040" s="71"/>
      <c r="DR1040" s="71"/>
      <c r="DS1040" s="71"/>
      <c r="DT1040" s="71"/>
      <c r="DU1040" s="71"/>
      <c r="DV1040" s="71"/>
      <c r="DW1040" s="71"/>
      <c r="DX1040" s="71"/>
      <c r="DY1040" s="71"/>
      <c r="DZ1040" s="71"/>
      <c r="EA1040" s="71"/>
      <c r="EB1040" s="71"/>
      <c r="EC1040" s="71"/>
      <c r="ED1040" s="71"/>
      <c r="EE1040" s="71"/>
      <c r="EF1040" s="71"/>
      <c r="EG1040" s="71"/>
      <c r="EH1040" s="71"/>
      <c r="EI1040" s="71"/>
      <c r="EJ1040" s="71"/>
      <c r="EK1040" s="71"/>
      <c r="EL1040" s="71"/>
      <c r="EM1040" s="71"/>
      <c r="EN1040" s="71"/>
      <c r="EO1040" s="71"/>
      <c r="EP1040" s="71"/>
      <c r="EQ1040" s="71"/>
      <c r="ER1040" s="71"/>
      <c r="ES1040" s="71"/>
      <c r="ET1040" s="71"/>
      <c r="EU1040" s="71"/>
      <c r="EV1040" s="71"/>
      <c r="EW1040" s="71"/>
      <c r="EX1040" s="71"/>
      <c r="EY1040" s="71"/>
      <c r="EZ1040" s="71"/>
      <c r="FA1040" s="71"/>
      <c r="FB1040" s="71"/>
      <c r="FC1040" s="71"/>
      <c r="FD1040" s="71"/>
      <c r="FE1040" s="71"/>
      <c r="FF1040" s="71"/>
      <c r="FG1040" s="71"/>
      <c r="FH1040" s="71"/>
      <c r="FI1040" s="71"/>
      <c r="FJ1040" s="71"/>
      <c r="FK1040" s="71"/>
      <c r="FL1040" s="71"/>
      <c r="FM1040" s="71"/>
    </row>
    <row r="1041" spans="9:169" x14ac:dyDescent="0.2">
      <c r="I1041" s="71"/>
      <c r="J1041" s="71"/>
      <c r="K1041" s="71"/>
      <c r="L1041" s="71"/>
      <c r="M1041" s="71"/>
      <c r="N1041" s="71"/>
      <c r="O1041" s="71"/>
      <c r="P1041" s="71"/>
      <c r="Q1041" s="71"/>
      <c r="R1041" s="71"/>
      <c r="S1041" s="71"/>
      <c r="T1041" s="71"/>
      <c r="U1041" s="71"/>
      <c r="V1041" s="71"/>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c r="CS1041" s="71"/>
      <c r="CT1041" s="71"/>
      <c r="CU1041" s="71"/>
      <c r="CV1041" s="99"/>
      <c r="CW1041" s="71"/>
      <c r="CX1041" s="71"/>
      <c r="CY1041" s="71"/>
      <c r="CZ1041" s="71"/>
      <c r="DA1041" s="71"/>
      <c r="DB1041" s="71"/>
      <c r="DC1041" s="71"/>
      <c r="DD1041" s="71"/>
      <c r="DE1041" s="71"/>
      <c r="DF1041" s="71"/>
      <c r="DG1041" s="71"/>
      <c r="DH1041" s="71"/>
      <c r="DI1041" s="71"/>
      <c r="DJ1041" s="71"/>
      <c r="DK1041" s="71"/>
      <c r="DL1041" s="71"/>
      <c r="DM1041" s="71"/>
      <c r="DN1041" s="71"/>
      <c r="DO1041" s="71"/>
      <c r="DP1041" s="71"/>
      <c r="DQ1041" s="71"/>
      <c r="DR1041" s="71"/>
      <c r="DS1041" s="71"/>
      <c r="DT1041" s="71"/>
      <c r="DU1041" s="71"/>
      <c r="DV1041" s="71"/>
      <c r="DW1041" s="71"/>
      <c r="DX1041" s="71"/>
      <c r="DY1041" s="71"/>
      <c r="DZ1041" s="71"/>
      <c r="EA1041" s="71"/>
      <c r="EB1041" s="71"/>
      <c r="EC1041" s="71"/>
      <c r="ED1041" s="71"/>
      <c r="EE1041" s="71"/>
      <c r="EF1041" s="71"/>
      <c r="EG1041" s="71"/>
      <c r="EH1041" s="71"/>
      <c r="EI1041" s="71"/>
      <c r="EJ1041" s="71"/>
      <c r="EK1041" s="71"/>
      <c r="EL1041" s="71"/>
      <c r="EM1041" s="71"/>
      <c r="EN1041" s="71"/>
      <c r="EO1041" s="71"/>
      <c r="EP1041" s="71"/>
      <c r="EQ1041" s="71"/>
      <c r="ER1041" s="71"/>
      <c r="ES1041" s="71"/>
      <c r="ET1041" s="71"/>
      <c r="EU1041" s="71"/>
      <c r="EV1041" s="71"/>
      <c r="EW1041" s="71"/>
      <c r="EX1041" s="71"/>
      <c r="EY1041" s="71"/>
      <c r="EZ1041" s="71"/>
      <c r="FA1041" s="71"/>
      <c r="FB1041" s="71"/>
      <c r="FC1041" s="71"/>
      <c r="FD1041" s="71"/>
      <c r="FE1041" s="71"/>
      <c r="FF1041" s="71"/>
      <c r="FG1041" s="71"/>
      <c r="FH1041" s="71"/>
      <c r="FI1041" s="71"/>
      <c r="FJ1041" s="71"/>
      <c r="FK1041" s="71"/>
      <c r="FL1041" s="71"/>
      <c r="FM1041" s="71"/>
    </row>
    <row r="1042" spans="9:169" x14ac:dyDescent="0.2">
      <c r="I1042" s="71"/>
      <c r="J1042" s="71"/>
      <c r="K1042" s="71"/>
      <c r="L1042" s="71"/>
      <c r="M1042" s="71"/>
      <c r="N1042" s="71"/>
      <c r="O1042" s="71"/>
      <c r="P1042" s="71"/>
      <c r="Q1042" s="71"/>
      <c r="R1042" s="71"/>
      <c r="S1042" s="71"/>
      <c r="T1042" s="71"/>
      <c r="U1042" s="71"/>
      <c r="V1042" s="71"/>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c r="CS1042" s="71"/>
      <c r="CT1042" s="71"/>
      <c r="CU1042" s="71"/>
      <c r="CV1042" s="99"/>
      <c r="CW1042" s="71"/>
      <c r="CX1042" s="71"/>
      <c r="CY1042" s="71"/>
      <c r="CZ1042" s="71"/>
      <c r="DA1042" s="71"/>
      <c r="DB1042" s="71"/>
      <c r="DC1042" s="71"/>
      <c r="DD1042" s="71"/>
      <c r="DE1042" s="71"/>
      <c r="DF1042" s="71"/>
      <c r="DG1042" s="71"/>
      <c r="DH1042" s="71"/>
      <c r="DI1042" s="71"/>
      <c r="DJ1042" s="71"/>
      <c r="DK1042" s="71"/>
      <c r="DL1042" s="71"/>
      <c r="DM1042" s="71"/>
      <c r="DN1042" s="71"/>
      <c r="DO1042" s="71"/>
      <c r="DP1042" s="71"/>
      <c r="DQ1042" s="71"/>
      <c r="DR1042" s="71"/>
      <c r="DS1042" s="71"/>
      <c r="DT1042" s="71"/>
      <c r="DU1042" s="71"/>
      <c r="DV1042" s="71"/>
      <c r="DW1042" s="71"/>
      <c r="DX1042" s="71"/>
      <c r="DY1042" s="71"/>
      <c r="DZ1042" s="71"/>
      <c r="EA1042" s="71"/>
      <c r="EB1042" s="71"/>
      <c r="EC1042" s="71"/>
      <c r="ED1042" s="71"/>
      <c r="EE1042" s="71"/>
      <c r="EF1042" s="71"/>
      <c r="EG1042" s="71"/>
      <c r="EH1042" s="71"/>
      <c r="EI1042" s="71"/>
      <c r="EJ1042" s="71"/>
      <c r="EK1042" s="71"/>
      <c r="EL1042" s="71"/>
      <c r="EM1042" s="71"/>
      <c r="EN1042" s="71"/>
      <c r="EO1042" s="71"/>
      <c r="EP1042" s="71"/>
      <c r="EQ1042" s="71"/>
      <c r="ER1042" s="71"/>
      <c r="ES1042" s="71"/>
      <c r="ET1042" s="71"/>
      <c r="EU1042" s="71"/>
      <c r="EV1042" s="71"/>
      <c r="EW1042" s="71"/>
      <c r="EX1042" s="71"/>
      <c r="EY1042" s="71"/>
      <c r="EZ1042" s="71"/>
      <c r="FA1042" s="71"/>
      <c r="FB1042" s="71"/>
      <c r="FC1042" s="71"/>
      <c r="FD1042" s="71"/>
      <c r="FE1042" s="71"/>
      <c r="FF1042" s="71"/>
      <c r="FG1042" s="71"/>
      <c r="FH1042" s="71"/>
      <c r="FI1042" s="71"/>
      <c r="FJ1042" s="71"/>
      <c r="FK1042" s="71"/>
      <c r="FL1042" s="71"/>
      <c r="FM1042" s="71"/>
    </row>
    <row r="1043" spans="9:169" x14ac:dyDescent="0.2">
      <c r="I1043" s="71"/>
      <c r="J1043" s="71"/>
      <c r="K1043" s="71"/>
      <c r="L1043" s="71"/>
      <c r="M1043" s="71"/>
      <c r="N1043" s="71"/>
      <c r="O1043" s="71"/>
      <c r="P1043" s="71"/>
      <c r="Q1043" s="71"/>
      <c r="R1043" s="71"/>
      <c r="S1043" s="71"/>
      <c r="T1043" s="71"/>
      <c r="U1043" s="71"/>
      <c r="V1043" s="71"/>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c r="CS1043" s="71"/>
      <c r="CT1043" s="71"/>
      <c r="CU1043" s="71"/>
      <c r="CV1043" s="99"/>
      <c r="CW1043" s="71"/>
      <c r="CX1043" s="71"/>
      <c r="CY1043" s="71"/>
      <c r="CZ1043" s="71"/>
      <c r="DA1043" s="71"/>
      <c r="DB1043" s="71"/>
      <c r="DC1043" s="71"/>
      <c r="DD1043" s="71"/>
      <c r="DE1043" s="71"/>
      <c r="DF1043" s="71"/>
      <c r="DG1043" s="71"/>
      <c r="DH1043" s="71"/>
      <c r="DI1043" s="71"/>
      <c r="DJ1043" s="71"/>
      <c r="DK1043" s="71"/>
      <c r="DL1043" s="71"/>
      <c r="DM1043" s="71"/>
      <c r="DN1043" s="71"/>
      <c r="DO1043" s="71"/>
      <c r="DP1043" s="71"/>
      <c r="DQ1043" s="71"/>
      <c r="DR1043" s="71"/>
      <c r="DS1043" s="71"/>
      <c r="DT1043" s="71"/>
      <c r="DU1043" s="71"/>
      <c r="DV1043" s="71"/>
      <c r="DW1043" s="71"/>
      <c r="DX1043" s="71"/>
      <c r="DY1043" s="71"/>
      <c r="DZ1043" s="71"/>
      <c r="EA1043" s="71"/>
      <c r="EB1043" s="71"/>
      <c r="EC1043" s="71"/>
      <c r="ED1043" s="71"/>
      <c r="EE1043" s="71"/>
      <c r="EF1043" s="71"/>
      <c r="EG1043" s="71"/>
      <c r="EH1043" s="71"/>
      <c r="EI1043" s="71"/>
      <c r="EJ1043" s="71"/>
      <c r="EK1043" s="71"/>
      <c r="EL1043" s="71"/>
      <c r="EM1043" s="71"/>
      <c r="EN1043" s="71"/>
      <c r="EO1043" s="71"/>
      <c r="EP1043" s="71"/>
      <c r="EQ1043" s="71"/>
      <c r="ER1043" s="71"/>
      <c r="ES1043" s="71"/>
      <c r="ET1043" s="71"/>
      <c r="EU1043" s="71"/>
      <c r="EV1043" s="71"/>
      <c r="EW1043" s="71"/>
      <c r="EX1043" s="71"/>
      <c r="EY1043" s="71"/>
      <c r="EZ1043" s="71"/>
      <c r="FA1043" s="71"/>
      <c r="FB1043" s="71"/>
      <c r="FC1043" s="71"/>
      <c r="FD1043" s="71"/>
      <c r="FE1043" s="71"/>
      <c r="FF1043" s="71"/>
      <c r="FG1043" s="71"/>
      <c r="FH1043" s="71"/>
      <c r="FI1043" s="71"/>
      <c r="FJ1043" s="71"/>
      <c r="FK1043" s="71"/>
      <c r="FL1043" s="71"/>
      <c r="FM1043" s="71"/>
    </row>
    <row r="1044" spans="9:169" x14ac:dyDescent="0.2">
      <c r="I1044" s="71"/>
      <c r="J1044" s="71"/>
      <c r="K1044" s="71"/>
      <c r="L1044" s="71"/>
      <c r="M1044" s="71"/>
      <c r="N1044" s="71"/>
      <c r="O1044" s="71"/>
      <c r="P1044" s="71"/>
      <c r="Q1044" s="71"/>
      <c r="R1044" s="71"/>
      <c r="S1044" s="71"/>
      <c r="T1044" s="71"/>
      <c r="U1044" s="71"/>
      <c r="V1044" s="71"/>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c r="CS1044" s="71"/>
      <c r="CT1044" s="71"/>
      <c r="CU1044" s="71"/>
      <c r="CV1044" s="99"/>
      <c r="CW1044" s="71"/>
      <c r="CX1044" s="71"/>
      <c r="CY1044" s="71"/>
      <c r="CZ1044" s="71"/>
      <c r="DA1044" s="71"/>
      <c r="DB1044" s="71"/>
      <c r="DC1044" s="71"/>
      <c r="DD1044" s="71"/>
      <c r="DE1044" s="71"/>
      <c r="DF1044" s="71"/>
      <c r="DG1044" s="71"/>
      <c r="DH1044" s="71"/>
      <c r="DI1044" s="71"/>
      <c r="DJ1044" s="71"/>
      <c r="DK1044" s="71"/>
      <c r="DL1044" s="71"/>
      <c r="DM1044" s="71"/>
      <c r="DN1044" s="71"/>
      <c r="DO1044" s="71"/>
      <c r="DP1044" s="71"/>
      <c r="DQ1044" s="71"/>
      <c r="DR1044" s="71"/>
      <c r="DS1044" s="71"/>
      <c r="DT1044" s="71"/>
      <c r="DU1044" s="71"/>
      <c r="DV1044" s="71"/>
      <c r="DW1044" s="71"/>
      <c r="DX1044" s="71"/>
      <c r="DY1044" s="71"/>
      <c r="DZ1044" s="71"/>
      <c r="EA1044" s="71"/>
      <c r="EB1044" s="71"/>
      <c r="EC1044" s="71"/>
      <c r="ED1044" s="71"/>
      <c r="EE1044" s="71"/>
      <c r="EF1044" s="71"/>
      <c r="EG1044" s="71"/>
      <c r="EH1044" s="71"/>
      <c r="EI1044" s="71"/>
      <c r="EJ1044" s="71"/>
      <c r="EK1044" s="71"/>
      <c r="EL1044" s="71"/>
      <c r="EM1044" s="71"/>
      <c r="EN1044" s="71"/>
      <c r="EO1044" s="71"/>
      <c r="EP1044" s="71"/>
      <c r="EQ1044" s="71"/>
      <c r="ER1044" s="71"/>
      <c r="ES1044" s="71"/>
      <c r="ET1044" s="71"/>
      <c r="EU1044" s="71"/>
      <c r="EV1044" s="71"/>
      <c r="EW1044" s="71"/>
      <c r="EX1044" s="71"/>
      <c r="EY1044" s="71"/>
      <c r="EZ1044" s="71"/>
      <c r="FA1044" s="71"/>
      <c r="FB1044" s="71"/>
      <c r="FC1044" s="71"/>
      <c r="FD1044" s="71"/>
      <c r="FE1044" s="71"/>
      <c r="FF1044" s="71"/>
      <c r="FG1044" s="71"/>
      <c r="FH1044" s="71"/>
      <c r="FI1044" s="71"/>
      <c r="FJ1044" s="71"/>
      <c r="FK1044" s="71"/>
      <c r="FL1044" s="71"/>
      <c r="FM1044" s="71"/>
    </row>
    <row r="1045" spans="9:169" x14ac:dyDescent="0.2">
      <c r="I1045" s="71"/>
      <c r="J1045" s="71"/>
      <c r="K1045" s="71"/>
      <c r="L1045" s="71"/>
      <c r="M1045" s="71"/>
      <c r="N1045" s="71"/>
      <c r="O1045" s="71"/>
      <c r="P1045" s="71"/>
      <c r="Q1045" s="71"/>
      <c r="R1045" s="71"/>
      <c r="S1045" s="71"/>
      <c r="T1045" s="71"/>
      <c r="U1045" s="71"/>
      <c r="V1045" s="71"/>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c r="CS1045" s="71"/>
      <c r="CT1045" s="71"/>
      <c r="CU1045" s="71"/>
      <c r="CV1045" s="99"/>
      <c r="CW1045" s="71"/>
      <c r="CX1045" s="71"/>
      <c r="CY1045" s="71"/>
      <c r="CZ1045" s="71"/>
      <c r="DA1045" s="71"/>
      <c r="DB1045" s="71"/>
      <c r="DC1045" s="71"/>
      <c r="DD1045" s="71"/>
      <c r="DE1045" s="71"/>
      <c r="DF1045" s="71"/>
      <c r="DG1045" s="71"/>
      <c r="DH1045" s="71"/>
      <c r="DI1045" s="71"/>
      <c r="DJ1045" s="71"/>
      <c r="DK1045" s="71"/>
      <c r="DL1045" s="71"/>
      <c r="DM1045" s="71"/>
      <c r="DN1045" s="71"/>
      <c r="DO1045" s="71"/>
      <c r="DP1045" s="71"/>
      <c r="DQ1045" s="71"/>
      <c r="DR1045" s="71"/>
      <c r="DS1045" s="71"/>
      <c r="DT1045" s="71"/>
      <c r="DU1045" s="71"/>
      <c r="DV1045" s="71"/>
      <c r="DW1045" s="71"/>
      <c r="DX1045" s="71"/>
      <c r="DY1045" s="71"/>
      <c r="DZ1045" s="71"/>
      <c r="EA1045" s="71"/>
      <c r="EB1045" s="71"/>
      <c r="EC1045" s="71"/>
      <c r="ED1045" s="71"/>
      <c r="EE1045" s="71"/>
      <c r="EF1045" s="71"/>
      <c r="EG1045" s="71"/>
      <c r="EH1045" s="71"/>
      <c r="EI1045" s="71"/>
      <c r="EJ1045" s="71"/>
      <c r="EK1045" s="71"/>
      <c r="EL1045" s="71"/>
      <c r="EM1045" s="71"/>
      <c r="EN1045" s="71"/>
      <c r="EO1045" s="71"/>
      <c r="EP1045" s="71"/>
      <c r="EQ1045" s="71"/>
      <c r="ER1045" s="71"/>
      <c r="ES1045" s="71"/>
      <c r="ET1045" s="71"/>
      <c r="EU1045" s="71"/>
      <c r="EV1045" s="71"/>
      <c r="EW1045" s="71"/>
      <c r="EX1045" s="71"/>
      <c r="EY1045" s="71"/>
      <c r="EZ1045" s="71"/>
      <c r="FA1045" s="71"/>
      <c r="FB1045" s="71"/>
      <c r="FC1045" s="71"/>
      <c r="FD1045" s="71"/>
      <c r="FE1045" s="71"/>
      <c r="FF1045" s="71"/>
      <c r="FG1045" s="71"/>
      <c r="FH1045" s="71"/>
      <c r="FI1045" s="71"/>
      <c r="FJ1045" s="71"/>
      <c r="FK1045" s="71"/>
      <c r="FL1045" s="71"/>
      <c r="FM1045" s="71"/>
    </row>
    <row r="1046" spans="9:169" x14ac:dyDescent="0.2">
      <c r="I1046" s="71"/>
      <c r="J1046" s="71"/>
      <c r="K1046" s="71"/>
      <c r="L1046" s="71"/>
      <c r="M1046" s="71"/>
      <c r="N1046" s="71"/>
      <c r="O1046" s="71"/>
      <c r="P1046" s="71"/>
      <c r="Q1046" s="71"/>
      <c r="R1046" s="71"/>
      <c r="S1046" s="71"/>
      <c r="T1046" s="71"/>
      <c r="U1046" s="71"/>
      <c r="V1046" s="71"/>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c r="CS1046" s="71"/>
      <c r="CT1046" s="71"/>
      <c r="CU1046" s="71"/>
      <c r="CV1046" s="99"/>
      <c r="CW1046" s="71"/>
      <c r="CX1046" s="71"/>
      <c r="CY1046" s="71"/>
      <c r="CZ1046" s="71"/>
      <c r="DA1046" s="71"/>
      <c r="DB1046" s="71"/>
      <c r="DC1046" s="71"/>
      <c r="DD1046" s="71"/>
      <c r="DE1046" s="71"/>
      <c r="DF1046" s="71"/>
      <c r="DG1046" s="71"/>
      <c r="DH1046" s="71"/>
      <c r="DI1046" s="71"/>
      <c r="DJ1046" s="71"/>
      <c r="DK1046" s="71"/>
      <c r="DL1046" s="71"/>
      <c r="DM1046" s="71"/>
      <c r="DN1046" s="71"/>
      <c r="DO1046" s="71"/>
      <c r="DP1046" s="71"/>
      <c r="DQ1046" s="71"/>
      <c r="DR1046" s="71"/>
      <c r="DS1046" s="71"/>
      <c r="DT1046" s="71"/>
      <c r="DU1046" s="71"/>
      <c r="DV1046" s="71"/>
      <c r="DW1046" s="71"/>
      <c r="DX1046" s="71"/>
      <c r="DY1046" s="71"/>
      <c r="DZ1046" s="71"/>
      <c r="EA1046" s="71"/>
      <c r="EB1046" s="71"/>
      <c r="EC1046" s="71"/>
      <c r="ED1046" s="71"/>
      <c r="EE1046" s="71"/>
      <c r="EF1046" s="71"/>
      <c r="EG1046" s="71"/>
      <c r="EH1046" s="71"/>
      <c r="EI1046" s="71"/>
      <c r="EJ1046" s="71"/>
      <c r="EK1046" s="71"/>
      <c r="EL1046" s="71"/>
      <c r="EM1046" s="71"/>
      <c r="EN1046" s="71"/>
      <c r="EO1046" s="71"/>
      <c r="EP1046" s="71"/>
      <c r="EQ1046" s="71"/>
      <c r="ER1046" s="71"/>
      <c r="ES1046" s="71"/>
      <c r="ET1046" s="71"/>
      <c r="EU1046" s="71"/>
      <c r="EV1046" s="71"/>
      <c r="EW1046" s="71"/>
      <c r="EX1046" s="71"/>
      <c r="EY1046" s="71"/>
      <c r="EZ1046" s="71"/>
      <c r="FA1046" s="71"/>
      <c r="FB1046" s="71"/>
      <c r="FC1046" s="71"/>
      <c r="FD1046" s="71"/>
      <c r="FE1046" s="71"/>
      <c r="FF1046" s="71"/>
      <c r="FG1046" s="71"/>
      <c r="FH1046" s="71"/>
      <c r="FI1046" s="71"/>
      <c r="FJ1046" s="71"/>
      <c r="FK1046" s="71"/>
      <c r="FL1046" s="71"/>
      <c r="FM1046" s="71"/>
    </row>
    <row r="1047" spans="9:169" x14ac:dyDescent="0.2">
      <c r="I1047" s="71"/>
      <c r="J1047" s="71"/>
      <c r="K1047" s="71"/>
      <c r="L1047" s="71"/>
      <c r="M1047" s="71"/>
      <c r="N1047" s="71"/>
      <c r="O1047" s="71"/>
      <c r="P1047" s="71"/>
      <c r="Q1047" s="71"/>
      <c r="R1047" s="71"/>
      <c r="S1047" s="71"/>
      <c r="T1047" s="71"/>
      <c r="U1047" s="71"/>
      <c r="V1047" s="71"/>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c r="CS1047" s="71"/>
      <c r="CT1047" s="71"/>
      <c r="CU1047" s="71"/>
      <c r="CV1047" s="99"/>
      <c r="CW1047" s="71"/>
      <c r="CX1047" s="71"/>
      <c r="CY1047" s="71"/>
      <c r="CZ1047" s="71"/>
      <c r="DA1047" s="71"/>
      <c r="DB1047" s="71"/>
      <c r="DC1047" s="71"/>
      <c r="DD1047" s="71"/>
      <c r="DE1047" s="71"/>
      <c r="DF1047" s="71"/>
      <c r="DG1047" s="71"/>
      <c r="DH1047" s="71"/>
      <c r="DI1047" s="71"/>
      <c r="DJ1047" s="71"/>
      <c r="DK1047" s="71"/>
      <c r="DL1047" s="71"/>
      <c r="DM1047" s="71"/>
      <c r="DN1047" s="71"/>
      <c r="DO1047" s="71"/>
      <c r="DP1047" s="71"/>
      <c r="DQ1047" s="71"/>
      <c r="DR1047" s="71"/>
      <c r="DS1047" s="71"/>
      <c r="DT1047" s="71"/>
      <c r="DU1047" s="71"/>
      <c r="DV1047" s="71"/>
      <c r="DW1047" s="71"/>
      <c r="DX1047" s="71"/>
      <c r="DY1047" s="71"/>
      <c r="DZ1047" s="71"/>
      <c r="EA1047" s="71"/>
      <c r="EB1047" s="71"/>
      <c r="EC1047" s="71"/>
      <c r="ED1047" s="71"/>
      <c r="EE1047" s="71"/>
      <c r="EF1047" s="71"/>
      <c r="EG1047" s="71"/>
      <c r="EH1047" s="71"/>
      <c r="EI1047" s="71"/>
      <c r="EJ1047" s="71"/>
      <c r="EK1047" s="71"/>
      <c r="EL1047" s="71"/>
      <c r="EM1047" s="71"/>
      <c r="EN1047" s="71"/>
      <c r="EO1047" s="71"/>
      <c r="EP1047" s="71"/>
      <c r="EQ1047" s="71"/>
      <c r="ER1047" s="71"/>
      <c r="ES1047" s="71"/>
      <c r="ET1047" s="71"/>
      <c r="EU1047" s="71"/>
      <c r="EV1047" s="71"/>
      <c r="EW1047" s="71"/>
      <c r="EX1047" s="71"/>
      <c r="EY1047" s="71"/>
      <c r="EZ1047" s="71"/>
      <c r="FA1047" s="71"/>
      <c r="FB1047" s="71"/>
      <c r="FC1047" s="71"/>
      <c r="FD1047" s="71"/>
      <c r="FE1047" s="71"/>
      <c r="FF1047" s="71"/>
      <c r="FG1047" s="71"/>
      <c r="FH1047" s="71"/>
      <c r="FI1047" s="71"/>
      <c r="FJ1047" s="71"/>
      <c r="FK1047" s="71"/>
      <c r="FL1047" s="71"/>
      <c r="FM1047" s="71"/>
    </row>
    <row r="1048" spans="9:169" x14ac:dyDescent="0.2">
      <c r="I1048" s="71"/>
      <c r="J1048" s="71"/>
      <c r="K1048" s="71"/>
      <c r="L1048" s="71"/>
      <c r="M1048" s="71"/>
      <c r="N1048" s="71"/>
      <c r="O1048" s="71"/>
      <c r="P1048" s="71"/>
      <c r="Q1048" s="71"/>
      <c r="R1048" s="71"/>
      <c r="S1048" s="71"/>
      <c r="T1048" s="71"/>
      <c r="U1048" s="71"/>
      <c r="V1048" s="71"/>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c r="CS1048" s="71"/>
      <c r="CT1048" s="71"/>
      <c r="CU1048" s="71"/>
      <c r="CV1048" s="99"/>
      <c r="CW1048" s="71"/>
      <c r="CX1048" s="71"/>
      <c r="CY1048" s="71"/>
      <c r="CZ1048" s="71"/>
      <c r="DA1048" s="71"/>
      <c r="DB1048" s="71"/>
      <c r="DC1048" s="71"/>
      <c r="DD1048" s="71"/>
      <c r="DE1048" s="71"/>
      <c r="DF1048" s="71"/>
      <c r="DG1048" s="71"/>
      <c r="DH1048" s="71"/>
      <c r="DI1048" s="71"/>
      <c r="DJ1048" s="71"/>
      <c r="DK1048" s="71"/>
      <c r="DL1048" s="71"/>
      <c r="DM1048" s="71"/>
      <c r="DN1048" s="71"/>
      <c r="DO1048" s="71"/>
      <c r="DP1048" s="71"/>
      <c r="DQ1048" s="71"/>
      <c r="DR1048" s="71"/>
      <c r="DS1048" s="71"/>
      <c r="DT1048" s="71"/>
      <c r="DU1048" s="71"/>
      <c r="DV1048" s="71"/>
      <c r="DW1048" s="71"/>
      <c r="DX1048" s="71"/>
      <c r="DY1048" s="71"/>
      <c r="DZ1048" s="71"/>
      <c r="EA1048" s="71"/>
      <c r="EB1048" s="71"/>
      <c r="EC1048" s="71"/>
      <c r="ED1048" s="71"/>
      <c r="EE1048" s="71"/>
      <c r="EF1048" s="71"/>
      <c r="EG1048" s="71"/>
      <c r="EH1048" s="71"/>
      <c r="EI1048" s="71"/>
      <c r="EJ1048" s="71"/>
      <c r="EK1048" s="71"/>
      <c r="EL1048" s="71"/>
      <c r="EM1048" s="71"/>
      <c r="EN1048" s="71"/>
      <c r="EO1048" s="71"/>
      <c r="EP1048" s="71"/>
      <c r="EQ1048" s="71"/>
      <c r="ER1048" s="71"/>
      <c r="ES1048" s="71"/>
      <c r="ET1048" s="71"/>
      <c r="EU1048" s="71"/>
      <c r="EV1048" s="71"/>
      <c r="EW1048" s="71"/>
      <c r="EX1048" s="71"/>
      <c r="EY1048" s="71"/>
      <c r="EZ1048" s="71"/>
      <c r="FA1048" s="71"/>
      <c r="FB1048" s="71"/>
      <c r="FC1048" s="71"/>
      <c r="FD1048" s="71"/>
      <c r="FE1048" s="71"/>
      <c r="FF1048" s="71"/>
      <c r="FG1048" s="71"/>
      <c r="FH1048" s="71"/>
      <c r="FI1048" s="71"/>
      <c r="FJ1048" s="71"/>
      <c r="FK1048" s="71"/>
      <c r="FL1048" s="71"/>
      <c r="FM1048" s="71"/>
    </row>
    <row r="1049" spans="9:169" x14ac:dyDescent="0.2">
      <c r="I1049" s="71"/>
      <c r="J1049" s="71"/>
      <c r="K1049" s="71"/>
      <c r="L1049" s="71"/>
      <c r="M1049" s="71"/>
      <c r="N1049" s="71"/>
      <c r="O1049" s="71"/>
      <c r="P1049" s="71"/>
      <c r="Q1049" s="71"/>
      <c r="R1049" s="71"/>
      <c r="S1049" s="71"/>
      <c r="T1049" s="71"/>
      <c r="U1049" s="71"/>
      <c r="V1049" s="71"/>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c r="CS1049" s="71"/>
      <c r="CT1049" s="71"/>
      <c r="CU1049" s="71"/>
      <c r="CV1049" s="99"/>
      <c r="CW1049" s="71"/>
      <c r="CX1049" s="71"/>
      <c r="CY1049" s="71"/>
      <c r="CZ1049" s="71"/>
      <c r="DA1049" s="71"/>
      <c r="DB1049" s="71"/>
      <c r="DC1049" s="71"/>
      <c r="DD1049" s="71"/>
      <c r="DE1049" s="71"/>
      <c r="DF1049" s="71"/>
      <c r="DG1049" s="71"/>
      <c r="DH1049" s="71"/>
      <c r="DI1049" s="71"/>
      <c r="DJ1049" s="71"/>
      <c r="DK1049" s="71"/>
      <c r="DL1049" s="71"/>
      <c r="DM1049" s="71"/>
      <c r="DN1049" s="71"/>
      <c r="DO1049" s="71"/>
      <c r="DP1049" s="71"/>
      <c r="DQ1049" s="71"/>
      <c r="DR1049" s="71"/>
      <c r="DS1049" s="71"/>
      <c r="DT1049" s="71"/>
      <c r="DU1049" s="71"/>
      <c r="DV1049" s="71"/>
      <c r="DW1049" s="71"/>
      <c r="DX1049" s="71"/>
      <c r="DY1049" s="71"/>
      <c r="DZ1049" s="71"/>
      <c r="EA1049" s="71"/>
      <c r="EB1049" s="71"/>
      <c r="EC1049" s="71"/>
      <c r="ED1049" s="71"/>
      <c r="EE1049" s="71"/>
      <c r="EF1049" s="71"/>
      <c r="EG1049" s="71"/>
      <c r="EH1049" s="71"/>
      <c r="EI1049" s="71"/>
      <c r="EJ1049" s="71"/>
      <c r="EK1049" s="71"/>
      <c r="EL1049" s="71"/>
      <c r="EM1049" s="71"/>
      <c r="EN1049" s="71"/>
      <c r="EO1049" s="71"/>
      <c r="EP1049" s="71"/>
      <c r="EQ1049" s="71"/>
      <c r="ER1049" s="71"/>
      <c r="ES1049" s="71"/>
      <c r="ET1049" s="71"/>
      <c r="EU1049" s="71"/>
      <c r="EV1049" s="71"/>
      <c r="EW1049" s="71"/>
      <c r="EX1049" s="71"/>
      <c r="EY1049" s="71"/>
      <c r="EZ1049" s="71"/>
      <c r="FA1049" s="71"/>
      <c r="FB1049" s="71"/>
      <c r="FC1049" s="71"/>
      <c r="FD1049" s="71"/>
      <c r="FE1049" s="71"/>
      <c r="FF1049" s="71"/>
      <c r="FG1049" s="71"/>
      <c r="FH1049" s="71"/>
      <c r="FI1049" s="71"/>
      <c r="FJ1049" s="71"/>
      <c r="FK1049" s="71"/>
      <c r="FL1049" s="71"/>
      <c r="FM1049" s="71"/>
    </row>
    <row r="1050" spans="9:169" x14ac:dyDescent="0.2">
      <c r="I1050" s="71"/>
      <c r="J1050" s="71"/>
      <c r="K1050" s="71"/>
      <c r="L1050" s="71"/>
      <c r="M1050" s="71"/>
      <c r="N1050" s="71"/>
      <c r="O1050" s="71"/>
      <c r="P1050" s="71"/>
      <c r="Q1050" s="71"/>
      <c r="R1050" s="71"/>
      <c r="S1050" s="71"/>
      <c r="T1050" s="71"/>
      <c r="U1050" s="71"/>
      <c r="V1050" s="71"/>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c r="CS1050" s="71"/>
      <c r="CT1050" s="71"/>
      <c r="CU1050" s="71"/>
      <c r="CV1050" s="99"/>
      <c r="CW1050" s="71"/>
      <c r="CX1050" s="71"/>
      <c r="CY1050" s="71"/>
      <c r="CZ1050" s="71"/>
      <c r="DA1050" s="71"/>
      <c r="DB1050" s="71"/>
      <c r="DC1050" s="71"/>
      <c r="DD1050" s="71"/>
      <c r="DE1050" s="71"/>
      <c r="DF1050" s="71"/>
      <c r="DG1050" s="71"/>
      <c r="DH1050" s="71"/>
      <c r="DI1050" s="71"/>
      <c r="DJ1050" s="71"/>
      <c r="DK1050" s="71"/>
      <c r="DL1050" s="71"/>
      <c r="DM1050" s="71"/>
      <c r="DN1050" s="71"/>
      <c r="DO1050" s="71"/>
      <c r="DP1050" s="71"/>
      <c r="DQ1050" s="71"/>
      <c r="DR1050" s="71"/>
      <c r="DS1050" s="71"/>
      <c r="DT1050" s="71"/>
      <c r="DU1050" s="71"/>
      <c r="DV1050" s="71"/>
      <c r="DW1050" s="71"/>
      <c r="DX1050" s="71"/>
      <c r="DY1050" s="71"/>
      <c r="DZ1050" s="71"/>
      <c r="EA1050" s="71"/>
      <c r="EB1050" s="71"/>
      <c r="EC1050" s="71"/>
      <c r="ED1050" s="71"/>
      <c r="EE1050" s="71"/>
      <c r="EF1050" s="71"/>
      <c r="EG1050" s="71"/>
      <c r="EH1050" s="71"/>
      <c r="EI1050" s="71"/>
      <c r="EJ1050" s="71"/>
      <c r="EK1050" s="71"/>
      <c r="EL1050" s="71"/>
      <c r="EM1050" s="71"/>
      <c r="EN1050" s="71"/>
      <c r="EO1050" s="71"/>
      <c r="EP1050" s="71"/>
      <c r="EQ1050" s="71"/>
      <c r="ER1050" s="71"/>
      <c r="ES1050" s="71"/>
      <c r="ET1050" s="71"/>
      <c r="EU1050" s="71"/>
      <c r="EV1050" s="71"/>
      <c r="EW1050" s="71"/>
      <c r="EX1050" s="71"/>
      <c r="EY1050" s="71"/>
      <c r="EZ1050" s="71"/>
      <c r="FA1050" s="71"/>
      <c r="FB1050" s="71"/>
      <c r="FC1050" s="71"/>
      <c r="FD1050" s="71"/>
      <c r="FE1050" s="71"/>
      <c r="FF1050" s="71"/>
      <c r="FG1050" s="71"/>
      <c r="FH1050" s="71"/>
      <c r="FI1050" s="71"/>
      <c r="FJ1050" s="71"/>
      <c r="FK1050" s="71"/>
      <c r="FL1050" s="71"/>
      <c r="FM1050" s="71"/>
    </row>
    <row r="1051" spans="9:169" x14ac:dyDescent="0.2">
      <c r="I1051" s="71"/>
      <c r="J1051" s="71"/>
      <c r="K1051" s="71"/>
      <c r="L1051" s="71"/>
      <c r="M1051" s="71"/>
      <c r="N1051" s="71"/>
      <c r="O1051" s="71"/>
      <c r="P1051" s="71"/>
      <c r="Q1051" s="71"/>
      <c r="R1051" s="71"/>
      <c r="S1051" s="71"/>
      <c r="T1051" s="71"/>
      <c r="U1051" s="71"/>
      <c r="V1051" s="71"/>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c r="CS1051" s="71"/>
      <c r="CT1051" s="71"/>
      <c r="CU1051" s="71"/>
      <c r="CV1051" s="99"/>
      <c r="CW1051" s="71"/>
      <c r="CX1051" s="71"/>
      <c r="CY1051" s="71"/>
      <c r="CZ1051" s="71"/>
      <c r="DA1051" s="71"/>
      <c r="DB1051" s="71"/>
      <c r="DC1051" s="71"/>
      <c r="DD1051" s="71"/>
      <c r="DE1051" s="71"/>
      <c r="DF1051" s="71"/>
      <c r="DG1051" s="71"/>
      <c r="DH1051" s="71"/>
      <c r="DI1051" s="71"/>
      <c r="DJ1051" s="71"/>
      <c r="DK1051" s="71"/>
      <c r="DL1051" s="71"/>
      <c r="DM1051" s="71"/>
      <c r="DN1051" s="71"/>
      <c r="DO1051" s="71"/>
      <c r="DP1051" s="71"/>
      <c r="DQ1051" s="71"/>
      <c r="DR1051" s="71"/>
      <c r="DS1051" s="71"/>
      <c r="DT1051" s="71"/>
      <c r="DU1051" s="71"/>
      <c r="DV1051" s="71"/>
      <c r="DW1051" s="71"/>
      <c r="DX1051" s="71"/>
      <c r="DY1051" s="71"/>
      <c r="DZ1051" s="71"/>
      <c r="EA1051" s="71"/>
      <c r="EB1051" s="71"/>
      <c r="EC1051" s="71"/>
      <c r="ED1051" s="71"/>
      <c r="EE1051" s="71"/>
      <c r="EF1051" s="71"/>
      <c r="EG1051" s="71"/>
      <c r="EH1051" s="71"/>
      <c r="EI1051" s="71"/>
      <c r="EJ1051" s="71"/>
      <c r="EK1051" s="71"/>
      <c r="EL1051" s="71"/>
      <c r="EM1051" s="71"/>
      <c r="EN1051" s="71"/>
      <c r="EO1051" s="71"/>
      <c r="EP1051" s="71"/>
      <c r="EQ1051" s="71"/>
      <c r="ER1051" s="71"/>
      <c r="ES1051" s="71"/>
      <c r="ET1051" s="71"/>
      <c r="EU1051" s="71"/>
      <c r="EV1051" s="71"/>
      <c r="EW1051" s="71"/>
      <c r="EX1051" s="71"/>
      <c r="EY1051" s="71"/>
      <c r="EZ1051" s="71"/>
      <c r="FA1051" s="71"/>
      <c r="FB1051" s="71"/>
      <c r="FC1051" s="71"/>
      <c r="FD1051" s="71"/>
      <c r="FE1051" s="71"/>
      <c r="FF1051" s="71"/>
      <c r="FG1051" s="71"/>
      <c r="FH1051" s="71"/>
      <c r="FI1051" s="71"/>
      <c r="FJ1051" s="71"/>
      <c r="FK1051" s="71"/>
      <c r="FL1051" s="71"/>
      <c r="FM1051" s="71"/>
    </row>
    <row r="1052" spans="9:169" x14ac:dyDescent="0.2">
      <c r="I1052" s="71"/>
      <c r="J1052" s="71"/>
      <c r="K1052" s="71"/>
      <c r="L1052" s="71"/>
      <c r="M1052" s="71"/>
      <c r="N1052" s="71"/>
      <c r="O1052" s="71"/>
      <c r="P1052" s="71"/>
      <c r="Q1052" s="71"/>
      <c r="R1052" s="71"/>
      <c r="S1052" s="71"/>
      <c r="T1052" s="71"/>
      <c r="U1052" s="71"/>
      <c r="V1052" s="71"/>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c r="CS1052" s="71"/>
      <c r="CT1052" s="71"/>
      <c r="CU1052" s="71"/>
      <c r="CV1052" s="99"/>
      <c r="CW1052" s="71"/>
      <c r="CX1052" s="71"/>
      <c r="CY1052" s="71"/>
      <c r="CZ1052" s="71"/>
      <c r="DA1052" s="71"/>
      <c r="DB1052" s="71"/>
      <c r="DC1052" s="71"/>
      <c r="DD1052" s="71"/>
      <c r="DE1052" s="71"/>
      <c r="DF1052" s="71"/>
      <c r="DG1052" s="71"/>
      <c r="DH1052" s="71"/>
      <c r="DI1052" s="71"/>
      <c r="DJ1052" s="71"/>
      <c r="DK1052" s="71"/>
      <c r="DL1052" s="71"/>
      <c r="DM1052" s="71"/>
      <c r="DN1052" s="71"/>
      <c r="DO1052" s="71"/>
      <c r="DP1052" s="71"/>
      <c r="DQ1052" s="71"/>
      <c r="DR1052" s="71"/>
      <c r="DS1052" s="71"/>
      <c r="DT1052" s="71"/>
      <c r="DU1052" s="71"/>
      <c r="DV1052" s="71"/>
      <c r="DW1052" s="71"/>
      <c r="DX1052" s="71"/>
      <c r="DY1052" s="71"/>
      <c r="DZ1052" s="71"/>
      <c r="EA1052" s="71"/>
      <c r="EB1052" s="71"/>
      <c r="EC1052" s="71"/>
      <c r="ED1052" s="71"/>
      <c r="EE1052" s="71"/>
      <c r="EF1052" s="71"/>
      <c r="EG1052" s="71"/>
      <c r="EH1052" s="71"/>
      <c r="EI1052" s="71"/>
      <c r="EJ1052" s="71"/>
      <c r="EK1052" s="71"/>
      <c r="EL1052" s="71"/>
      <c r="EM1052" s="71"/>
      <c r="EN1052" s="71"/>
      <c r="EO1052" s="71"/>
      <c r="EP1052" s="71"/>
      <c r="EQ1052" s="71"/>
      <c r="ER1052" s="71"/>
      <c r="ES1052" s="71"/>
      <c r="ET1052" s="71"/>
      <c r="EU1052" s="71"/>
      <c r="EV1052" s="71"/>
      <c r="EW1052" s="71"/>
      <c r="EX1052" s="71"/>
      <c r="EY1052" s="71"/>
      <c r="EZ1052" s="71"/>
      <c r="FA1052" s="71"/>
      <c r="FB1052" s="71"/>
      <c r="FC1052" s="71"/>
      <c r="FD1052" s="71"/>
      <c r="FE1052" s="71"/>
      <c r="FF1052" s="71"/>
      <c r="FG1052" s="71"/>
      <c r="FH1052" s="71"/>
      <c r="FI1052" s="71"/>
      <c r="FJ1052" s="71"/>
      <c r="FK1052" s="71"/>
      <c r="FL1052" s="71"/>
      <c r="FM1052" s="71"/>
    </row>
    <row r="1053" spans="9:169" x14ac:dyDescent="0.2">
      <c r="I1053" s="71"/>
      <c r="J1053" s="71"/>
      <c r="K1053" s="71"/>
      <c r="L1053" s="71"/>
      <c r="M1053" s="71"/>
      <c r="N1053" s="71"/>
      <c r="O1053" s="71"/>
      <c r="P1053" s="71"/>
      <c r="Q1053" s="71"/>
      <c r="R1053" s="71"/>
      <c r="S1053" s="71"/>
      <c r="T1053" s="71"/>
      <c r="U1053" s="71"/>
      <c r="V1053" s="71"/>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c r="CS1053" s="71"/>
      <c r="CT1053" s="71"/>
      <c r="CU1053" s="71"/>
      <c r="CV1053" s="99"/>
      <c r="CW1053" s="71"/>
      <c r="CX1053" s="71"/>
      <c r="CY1053" s="71"/>
      <c r="CZ1053" s="71"/>
      <c r="DA1053" s="71"/>
      <c r="DB1053" s="71"/>
      <c r="DC1053" s="71"/>
      <c r="DD1053" s="71"/>
      <c r="DE1053" s="71"/>
      <c r="DF1053" s="71"/>
      <c r="DG1053" s="71"/>
      <c r="DH1053" s="71"/>
      <c r="DI1053" s="71"/>
      <c r="DJ1053" s="71"/>
      <c r="DK1053" s="71"/>
      <c r="DL1053" s="71"/>
      <c r="DM1053" s="71"/>
      <c r="DN1053" s="71"/>
      <c r="DO1053" s="71"/>
      <c r="DP1053" s="71"/>
      <c r="DQ1053" s="71"/>
      <c r="DR1053" s="71"/>
      <c r="DS1053" s="71"/>
      <c r="DT1053" s="71"/>
      <c r="DU1053" s="71"/>
      <c r="DV1053" s="71"/>
      <c r="DW1053" s="71"/>
      <c r="DX1053" s="71"/>
      <c r="DY1053" s="71"/>
      <c r="DZ1053" s="71"/>
      <c r="EA1053" s="71"/>
      <c r="EB1053" s="71"/>
      <c r="EC1053" s="71"/>
      <c r="ED1053" s="71"/>
      <c r="EE1053" s="71"/>
      <c r="EF1053" s="71"/>
      <c r="EG1053" s="71"/>
      <c r="EH1053" s="71"/>
      <c r="EI1053" s="71"/>
      <c r="EJ1053" s="71"/>
      <c r="EK1053" s="71"/>
      <c r="EL1053" s="71"/>
      <c r="EM1053" s="71"/>
      <c r="EN1053" s="71"/>
      <c r="EO1053" s="71"/>
      <c r="EP1053" s="71"/>
      <c r="EQ1053" s="71"/>
      <c r="ER1053" s="71"/>
      <c r="ES1053" s="71"/>
      <c r="ET1053" s="71"/>
      <c r="EU1053" s="71"/>
      <c r="EV1053" s="71"/>
      <c r="EW1053" s="71"/>
      <c r="EX1053" s="71"/>
      <c r="EY1053" s="71"/>
      <c r="EZ1053" s="71"/>
      <c r="FA1053" s="71"/>
      <c r="FB1053" s="71"/>
      <c r="FC1053" s="71"/>
      <c r="FD1053" s="71"/>
      <c r="FE1053" s="71"/>
      <c r="FF1053" s="71"/>
      <c r="FG1053" s="71"/>
      <c r="FH1053" s="71"/>
      <c r="FI1053" s="71"/>
      <c r="FJ1053" s="71"/>
      <c r="FK1053" s="71"/>
      <c r="FL1053" s="71"/>
      <c r="FM1053" s="71"/>
    </row>
    <row r="1054" spans="9:169" x14ac:dyDescent="0.2">
      <c r="I1054" s="71"/>
      <c r="J1054" s="71"/>
      <c r="K1054" s="71"/>
      <c r="L1054" s="71"/>
      <c r="M1054" s="71"/>
      <c r="N1054" s="71"/>
      <c r="O1054" s="71"/>
      <c r="P1054" s="71"/>
      <c r="Q1054" s="71"/>
      <c r="R1054" s="71"/>
      <c r="S1054" s="71"/>
      <c r="T1054" s="71"/>
      <c r="U1054" s="71"/>
      <c r="V1054" s="71"/>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c r="CS1054" s="71"/>
      <c r="CT1054" s="71"/>
      <c r="CU1054" s="71"/>
      <c r="CV1054" s="99"/>
      <c r="CW1054" s="71"/>
      <c r="CX1054" s="71"/>
      <c r="CY1054" s="71"/>
      <c r="CZ1054" s="71"/>
      <c r="DA1054" s="71"/>
      <c r="DB1054" s="71"/>
      <c r="DC1054" s="71"/>
      <c r="DD1054" s="71"/>
      <c r="DE1054" s="71"/>
      <c r="DF1054" s="71"/>
      <c r="DG1054" s="71"/>
      <c r="DH1054" s="71"/>
      <c r="DI1054" s="71"/>
      <c r="DJ1054" s="71"/>
      <c r="DK1054" s="71"/>
      <c r="DL1054" s="71"/>
      <c r="DM1054" s="71"/>
      <c r="DN1054" s="71"/>
      <c r="DO1054" s="71"/>
      <c r="DP1054" s="71"/>
      <c r="DQ1054" s="71"/>
      <c r="DR1054" s="71"/>
      <c r="DS1054" s="71"/>
      <c r="DT1054" s="71"/>
      <c r="DU1054" s="71"/>
      <c r="DV1054" s="71"/>
      <c r="DW1054" s="71"/>
      <c r="DX1054" s="71"/>
      <c r="DY1054" s="71"/>
      <c r="DZ1054" s="71"/>
      <c r="EA1054" s="71"/>
      <c r="EB1054" s="71"/>
      <c r="EC1054" s="71"/>
      <c r="ED1054" s="71"/>
      <c r="EE1054" s="71"/>
      <c r="EF1054" s="71"/>
      <c r="EG1054" s="71"/>
      <c r="EH1054" s="71"/>
      <c r="EI1054" s="71"/>
      <c r="EJ1054" s="71"/>
      <c r="EK1054" s="71"/>
      <c r="EL1054" s="71"/>
      <c r="EM1054" s="71"/>
      <c r="EN1054" s="71"/>
      <c r="EO1054" s="71"/>
      <c r="EP1054" s="71"/>
      <c r="EQ1054" s="71"/>
      <c r="ER1054" s="71"/>
      <c r="ES1054" s="71"/>
      <c r="ET1054" s="71"/>
      <c r="EU1054" s="71"/>
      <c r="EV1054" s="71"/>
      <c r="EW1054" s="71"/>
      <c r="EX1054" s="71"/>
      <c r="EY1054" s="71"/>
      <c r="EZ1054" s="71"/>
      <c r="FA1054" s="71"/>
      <c r="FB1054" s="71"/>
      <c r="FC1054" s="71"/>
      <c r="FD1054" s="71"/>
      <c r="FE1054" s="71"/>
      <c r="FF1054" s="71"/>
      <c r="FG1054" s="71"/>
      <c r="FH1054" s="71"/>
      <c r="FI1054" s="71"/>
      <c r="FJ1054" s="71"/>
      <c r="FK1054" s="71"/>
      <c r="FL1054" s="71"/>
      <c r="FM1054" s="71"/>
    </row>
    <row r="1055" spans="9:169" x14ac:dyDescent="0.2">
      <c r="I1055" s="71"/>
      <c r="J1055" s="71"/>
      <c r="K1055" s="71"/>
      <c r="L1055" s="71"/>
      <c r="M1055" s="71"/>
      <c r="N1055" s="71"/>
      <c r="O1055" s="71"/>
      <c r="P1055" s="71"/>
      <c r="Q1055" s="71"/>
      <c r="R1055" s="71"/>
      <c r="S1055" s="71"/>
      <c r="T1055" s="71"/>
      <c r="U1055" s="71"/>
      <c r="V1055" s="71"/>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c r="CS1055" s="71"/>
      <c r="CT1055" s="71"/>
      <c r="CU1055" s="71"/>
      <c r="CV1055" s="99"/>
      <c r="CW1055" s="71"/>
      <c r="CX1055" s="71"/>
      <c r="CY1055" s="71"/>
      <c r="CZ1055" s="71"/>
      <c r="DA1055" s="71"/>
      <c r="DB1055" s="71"/>
      <c r="DC1055" s="71"/>
      <c r="DD1055" s="71"/>
      <c r="DE1055" s="71"/>
      <c r="DF1055" s="71"/>
      <c r="DG1055" s="71"/>
      <c r="DH1055" s="71"/>
      <c r="DI1055" s="71"/>
      <c r="DJ1055" s="71"/>
      <c r="DK1055" s="71"/>
      <c r="DL1055" s="71"/>
      <c r="DM1055" s="71"/>
      <c r="DN1055" s="71"/>
      <c r="DO1055" s="71"/>
      <c r="DP1055" s="71"/>
      <c r="DQ1055" s="71"/>
      <c r="DR1055" s="71"/>
      <c r="DS1055" s="71"/>
      <c r="DT1055" s="71"/>
      <c r="DU1055" s="71"/>
      <c r="DV1055" s="71"/>
      <c r="DW1055" s="71"/>
      <c r="DX1055" s="71"/>
      <c r="DY1055" s="71"/>
      <c r="DZ1055" s="71"/>
      <c r="EA1055" s="71"/>
      <c r="EB1055" s="71"/>
      <c r="EC1055" s="71"/>
      <c r="ED1055" s="71"/>
      <c r="EE1055" s="71"/>
      <c r="EF1055" s="71"/>
      <c r="EG1055" s="71"/>
      <c r="EH1055" s="71"/>
      <c r="EI1055" s="71"/>
      <c r="EJ1055" s="71"/>
      <c r="EK1055" s="71"/>
      <c r="EL1055" s="71"/>
      <c r="EM1055" s="71"/>
      <c r="EN1055" s="71"/>
      <c r="EO1055" s="71"/>
      <c r="EP1055" s="71"/>
      <c r="EQ1055" s="71"/>
      <c r="ER1055" s="71"/>
      <c r="ES1055" s="71"/>
      <c r="ET1055" s="71"/>
      <c r="EU1055" s="71"/>
      <c r="EV1055" s="71"/>
      <c r="EW1055" s="71"/>
      <c r="EX1055" s="71"/>
      <c r="EY1055" s="71"/>
      <c r="EZ1055" s="71"/>
      <c r="FA1055" s="71"/>
      <c r="FB1055" s="71"/>
      <c r="FC1055" s="71"/>
      <c r="FD1055" s="71"/>
      <c r="FE1055" s="71"/>
      <c r="FF1055" s="71"/>
      <c r="FG1055" s="71"/>
      <c r="FH1055" s="71"/>
      <c r="FI1055" s="71"/>
      <c r="FJ1055" s="71"/>
      <c r="FK1055" s="71"/>
      <c r="FL1055" s="71"/>
      <c r="FM1055" s="71"/>
    </row>
    <row r="1056" spans="9:169" x14ac:dyDescent="0.2">
      <c r="I1056" s="71"/>
      <c r="J1056" s="71"/>
      <c r="K1056" s="71"/>
      <c r="L1056" s="71"/>
      <c r="M1056" s="71"/>
      <c r="N1056" s="71"/>
      <c r="O1056" s="71"/>
      <c r="P1056" s="71"/>
      <c r="Q1056" s="71"/>
      <c r="R1056" s="71"/>
      <c r="S1056" s="71"/>
      <c r="T1056" s="71"/>
      <c r="U1056" s="71"/>
      <c r="V1056" s="71"/>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c r="CS1056" s="71"/>
      <c r="CT1056" s="71"/>
      <c r="CU1056" s="71"/>
      <c r="CV1056" s="99"/>
      <c r="CW1056" s="71"/>
      <c r="CX1056" s="71"/>
      <c r="CY1056" s="71"/>
      <c r="CZ1056" s="71"/>
      <c r="DA1056" s="71"/>
      <c r="DB1056" s="71"/>
      <c r="DC1056" s="71"/>
      <c r="DD1056" s="71"/>
      <c r="DE1056" s="71"/>
      <c r="DF1056" s="71"/>
      <c r="DG1056" s="71"/>
      <c r="DH1056" s="71"/>
      <c r="DI1056" s="71"/>
      <c r="DJ1056" s="71"/>
      <c r="DK1056" s="71"/>
      <c r="DL1056" s="71"/>
      <c r="DM1056" s="71"/>
      <c r="DN1056" s="71"/>
      <c r="DO1056" s="71"/>
      <c r="DP1056" s="71"/>
      <c r="DQ1056" s="71"/>
      <c r="DR1056" s="71"/>
      <c r="DS1056" s="71"/>
      <c r="DT1056" s="71"/>
      <c r="DU1056" s="71"/>
      <c r="DV1056" s="71"/>
      <c r="DW1056" s="71"/>
      <c r="DX1056" s="71"/>
      <c r="DY1056" s="71"/>
      <c r="DZ1056" s="71"/>
      <c r="EA1056" s="71"/>
      <c r="EB1056" s="71"/>
      <c r="EC1056" s="71"/>
      <c r="ED1056" s="71"/>
      <c r="EE1056" s="71"/>
      <c r="EF1056" s="71"/>
      <c r="EG1056" s="71"/>
      <c r="EH1056" s="71"/>
      <c r="EI1056" s="71"/>
      <c r="EJ1056" s="71"/>
      <c r="EK1056" s="71"/>
      <c r="EL1056" s="71"/>
      <c r="EM1056" s="71"/>
      <c r="EN1056" s="71"/>
      <c r="EO1056" s="71"/>
      <c r="EP1056" s="71"/>
      <c r="EQ1056" s="71"/>
      <c r="ER1056" s="71"/>
      <c r="ES1056" s="71"/>
      <c r="ET1056" s="71"/>
      <c r="EU1056" s="71"/>
      <c r="EV1056" s="71"/>
      <c r="EW1056" s="71"/>
      <c r="EX1056" s="71"/>
      <c r="EY1056" s="71"/>
      <c r="EZ1056" s="71"/>
      <c r="FA1056" s="71"/>
      <c r="FB1056" s="71"/>
      <c r="FC1056" s="71"/>
      <c r="FD1056" s="71"/>
      <c r="FE1056" s="71"/>
      <c r="FF1056" s="71"/>
      <c r="FG1056" s="71"/>
      <c r="FH1056" s="71"/>
      <c r="FI1056" s="71"/>
      <c r="FJ1056" s="71"/>
      <c r="FK1056" s="71"/>
      <c r="FL1056" s="71"/>
      <c r="FM1056" s="71"/>
    </row>
    <row r="1057" spans="9:169" x14ac:dyDescent="0.2">
      <c r="I1057" s="71"/>
      <c r="J1057" s="71"/>
      <c r="K1057" s="71"/>
      <c r="L1057" s="71"/>
      <c r="M1057" s="71"/>
      <c r="N1057" s="71"/>
      <c r="O1057" s="71"/>
      <c r="P1057" s="71"/>
      <c r="Q1057" s="71"/>
      <c r="R1057" s="71"/>
      <c r="S1057" s="71"/>
      <c r="T1057" s="71"/>
      <c r="U1057" s="71"/>
      <c r="V1057" s="71"/>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c r="CS1057" s="71"/>
      <c r="CT1057" s="71"/>
      <c r="CU1057" s="71"/>
      <c r="CV1057" s="99"/>
      <c r="CW1057" s="71"/>
      <c r="CX1057" s="71"/>
      <c r="CY1057" s="71"/>
      <c r="CZ1057" s="71"/>
      <c r="DA1057" s="71"/>
      <c r="DB1057" s="71"/>
      <c r="DC1057" s="71"/>
      <c r="DD1057" s="71"/>
      <c r="DE1057" s="71"/>
      <c r="DF1057" s="71"/>
      <c r="DG1057" s="71"/>
      <c r="DH1057" s="71"/>
      <c r="DI1057" s="71"/>
      <c r="DJ1057" s="71"/>
      <c r="DK1057" s="71"/>
      <c r="DL1057" s="71"/>
      <c r="DM1057" s="71"/>
      <c r="DN1057" s="71"/>
      <c r="DO1057" s="71"/>
      <c r="DP1057" s="71"/>
      <c r="DQ1057" s="71"/>
      <c r="DR1057" s="71"/>
      <c r="DS1057" s="71"/>
      <c r="DT1057" s="71"/>
      <c r="DU1057" s="71"/>
      <c r="DV1057" s="71"/>
      <c r="DW1057" s="71"/>
      <c r="DX1057" s="71"/>
      <c r="DY1057" s="71"/>
      <c r="DZ1057" s="71"/>
      <c r="EA1057" s="71"/>
      <c r="EB1057" s="71"/>
      <c r="EC1057" s="71"/>
      <c r="ED1057" s="71"/>
      <c r="EE1057" s="71"/>
      <c r="EF1057" s="71"/>
      <c r="EG1057" s="71"/>
      <c r="EH1057" s="71"/>
      <c r="EI1057" s="71"/>
      <c r="EJ1057" s="71"/>
      <c r="EK1057" s="71"/>
      <c r="EL1057" s="71"/>
      <c r="EM1057" s="71"/>
      <c r="EN1057" s="71"/>
      <c r="EO1057" s="71"/>
      <c r="EP1057" s="71"/>
      <c r="EQ1057" s="71"/>
      <c r="ER1057" s="71"/>
      <c r="ES1057" s="71"/>
      <c r="ET1057" s="71"/>
      <c r="EU1057" s="71"/>
      <c r="EV1057" s="71"/>
      <c r="EW1057" s="71"/>
      <c r="EX1057" s="71"/>
      <c r="EY1057" s="71"/>
      <c r="EZ1057" s="71"/>
      <c r="FA1057" s="71"/>
      <c r="FB1057" s="71"/>
      <c r="FC1057" s="71"/>
      <c r="FD1057" s="71"/>
      <c r="FE1057" s="71"/>
      <c r="FF1057" s="71"/>
      <c r="FG1057" s="71"/>
      <c r="FH1057" s="71"/>
      <c r="FI1057" s="71"/>
      <c r="FJ1057" s="71"/>
      <c r="FK1057" s="71"/>
      <c r="FL1057" s="71"/>
      <c r="FM1057" s="71"/>
    </row>
    <row r="1058" spans="9:169" x14ac:dyDescent="0.2">
      <c r="I1058" s="71"/>
      <c r="J1058" s="71"/>
      <c r="K1058" s="71"/>
      <c r="L1058" s="71"/>
      <c r="M1058" s="71"/>
      <c r="N1058" s="71"/>
      <c r="O1058" s="71"/>
      <c r="P1058" s="71"/>
      <c r="Q1058" s="71"/>
      <c r="R1058" s="71"/>
      <c r="S1058" s="71"/>
      <c r="T1058" s="71"/>
      <c r="U1058" s="71"/>
      <c r="V1058" s="71"/>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c r="CS1058" s="71"/>
      <c r="CT1058" s="71"/>
      <c r="CU1058" s="71"/>
      <c r="CV1058" s="99"/>
      <c r="CW1058" s="71"/>
      <c r="CX1058" s="71"/>
      <c r="CY1058" s="71"/>
      <c r="CZ1058" s="71"/>
      <c r="DA1058" s="71"/>
      <c r="DB1058" s="71"/>
      <c r="DC1058" s="71"/>
      <c r="DD1058" s="71"/>
      <c r="DE1058" s="71"/>
      <c r="DF1058" s="71"/>
      <c r="DG1058" s="71"/>
      <c r="DH1058" s="71"/>
      <c r="DI1058" s="71"/>
      <c r="DJ1058" s="71"/>
      <c r="DK1058" s="71"/>
      <c r="DL1058" s="71"/>
      <c r="DM1058" s="71"/>
      <c r="DN1058" s="71"/>
      <c r="DO1058" s="71"/>
      <c r="DP1058" s="71"/>
      <c r="DQ1058" s="71"/>
      <c r="DR1058" s="71"/>
      <c r="DS1058" s="71"/>
      <c r="DT1058" s="71"/>
      <c r="DU1058" s="71"/>
      <c r="DV1058" s="71"/>
      <c r="DW1058" s="71"/>
      <c r="DX1058" s="71"/>
      <c r="DY1058" s="71"/>
      <c r="DZ1058" s="71"/>
      <c r="EA1058" s="71"/>
      <c r="EB1058" s="71"/>
      <c r="EC1058" s="71"/>
      <c r="ED1058" s="71"/>
      <c r="EE1058" s="71"/>
      <c r="EF1058" s="71"/>
      <c r="EG1058" s="71"/>
      <c r="EH1058" s="71"/>
      <c r="EI1058" s="71"/>
      <c r="EJ1058" s="71"/>
      <c r="EK1058" s="71"/>
      <c r="EL1058" s="71"/>
      <c r="EM1058" s="71"/>
      <c r="EN1058" s="71"/>
      <c r="EO1058" s="71"/>
      <c r="EP1058" s="71"/>
      <c r="EQ1058" s="71"/>
      <c r="ER1058" s="71"/>
      <c r="ES1058" s="71"/>
      <c r="ET1058" s="71"/>
      <c r="EU1058" s="71"/>
      <c r="EV1058" s="71"/>
      <c r="EW1058" s="71"/>
      <c r="EX1058" s="71"/>
      <c r="EY1058" s="71"/>
      <c r="EZ1058" s="71"/>
      <c r="FA1058" s="71"/>
      <c r="FB1058" s="71"/>
      <c r="FC1058" s="71"/>
      <c r="FD1058" s="71"/>
      <c r="FE1058" s="71"/>
      <c r="FF1058" s="71"/>
      <c r="FG1058" s="71"/>
      <c r="FH1058" s="71"/>
      <c r="FI1058" s="71"/>
      <c r="FJ1058" s="71"/>
      <c r="FK1058" s="71"/>
      <c r="FL1058" s="71"/>
      <c r="FM1058" s="71"/>
    </row>
    <row r="1059" spans="9:169" x14ac:dyDescent="0.2">
      <c r="I1059" s="71"/>
      <c r="J1059" s="71"/>
      <c r="K1059" s="71"/>
      <c r="L1059" s="71"/>
      <c r="M1059" s="71"/>
      <c r="N1059" s="71"/>
      <c r="O1059" s="71"/>
      <c r="P1059" s="71"/>
      <c r="Q1059" s="71"/>
      <c r="R1059" s="71"/>
      <c r="S1059" s="71"/>
      <c r="T1059" s="71"/>
      <c r="U1059" s="71"/>
      <c r="V1059" s="71"/>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c r="CS1059" s="71"/>
      <c r="CT1059" s="71"/>
      <c r="CU1059" s="71"/>
      <c r="CV1059" s="99"/>
      <c r="CW1059" s="71"/>
      <c r="CX1059" s="71"/>
      <c r="CY1059" s="71"/>
      <c r="CZ1059" s="71"/>
      <c r="DA1059" s="71"/>
      <c r="DB1059" s="71"/>
      <c r="DC1059" s="71"/>
      <c r="DD1059" s="71"/>
      <c r="DE1059" s="71"/>
      <c r="DF1059" s="71"/>
      <c r="DG1059" s="71"/>
      <c r="DH1059" s="71"/>
      <c r="DI1059" s="71"/>
      <c r="DJ1059" s="71"/>
      <c r="DK1059" s="71"/>
      <c r="DL1059" s="71"/>
      <c r="DM1059" s="71"/>
      <c r="DN1059" s="71"/>
      <c r="DO1059" s="71"/>
      <c r="DP1059" s="71"/>
      <c r="DQ1059" s="71"/>
      <c r="DR1059" s="71"/>
      <c r="DS1059" s="71"/>
      <c r="DT1059" s="71"/>
      <c r="DU1059" s="71"/>
      <c r="DV1059" s="71"/>
      <c r="DW1059" s="71"/>
      <c r="DX1059" s="71"/>
      <c r="DY1059" s="71"/>
      <c r="DZ1059" s="71"/>
      <c r="EA1059" s="71"/>
      <c r="EB1059" s="71"/>
      <c r="EC1059" s="71"/>
      <c r="ED1059" s="71"/>
      <c r="EE1059" s="71"/>
      <c r="EF1059" s="71"/>
      <c r="EG1059" s="71"/>
      <c r="EH1059" s="71"/>
      <c r="EI1059" s="71"/>
      <c r="EJ1059" s="71"/>
      <c r="EK1059" s="71"/>
      <c r="EL1059" s="71"/>
      <c r="EM1059" s="71"/>
      <c r="EN1059" s="71"/>
      <c r="EO1059" s="71"/>
      <c r="EP1059" s="71"/>
      <c r="EQ1059" s="71"/>
      <c r="ER1059" s="71"/>
      <c r="ES1059" s="71"/>
      <c r="ET1059" s="71"/>
      <c r="EU1059" s="71"/>
      <c r="EV1059" s="71"/>
      <c r="EW1059" s="71"/>
      <c r="EX1059" s="71"/>
      <c r="EY1059" s="71"/>
      <c r="EZ1059" s="71"/>
      <c r="FA1059" s="71"/>
      <c r="FB1059" s="71"/>
      <c r="FC1059" s="71"/>
      <c r="FD1059" s="71"/>
      <c r="FE1059" s="71"/>
      <c r="FF1059" s="71"/>
      <c r="FG1059" s="71"/>
      <c r="FH1059" s="71"/>
      <c r="FI1059" s="71"/>
      <c r="FJ1059" s="71"/>
      <c r="FK1059" s="71"/>
      <c r="FL1059" s="71"/>
      <c r="FM1059" s="71"/>
    </row>
    <row r="1060" spans="9:169" x14ac:dyDescent="0.2">
      <c r="I1060" s="71"/>
      <c r="J1060" s="71"/>
      <c r="K1060" s="71"/>
      <c r="L1060" s="71"/>
      <c r="M1060" s="71"/>
      <c r="N1060" s="71"/>
      <c r="O1060" s="71"/>
      <c r="P1060" s="71"/>
      <c r="Q1060" s="71"/>
      <c r="R1060" s="71"/>
      <c r="S1060" s="71"/>
      <c r="T1060" s="71"/>
      <c r="U1060" s="71"/>
      <c r="V1060" s="71"/>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c r="CS1060" s="71"/>
      <c r="CT1060" s="71"/>
      <c r="CU1060" s="71"/>
      <c r="CV1060" s="99"/>
      <c r="CW1060" s="71"/>
      <c r="CX1060" s="71"/>
      <c r="CY1060" s="71"/>
      <c r="CZ1060" s="71"/>
      <c r="DA1060" s="71"/>
      <c r="DB1060" s="71"/>
      <c r="DC1060" s="71"/>
      <c r="DD1060" s="71"/>
      <c r="DE1060" s="71"/>
      <c r="DF1060" s="71"/>
      <c r="DG1060" s="71"/>
      <c r="DH1060" s="71"/>
      <c r="DI1060" s="71"/>
      <c r="DJ1060" s="71"/>
      <c r="DK1060" s="71"/>
      <c r="DL1060" s="71"/>
      <c r="DM1060" s="71"/>
      <c r="DN1060" s="71"/>
      <c r="DO1060" s="71"/>
      <c r="DP1060" s="71"/>
      <c r="DQ1060" s="71"/>
      <c r="DR1060" s="71"/>
      <c r="DS1060" s="71"/>
      <c r="DT1060" s="71"/>
      <c r="DU1060" s="71"/>
      <c r="DV1060" s="71"/>
      <c r="DW1060" s="71"/>
      <c r="DX1060" s="71"/>
      <c r="DY1060" s="71"/>
      <c r="DZ1060" s="71"/>
      <c r="EA1060" s="71"/>
      <c r="EB1060" s="71"/>
      <c r="EC1060" s="71"/>
      <c r="ED1060" s="71"/>
      <c r="EE1060" s="71"/>
      <c r="EF1060" s="71"/>
      <c r="EG1060" s="71"/>
      <c r="EH1060" s="71"/>
      <c r="EI1060" s="71"/>
      <c r="EJ1060" s="71"/>
      <c r="EK1060" s="71"/>
      <c r="EL1060" s="71"/>
      <c r="EM1060" s="71"/>
      <c r="EN1060" s="71"/>
      <c r="EO1060" s="71"/>
      <c r="EP1060" s="71"/>
      <c r="EQ1060" s="71"/>
      <c r="ER1060" s="71"/>
      <c r="ES1060" s="71"/>
      <c r="ET1060" s="71"/>
      <c r="EU1060" s="71"/>
      <c r="EV1060" s="71"/>
      <c r="EW1060" s="71"/>
      <c r="EX1060" s="71"/>
      <c r="EY1060" s="71"/>
      <c r="EZ1060" s="71"/>
      <c r="FA1060" s="71"/>
      <c r="FB1060" s="71"/>
      <c r="FC1060" s="71"/>
      <c r="FD1060" s="71"/>
      <c r="FE1060" s="71"/>
      <c r="FF1060" s="71"/>
      <c r="FG1060" s="71"/>
      <c r="FH1060" s="71"/>
      <c r="FI1060" s="71"/>
      <c r="FJ1060" s="71"/>
      <c r="FK1060" s="71"/>
      <c r="FL1060" s="71"/>
      <c r="FM1060" s="71"/>
    </row>
    <row r="1061" spans="9:169" x14ac:dyDescent="0.2">
      <c r="I1061" s="71"/>
      <c r="J1061" s="71"/>
      <c r="K1061" s="71"/>
      <c r="L1061" s="71"/>
      <c r="M1061" s="71"/>
      <c r="N1061" s="71"/>
      <c r="O1061" s="71"/>
      <c r="P1061" s="71"/>
      <c r="Q1061" s="71"/>
      <c r="R1061" s="71"/>
      <c r="S1061" s="71"/>
      <c r="T1061" s="71"/>
      <c r="U1061" s="71"/>
      <c r="V1061" s="71"/>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c r="CS1061" s="71"/>
      <c r="CT1061" s="71"/>
      <c r="CU1061" s="71"/>
      <c r="CV1061" s="99"/>
      <c r="CW1061" s="71"/>
      <c r="CX1061" s="71"/>
      <c r="CY1061" s="71"/>
      <c r="CZ1061" s="71"/>
      <c r="DA1061" s="71"/>
      <c r="DB1061" s="71"/>
      <c r="DC1061" s="71"/>
      <c r="DD1061" s="71"/>
      <c r="DE1061" s="71"/>
      <c r="DF1061" s="71"/>
      <c r="DG1061" s="71"/>
      <c r="DH1061" s="71"/>
      <c r="DI1061" s="71"/>
      <c r="DJ1061" s="71"/>
      <c r="DK1061" s="71"/>
      <c r="DL1061" s="71"/>
      <c r="DM1061" s="71"/>
      <c r="DN1061" s="71"/>
      <c r="DO1061" s="71"/>
      <c r="DP1061" s="71"/>
      <c r="DQ1061" s="71"/>
      <c r="DR1061" s="71"/>
      <c r="DS1061" s="71"/>
      <c r="DT1061" s="71"/>
      <c r="DU1061" s="71"/>
      <c r="DV1061" s="71"/>
      <c r="DW1061" s="71"/>
      <c r="DX1061" s="71"/>
      <c r="DY1061" s="71"/>
      <c r="DZ1061" s="71"/>
      <c r="EA1061" s="71"/>
      <c r="EB1061" s="71"/>
      <c r="EC1061" s="71"/>
      <c r="ED1061" s="71"/>
      <c r="EE1061" s="71"/>
      <c r="EF1061" s="71"/>
      <c r="EG1061" s="71"/>
      <c r="EH1061" s="71"/>
      <c r="EI1061" s="71"/>
      <c r="EJ1061" s="71"/>
      <c r="EK1061" s="71"/>
      <c r="EL1061" s="71"/>
      <c r="EM1061" s="71"/>
      <c r="EN1061" s="71"/>
      <c r="EO1061" s="71"/>
      <c r="EP1061" s="71"/>
      <c r="EQ1061" s="71"/>
      <c r="ER1061" s="71"/>
      <c r="ES1061" s="71"/>
      <c r="ET1061" s="71"/>
      <c r="EU1061" s="71"/>
      <c r="EV1061" s="71"/>
      <c r="EW1061" s="71"/>
      <c r="EX1061" s="71"/>
      <c r="EY1061" s="71"/>
      <c r="EZ1061" s="71"/>
      <c r="FA1061" s="71"/>
      <c r="FB1061" s="71"/>
      <c r="FC1061" s="71"/>
      <c r="FD1061" s="71"/>
      <c r="FE1061" s="71"/>
      <c r="FF1061" s="71"/>
      <c r="FG1061" s="71"/>
      <c r="FH1061" s="71"/>
      <c r="FI1061" s="71"/>
      <c r="FJ1061" s="71"/>
      <c r="FK1061" s="71"/>
      <c r="FL1061" s="71"/>
      <c r="FM1061" s="71"/>
    </row>
    <row r="1062" spans="9:169" x14ac:dyDescent="0.2">
      <c r="I1062" s="71"/>
      <c r="J1062" s="71"/>
      <c r="K1062" s="71"/>
      <c r="L1062" s="71"/>
      <c r="M1062" s="71"/>
      <c r="N1062" s="71"/>
      <c r="O1062" s="71"/>
      <c r="P1062" s="71"/>
      <c r="Q1062" s="71"/>
      <c r="R1062" s="71"/>
      <c r="S1062" s="71"/>
      <c r="T1062" s="71"/>
      <c r="U1062" s="71"/>
      <c r="V1062" s="71"/>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c r="CS1062" s="71"/>
      <c r="CT1062" s="71"/>
      <c r="CU1062" s="71"/>
      <c r="CV1062" s="99"/>
      <c r="CW1062" s="71"/>
      <c r="CX1062" s="71"/>
      <c r="CY1062" s="71"/>
      <c r="CZ1062" s="71"/>
      <c r="DA1062" s="71"/>
      <c r="DB1062" s="71"/>
      <c r="DC1062" s="71"/>
      <c r="DD1062" s="71"/>
      <c r="DE1062" s="71"/>
      <c r="DF1062" s="71"/>
      <c r="DG1062" s="71"/>
      <c r="DH1062" s="71"/>
      <c r="DI1062" s="71"/>
      <c r="DJ1062" s="71"/>
      <c r="DK1062" s="71"/>
      <c r="DL1062" s="71"/>
      <c r="DM1062" s="71"/>
      <c r="DN1062" s="71"/>
      <c r="DO1062" s="71"/>
      <c r="DP1062" s="71"/>
      <c r="DQ1062" s="71"/>
      <c r="DR1062" s="71"/>
      <c r="DS1062" s="71"/>
      <c r="DT1062" s="71"/>
      <c r="DU1062" s="71"/>
      <c r="DV1062" s="71"/>
      <c r="DW1062" s="71"/>
      <c r="DX1062" s="71"/>
      <c r="DY1062" s="71"/>
      <c r="DZ1062" s="71"/>
      <c r="EA1062" s="71"/>
      <c r="EB1062" s="71"/>
      <c r="EC1062" s="71"/>
      <c r="ED1062" s="71"/>
      <c r="EE1062" s="71"/>
      <c r="EF1062" s="71"/>
      <c r="EG1062" s="71"/>
      <c r="EH1062" s="71"/>
      <c r="EI1062" s="71"/>
      <c r="EJ1062" s="71"/>
      <c r="EK1062" s="71"/>
      <c r="EL1062" s="71"/>
      <c r="EM1062" s="71"/>
      <c r="EN1062" s="71"/>
      <c r="EO1062" s="71"/>
      <c r="EP1062" s="71"/>
      <c r="EQ1062" s="71"/>
      <c r="ER1062" s="71"/>
      <c r="ES1062" s="71"/>
      <c r="ET1062" s="71"/>
      <c r="EU1062" s="71"/>
      <c r="EV1062" s="71"/>
      <c r="EW1062" s="71"/>
      <c r="EX1062" s="71"/>
      <c r="EY1062" s="71"/>
      <c r="EZ1062" s="71"/>
      <c r="FA1062" s="71"/>
      <c r="FB1062" s="71"/>
      <c r="FC1062" s="71"/>
      <c r="FD1062" s="71"/>
      <c r="FE1062" s="71"/>
      <c r="FF1062" s="71"/>
      <c r="FG1062" s="71"/>
      <c r="FH1062" s="71"/>
      <c r="FI1062" s="71"/>
      <c r="FJ1062" s="71"/>
      <c r="FK1062" s="71"/>
      <c r="FL1062" s="71"/>
      <c r="FM1062" s="71"/>
    </row>
    <row r="1063" spans="9:169" x14ac:dyDescent="0.2">
      <c r="I1063" s="71"/>
      <c r="J1063" s="71"/>
      <c r="K1063" s="71"/>
      <c r="L1063" s="71"/>
      <c r="M1063" s="71"/>
      <c r="N1063" s="71"/>
      <c r="O1063" s="71"/>
      <c r="P1063" s="71"/>
      <c r="Q1063" s="71"/>
      <c r="R1063" s="71"/>
      <c r="S1063" s="71"/>
      <c r="T1063" s="71"/>
      <c r="U1063" s="71"/>
      <c r="V1063" s="71"/>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c r="CS1063" s="71"/>
      <c r="CT1063" s="71"/>
      <c r="CU1063" s="71"/>
      <c r="CV1063" s="99"/>
      <c r="CW1063" s="71"/>
      <c r="CX1063" s="71"/>
      <c r="CY1063" s="71"/>
      <c r="CZ1063" s="71"/>
      <c r="DA1063" s="71"/>
      <c r="DB1063" s="71"/>
      <c r="DC1063" s="71"/>
      <c r="DD1063" s="71"/>
      <c r="DE1063" s="71"/>
      <c r="DF1063" s="71"/>
      <c r="DG1063" s="71"/>
      <c r="DH1063" s="71"/>
      <c r="DI1063" s="71"/>
      <c r="DJ1063" s="71"/>
      <c r="DK1063" s="71"/>
      <c r="DL1063" s="71"/>
      <c r="DM1063" s="71"/>
      <c r="DN1063" s="71"/>
      <c r="DO1063" s="71"/>
      <c r="DP1063" s="71"/>
      <c r="DQ1063" s="71"/>
      <c r="DR1063" s="71"/>
      <c r="DS1063" s="71"/>
      <c r="DT1063" s="71"/>
      <c r="DU1063" s="71"/>
      <c r="DV1063" s="71"/>
      <c r="DW1063" s="71"/>
      <c r="DX1063" s="71"/>
      <c r="DY1063" s="71"/>
      <c r="DZ1063" s="71"/>
      <c r="EA1063" s="71"/>
      <c r="EB1063" s="71"/>
      <c r="EC1063" s="71"/>
      <c r="ED1063" s="71"/>
      <c r="EE1063" s="71"/>
      <c r="EF1063" s="71"/>
      <c r="EG1063" s="71"/>
      <c r="EH1063" s="71"/>
      <c r="EI1063" s="71"/>
      <c r="EJ1063" s="71"/>
      <c r="EK1063" s="71"/>
      <c r="EL1063" s="71"/>
      <c r="EM1063" s="71"/>
      <c r="EN1063" s="71"/>
      <c r="EO1063" s="71"/>
      <c r="EP1063" s="71"/>
      <c r="EQ1063" s="71"/>
      <c r="ER1063" s="71"/>
      <c r="ES1063" s="71"/>
      <c r="ET1063" s="71"/>
      <c r="EU1063" s="71"/>
      <c r="EV1063" s="71"/>
      <c r="EW1063" s="71"/>
      <c r="EX1063" s="71"/>
      <c r="EY1063" s="71"/>
      <c r="EZ1063" s="71"/>
      <c r="FA1063" s="71"/>
      <c r="FB1063" s="71"/>
      <c r="FC1063" s="71"/>
      <c r="FD1063" s="71"/>
      <c r="FE1063" s="71"/>
      <c r="FF1063" s="71"/>
      <c r="FG1063" s="71"/>
      <c r="FH1063" s="71"/>
      <c r="FI1063" s="71"/>
      <c r="FJ1063" s="71"/>
      <c r="FK1063" s="71"/>
      <c r="FL1063" s="71"/>
      <c r="FM1063" s="71"/>
    </row>
    <row r="1064" spans="9:169" x14ac:dyDescent="0.2">
      <c r="I1064" s="71"/>
      <c r="J1064" s="71"/>
      <c r="K1064" s="71"/>
      <c r="L1064" s="71"/>
      <c r="M1064" s="71"/>
      <c r="N1064" s="71"/>
      <c r="O1064" s="71"/>
      <c r="P1064" s="71"/>
      <c r="Q1064" s="71"/>
      <c r="R1064" s="71"/>
      <c r="S1064" s="71"/>
      <c r="T1064" s="71"/>
      <c r="U1064" s="71"/>
      <c r="V1064" s="71"/>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c r="CS1064" s="71"/>
      <c r="CT1064" s="71"/>
      <c r="CU1064" s="71"/>
      <c r="CV1064" s="99"/>
      <c r="CW1064" s="71"/>
      <c r="CX1064" s="71"/>
      <c r="CY1064" s="71"/>
      <c r="CZ1064" s="71"/>
      <c r="DA1064" s="71"/>
      <c r="DB1064" s="71"/>
      <c r="DC1064" s="71"/>
      <c r="DD1064" s="71"/>
      <c r="DE1064" s="71"/>
      <c r="DF1064" s="71"/>
      <c r="DG1064" s="71"/>
      <c r="DH1064" s="71"/>
      <c r="DI1064" s="71"/>
      <c r="DJ1064" s="71"/>
      <c r="DK1064" s="71"/>
      <c r="DL1064" s="71"/>
      <c r="DM1064" s="71"/>
      <c r="DN1064" s="71"/>
      <c r="DO1064" s="71"/>
      <c r="DP1064" s="71"/>
      <c r="DQ1064" s="71"/>
      <c r="DR1064" s="71"/>
      <c r="DS1064" s="71"/>
      <c r="DT1064" s="71"/>
      <c r="DU1064" s="71"/>
      <c r="DV1064" s="71"/>
      <c r="DW1064" s="71"/>
      <c r="DX1064" s="71"/>
      <c r="DY1064" s="71"/>
      <c r="DZ1064" s="71"/>
      <c r="EA1064" s="71"/>
      <c r="EB1064" s="71"/>
      <c r="EC1064" s="71"/>
      <c r="ED1064" s="71"/>
      <c r="EE1064" s="71"/>
      <c r="EF1064" s="71"/>
      <c r="EG1064" s="71"/>
      <c r="EH1064" s="71"/>
      <c r="EI1064" s="71"/>
      <c r="EJ1064" s="71"/>
      <c r="EK1064" s="71"/>
      <c r="EL1064" s="71"/>
      <c r="EM1064" s="71"/>
      <c r="EN1064" s="71"/>
      <c r="EO1064" s="71"/>
      <c r="EP1064" s="71"/>
      <c r="EQ1064" s="71"/>
      <c r="ER1064" s="71"/>
      <c r="ES1064" s="71"/>
      <c r="ET1064" s="71"/>
      <c r="EU1064" s="71"/>
      <c r="EV1064" s="71"/>
      <c r="EW1064" s="71"/>
      <c r="EX1064" s="71"/>
      <c r="EY1064" s="71"/>
      <c r="EZ1064" s="71"/>
      <c r="FA1064" s="71"/>
      <c r="FB1064" s="71"/>
      <c r="FC1064" s="71"/>
      <c r="FD1064" s="71"/>
      <c r="FE1064" s="71"/>
      <c r="FF1064" s="71"/>
      <c r="FG1064" s="71"/>
      <c r="FH1064" s="71"/>
      <c r="FI1064" s="71"/>
      <c r="FJ1064" s="71"/>
      <c r="FK1064" s="71"/>
      <c r="FL1064" s="71"/>
      <c r="FM1064" s="71"/>
    </row>
    <row r="1065" spans="9:169" x14ac:dyDescent="0.2">
      <c r="I1065" s="71"/>
      <c r="J1065" s="71"/>
      <c r="K1065" s="71"/>
      <c r="L1065" s="71"/>
      <c r="M1065" s="71"/>
      <c r="N1065" s="71"/>
      <c r="O1065" s="71"/>
      <c r="P1065" s="71"/>
      <c r="Q1065" s="71"/>
      <c r="R1065" s="71"/>
      <c r="S1065" s="71"/>
      <c r="T1065" s="71"/>
      <c r="U1065" s="71"/>
      <c r="V1065" s="71"/>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c r="CS1065" s="71"/>
      <c r="CT1065" s="71"/>
      <c r="CU1065" s="71"/>
      <c r="CV1065" s="99"/>
      <c r="CW1065" s="71"/>
      <c r="CX1065" s="71"/>
      <c r="CY1065" s="71"/>
      <c r="CZ1065" s="71"/>
      <c r="DA1065" s="71"/>
      <c r="DB1065" s="71"/>
      <c r="DC1065" s="71"/>
      <c r="DD1065" s="71"/>
      <c r="DE1065" s="71"/>
      <c r="DF1065" s="71"/>
      <c r="DG1065" s="71"/>
      <c r="DH1065" s="71"/>
      <c r="DI1065" s="71"/>
      <c r="DJ1065" s="71"/>
      <c r="DK1065" s="71"/>
      <c r="DL1065" s="71"/>
      <c r="DM1065" s="71"/>
      <c r="DN1065" s="71"/>
      <c r="DO1065" s="71"/>
      <c r="DP1065" s="71"/>
      <c r="DQ1065" s="71"/>
      <c r="DR1065" s="71"/>
      <c r="DS1065" s="71"/>
      <c r="DT1065" s="71"/>
      <c r="DU1065" s="71"/>
      <c r="DV1065" s="71"/>
      <c r="DW1065" s="71"/>
      <c r="DX1065" s="71"/>
      <c r="DY1065" s="71"/>
      <c r="DZ1065" s="71"/>
      <c r="EA1065" s="71"/>
      <c r="EB1065" s="71"/>
      <c r="EC1065" s="71"/>
      <c r="ED1065" s="71"/>
      <c r="EE1065" s="71"/>
      <c r="EF1065" s="71"/>
      <c r="EG1065" s="71"/>
      <c r="EH1065" s="71"/>
      <c r="EI1065" s="71"/>
      <c r="EJ1065" s="71"/>
      <c r="EK1065" s="71"/>
      <c r="EL1065" s="71"/>
      <c r="EM1065" s="71"/>
      <c r="EN1065" s="71"/>
      <c r="EO1065" s="71"/>
      <c r="EP1065" s="71"/>
      <c r="EQ1065" s="71"/>
      <c r="ER1065" s="71"/>
      <c r="ES1065" s="71"/>
      <c r="ET1065" s="71"/>
      <c r="EU1065" s="71"/>
      <c r="EV1065" s="71"/>
      <c r="EW1065" s="71"/>
      <c r="EX1065" s="71"/>
      <c r="EY1065" s="71"/>
      <c r="EZ1065" s="71"/>
      <c r="FA1065" s="71"/>
      <c r="FB1065" s="71"/>
      <c r="FC1065" s="71"/>
      <c r="FD1065" s="71"/>
      <c r="FE1065" s="71"/>
      <c r="FF1065" s="71"/>
      <c r="FG1065" s="71"/>
      <c r="FH1065" s="71"/>
      <c r="FI1065" s="71"/>
      <c r="FJ1065" s="71"/>
      <c r="FK1065" s="71"/>
      <c r="FL1065" s="71"/>
      <c r="FM1065" s="71"/>
    </row>
    <row r="1066" spans="9:169" x14ac:dyDescent="0.2">
      <c r="I1066" s="71"/>
      <c r="J1066" s="71"/>
      <c r="K1066" s="71"/>
      <c r="L1066" s="71"/>
      <c r="M1066" s="71"/>
      <c r="N1066" s="71"/>
      <c r="O1066" s="71"/>
      <c r="P1066" s="71"/>
      <c r="Q1066" s="71"/>
      <c r="R1066" s="71"/>
      <c r="S1066" s="71"/>
      <c r="T1066" s="71"/>
      <c r="U1066" s="71"/>
      <c r="V1066" s="71"/>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c r="CS1066" s="71"/>
      <c r="CT1066" s="71"/>
      <c r="CU1066" s="71"/>
      <c r="CV1066" s="99"/>
      <c r="CW1066" s="71"/>
      <c r="CX1066" s="71"/>
      <c r="CY1066" s="71"/>
      <c r="CZ1066" s="71"/>
      <c r="DA1066" s="71"/>
      <c r="DB1066" s="71"/>
      <c r="DC1066" s="71"/>
      <c r="DD1066" s="71"/>
      <c r="DE1066" s="71"/>
      <c r="DF1066" s="71"/>
      <c r="DG1066" s="71"/>
      <c r="DH1066" s="71"/>
      <c r="DI1066" s="71"/>
      <c r="DJ1066" s="71"/>
      <c r="DK1066" s="71"/>
      <c r="DL1066" s="71"/>
      <c r="DM1066" s="71"/>
      <c r="DN1066" s="71"/>
      <c r="DO1066" s="71"/>
      <c r="DP1066" s="71"/>
      <c r="DQ1066" s="71"/>
      <c r="DR1066" s="71"/>
      <c r="DS1066" s="71"/>
      <c r="DT1066" s="71"/>
      <c r="DU1066" s="71"/>
      <c r="DV1066" s="71"/>
      <c r="DW1066" s="71"/>
      <c r="DX1066" s="71"/>
      <c r="DY1066" s="71"/>
      <c r="DZ1066" s="71"/>
      <c r="EA1066" s="71"/>
      <c r="EB1066" s="71"/>
      <c r="EC1066" s="71"/>
      <c r="ED1066" s="71"/>
      <c r="EE1066" s="71"/>
      <c r="EF1066" s="71"/>
      <c r="EG1066" s="71"/>
      <c r="EH1066" s="71"/>
      <c r="EI1066" s="71"/>
      <c r="EJ1066" s="71"/>
      <c r="EK1066" s="71"/>
      <c r="EL1066" s="71"/>
      <c r="EM1066" s="71"/>
      <c r="EN1066" s="71"/>
      <c r="EO1066" s="71"/>
      <c r="EP1066" s="71"/>
      <c r="EQ1066" s="71"/>
      <c r="ER1066" s="71"/>
      <c r="ES1066" s="71"/>
      <c r="ET1066" s="71"/>
      <c r="EU1066" s="71"/>
      <c r="EV1066" s="71"/>
      <c r="EW1066" s="71"/>
      <c r="EX1066" s="71"/>
      <c r="EY1066" s="71"/>
      <c r="EZ1066" s="71"/>
      <c r="FA1066" s="71"/>
      <c r="FB1066" s="71"/>
      <c r="FC1066" s="71"/>
      <c r="FD1066" s="71"/>
      <c r="FE1066" s="71"/>
      <c r="FF1066" s="71"/>
      <c r="FG1066" s="71"/>
      <c r="FH1066" s="71"/>
      <c r="FI1066" s="71"/>
      <c r="FJ1066" s="71"/>
      <c r="FK1066" s="71"/>
      <c r="FL1066" s="71"/>
      <c r="FM1066" s="71"/>
    </row>
    <row r="1067" spans="9:169" x14ac:dyDescent="0.2">
      <c r="I1067" s="71"/>
      <c r="J1067" s="71"/>
      <c r="K1067" s="71"/>
      <c r="L1067" s="71"/>
      <c r="M1067" s="71"/>
      <c r="N1067" s="71"/>
      <c r="O1067" s="71"/>
      <c r="P1067" s="71"/>
      <c r="Q1067" s="71"/>
      <c r="R1067" s="71"/>
      <c r="S1067" s="71"/>
      <c r="T1067" s="71"/>
      <c r="U1067" s="71"/>
      <c r="V1067" s="71"/>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c r="CS1067" s="71"/>
      <c r="CT1067" s="71"/>
      <c r="CU1067" s="71"/>
      <c r="CV1067" s="99"/>
      <c r="CW1067" s="71"/>
      <c r="CX1067" s="71"/>
      <c r="CY1067" s="71"/>
      <c r="CZ1067" s="71"/>
      <c r="DA1067" s="71"/>
      <c r="DB1067" s="71"/>
      <c r="DC1067" s="71"/>
      <c r="DD1067" s="71"/>
      <c r="DE1067" s="71"/>
      <c r="DF1067" s="71"/>
      <c r="DG1067" s="71"/>
      <c r="DH1067" s="71"/>
      <c r="DI1067" s="71"/>
      <c r="DJ1067" s="71"/>
      <c r="DK1067" s="71"/>
      <c r="DL1067" s="71"/>
      <c r="DM1067" s="71"/>
      <c r="DN1067" s="71"/>
      <c r="DO1067" s="71"/>
      <c r="DP1067" s="71"/>
      <c r="DQ1067" s="71"/>
      <c r="DR1067" s="71"/>
      <c r="DS1067" s="71"/>
      <c r="DT1067" s="71"/>
      <c r="DU1067" s="71"/>
      <c r="DV1067" s="71"/>
      <c r="DW1067" s="71"/>
      <c r="DX1067" s="71"/>
      <c r="DY1067" s="71"/>
      <c r="DZ1067" s="71"/>
      <c r="EA1067" s="71"/>
      <c r="EB1067" s="71"/>
      <c r="EC1067" s="71"/>
      <c r="ED1067" s="71"/>
      <c r="EE1067" s="71"/>
      <c r="EF1067" s="71"/>
      <c r="EG1067" s="71"/>
      <c r="EH1067" s="71"/>
      <c r="EI1067" s="71"/>
      <c r="EJ1067" s="71"/>
      <c r="EK1067" s="71"/>
      <c r="EL1067" s="71"/>
      <c r="EM1067" s="71"/>
      <c r="EN1067" s="71"/>
      <c r="EO1067" s="71"/>
      <c r="EP1067" s="71"/>
      <c r="EQ1067" s="71"/>
      <c r="ER1067" s="71"/>
      <c r="ES1067" s="71"/>
      <c r="ET1067" s="71"/>
      <c r="EU1067" s="71"/>
      <c r="EV1067" s="71"/>
      <c r="EW1067" s="71"/>
      <c r="EX1067" s="71"/>
      <c r="EY1067" s="71"/>
      <c r="EZ1067" s="71"/>
      <c r="FA1067" s="71"/>
      <c r="FB1067" s="71"/>
      <c r="FC1067" s="71"/>
      <c r="FD1067" s="71"/>
      <c r="FE1067" s="71"/>
      <c r="FF1067" s="71"/>
      <c r="FG1067" s="71"/>
      <c r="FH1067" s="71"/>
      <c r="FI1067" s="71"/>
      <c r="FJ1067" s="71"/>
      <c r="FK1067" s="71"/>
      <c r="FL1067" s="71"/>
      <c r="FM1067" s="71"/>
    </row>
    <row r="1068" spans="9:169" x14ac:dyDescent="0.2">
      <c r="I1068" s="71"/>
      <c r="J1068" s="71"/>
      <c r="K1068" s="71"/>
      <c r="L1068" s="71"/>
      <c r="M1068" s="71"/>
      <c r="N1068" s="71"/>
      <c r="O1068" s="71"/>
      <c r="P1068" s="71"/>
      <c r="Q1068" s="71"/>
      <c r="R1068" s="71"/>
      <c r="S1068" s="71"/>
      <c r="T1068" s="71"/>
      <c r="U1068" s="71"/>
      <c r="V1068" s="71"/>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c r="CS1068" s="71"/>
      <c r="CT1068" s="71"/>
      <c r="CU1068" s="71"/>
      <c r="CV1068" s="99"/>
      <c r="CW1068" s="71"/>
      <c r="CX1068" s="71"/>
      <c r="CY1068" s="71"/>
      <c r="CZ1068" s="71"/>
      <c r="DA1068" s="71"/>
      <c r="DB1068" s="71"/>
      <c r="DC1068" s="71"/>
      <c r="DD1068" s="71"/>
      <c r="DE1068" s="71"/>
      <c r="DF1068" s="71"/>
      <c r="DG1068" s="71"/>
      <c r="DH1068" s="71"/>
      <c r="DI1068" s="71"/>
      <c r="DJ1068" s="71"/>
      <c r="DK1068" s="71"/>
      <c r="DL1068" s="71"/>
      <c r="DM1068" s="71"/>
      <c r="DN1068" s="71"/>
      <c r="DO1068" s="71"/>
      <c r="DP1068" s="71"/>
      <c r="DQ1068" s="71"/>
      <c r="DR1068" s="71"/>
      <c r="DS1068" s="71"/>
      <c r="DT1068" s="71"/>
      <c r="DU1068" s="71"/>
      <c r="DV1068" s="71"/>
      <c r="DW1068" s="71"/>
      <c r="DX1068" s="71"/>
      <c r="DY1068" s="71"/>
      <c r="DZ1068" s="71"/>
      <c r="EA1068" s="71"/>
      <c r="EB1068" s="71"/>
      <c r="EC1068" s="71"/>
      <c r="ED1068" s="71"/>
      <c r="EE1068" s="71"/>
      <c r="EF1068" s="71"/>
      <c r="EG1068" s="71"/>
      <c r="EH1068" s="71"/>
      <c r="EI1068" s="71"/>
      <c r="EJ1068" s="71"/>
      <c r="EK1068" s="71"/>
      <c r="EL1068" s="71"/>
      <c r="EM1068" s="71"/>
      <c r="EN1068" s="71"/>
      <c r="EO1068" s="71"/>
      <c r="EP1068" s="71"/>
      <c r="EQ1068" s="71"/>
      <c r="ER1068" s="71"/>
      <c r="ES1068" s="71"/>
      <c r="ET1068" s="71"/>
      <c r="EU1068" s="71"/>
      <c r="EV1068" s="71"/>
      <c r="EW1068" s="71"/>
      <c r="EX1068" s="71"/>
      <c r="EY1068" s="71"/>
      <c r="EZ1068" s="71"/>
      <c r="FA1068" s="71"/>
      <c r="FB1068" s="71"/>
      <c r="FC1068" s="71"/>
      <c r="FD1068" s="71"/>
      <c r="FE1068" s="71"/>
      <c r="FF1068" s="71"/>
      <c r="FG1068" s="71"/>
      <c r="FH1068" s="71"/>
      <c r="FI1068" s="71"/>
      <c r="FJ1068" s="71"/>
      <c r="FK1068" s="71"/>
      <c r="FL1068" s="71"/>
      <c r="FM1068" s="71"/>
    </row>
    <row r="1069" spans="9:169" x14ac:dyDescent="0.2">
      <c r="I1069" s="71"/>
      <c r="J1069" s="71"/>
      <c r="K1069" s="71"/>
      <c r="L1069" s="71"/>
      <c r="M1069" s="71"/>
      <c r="N1069" s="71"/>
      <c r="O1069" s="71"/>
      <c r="P1069" s="71"/>
      <c r="Q1069" s="71"/>
      <c r="R1069" s="71"/>
      <c r="S1069" s="71"/>
      <c r="T1069" s="71"/>
      <c r="U1069" s="71"/>
      <c r="V1069" s="71"/>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c r="CS1069" s="71"/>
      <c r="CT1069" s="71"/>
      <c r="CU1069" s="71"/>
      <c r="CV1069" s="99"/>
      <c r="CW1069" s="71"/>
      <c r="CX1069" s="71"/>
      <c r="CY1069" s="71"/>
      <c r="CZ1069" s="71"/>
      <c r="DA1069" s="71"/>
      <c r="DB1069" s="71"/>
      <c r="DC1069" s="71"/>
      <c r="DD1069" s="71"/>
      <c r="DE1069" s="71"/>
      <c r="DF1069" s="71"/>
      <c r="DG1069" s="71"/>
      <c r="DH1069" s="71"/>
      <c r="DI1069" s="71"/>
      <c r="DJ1069" s="71"/>
      <c r="DK1069" s="71"/>
      <c r="DL1069" s="71"/>
      <c r="DM1069" s="71"/>
      <c r="DN1069" s="71"/>
      <c r="DO1069" s="71"/>
      <c r="DP1069" s="71"/>
      <c r="DQ1069" s="71"/>
      <c r="DR1069" s="71"/>
      <c r="DS1069" s="71"/>
      <c r="DT1069" s="71"/>
      <c r="DU1069" s="71"/>
      <c r="DV1069" s="71"/>
      <c r="DW1069" s="71"/>
      <c r="DX1069" s="71"/>
      <c r="DY1069" s="71"/>
      <c r="DZ1069" s="71"/>
      <c r="EA1069" s="71"/>
      <c r="EB1069" s="71"/>
      <c r="EC1069" s="71"/>
      <c r="ED1069" s="71"/>
      <c r="EE1069" s="71"/>
      <c r="EF1069" s="71"/>
      <c r="EG1069" s="71"/>
      <c r="EH1069" s="71"/>
      <c r="EI1069" s="71"/>
      <c r="EJ1069" s="71"/>
      <c r="EK1069" s="71"/>
      <c r="EL1069" s="71"/>
      <c r="EM1069" s="71"/>
      <c r="EN1069" s="71"/>
      <c r="EO1069" s="71"/>
      <c r="EP1069" s="71"/>
      <c r="EQ1069" s="71"/>
      <c r="ER1069" s="71"/>
      <c r="ES1069" s="71"/>
      <c r="ET1069" s="71"/>
      <c r="EU1069" s="71"/>
      <c r="EV1069" s="71"/>
      <c r="EW1069" s="71"/>
      <c r="EX1069" s="71"/>
      <c r="EY1069" s="71"/>
      <c r="EZ1069" s="71"/>
      <c r="FA1069" s="71"/>
      <c r="FB1069" s="71"/>
      <c r="FC1069" s="71"/>
      <c r="FD1069" s="71"/>
      <c r="FE1069" s="71"/>
      <c r="FF1069" s="71"/>
      <c r="FG1069" s="71"/>
      <c r="FH1069" s="71"/>
      <c r="FI1069" s="71"/>
      <c r="FJ1069" s="71"/>
      <c r="FK1069" s="71"/>
      <c r="FL1069" s="71"/>
      <c r="FM1069" s="71"/>
    </row>
    <row r="1070" spans="9:169" x14ac:dyDescent="0.2">
      <c r="I1070" s="71"/>
      <c r="J1070" s="71"/>
      <c r="K1070" s="71"/>
      <c r="L1070" s="71"/>
      <c r="M1070" s="71"/>
      <c r="N1070" s="71"/>
      <c r="O1070" s="71"/>
      <c r="P1070" s="71"/>
      <c r="Q1070" s="71"/>
      <c r="R1070" s="71"/>
      <c r="S1070" s="71"/>
      <c r="T1070" s="71"/>
      <c r="U1070" s="71"/>
      <c r="V1070" s="71"/>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c r="CS1070" s="71"/>
      <c r="CT1070" s="71"/>
      <c r="CU1070" s="71"/>
      <c r="CV1070" s="99"/>
      <c r="CW1070" s="71"/>
      <c r="CX1070" s="71"/>
      <c r="CY1070" s="71"/>
      <c r="CZ1070" s="71"/>
      <c r="DA1070" s="71"/>
      <c r="DB1070" s="71"/>
      <c r="DC1070" s="71"/>
      <c r="DD1070" s="71"/>
      <c r="DE1070" s="71"/>
      <c r="DF1070" s="71"/>
      <c r="DG1070" s="71"/>
      <c r="DH1070" s="71"/>
      <c r="DI1070" s="71"/>
      <c r="DJ1070" s="71"/>
      <c r="DK1070" s="71"/>
      <c r="DL1070" s="71"/>
      <c r="DM1070" s="71"/>
      <c r="DN1070" s="71"/>
      <c r="DO1070" s="71"/>
      <c r="DP1070" s="71"/>
      <c r="DQ1070" s="71"/>
      <c r="DR1070" s="71"/>
      <c r="DS1070" s="71"/>
      <c r="DT1070" s="71"/>
      <c r="DU1070" s="71"/>
      <c r="DV1070" s="71"/>
      <c r="DW1070" s="71"/>
      <c r="DX1070" s="71"/>
      <c r="DY1070" s="71"/>
      <c r="DZ1070" s="71"/>
      <c r="EA1070" s="71"/>
      <c r="EB1070" s="71"/>
      <c r="EC1070" s="71"/>
      <c r="ED1070" s="71"/>
      <c r="EE1070" s="71"/>
      <c r="EF1070" s="71"/>
      <c r="EG1070" s="71"/>
      <c r="EH1070" s="71"/>
      <c r="EI1070" s="71"/>
      <c r="EJ1070" s="71"/>
      <c r="EK1070" s="71"/>
      <c r="EL1070" s="71"/>
      <c r="EM1070" s="71"/>
      <c r="EN1070" s="71"/>
      <c r="EO1070" s="71"/>
      <c r="EP1070" s="71"/>
      <c r="EQ1070" s="71"/>
      <c r="ER1070" s="71"/>
      <c r="ES1070" s="71"/>
      <c r="ET1070" s="71"/>
      <c r="EU1070" s="71"/>
      <c r="EV1070" s="71"/>
      <c r="EW1070" s="71"/>
      <c r="EX1070" s="71"/>
      <c r="EY1070" s="71"/>
      <c r="EZ1070" s="71"/>
      <c r="FA1070" s="71"/>
      <c r="FB1070" s="71"/>
      <c r="FC1070" s="71"/>
      <c r="FD1070" s="71"/>
      <c r="FE1070" s="71"/>
      <c r="FF1070" s="71"/>
      <c r="FG1070" s="71"/>
      <c r="FH1070" s="71"/>
      <c r="FI1070" s="71"/>
      <c r="FJ1070" s="71"/>
      <c r="FK1070" s="71"/>
      <c r="FL1070" s="71"/>
      <c r="FM1070" s="71"/>
    </row>
    <row r="1071" spans="9:169" x14ac:dyDescent="0.2">
      <c r="I1071" s="71"/>
      <c r="J1071" s="71"/>
      <c r="K1071" s="71"/>
      <c r="L1071" s="71"/>
      <c r="M1071" s="71"/>
      <c r="N1071" s="71"/>
      <c r="O1071" s="71"/>
      <c r="P1071" s="71"/>
      <c r="Q1071" s="71"/>
      <c r="R1071" s="71"/>
      <c r="S1071" s="71"/>
      <c r="T1071" s="71"/>
      <c r="U1071" s="71"/>
      <c r="V1071" s="71"/>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c r="CS1071" s="71"/>
      <c r="CT1071" s="71"/>
      <c r="CU1071" s="71"/>
      <c r="CV1071" s="99"/>
      <c r="CW1071" s="71"/>
      <c r="CX1071" s="71"/>
      <c r="CY1071" s="71"/>
      <c r="CZ1071" s="71"/>
      <c r="DA1071" s="71"/>
      <c r="DB1071" s="71"/>
      <c r="DC1071" s="71"/>
      <c r="DD1071" s="71"/>
      <c r="DE1071" s="71"/>
      <c r="DF1071" s="71"/>
      <c r="DG1071" s="71"/>
      <c r="DH1071" s="71"/>
      <c r="DI1071" s="71"/>
      <c r="DJ1071" s="71"/>
      <c r="DK1071" s="71"/>
      <c r="DL1071" s="71"/>
      <c r="DM1071" s="71"/>
      <c r="DN1071" s="71"/>
      <c r="DO1071" s="71"/>
      <c r="DP1071" s="71"/>
      <c r="DQ1071" s="71"/>
      <c r="DR1071" s="71"/>
      <c r="DS1071" s="71"/>
      <c r="DT1071" s="71"/>
      <c r="DU1071" s="71"/>
      <c r="DV1071" s="71"/>
      <c r="DW1071" s="71"/>
      <c r="DX1071" s="71"/>
      <c r="DY1071" s="71"/>
      <c r="DZ1071" s="71"/>
      <c r="EA1071" s="71"/>
      <c r="EB1071" s="71"/>
      <c r="EC1071" s="71"/>
      <c r="ED1071" s="71"/>
      <c r="EE1071" s="71"/>
      <c r="EF1071" s="71"/>
      <c r="EG1071" s="71"/>
      <c r="EH1071" s="71"/>
      <c r="EI1071" s="71"/>
      <c r="EJ1071" s="71"/>
      <c r="EK1071" s="71"/>
      <c r="EL1071" s="71"/>
      <c r="EM1071" s="71"/>
      <c r="EN1071" s="71"/>
      <c r="EO1071" s="71"/>
      <c r="EP1071" s="71"/>
      <c r="EQ1071" s="71"/>
      <c r="ER1071" s="71"/>
      <c r="ES1071" s="71"/>
      <c r="ET1071" s="71"/>
      <c r="EU1071" s="71"/>
      <c r="EV1071" s="71"/>
      <c r="EW1071" s="71"/>
      <c r="EX1071" s="71"/>
      <c r="EY1071" s="71"/>
      <c r="EZ1071" s="71"/>
      <c r="FA1071" s="71"/>
      <c r="FB1071" s="71"/>
      <c r="FC1071" s="71"/>
      <c r="FD1071" s="71"/>
      <c r="FE1071" s="71"/>
      <c r="FF1071" s="71"/>
      <c r="FG1071" s="71"/>
      <c r="FH1071" s="71"/>
      <c r="FI1071" s="71"/>
      <c r="FJ1071" s="71"/>
      <c r="FK1071" s="71"/>
      <c r="FL1071" s="71"/>
      <c r="FM1071" s="71"/>
    </row>
    <row r="1072" spans="9:169" x14ac:dyDescent="0.2">
      <c r="I1072" s="71"/>
      <c r="J1072" s="71"/>
      <c r="K1072" s="71"/>
      <c r="L1072" s="71"/>
      <c r="M1072" s="71"/>
      <c r="N1072" s="71"/>
      <c r="O1072" s="71"/>
      <c r="P1072" s="71"/>
      <c r="Q1072" s="71"/>
      <c r="R1072" s="71"/>
      <c r="S1072" s="71"/>
      <c r="T1072" s="71"/>
      <c r="U1072" s="71"/>
      <c r="V1072" s="71"/>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c r="CS1072" s="71"/>
      <c r="CT1072" s="71"/>
      <c r="CU1072" s="71"/>
      <c r="CV1072" s="99"/>
      <c r="CW1072" s="71"/>
      <c r="CX1072" s="71"/>
      <c r="CY1072" s="71"/>
      <c r="CZ1072" s="71"/>
      <c r="DA1072" s="71"/>
      <c r="DB1072" s="71"/>
      <c r="DC1072" s="71"/>
      <c r="DD1072" s="71"/>
      <c r="DE1072" s="71"/>
      <c r="DF1072" s="71"/>
      <c r="DG1072" s="71"/>
      <c r="DH1072" s="71"/>
      <c r="DI1072" s="71"/>
      <c r="DJ1072" s="71"/>
      <c r="DK1072" s="71"/>
      <c r="DL1072" s="71"/>
      <c r="DM1072" s="71"/>
      <c r="DN1072" s="71"/>
      <c r="DO1072" s="71"/>
      <c r="DP1072" s="71"/>
      <c r="DQ1072" s="71"/>
      <c r="DR1072" s="71"/>
      <c r="DS1072" s="71"/>
      <c r="DT1072" s="71"/>
      <c r="DU1072" s="71"/>
      <c r="DV1072" s="71"/>
      <c r="DW1072" s="71"/>
      <c r="DX1072" s="71"/>
      <c r="DY1072" s="71"/>
      <c r="DZ1072" s="71"/>
      <c r="EA1072" s="71"/>
      <c r="EB1072" s="71"/>
      <c r="EC1072" s="71"/>
      <c r="ED1072" s="71"/>
      <c r="EE1072" s="71"/>
      <c r="EF1072" s="71"/>
      <c r="EG1072" s="71"/>
      <c r="EH1072" s="71"/>
      <c r="EI1072" s="71"/>
      <c r="EJ1072" s="71"/>
      <c r="EK1072" s="71"/>
      <c r="EL1072" s="71"/>
      <c r="EM1072" s="71"/>
      <c r="EN1072" s="71"/>
      <c r="EO1072" s="71"/>
      <c r="EP1072" s="71"/>
      <c r="EQ1072" s="71"/>
      <c r="ER1072" s="71"/>
      <c r="ES1072" s="71"/>
      <c r="ET1072" s="71"/>
      <c r="EU1072" s="71"/>
      <c r="EV1072" s="71"/>
      <c r="EW1072" s="71"/>
      <c r="EX1072" s="71"/>
      <c r="EY1072" s="71"/>
      <c r="EZ1072" s="71"/>
      <c r="FA1072" s="71"/>
      <c r="FB1072" s="71"/>
      <c r="FC1072" s="71"/>
      <c r="FD1072" s="71"/>
      <c r="FE1072" s="71"/>
      <c r="FF1072" s="71"/>
      <c r="FG1072" s="71"/>
      <c r="FH1072" s="71"/>
      <c r="FI1072" s="71"/>
      <c r="FJ1072" s="71"/>
      <c r="FK1072" s="71"/>
      <c r="FL1072" s="71"/>
      <c r="FM1072" s="71"/>
    </row>
    <row r="1073" spans="9:169" x14ac:dyDescent="0.2">
      <c r="I1073" s="71"/>
      <c r="J1073" s="71"/>
      <c r="K1073" s="71"/>
      <c r="L1073" s="71"/>
      <c r="M1073" s="71"/>
      <c r="N1073" s="71"/>
      <c r="O1073" s="71"/>
      <c r="P1073" s="71"/>
      <c r="Q1073" s="71"/>
      <c r="R1073" s="71"/>
      <c r="S1073" s="71"/>
      <c r="T1073" s="71"/>
      <c r="U1073" s="71"/>
      <c r="V1073" s="71"/>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c r="CS1073" s="71"/>
      <c r="CT1073" s="71"/>
      <c r="CU1073" s="71"/>
      <c r="CV1073" s="99"/>
      <c r="CW1073" s="71"/>
      <c r="CX1073" s="71"/>
      <c r="CY1073" s="71"/>
      <c r="CZ1073" s="71"/>
      <c r="DA1073" s="71"/>
      <c r="DB1073" s="71"/>
      <c r="DC1073" s="71"/>
      <c r="DD1073" s="71"/>
      <c r="DE1073" s="71"/>
      <c r="DF1073" s="71"/>
      <c r="DG1073" s="71"/>
      <c r="DH1073" s="71"/>
      <c r="DI1073" s="71"/>
      <c r="DJ1073" s="71"/>
      <c r="DK1073" s="71"/>
      <c r="DL1073" s="71"/>
      <c r="DM1073" s="71"/>
      <c r="DN1073" s="71"/>
      <c r="DO1073" s="71"/>
      <c r="DP1073" s="71"/>
      <c r="DQ1073" s="71"/>
      <c r="DR1073" s="71"/>
      <c r="DS1073" s="71"/>
      <c r="DT1073" s="71"/>
      <c r="DU1073" s="71"/>
      <c r="DV1073" s="71"/>
      <c r="DW1073" s="71"/>
      <c r="DX1073" s="71"/>
      <c r="DY1073" s="71"/>
      <c r="DZ1073" s="71"/>
      <c r="EA1073" s="71"/>
      <c r="EB1073" s="71"/>
      <c r="EC1073" s="71"/>
      <c r="ED1073" s="71"/>
      <c r="EE1073" s="71"/>
      <c r="EF1073" s="71"/>
      <c r="EG1073" s="71"/>
      <c r="EH1073" s="71"/>
      <c r="EI1073" s="71"/>
      <c r="EJ1073" s="71"/>
      <c r="EK1073" s="71"/>
      <c r="EL1073" s="71"/>
      <c r="EM1073" s="71"/>
      <c r="EN1073" s="71"/>
      <c r="EO1073" s="71"/>
      <c r="EP1073" s="71"/>
      <c r="EQ1073" s="71"/>
      <c r="ER1073" s="71"/>
      <c r="ES1073" s="71"/>
      <c r="ET1073" s="71"/>
      <c r="EU1073" s="71"/>
      <c r="EV1073" s="71"/>
      <c r="EW1073" s="71"/>
      <c r="EX1073" s="71"/>
      <c r="EY1073" s="71"/>
      <c r="EZ1073" s="71"/>
      <c r="FA1073" s="71"/>
      <c r="FB1073" s="71"/>
      <c r="FC1073" s="71"/>
      <c r="FD1073" s="71"/>
      <c r="FE1073" s="71"/>
      <c r="FF1073" s="71"/>
      <c r="FG1073" s="71"/>
      <c r="FH1073" s="71"/>
      <c r="FI1073" s="71"/>
      <c r="FJ1073" s="71"/>
      <c r="FK1073" s="71"/>
      <c r="FL1073" s="71"/>
      <c r="FM1073" s="71"/>
    </row>
    <row r="1074" spans="9:169" x14ac:dyDescent="0.2">
      <c r="I1074" s="71"/>
      <c r="J1074" s="71"/>
      <c r="K1074" s="71"/>
      <c r="L1074" s="71"/>
      <c r="M1074" s="71"/>
      <c r="N1074" s="71"/>
      <c r="O1074" s="71"/>
      <c r="P1074" s="71"/>
      <c r="Q1074" s="71"/>
      <c r="R1074" s="71"/>
      <c r="S1074" s="71"/>
      <c r="T1074" s="71"/>
      <c r="U1074" s="71"/>
      <c r="V1074" s="71"/>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c r="CS1074" s="71"/>
      <c r="CT1074" s="71"/>
      <c r="CU1074" s="71"/>
      <c r="CV1074" s="99"/>
      <c r="CW1074" s="71"/>
      <c r="CX1074" s="71"/>
      <c r="CY1074" s="71"/>
      <c r="CZ1074" s="71"/>
      <c r="DA1074" s="71"/>
      <c r="DB1074" s="71"/>
      <c r="DC1074" s="71"/>
      <c r="DD1074" s="71"/>
      <c r="DE1074" s="71"/>
      <c r="DF1074" s="71"/>
      <c r="DG1074" s="71"/>
      <c r="DH1074" s="71"/>
      <c r="DI1074" s="71"/>
      <c r="DJ1074" s="71"/>
      <c r="DK1074" s="71"/>
      <c r="DL1074" s="71"/>
      <c r="DM1074" s="71"/>
      <c r="DN1074" s="71"/>
      <c r="DO1074" s="71"/>
      <c r="DP1074" s="71"/>
      <c r="DQ1074" s="71"/>
      <c r="DR1074" s="71"/>
      <c r="DS1074" s="71"/>
      <c r="DT1074" s="71"/>
      <c r="DU1074" s="71"/>
      <c r="DV1074" s="71"/>
      <c r="DW1074" s="71"/>
      <c r="DX1074" s="71"/>
      <c r="DY1074" s="71"/>
      <c r="DZ1074" s="71"/>
      <c r="EA1074" s="71"/>
      <c r="EB1074" s="71"/>
      <c r="EC1074" s="71"/>
      <c r="ED1074" s="71"/>
      <c r="EE1074" s="71"/>
      <c r="EF1074" s="71"/>
      <c r="EG1074" s="71"/>
      <c r="EH1074" s="71"/>
      <c r="EI1074" s="71"/>
      <c r="EJ1074" s="71"/>
      <c r="EK1074" s="71"/>
      <c r="EL1074" s="71"/>
      <c r="EM1074" s="71"/>
      <c r="EN1074" s="71"/>
      <c r="EO1074" s="71"/>
      <c r="EP1074" s="71"/>
      <c r="EQ1074" s="71"/>
      <c r="ER1074" s="71"/>
      <c r="ES1074" s="71"/>
      <c r="ET1074" s="71"/>
      <c r="EU1074" s="71"/>
      <c r="EV1074" s="71"/>
      <c r="EW1074" s="71"/>
      <c r="EX1074" s="71"/>
      <c r="EY1074" s="71"/>
      <c r="EZ1074" s="71"/>
      <c r="FA1074" s="71"/>
      <c r="FB1074" s="71"/>
      <c r="FC1074" s="71"/>
      <c r="FD1074" s="71"/>
      <c r="FE1074" s="71"/>
      <c r="FF1074" s="71"/>
      <c r="FG1074" s="71"/>
      <c r="FH1074" s="71"/>
      <c r="FI1074" s="71"/>
      <c r="FJ1074" s="71"/>
      <c r="FK1074" s="71"/>
      <c r="FL1074" s="71"/>
      <c r="FM1074" s="71"/>
    </row>
    <row r="1075" spans="9:169" x14ac:dyDescent="0.2">
      <c r="I1075" s="71"/>
      <c r="J1075" s="71"/>
      <c r="K1075" s="71"/>
      <c r="L1075" s="71"/>
      <c r="M1075" s="71"/>
      <c r="N1075" s="71"/>
      <c r="O1075" s="71"/>
      <c r="P1075" s="71"/>
      <c r="Q1075" s="71"/>
      <c r="R1075" s="71"/>
      <c r="S1075" s="71"/>
      <c r="T1075" s="71"/>
      <c r="U1075" s="71"/>
      <c r="V1075" s="71"/>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c r="CS1075" s="71"/>
      <c r="CT1075" s="71"/>
      <c r="CU1075" s="71"/>
      <c r="CV1075" s="99"/>
      <c r="CW1075" s="71"/>
      <c r="CX1075" s="71"/>
      <c r="CY1075" s="71"/>
      <c r="CZ1075" s="71"/>
      <c r="DA1075" s="71"/>
      <c r="DB1075" s="71"/>
      <c r="DC1075" s="71"/>
      <c r="DD1075" s="71"/>
      <c r="DE1075" s="71"/>
      <c r="DF1075" s="71"/>
      <c r="DG1075" s="71"/>
      <c r="DH1075" s="71"/>
      <c r="DI1075" s="71"/>
      <c r="DJ1075" s="71"/>
      <c r="DK1075" s="71"/>
      <c r="DL1075" s="71"/>
      <c r="DM1075" s="71"/>
      <c r="DN1075" s="71"/>
      <c r="DO1075" s="71"/>
      <c r="DP1075" s="71"/>
      <c r="DQ1075" s="71"/>
      <c r="DR1075" s="71"/>
      <c r="DS1075" s="71"/>
      <c r="DT1075" s="71"/>
      <c r="DU1075" s="71"/>
      <c r="DV1075" s="71"/>
      <c r="DW1075" s="71"/>
      <c r="DX1075" s="71"/>
      <c r="DY1075" s="71"/>
      <c r="DZ1075" s="71"/>
      <c r="EA1075" s="71"/>
      <c r="EB1075" s="71"/>
      <c r="EC1075" s="71"/>
      <c r="ED1075" s="71"/>
      <c r="EE1075" s="71"/>
      <c r="EF1075" s="71"/>
      <c r="EG1075" s="71"/>
      <c r="EH1075" s="71"/>
      <c r="EI1075" s="71"/>
      <c r="EJ1075" s="71"/>
      <c r="EK1075" s="71"/>
      <c r="EL1075" s="71"/>
      <c r="EM1075" s="71"/>
      <c r="EN1075" s="71"/>
      <c r="EO1075" s="71"/>
      <c r="EP1075" s="71"/>
      <c r="EQ1075" s="71"/>
      <c r="ER1075" s="71"/>
      <c r="ES1075" s="71"/>
      <c r="ET1075" s="71"/>
      <c r="EU1075" s="71"/>
      <c r="EV1075" s="71"/>
      <c r="EW1075" s="71"/>
      <c r="EX1075" s="71"/>
      <c r="EY1075" s="71"/>
      <c r="EZ1075" s="71"/>
      <c r="FA1075" s="71"/>
      <c r="FB1075" s="71"/>
      <c r="FC1075" s="71"/>
      <c r="FD1075" s="71"/>
      <c r="FE1075" s="71"/>
      <c r="FF1075" s="71"/>
      <c r="FG1075" s="71"/>
      <c r="FH1075" s="71"/>
      <c r="FI1075" s="71"/>
      <c r="FJ1075" s="71"/>
      <c r="FK1075" s="71"/>
      <c r="FL1075" s="71"/>
      <c r="FM1075" s="71"/>
    </row>
    <row r="1076" spans="9:169" x14ac:dyDescent="0.2">
      <c r="I1076" s="71"/>
      <c r="J1076" s="71"/>
      <c r="K1076" s="71"/>
      <c r="L1076" s="71"/>
      <c r="M1076" s="71"/>
      <c r="N1076" s="71"/>
      <c r="O1076" s="71"/>
      <c r="P1076" s="71"/>
      <c r="Q1076" s="71"/>
      <c r="R1076" s="71"/>
      <c r="S1076" s="71"/>
      <c r="T1076" s="71"/>
      <c r="U1076" s="71"/>
      <c r="V1076" s="71"/>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c r="CS1076" s="71"/>
      <c r="CT1076" s="71"/>
      <c r="CU1076" s="71"/>
      <c r="CV1076" s="99"/>
      <c r="CW1076" s="71"/>
      <c r="CX1076" s="71"/>
      <c r="CY1076" s="71"/>
      <c r="CZ1076" s="71"/>
      <c r="DA1076" s="71"/>
      <c r="DB1076" s="71"/>
      <c r="DC1076" s="71"/>
      <c r="DD1076" s="71"/>
      <c r="DE1076" s="71"/>
      <c r="DF1076" s="71"/>
      <c r="DG1076" s="71"/>
      <c r="DH1076" s="71"/>
      <c r="DI1076" s="71"/>
      <c r="DJ1076" s="71"/>
      <c r="DK1076" s="71"/>
      <c r="DL1076" s="71"/>
      <c r="DM1076" s="71"/>
      <c r="DN1076" s="71"/>
      <c r="DO1076" s="71"/>
      <c r="DP1076" s="71"/>
      <c r="DQ1076" s="71"/>
      <c r="DR1076" s="71"/>
      <c r="DS1076" s="71"/>
      <c r="DT1076" s="71"/>
      <c r="DU1076" s="71"/>
      <c r="DV1076" s="71"/>
      <c r="DW1076" s="71"/>
      <c r="DX1076" s="71"/>
      <c r="DY1076" s="71"/>
      <c r="DZ1076" s="71"/>
      <c r="EA1076" s="71"/>
      <c r="EB1076" s="71"/>
      <c r="EC1076" s="71"/>
      <c r="ED1076" s="71"/>
      <c r="EE1076" s="71"/>
      <c r="EF1076" s="71"/>
      <c r="EG1076" s="71"/>
      <c r="EH1076" s="71"/>
      <c r="EI1076" s="71"/>
      <c r="EJ1076" s="71"/>
      <c r="EK1076" s="71"/>
      <c r="EL1076" s="71"/>
      <c r="EM1076" s="71"/>
      <c r="EN1076" s="71"/>
      <c r="EO1076" s="71"/>
      <c r="EP1076" s="71"/>
      <c r="EQ1076" s="71"/>
      <c r="ER1076" s="71"/>
      <c r="ES1076" s="71"/>
      <c r="ET1076" s="71"/>
      <c r="EU1076" s="71"/>
      <c r="EV1076" s="71"/>
      <c r="EW1076" s="71"/>
      <c r="EX1076" s="71"/>
      <c r="EY1076" s="71"/>
      <c r="EZ1076" s="71"/>
      <c r="FA1076" s="71"/>
      <c r="FB1076" s="71"/>
      <c r="FC1076" s="71"/>
      <c r="FD1076" s="71"/>
      <c r="FE1076" s="71"/>
      <c r="FF1076" s="71"/>
      <c r="FG1076" s="71"/>
      <c r="FH1076" s="71"/>
      <c r="FI1076" s="71"/>
      <c r="FJ1076" s="71"/>
      <c r="FK1076" s="71"/>
      <c r="FL1076" s="71"/>
      <c r="FM1076" s="71"/>
    </row>
    <row r="1077" spans="9:169" x14ac:dyDescent="0.2">
      <c r="I1077" s="71"/>
      <c r="J1077" s="71"/>
      <c r="K1077" s="71"/>
      <c r="L1077" s="71"/>
      <c r="M1077" s="71"/>
      <c r="N1077" s="71"/>
      <c r="O1077" s="71"/>
      <c r="P1077" s="71"/>
      <c r="Q1077" s="71"/>
      <c r="R1077" s="71"/>
      <c r="S1077" s="71"/>
      <c r="T1077" s="71"/>
      <c r="U1077" s="71"/>
      <c r="V1077" s="71"/>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c r="CS1077" s="71"/>
      <c r="CT1077" s="71"/>
      <c r="CU1077" s="71"/>
      <c r="CV1077" s="99"/>
      <c r="CW1077" s="71"/>
      <c r="CX1077" s="71"/>
      <c r="CY1077" s="71"/>
      <c r="CZ1077" s="71"/>
      <c r="DA1077" s="71"/>
      <c r="DB1077" s="71"/>
      <c r="DC1077" s="71"/>
      <c r="DD1077" s="71"/>
      <c r="DE1077" s="71"/>
      <c r="DF1077" s="71"/>
      <c r="DG1077" s="71"/>
      <c r="DH1077" s="71"/>
      <c r="DI1077" s="71"/>
      <c r="DJ1077" s="71"/>
      <c r="DK1077" s="71"/>
      <c r="DL1077" s="71"/>
      <c r="DM1077" s="71"/>
      <c r="DN1077" s="71"/>
      <c r="DO1077" s="71"/>
      <c r="DP1077" s="71"/>
      <c r="DQ1077" s="71"/>
      <c r="DR1077" s="71"/>
      <c r="DS1077" s="71"/>
      <c r="DT1077" s="71"/>
      <c r="DU1077" s="71"/>
      <c r="DV1077" s="71"/>
      <c r="DW1077" s="71"/>
      <c r="DX1077" s="71"/>
      <c r="DY1077" s="71"/>
      <c r="DZ1077" s="71"/>
      <c r="EA1077" s="71"/>
      <c r="EB1077" s="71"/>
      <c r="EC1077" s="71"/>
      <c r="ED1077" s="71"/>
      <c r="EE1077" s="71"/>
      <c r="EF1077" s="71"/>
      <c r="EG1077" s="71"/>
      <c r="EH1077" s="71"/>
      <c r="EI1077" s="71"/>
      <c r="EJ1077" s="71"/>
      <c r="EK1077" s="71"/>
      <c r="EL1077" s="71"/>
      <c r="EM1077" s="71"/>
      <c r="EN1077" s="71"/>
      <c r="EO1077" s="71"/>
      <c r="EP1077" s="71"/>
      <c r="EQ1077" s="71"/>
      <c r="ER1077" s="71"/>
      <c r="ES1077" s="71"/>
      <c r="ET1077" s="71"/>
      <c r="EU1077" s="71"/>
      <c r="EV1077" s="71"/>
      <c r="EW1077" s="71"/>
      <c r="EX1077" s="71"/>
      <c r="EY1077" s="71"/>
      <c r="EZ1077" s="71"/>
      <c r="FA1077" s="71"/>
      <c r="FB1077" s="71"/>
      <c r="FC1077" s="71"/>
      <c r="FD1077" s="71"/>
      <c r="FE1077" s="71"/>
      <c r="FF1077" s="71"/>
      <c r="FG1077" s="71"/>
      <c r="FH1077" s="71"/>
      <c r="FI1077" s="71"/>
      <c r="FJ1077" s="71"/>
      <c r="FK1077" s="71"/>
      <c r="FL1077" s="71"/>
      <c r="FM1077" s="71"/>
    </row>
    <row r="1078" spans="9:169" x14ac:dyDescent="0.2">
      <c r="I1078" s="71"/>
      <c r="J1078" s="71"/>
      <c r="K1078" s="71"/>
      <c r="L1078" s="71"/>
      <c r="M1078" s="71"/>
      <c r="N1078" s="71"/>
      <c r="O1078" s="71"/>
      <c r="P1078" s="71"/>
      <c r="Q1078" s="71"/>
      <c r="R1078" s="71"/>
      <c r="S1078" s="71"/>
      <c r="T1078" s="71"/>
      <c r="U1078" s="71"/>
      <c r="V1078" s="71"/>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c r="CS1078" s="71"/>
      <c r="CT1078" s="71"/>
      <c r="CU1078" s="71"/>
      <c r="CV1078" s="99"/>
      <c r="CW1078" s="71"/>
      <c r="CX1078" s="71"/>
      <c r="CY1078" s="71"/>
      <c r="CZ1078" s="71"/>
      <c r="DA1078" s="71"/>
      <c r="DB1078" s="71"/>
      <c r="DC1078" s="71"/>
      <c r="DD1078" s="71"/>
      <c r="DE1078" s="71"/>
      <c r="DF1078" s="71"/>
      <c r="DG1078" s="71"/>
      <c r="DH1078" s="71"/>
      <c r="DI1078" s="71"/>
      <c r="DJ1078" s="71"/>
      <c r="DK1078" s="71"/>
      <c r="DL1078" s="71"/>
      <c r="DM1078" s="71"/>
      <c r="DN1078" s="71"/>
      <c r="DO1078" s="71"/>
      <c r="DP1078" s="71"/>
      <c r="DQ1078" s="71"/>
      <c r="DR1078" s="71"/>
      <c r="DS1078" s="71"/>
      <c r="DT1078" s="71"/>
      <c r="DU1078" s="71"/>
      <c r="DV1078" s="71"/>
      <c r="DW1078" s="71"/>
      <c r="DX1078" s="71"/>
      <c r="DY1078" s="71"/>
      <c r="DZ1078" s="71"/>
      <c r="EA1078" s="71"/>
      <c r="EB1078" s="71"/>
      <c r="EC1078" s="71"/>
      <c r="ED1078" s="71"/>
      <c r="EE1078" s="71"/>
      <c r="EF1078" s="71"/>
      <c r="EG1078" s="71"/>
      <c r="EH1078" s="71"/>
      <c r="EI1078" s="71"/>
      <c r="EJ1078" s="71"/>
      <c r="EK1078" s="71"/>
      <c r="EL1078" s="71"/>
      <c r="EM1078" s="71"/>
      <c r="EN1078" s="71"/>
      <c r="EO1078" s="71"/>
      <c r="EP1078" s="71"/>
      <c r="EQ1078" s="71"/>
      <c r="ER1078" s="71"/>
      <c r="ES1078" s="71"/>
      <c r="ET1078" s="71"/>
      <c r="EU1078" s="71"/>
      <c r="EV1078" s="71"/>
      <c r="EW1078" s="71"/>
      <c r="EX1078" s="71"/>
      <c r="EY1078" s="71"/>
      <c r="EZ1078" s="71"/>
      <c r="FA1078" s="71"/>
      <c r="FB1078" s="71"/>
      <c r="FC1078" s="71"/>
      <c r="FD1078" s="71"/>
      <c r="FE1078" s="71"/>
      <c r="FF1078" s="71"/>
      <c r="FG1078" s="71"/>
      <c r="FH1078" s="71"/>
      <c r="FI1078" s="71"/>
      <c r="FJ1078" s="71"/>
      <c r="FK1078" s="71"/>
      <c r="FL1078" s="71"/>
      <c r="FM1078" s="71"/>
    </row>
    <row r="1079" spans="9:169" x14ac:dyDescent="0.2">
      <c r="I1079" s="71"/>
      <c r="J1079" s="71"/>
      <c r="K1079" s="71"/>
      <c r="L1079" s="71"/>
      <c r="M1079" s="71"/>
      <c r="N1079" s="71"/>
      <c r="O1079" s="71"/>
      <c r="P1079" s="71"/>
      <c r="Q1079" s="71"/>
      <c r="R1079" s="71"/>
      <c r="S1079" s="71"/>
      <c r="T1079" s="71"/>
      <c r="U1079" s="71"/>
      <c r="V1079" s="71"/>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c r="CS1079" s="71"/>
      <c r="CT1079" s="71"/>
      <c r="CU1079" s="71"/>
      <c r="CV1079" s="99"/>
      <c r="CW1079" s="71"/>
      <c r="CX1079" s="71"/>
      <c r="CY1079" s="71"/>
      <c r="CZ1079" s="71"/>
      <c r="DA1079" s="71"/>
      <c r="DB1079" s="71"/>
      <c r="DC1079" s="71"/>
      <c r="DD1079" s="71"/>
      <c r="DE1079" s="71"/>
      <c r="DF1079" s="71"/>
      <c r="DG1079" s="71"/>
      <c r="DH1079" s="71"/>
      <c r="DI1079" s="71"/>
      <c r="DJ1079" s="71"/>
      <c r="DK1079" s="71"/>
      <c r="DL1079" s="71"/>
      <c r="DM1079" s="71"/>
      <c r="DN1079" s="71"/>
      <c r="DO1079" s="71"/>
      <c r="DP1079" s="71"/>
      <c r="DQ1079" s="71"/>
      <c r="DR1079" s="71"/>
      <c r="DS1079" s="71"/>
      <c r="DT1079" s="71"/>
      <c r="DU1079" s="71"/>
      <c r="DV1079" s="71"/>
      <c r="DW1079" s="71"/>
      <c r="DX1079" s="71"/>
      <c r="DY1079" s="71"/>
      <c r="DZ1079" s="71"/>
      <c r="EA1079" s="71"/>
      <c r="EB1079" s="71"/>
      <c r="EC1079" s="71"/>
      <c r="ED1079" s="71"/>
      <c r="EE1079" s="71"/>
      <c r="EF1079" s="71"/>
      <c r="EG1079" s="71"/>
      <c r="EH1079" s="71"/>
      <c r="EI1079" s="71"/>
      <c r="EJ1079" s="71"/>
      <c r="EK1079" s="71"/>
      <c r="EL1079" s="71"/>
      <c r="EM1079" s="71"/>
      <c r="EN1079" s="71"/>
      <c r="EO1079" s="71"/>
      <c r="EP1079" s="71"/>
      <c r="EQ1079" s="71"/>
      <c r="ER1079" s="71"/>
      <c r="ES1079" s="71"/>
      <c r="ET1079" s="71"/>
      <c r="EU1079" s="71"/>
      <c r="EV1079" s="71"/>
      <c r="EW1079" s="71"/>
      <c r="EX1079" s="71"/>
      <c r="EY1079" s="71"/>
      <c r="EZ1079" s="71"/>
      <c r="FA1079" s="71"/>
      <c r="FB1079" s="71"/>
      <c r="FC1079" s="71"/>
      <c r="FD1079" s="71"/>
      <c r="FE1079" s="71"/>
      <c r="FF1079" s="71"/>
      <c r="FG1079" s="71"/>
      <c r="FH1079" s="71"/>
      <c r="FI1079" s="71"/>
      <c r="FJ1079" s="71"/>
      <c r="FK1079" s="71"/>
      <c r="FL1079" s="71"/>
      <c r="FM1079" s="71"/>
    </row>
    <row r="1080" spans="9:169" x14ac:dyDescent="0.2">
      <c r="I1080" s="71"/>
      <c r="J1080" s="71"/>
      <c r="K1080" s="71"/>
      <c r="L1080" s="71"/>
      <c r="M1080" s="71"/>
      <c r="N1080" s="71"/>
      <c r="O1080" s="71"/>
      <c r="P1080" s="71"/>
      <c r="Q1080" s="71"/>
      <c r="R1080" s="71"/>
      <c r="S1080" s="71"/>
      <c r="T1080" s="71"/>
      <c r="U1080" s="71"/>
      <c r="V1080" s="71"/>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c r="CS1080" s="71"/>
      <c r="CT1080" s="71"/>
      <c r="CU1080" s="71"/>
      <c r="CV1080" s="99"/>
      <c r="CW1080" s="71"/>
      <c r="CX1080" s="71"/>
      <c r="CY1080" s="71"/>
      <c r="CZ1080" s="71"/>
      <c r="DA1080" s="71"/>
      <c r="DB1080" s="71"/>
      <c r="DC1080" s="71"/>
      <c r="DD1080" s="71"/>
      <c r="DE1080" s="71"/>
      <c r="DF1080" s="71"/>
      <c r="DG1080" s="71"/>
      <c r="DH1080" s="71"/>
      <c r="DI1080" s="71"/>
      <c r="DJ1080" s="71"/>
      <c r="DK1080" s="71"/>
      <c r="DL1080" s="71"/>
      <c r="DM1080" s="71"/>
      <c r="DN1080" s="71"/>
      <c r="DO1080" s="71"/>
      <c r="DP1080" s="71"/>
      <c r="DQ1080" s="71"/>
      <c r="DR1080" s="71"/>
      <c r="DS1080" s="71"/>
      <c r="DT1080" s="71"/>
      <c r="DU1080" s="71"/>
      <c r="DV1080" s="71"/>
      <c r="DW1080" s="71"/>
      <c r="DX1080" s="71"/>
      <c r="DY1080" s="71"/>
      <c r="DZ1080" s="71"/>
      <c r="EA1080" s="71"/>
      <c r="EB1080" s="71"/>
      <c r="EC1080" s="71"/>
      <c r="ED1080" s="71"/>
      <c r="EE1080" s="71"/>
      <c r="EF1080" s="71"/>
      <c r="EG1080" s="71"/>
      <c r="EH1080" s="71"/>
      <c r="EI1080" s="71"/>
      <c r="EJ1080" s="71"/>
      <c r="EK1080" s="71"/>
      <c r="EL1080" s="71"/>
      <c r="EM1080" s="71"/>
      <c r="EN1080" s="71"/>
      <c r="EO1080" s="71"/>
      <c r="EP1080" s="71"/>
      <c r="EQ1080" s="71"/>
      <c r="ER1080" s="71"/>
      <c r="ES1080" s="71"/>
      <c r="ET1080" s="71"/>
      <c r="EU1080" s="71"/>
      <c r="EV1080" s="71"/>
      <c r="EW1080" s="71"/>
      <c r="EX1080" s="71"/>
      <c r="EY1080" s="71"/>
      <c r="EZ1080" s="71"/>
      <c r="FA1080" s="71"/>
      <c r="FB1080" s="71"/>
      <c r="FC1080" s="71"/>
      <c r="FD1080" s="71"/>
      <c r="FE1080" s="71"/>
      <c r="FF1080" s="71"/>
      <c r="FG1080" s="71"/>
      <c r="FH1080" s="71"/>
      <c r="FI1080" s="71"/>
      <c r="FJ1080" s="71"/>
      <c r="FK1080" s="71"/>
      <c r="FL1080" s="71"/>
      <c r="FM1080" s="71"/>
    </row>
    <row r="1081" spans="9:169" x14ac:dyDescent="0.2">
      <c r="I1081" s="71"/>
      <c r="J1081" s="71"/>
      <c r="K1081" s="71"/>
      <c r="L1081" s="71"/>
      <c r="M1081" s="71"/>
      <c r="N1081" s="71"/>
      <c r="O1081" s="71"/>
      <c r="P1081" s="71"/>
      <c r="Q1081" s="71"/>
      <c r="R1081" s="71"/>
      <c r="S1081" s="71"/>
      <c r="T1081" s="71"/>
      <c r="U1081" s="71"/>
      <c r="V1081" s="71"/>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c r="CS1081" s="71"/>
      <c r="CT1081" s="71"/>
      <c r="CU1081" s="71"/>
      <c r="CV1081" s="99"/>
      <c r="CW1081" s="71"/>
      <c r="CX1081" s="71"/>
      <c r="CY1081" s="71"/>
      <c r="CZ1081" s="71"/>
      <c r="DA1081" s="71"/>
      <c r="DB1081" s="71"/>
      <c r="DC1081" s="71"/>
      <c r="DD1081" s="71"/>
      <c r="DE1081" s="71"/>
      <c r="DF1081" s="71"/>
      <c r="DG1081" s="71"/>
      <c r="DH1081" s="71"/>
      <c r="DI1081" s="71"/>
      <c r="DJ1081" s="71"/>
      <c r="DK1081" s="71"/>
      <c r="DL1081" s="71"/>
      <c r="DM1081" s="71"/>
      <c r="DN1081" s="71"/>
      <c r="DO1081" s="71"/>
      <c r="DP1081" s="71"/>
      <c r="DQ1081" s="71"/>
      <c r="DR1081" s="71"/>
      <c r="DS1081" s="71"/>
      <c r="DT1081" s="71"/>
      <c r="DU1081" s="71"/>
      <c r="DV1081" s="71"/>
      <c r="DW1081" s="71"/>
      <c r="DX1081" s="71"/>
      <c r="DY1081" s="71"/>
      <c r="DZ1081" s="71"/>
      <c r="EA1081" s="71"/>
      <c r="EB1081" s="71"/>
      <c r="EC1081" s="71"/>
      <c r="ED1081" s="71"/>
      <c r="EE1081" s="71"/>
      <c r="EF1081" s="71"/>
      <c r="EG1081" s="71"/>
      <c r="EH1081" s="71"/>
      <c r="EI1081" s="71"/>
      <c r="EJ1081" s="71"/>
      <c r="EK1081" s="71"/>
      <c r="EL1081" s="71"/>
      <c r="EM1081" s="71"/>
      <c r="EN1081" s="71"/>
      <c r="EO1081" s="71"/>
      <c r="EP1081" s="71"/>
      <c r="EQ1081" s="71"/>
      <c r="ER1081" s="71"/>
      <c r="ES1081" s="71"/>
      <c r="ET1081" s="71"/>
      <c r="EU1081" s="71"/>
      <c r="EV1081" s="71"/>
      <c r="EW1081" s="71"/>
      <c r="EX1081" s="71"/>
      <c r="EY1081" s="71"/>
      <c r="EZ1081" s="71"/>
      <c r="FA1081" s="71"/>
      <c r="FB1081" s="71"/>
      <c r="FC1081" s="71"/>
      <c r="FD1081" s="71"/>
      <c r="FE1081" s="71"/>
      <c r="FF1081" s="71"/>
      <c r="FG1081" s="71"/>
      <c r="FH1081" s="71"/>
      <c r="FI1081" s="71"/>
      <c r="FJ1081" s="71"/>
      <c r="FK1081" s="71"/>
      <c r="FL1081" s="71"/>
      <c r="FM1081" s="71"/>
    </row>
    <row r="1082" spans="9:169" x14ac:dyDescent="0.2">
      <c r="I1082" s="71"/>
      <c r="J1082" s="71"/>
      <c r="K1082" s="71"/>
      <c r="L1082" s="71"/>
      <c r="M1082" s="71"/>
      <c r="N1082" s="71"/>
      <c r="O1082" s="71"/>
      <c r="P1082" s="71"/>
      <c r="Q1082" s="71"/>
      <c r="R1082" s="71"/>
      <c r="S1082" s="71"/>
      <c r="T1082" s="71"/>
      <c r="U1082" s="71"/>
      <c r="V1082" s="71"/>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c r="CS1082" s="71"/>
      <c r="CT1082" s="71"/>
      <c r="CU1082" s="71"/>
      <c r="CV1082" s="99"/>
      <c r="CW1082" s="71"/>
      <c r="CX1082" s="71"/>
      <c r="CY1082" s="71"/>
      <c r="CZ1082" s="71"/>
      <c r="DA1082" s="71"/>
      <c r="DB1082" s="71"/>
      <c r="DC1082" s="71"/>
      <c r="DD1082" s="71"/>
      <c r="DE1082" s="71"/>
      <c r="DF1082" s="71"/>
      <c r="DG1082" s="71"/>
      <c r="DH1082" s="71"/>
      <c r="DI1082" s="71"/>
      <c r="DJ1082" s="71"/>
      <c r="DK1082" s="71"/>
      <c r="DL1082" s="71"/>
      <c r="DM1082" s="71"/>
      <c r="DN1082" s="71"/>
      <c r="DO1082" s="71"/>
      <c r="DP1082" s="71"/>
      <c r="DQ1082" s="71"/>
      <c r="DR1082" s="71"/>
      <c r="DS1082" s="71"/>
      <c r="DT1082" s="71"/>
      <c r="DU1082" s="71"/>
      <c r="DV1082" s="71"/>
      <c r="DW1082" s="71"/>
      <c r="DX1082" s="71"/>
      <c r="DY1082" s="71"/>
      <c r="DZ1082" s="71"/>
      <c r="EA1082" s="71"/>
      <c r="EB1082" s="71"/>
      <c r="EC1082" s="71"/>
      <c r="ED1082" s="71"/>
      <c r="EE1082" s="71"/>
      <c r="EF1082" s="71"/>
      <c r="EG1082" s="71"/>
      <c r="EH1082" s="71"/>
      <c r="EI1082" s="71"/>
      <c r="EJ1082" s="71"/>
      <c r="EK1082" s="71"/>
      <c r="EL1082" s="71"/>
      <c r="EM1082" s="71"/>
      <c r="EN1082" s="71"/>
      <c r="EO1082" s="71"/>
      <c r="EP1082" s="71"/>
      <c r="EQ1082" s="71"/>
      <c r="ER1082" s="71"/>
      <c r="ES1082" s="71"/>
      <c r="ET1082" s="71"/>
      <c r="EU1082" s="71"/>
      <c r="EV1082" s="71"/>
      <c r="EW1082" s="71"/>
      <c r="EX1082" s="71"/>
      <c r="EY1082" s="71"/>
      <c r="EZ1082" s="71"/>
      <c r="FA1082" s="71"/>
      <c r="FB1082" s="71"/>
      <c r="FC1082" s="71"/>
      <c r="FD1082" s="71"/>
      <c r="FE1082" s="71"/>
      <c r="FF1082" s="71"/>
      <c r="FG1082" s="71"/>
      <c r="FH1082" s="71"/>
      <c r="FI1082" s="71"/>
      <c r="FJ1082" s="71"/>
      <c r="FK1082" s="71"/>
      <c r="FL1082" s="71"/>
      <c r="FM1082" s="71"/>
    </row>
    <row r="1083" spans="9:169" x14ac:dyDescent="0.2">
      <c r="I1083" s="71"/>
      <c r="J1083" s="71"/>
      <c r="K1083" s="71"/>
      <c r="L1083" s="71"/>
      <c r="M1083" s="71"/>
      <c r="N1083" s="71"/>
      <c r="O1083" s="71"/>
      <c r="P1083" s="71"/>
      <c r="Q1083" s="71"/>
      <c r="R1083" s="71"/>
      <c r="S1083" s="71"/>
      <c r="T1083" s="71"/>
      <c r="U1083" s="71"/>
      <c r="V1083" s="71"/>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c r="CS1083" s="71"/>
      <c r="CT1083" s="71"/>
      <c r="CU1083" s="71"/>
      <c r="CV1083" s="99"/>
      <c r="CW1083" s="71"/>
      <c r="CX1083" s="71"/>
      <c r="CY1083" s="71"/>
      <c r="CZ1083" s="71"/>
      <c r="DA1083" s="71"/>
      <c r="DB1083" s="71"/>
      <c r="DC1083" s="71"/>
      <c r="DD1083" s="71"/>
      <c r="DE1083" s="71"/>
      <c r="DF1083" s="71"/>
      <c r="DG1083" s="71"/>
      <c r="DH1083" s="71"/>
      <c r="DI1083" s="71"/>
      <c r="DJ1083" s="71"/>
      <c r="DK1083" s="71"/>
      <c r="DL1083" s="71"/>
      <c r="DM1083" s="71"/>
      <c r="DN1083" s="71"/>
      <c r="DO1083" s="71"/>
      <c r="DP1083" s="71"/>
      <c r="DQ1083" s="71"/>
      <c r="DR1083" s="71"/>
      <c r="DS1083" s="71"/>
      <c r="DT1083" s="71"/>
      <c r="DU1083" s="71"/>
      <c r="DV1083" s="71"/>
      <c r="DW1083" s="71"/>
      <c r="DX1083" s="71"/>
      <c r="DY1083" s="71"/>
      <c r="DZ1083" s="71"/>
      <c r="EA1083" s="71"/>
      <c r="EB1083" s="71"/>
      <c r="EC1083" s="71"/>
      <c r="ED1083" s="71"/>
      <c r="EE1083" s="71"/>
      <c r="EF1083" s="71"/>
      <c r="EG1083" s="71"/>
      <c r="EH1083" s="71"/>
      <c r="EI1083" s="71"/>
      <c r="EJ1083" s="71"/>
      <c r="EK1083" s="71"/>
      <c r="EL1083" s="71"/>
      <c r="EM1083" s="71"/>
      <c r="EN1083" s="71"/>
      <c r="EO1083" s="71"/>
      <c r="EP1083" s="71"/>
      <c r="EQ1083" s="71"/>
      <c r="ER1083" s="71"/>
      <c r="ES1083" s="71"/>
      <c r="ET1083" s="71"/>
      <c r="EU1083" s="71"/>
      <c r="EV1083" s="71"/>
      <c r="EW1083" s="71"/>
      <c r="EX1083" s="71"/>
      <c r="EY1083" s="71"/>
      <c r="EZ1083" s="71"/>
      <c r="FA1083" s="71"/>
      <c r="FB1083" s="71"/>
      <c r="FC1083" s="71"/>
      <c r="FD1083" s="71"/>
      <c r="FE1083" s="71"/>
      <c r="FF1083" s="71"/>
      <c r="FG1083" s="71"/>
      <c r="FH1083" s="71"/>
      <c r="FI1083" s="71"/>
      <c r="FJ1083" s="71"/>
      <c r="FK1083" s="71"/>
      <c r="FL1083" s="71"/>
      <c r="FM1083" s="71"/>
    </row>
    <row r="1084" spans="9:169" x14ac:dyDescent="0.2">
      <c r="I1084" s="71"/>
      <c r="J1084" s="71"/>
      <c r="K1084" s="71"/>
      <c r="L1084" s="71"/>
      <c r="M1084" s="71"/>
      <c r="N1084" s="71"/>
      <c r="O1084" s="71"/>
      <c r="P1084" s="71"/>
      <c r="Q1084" s="71"/>
      <c r="R1084" s="71"/>
      <c r="S1084" s="71"/>
      <c r="T1084" s="71"/>
      <c r="U1084" s="71"/>
      <c r="V1084" s="71"/>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c r="CS1084" s="71"/>
      <c r="CT1084" s="71"/>
      <c r="CU1084" s="71"/>
      <c r="CV1084" s="99"/>
      <c r="CW1084" s="71"/>
      <c r="CX1084" s="71"/>
      <c r="CY1084" s="71"/>
      <c r="CZ1084" s="71"/>
      <c r="DA1084" s="71"/>
      <c r="DB1084" s="71"/>
      <c r="DC1084" s="71"/>
      <c r="DD1084" s="71"/>
      <c r="DE1084" s="71"/>
      <c r="DF1084" s="71"/>
      <c r="DG1084" s="71"/>
      <c r="DH1084" s="71"/>
      <c r="DI1084" s="71"/>
      <c r="DJ1084" s="71"/>
      <c r="DK1084" s="71"/>
      <c r="DL1084" s="71"/>
      <c r="DM1084" s="71"/>
      <c r="DN1084" s="71"/>
      <c r="DO1084" s="71"/>
      <c r="DP1084" s="71"/>
      <c r="DQ1084" s="71"/>
      <c r="DR1084" s="71"/>
      <c r="DS1084" s="71"/>
      <c r="DT1084" s="71"/>
      <c r="DU1084" s="71"/>
      <c r="DV1084" s="71"/>
      <c r="DW1084" s="71"/>
      <c r="DX1084" s="71"/>
      <c r="DY1084" s="71"/>
      <c r="DZ1084" s="71"/>
      <c r="EA1084" s="71"/>
      <c r="EB1084" s="71"/>
      <c r="EC1084" s="71"/>
      <c r="ED1084" s="71"/>
      <c r="EE1084" s="71"/>
      <c r="EF1084" s="71"/>
      <c r="EG1084" s="71"/>
      <c r="EH1084" s="71"/>
      <c r="EI1084" s="71"/>
      <c r="EJ1084" s="71"/>
      <c r="EK1084" s="71"/>
      <c r="EL1084" s="71"/>
      <c r="EM1084" s="71"/>
      <c r="EN1084" s="71"/>
      <c r="EO1084" s="71"/>
      <c r="EP1084" s="71"/>
      <c r="EQ1084" s="71"/>
      <c r="ER1084" s="71"/>
      <c r="ES1084" s="71"/>
      <c r="ET1084" s="71"/>
      <c r="EU1084" s="71"/>
      <c r="EV1084" s="71"/>
      <c r="EW1084" s="71"/>
      <c r="EX1084" s="71"/>
      <c r="EY1084" s="71"/>
      <c r="EZ1084" s="71"/>
      <c r="FA1084" s="71"/>
      <c r="FB1084" s="71"/>
      <c r="FC1084" s="71"/>
      <c r="FD1084" s="71"/>
      <c r="FE1084" s="71"/>
      <c r="FF1084" s="71"/>
      <c r="FG1084" s="71"/>
      <c r="FH1084" s="71"/>
      <c r="FI1084" s="71"/>
      <c r="FJ1084" s="71"/>
      <c r="FK1084" s="71"/>
      <c r="FL1084" s="71"/>
      <c r="FM1084" s="71"/>
    </row>
    <row r="1085" spans="9:169" x14ac:dyDescent="0.2">
      <c r="I1085" s="71"/>
      <c r="J1085" s="71"/>
      <c r="K1085" s="71"/>
      <c r="L1085" s="71"/>
      <c r="M1085" s="71"/>
      <c r="N1085" s="71"/>
      <c r="O1085" s="71"/>
      <c r="P1085" s="71"/>
      <c r="Q1085" s="71"/>
      <c r="R1085" s="71"/>
      <c r="S1085" s="71"/>
      <c r="T1085" s="71"/>
      <c r="U1085" s="71"/>
      <c r="V1085" s="71"/>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c r="CS1085" s="71"/>
      <c r="CT1085" s="71"/>
      <c r="CU1085" s="71"/>
      <c r="CV1085" s="99"/>
      <c r="CW1085" s="71"/>
      <c r="CX1085" s="71"/>
      <c r="CY1085" s="71"/>
      <c r="CZ1085" s="71"/>
      <c r="DA1085" s="71"/>
      <c r="DB1085" s="71"/>
      <c r="DC1085" s="71"/>
      <c r="DD1085" s="71"/>
      <c r="DE1085" s="71"/>
      <c r="DF1085" s="71"/>
      <c r="DG1085" s="71"/>
      <c r="DH1085" s="71"/>
      <c r="DI1085" s="71"/>
      <c r="DJ1085" s="71"/>
      <c r="DK1085" s="71"/>
      <c r="DL1085" s="71"/>
      <c r="DM1085" s="71"/>
      <c r="DN1085" s="71"/>
      <c r="DO1085" s="71"/>
      <c r="DP1085" s="71"/>
      <c r="DQ1085" s="71"/>
      <c r="DR1085" s="71"/>
      <c r="DS1085" s="71"/>
      <c r="DT1085" s="71"/>
      <c r="DU1085" s="71"/>
      <c r="DV1085" s="71"/>
      <c r="DW1085" s="71"/>
      <c r="DX1085" s="71"/>
      <c r="DY1085" s="71"/>
      <c r="DZ1085" s="71"/>
      <c r="EA1085" s="71"/>
      <c r="EB1085" s="71"/>
      <c r="EC1085" s="71"/>
      <c r="ED1085" s="71"/>
      <c r="EE1085" s="71"/>
      <c r="EF1085" s="71"/>
      <c r="EG1085" s="71"/>
      <c r="EH1085" s="71"/>
      <c r="EI1085" s="71"/>
      <c r="EJ1085" s="71"/>
      <c r="EK1085" s="71"/>
      <c r="EL1085" s="71"/>
      <c r="EM1085" s="71"/>
      <c r="EN1085" s="71"/>
      <c r="EO1085" s="71"/>
      <c r="EP1085" s="71"/>
      <c r="EQ1085" s="71"/>
      <c r="ER1085" s="71"/>
      <c r="ES1085" s="71"/>
      <c r="ET1085" s="71"/>
      <c r="EU1085" s="71"/>
      <c r="EV1085" s="71"/>
      <c r="EW1085" s="71"/>
      <c r="EX1085" s="71"/>
      <c r="EY1085" s="71"/>
      <c r="EZ1085" s="71"/>
      <c r="FA1085" s="71"/>
      <c r="FB1085" s="71"/>
      <c r="FC1085" s="71"/>
      <c r="FD1085" s="71"/>
      <c r="FE1085" s="71"/>
      <c r="FF1085" s="71"/>
      <c r="FG1085" s="71"/>
      <c r="FH1085" s="71"/>
      <c r="FI1085" s="71"/>
      <c r="FJ1085" s="71"/>
      <c r="FK1085" s="71"/>
      <c r="FL1085" s="71"/>
      <c r="FM1085" s="71"/>
    </row>
    <row r="1086" spans="9:169" x14ac:dyDescent="0.2">
      <c r="I1086" s="71"/>
      <c r="J1086" s="71"/>
      <c r="K1086" s="71"/>
      <c r="L1086" s="71"/>
      <c r="M1086" s="71"/>
      <c r="N1086" s="71"/>
      <c r="O1086" s="71"/>
      <c r="P1086" s="71"/>
      <c r="Q1086" s="71"/>
      <c r="R1086" s="71"/>
      <c r="S1086" s="71"/>
      <c r="T1086" s="71"/>
      <c r="U1086" s="71"/>
      <c r="V1086" s="71"/>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c r="CS1086" s="71"/>
      <c r="CT1086" s="71"/>
      <c r="CU1086" s="71"/>
      <c r="CV1086" s="99"/>
      <c r="CW1086" s="71"/>
      <c r="CX1086" s="71"/>
      <c r="CY1086" s="71"/>
      <c r="CZ1086" s="71"/>
      <c r="DA1086" s="71"/>
      <c r="DB1086" s="71"/>
      <c r="DC1086" s="71"/>
      <c r="DD1086" s="71"/>
      <c r="DE1086" s="71"/>
      <c r="DF1086" s="71"/>
      <c r="DG1086" s="71"/>
      <c r="DH1086" s="71"/>
      <c r="DI1086" s="71"/>
      <c r="DJ1086" s="71"/>
      <c r="DK1086" s="71"/>
      <c r="DL1086" s="71"/>
      <c r="DM1086" s="71"/>
      <c r="DN1086" s="71"/>
      <c r="DO1086" s="71"/>
      <c r="DP1086" s="71"/>
      <c r="DQ1086" s="71"/>
      <c r="DR1086" s="71"/>
      <c r="DS1086" s="71"/>
      <c r="DT1086" s="71"/>
      <c r="DU1086" s="71"/>
      <c r="DV1086" s="71"/>
      <c r="DW1086" s="71"/>
      <c r="DX1086" s="71"/>
      <c r="DY1086" s="71"/>
      <c r="DZ1086" s="71"/>
      <c r="EA1086" s="71"/>
      <c r="EB1086" s="71"/>
      <c r="EC1086" s="71"/>
      <c r="ED1086" s="71"/>
      <c r="EE1086" s="71"/>
      <c r="EF1086" s="71"/>
      <c r="EG1086" s="71"/>
      <c r="EH1086" s="71"/>
      <c r="EI1086" s="71"/>
      <c r="EJ1086" s="71"/>
      <c r="EK1086" s="71"/>
      <c r="EL1086" s="71"/>
      <c r="EM1086" s="71"/>
      <c r="EN1086" s="71"/>
      <c r="EO1086" s="71"/>
      <c r="EP1086" s="71"/>
      <c r="EQ1086" s="71"/>
      <c r="ER1086" s="71"/>
      <c r="ES1086" s="71"/>
      <c r="ET1086" s="71"/>
      <c r="EU1086" s="71"/>
      <c r="EV1086" s="71"/>
      <c r="EW1086" s="71"/>
      <c r="EX1086" s="71"/>
      <c r="EY1086" s="71"/>
      <c r="EZ1086" s="71"/>
      <c r="FA1086" s="71"/>
      <c r="FB1086" s="71"/>
      <c r="FC1086" s="71"/>
      <c r="FD1086" s="71"/>
      <c r="FE1086" s="71"/>
      <c r="FF1086" s="71"/>
      <c r="FG1086" s="71"/>
      <c r="FH1086" s="71"/>
      <c r="FI1086" s="71"/>
      <c r="FJ1086" s="71"/>
      <c r="FK1086" s="71"/>
      <c r="FL1086" s="71"/>
      <c r="FM1086" s="71"/>
    </row>
    <row r="1087" spans="9:169" x14ac:dyDescent="0.2">
      <c r="I1087" s="71"/>
      <c r="J1087" s="71"/>
      <c r="K1087" s="71"/>
      <c r="L1087" s="71"/>
      <c r="M1087" s="71"/>
      <c r="N1087" s="71"/>
      <c r="O1087" s="71"/>
      <c r="P1087" s="71"/>
      <c r="Q1087" s="71"/>
      <c r="R1087" s="71"/>
      <c r="S1087" s="71"/>
      <c r="T1087" s="71"/>
      <c r="U1087" s="71"/>
      <c r="V1087" s="71"/>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c r="CS1087" s="71"/>
      <c r="CT1087" s="71"/>
      <c r="CU1087" s="71"/>
      <c r="CV1087" s="99"/>
      <c r="CW1087" s="71"/>
      <c r="CX1087" s="71"/>
      <c r="CY1087" s="71"/>
      <c r="CZ1087" s="71"/>
      <c r="DA1087" s="71"/>
      <c r="DB1087" s="71"/>
      <c r="DC1087" s="71"/>
      <c r="DD1087" s="71"/>
      <c r="DE1087" s="71"/>
      <c r="DF1087" s="71"/>
      <c r="DG1087" s="71"/>
      <c r="DH1087" s="71"/>
      <c r="DI1087" s="71"/>
      <c r="DJ1087" s="71"/>
      <c r="DK1087" s="71"/>
      <c r="DL1087" s="71"/>
      <c r="DM1087" s="71"/>
      <c r="DN1087" s="71"/>
      <c r="DO1087" s="71"/>
      <c r="DP1087" s="71"/>
      <c r="DQ1087" s="71"/>
      <c r="DR1087" s="71"/>
      <c r="DS1087" s="71"/>
      <c r="DT1087" s="71"/>
      <c r="DU1087" s="71"/>
      <c r="DV1087" s="71"/>
      <c r="DW1087" s="71"/>
      <c r="DX1087" s="71"/>
      <c r="DY1087" s="71"/>
      <c r="DZ1087" s="71"/>
      <c r="EA1087" s="71"/>
      <c r="EB1087" s="71"/>
      <c r="EC1087" s="71"/>
      <c r="ED1087" s="71"/>
      <c r="EE1087" s="71"/>
      <c r="EF1087" s="71"/>
      <c r="EG1087" s="71"/>
      <c r="EH1087" s="71"/>
      <c r="EI1087" s="71"/>
      <c r="EJ1087" s="71"/>
      <c r="EK1087" s="71"/>
      <c r="EL1087" s="71"/>
      <c r="EM1087" s="71"/>
      <c r="EN1087" s="71"/>
      <c r="EO1087" s="71"/>
      <c r="EP1087" s="71"/>
      <c r="EQ1087" s="71"/>
      <c r="ER1087" s="71"/>
      <c r="ES1087" s="71"/>
      <c r="ET1087" s="71"/>
      <c r="EU1087" s="71"/>
      <c r="EV1087" s="71"/>
      <c r="EW1087" s="71"/>
      <c r="EX1087" s="71"/>
      <c r="EY1087" s="71"/>
      <c r="EZ1087" s="71"/>
      <c r="FA1087" s="71"/>
      <c r="FB1087" s="71"/>
      <c r="FC1087" s="71"/>
      <c r="FD1087" s="71"/>
      <c r="FE1087" s="71"/>
      <c r="FF1087" s="71"/>
      <c r="FG1087" s="71"/>
      <c r="FH1087" s="71"/>
      <c r="FI1087" s="71"/>
      <c r="FJ1087" s="71"/>
      <c r="FK1087" s="71"/>
      <c r="FL1087" s="71"/>
      <c r="FM1087" s="71"/>
    </row>
    <row r="1088" spans="9:169" x14ac:dyDescent="0.2">
      <c r="I1088" s="71"/>
      <c r="J1088" s="71"/>
      <c r="K1088" s="71"/>
      <c r="L1088" s="71"/>
      <c r="M1088" s="71"/>
      <c r="N1088" s="71"/>
      <c r="O1088" s="71"/>
      <c r="P1088" s="71"/>
      <c r="Q1088" s="71"/>
      <c r="R1088" s="71"/>
      <c r="S1088" s="71"/>
      <c r="T1088" s="71"/>
      <c r="U1088" s="71"/>
      <c r="V1088" s="71"/>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c r="CS1088" s="71"/>
      <c r="CT1088" s="71"/>
      <c r="CU1088" s="71"/>
      <c r="CV1088" s="99"/>
      <c r="CW1088" s="71"/>
      <c r="CX1088" s="71"/>
      <c r="CY1088" s="71"/>
      <c r="CZ1088" s="71"/>
      <c r="DA1088" s="71"/>
      <c r="DB1088" s="71"/>
      <c r="DC1088" s="71"/>
      <c r="DD1088" s="71"/>
      <c r="DE1088" s="71"/>
      <c r="DF1088" s="71"/>
      <c r="DG1088" s="71"/>
      <c r="DH1088" s="71"/>
      <c r="DI1088" s="71"/>
      <c r="DJ1088" s="71"/>
      <c r="DK1088" s="71"/>
      <c r="DL1088" s="71"/>
      <c r="DM1088" s="71"/>
      <c r="DN1088" s="71"/>
      <c r="DO1088" s="71"/>
      <c r="DP1088" s="71"/>
      <c r="DQ1088" s="71"/>
      <c r="DR1088" s="71"/>
      <c r="DS1088" s="71"/>
      <c r="DT1088" s="71"/>
      <c r="DU1088" s="71"/>
      <c r="DV1088" s="71"/>
      <c r="DW1088" s="71"/>
      <c r="DX1088" s="71"/>
      <c r="DY1088" s="71"/>
      <c r="DZ1088" s="71"/>
      <c r="EA1088" s="71"/>
      <c r="EB1088" s="71"/>
      <c r="EC1088" s="71"/>
      <c r="ED1088" s="71"/>
      <c r="EE1088" s="71"/>
      <c r="EF1088" s="71"/>
      <c r="EG1088" s="71"/>
      <c r="EH1088" s="71"/>
      <c r="EI1088" s="71"/>
      <c r="EJ1088" s="71"/>
      <c r="EK1088" s="71"/>
      <c r="EL1088" s="71"/>
      <c r="EM1088" s="71"/>
      <c r="EN1088" s="71"/>
      <c r="EO1088" s="71"/>
      <c r="EP1088" s="71"/>
      <c r="EQ1088" s="71"/>
      <c r="ER1088" s="71"/>
      <c r="ES1088" s="71"/>
      <c r="ET1088" s="71"/>
      <c r="EU1088" s="71"/>
      <c r="EV1088" s="71"/>
      <c r="EW1088" s="71"/>
      <c r="EX1088" s="71"/>
      <c r="EY1088" s="71"/>
      <c r="EZ1088" s="71"/>
      <c r="FA1088" s="71"/>
      <c r="FB1088" s="71"/>
      <c r="FC1088" s="71"/>
      <c r="FD1088" s="71"/>
      <c r="FE1088" s="71"/>
      <c r="FF1088" s="71"/>
      <c r="FG1088" s="71"/>
      <c r="FH1088" s="71"/>
      <c r="FI1088" s="71"/>
      <c r="FJ1088" s="71"/>
      <c r="FK1088" s="71"/>
      <c r="FL1088" s="71"/>
      <c r="FM1088" s="71"/>
    </row>
    <row r="1089" spans="9:169" x14ac:dyDescent="0.2">
      <c r="I1089" s="71"/>
      <c r="J1089" s="71"/>
      <c r="K1089" s="71"/>
      <c r="L1089" s="71"/>
      <c r="M1089" s="71"/>
      <c r="N1089" s="71"/>
      <c r="O1089" s="71"/>
      <c r="P1089" s="71"/>
      <c r="Q1089" s="71"/>
      <c r="R1089" s="71"/>
      <c r="S1089" s="71"/>
      <c r="T1089" s="71"/>
      <c r="U1089" s="71"/>
      <c r="V1089" s="71"/>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c r="CS1089" s="71"/>
      <c r="CT1089" s="71"/>
      <c r="CU1089" s="71"/>
      <c r="CV1089" s="99"/>
      <c r="CW1089" s="71"/>
      <c r="CX1089" s="71"/>
      <c r="CY1089" s="71"/>
      <c r="CZ1089" s="71"/>
      <c r="DA1089" s="71"/>
      <c r="DB1089" s="71"/>
      <c r="DC1089" s="71"/>
      <c r="DD1089" s="71"/>
      <c r="DE1089" s="71"/>
      <c r="DF1089" s="71"/>
      <c r="DG1089" s="71"/>
      <c r="DH1089" s="71"/>
      <c r="DI1089" s="71"/>
      <c r="DJ1089" s="71"/>
      <c r="DK1089" s="71"/>
      <c r="DL1089" s="71"/>
      <c r="DM1089" s="71"/>
      <c r="DN1089" s="71"/>
      <c r="DO1089" s="71"/>
      <c r="DP1089" s="71"/>
      <c r="DQ1089" s="71"/>
      <c r="DR1089" s="71"/>
      <c r="DS1089" s="71"/>
      <c r="DT1089" s="71"/>
      <c r="DU1089" s="71"/>
      <c r="DV1089" s="71"/>
      <c r="DW1089" s="71"/>
      <c r="DX1089" s="71"/>
      <c r="DY1089" s="71"/>
      <c r="DZ1089" s="71"/>
      <c r="EA1089" s="71"/>
      <c r="EB1089" s="71"/>
      <c r="EC1089" s="71"/>
      <c r="ED1089" s="71"/>
      <c r="EE1089" s="71"/>
      <c r="EF1089" s="71"/>
      <c r="EG1089" s="71"/>
      <c r="EH1089" s="71"/>
      <c r="EI1089" s="71"/>
      <c r="EJ1089" s="71"/>
      <c r="EK1089" s="71"/>
      <c r="EL1089" s="71"/>
      <c r="EM1089" s="71"/>
      <c r="EN1089" s="71"/>
      <c r="EO1089" s="71"/>
      <c r="EP1089" s="71"/>
      <c r="EQ1089" s="71"/>
      <c r="ER1089" s="71"/>
      <c r="ES1089" s="71"/>
      <c r="ET1089" s="71"/>
      <c r="EU1089" s="71"/>
      <c r="EV1089" s="71"/>
      <c r="EW1089" s="71"/>
      <c r="EX1089" s="71"/>
      <c r="EY1089" s="71"/>
      <c r="EZ1089" s="71"/>
      <c r="FA1089" s="71"/>
      <c r="FB1089" s="71"/>
      <c r="FC1089" s="71"/>
      <c r="FD1089" s="71"/>
      <c r="FE1089" s="71"/>
      <c r="FF1089" s="71"/>
      <c r="FG1089" s="71"/>
      <c r="FH1089" s="71"/>
      <c r="FI1089" s="71"/>
      <c r="FJ1089" s="71"/>
      <c r="FK1089" s="71"/>
      <c r="FL1089" s="71"/>
      <c r="FM1089" s="71"/>
    </row>
    <row r="1090" spans="9:169" x14ac:dyDescent="0.2">
      <c r="I1090" s="71"/>
      <c r="J1090" s="71"/>
      <c r="K1090" s="71"/>
      <c r="L1090" s="71"/>
      <c r="M1090" s="71"/>
      <c r="N1090" s="71"/>
      <c r="O1090" s="71"/>
      <c r="P1090" s="71"/>
      <c r="Q1090" s="71"/>
      <c r="R1090" s="71"/>
      <c r="S1090" s="71"/>
      <c r="T1090" s="71"/>
      <c r="U1090" s="71"/>
      <c r="V1090" s="71"/>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c r="CS1090" s="71"/>
      <c r="CT1090" s="71"/>
      <c r="CU1090" s="71"/>
      <c r="CV1090" s="99"/>
      <c r="CW1090" s="71"/>
      <c r="CX1090" s="71"/>
      <c r="CY1090" s="71"/>
      <c r="CZ1090" s="71"/>
      <c r="DA1090" s="71"/>
      <c r="DB1090" s="71"/>
      <c r="DC1090" s="71"/>
      <c r="DD1090" s="71"/>
      <c r="DE1090" s="71"/>
      <c r="DF1090" s="71"/>
      <c r="DG1090" s="71"/>
      <c r="DH1090" s="71"/>
      <c r="DI1090" s="71"/>
      <c r="DJ1090" s="71"/>
      <c r="DK1090" s="71"/>
      <c r="DL1090" s="71"/>
      <c r="DM1090" s="71"/>
      <c r="DN1090" s="71"/>
      <c r="DO1090" s="71"/>
      <c r="DP1090" s="71"/>
      <c r="DQ1090" s="71"/>
      <c r="DR1090" s="71"/>
      <c r="DS1090" s="71"/>
      <c r="DT1090" s="71"/>
      <c r="DU1090" s="71"/>
      <c r="DV1090" s="71"/>
      <c r="DW1090" s="71"/>
      <c r="DX1090" s="71"/>
      <c r="DY1090" s="71"/>
      <c r="DZ1090" s="71"/>
      <c r="EA1090" s="71"/>
      <c r="EB1090" s="71"/>
      <c r="EC1090" s="71"/>
      <c r="ED1090" s="71"/>
      <c r="EE1090" s="71"/>
      <c r="EF1090" s="71"/>
      <c r="EG1090" s="71"/>
      <c r="EH1090" s="71"/>
      <c r="EI1090" s="71"/>
      <c r="EJ1090" s="71"/>
      <c r="EK1090" s="71"/>
      <c r="EL1090" s="71"/>
      <c r="EM1090" s="71"/>
      <c r="EN1090" s="71"/>
      <c r="EO1090" s="71"/>
      <c r="EP1090" s="71"/>
      <c r="EQ1090" s="71"/>
      <c r="ER1090" s="71"/>
      <c r="ES1090" s="71"/>
      <c r="ET1090" s="71"/>
      <c r="EU1090" s="71"/>
      <c r="EV1090" s="71"/>
      <c r="EW1090" s="71"/>
      <c r="EX1090" s="71"/>
      <c r="EY1090" s="71"/>
      <c r="EZ1090" s="71"/>
      <c r="FA1090" s="71"/>
      <c r="FB1090" s="71"/>
      <c r="FC1090" s="71"/>
      <c r="FD1090" s="71"/>
      <c r="FE1090" s="71"/>
      <c r="FF1090" s="71"/>
      <c r="FG1090" s="71"/>
      <c r="FH1090" s="71"/>
      <c r="FI1090" s="71"/>
      <c r="FJ1090" s="71"/>
      <c r="FK1090" s="71"/>
      <c r="FL1090" s="71"/>
      <c r="FM1090" s="71"/>
    </row>
    <row r="1091" spans="9:169" x14ac:dyDescent="0.2">
      <c r="I1091" s="71"/>
      <c r="J1091" s="71"/>
      <c r="K1091" s="71"/>
      <c r="L1091" s="71"/>
      <c r="M1091" s="71"/>
      <c r="N1091" s="71"/>
      <c r="O1091" s="71"/>
      <c r="P1091" s="71"/>
      <c r="Q1091" s="71"/>
      <c r="R1091" s="71"/>
      <c r="S1091" s="71"/>
      <c r="T1091" s="71"/>
      <c r="U1091" s="71"/>
      <c r="V1091" s="71"/>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c r="CS1091" s="71"/>
      <c r="CT1091" s="71"/>
      <c r="CU1091" s="71"/>
      <c r="CV1091" s="99"/>
      <c r="CW1091" s="71"/>
      <c r="CX1091" s="71"/>
      <c r="CY1091" s="71"/>
      <c r="CZ1091" s="71"/>
      <c r="DA1091" s="71"/>
      <c r="DB1091" s="71"/>
      <c r="DC1091" s="71"/>
      <c r="DD1091" s="71"/>
      <c r="DE1091" s="71"/>
      <c r="DF1091" s="71"/>
      <c r="DG1091" s="71"/>
      <c r="DH1091" s="71"/>
      <c r="DI1091" s="71"/>
      <c r="DJ1091" s="71"/>
      <c r="DK1091" s="71"/>
      <c r="DL1091" s="71"/>
      <c r="DM1091" s="71"/>
      <c r="DN1091" s="71"/>
      <c r="DO1091" s="71"/>
      <c r="DP1091" s="71"/>
      <c r="DQ1091" s="71"/>
      <c r="DR1091" s="71"/>
      <c r="DS1091" s="71"/>
      <c r="DT1091" s="71"/>
      <c r="DU1091" s="71"/>
      <c r="DV1091" s="71"/>
      <c r="DW1091" s="71"/>
      <c r="DX1091" s="71"/>
      <c r="DY1091" s="71"/>
      <c r="DZ1091" s="71"/>
      <c r="EA1091" s="71"/>
      <c r="EB1091" s="71"/>
      <c r="EC1091" s="71"/>
      <c r="ED1091" s="71"/>
      <c r="EE1091" s="71"/>
      <c r="EF1091" s="71"/>
      <c r="EG1091" s="71"/>
      <c r="EH1091" s="71"/>
      <c r="EI1091" s="71"/>
      <c r="EJ1091" s="71"/>
      <c r="EK1091" s="71"/>
      <c r="EL1091" s="71"/>
      <c r="EM1091" s="71"/>
      <c r="EN1091" s="71"/>
      <c r="EO1091" s="71"/>
      <c r="EP1091" s="71"/>
      <c r="EQ1091" s="71"/>
      <c r="ER1091" s="71"/>
      <c r="ES1091" s="71"/>
      <c r="ET1091" s="71"/>
      <c r="EU1091" s="71"/>
      <c r="EV1091" s="71"/>
      <c r="EW1091" s="71"/>
      <c r="EX1091" s="71"/>
      <c r="EY1091" s="71"/>
      <c r="EZ1091" s="71"/>
      <c r="FA1091" s="71"/>
      <c r="FB1091" s="71"/>
      <c r="FC1091" s="71"/>
      <c r="FD1091" s="71"/>
      <c r="FE1091" s="71"/>
      <c r="FF1091" s="71"/>
      <c r="FG1091" s="71"/>
      <c r="FH1091" s="71"/>
      <c r="FI1091" s="71"/>
      <c r="FJ1091" s="71"/>
      <c r="FK1091" s="71"/>
      <c r="FL1091" s="71"/>
      <c r="FM1091" s="71"/>
    </row>
    <row r="1092" spans="9:169" x14ac:dyDescent="0.2">
      <c r="I1092" s="71"/>
      <c r="J1092" s="71"/>
      <c r="K1092" s="71"/>
      <c r="L1092" s="71"/>
      <c r="M1092" s="71"/>
      <c r="N1092" s="71"/>
      <c r="O1092" s="71"/>
      <c r="P1092" s="71"/>
      <c r="Q1092" s="71"/>
      <c r="R1092" s="71"/>
      <c r="S1092" s="71"/>
      <c r="T1092" s="71"/>
      <c r="U1092" s="71"/>
      <c r="V1092" s="71"/>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c r="CS1092" s="71"/>
      <c r="CT1092" s="71"/>
      <c r="CU1092" s="71"/>
      <c r="CV1092" s="99"/>
      <c r="CW1092" s="71"/>
      <c r="CX1092" s="71"/>
      <c r="CY1092" s="71"/>
      <c r="CZ1092" s="71"/>
      <c r="DA1092" s="71"/>
      <c r="DB1092" s="71"/>
      <c r="DC1092" s="71"/>
      <c r="DD1092" s="71"/>
      <c r="DE1092" s="71"/>
      <c r="DF1092" s="71"/>
      <c r="DG1092" s="71"/>
      <c r="DH1092" s="71"/>
      <c r="DI1092" s="71"/>
      <c r="DJ1092" s="71"/>
      <c r="DK1092" s="71"/>
      <c r="DL1092" s="71"/>
      <c r="DM1092" s="71"/>
      <c r="DN1092" s="71"/>
      <c r="DO1092" s="71"/>
      <c r="DP1092" s="71"/>
      <c r="DQ1092" s="71"/>
      <c r="DR1092" s="71"/>
      <c r="DS1092" s="71"/>
      <c r="DT1092" s="71"/>
      <c r="DU1092" s="71"/>
      <c r="DV1092" s="71"/>
      <c r="DW1092" s="71"/>
      <c r="DX1092" s="71"/>
      <c r="DY1092" s="71"/>
      <c r="DZ1092" s="71"/>
      <c r="EA1092" s="71"/>
      <c r="EB1092" s="71"/>
      <c r="EC1092" s="71"/>
      <c r="ED1092" s="71"/>
      <c r="EE1092" s="71"/>
      <c r="EF1092" s="71"/>
      <c r="EG1092" s="71"/>
      <c r="EH1092" s="71"/>
      <c r="EI1092" s="71"/>
      <c r="EJ1092" s="71"/>
      <c r="EK1092" s="71"/>
      <c r="EL1092" s="71"/>
      <c r="EM1092" s="71"/>
      <c r="EN1092" s="71"/>
      <c r="EO1092" s="71"/>
      <c r="EP1092" s="71"/>
      <c r="EQ1092" s="71"/>
      <c r="ER1092" s="71"/>
      <c r="ES1092" s="71"/>
      <c r="ET1092" s="71"/>
      <c r="EU1092" s="71"/>
      <c r="EV1092" s="71"/>
      <c r="EW1092" s="71"/>
      <c r="EX1092" s="71"/>
      <c r="EY1092" s="71"/>
      <c r="EZ1092" s="71"/>
      <c r="FA1092" s="71"/>
      <c r="FB1092" s="71"/>
      <c r="FC1092" s="71"/>
      <c r="FD1092" s="71"/>
      <c r="FE1092" s="71"/>
      <c r="FF1092" s="71"/>
      <c r="FG1092" s="71"/>
      <c r="FH1092" s="71"/>
      <c r="FI1092" s="71"/>
      <c r="FJ1092" s="71"/>
      <c r="FK1092" s="71"/>
      <c r="FL1092" s="71"/>
      <c r="FM1092" s="71"/>
    </row>
    <row r="1093" spans="9:169" x14ac:dyDescent="0.2">
      <c r="I1093" s="71"/>
      <c r="J1093" s="71"/>
      <c r="K1093" s="71"/>
      <c r="L1093" s="71"/>
      <c r="M1093" s="71"/>
      <c r="N1093" s="71"/>
      <c r="O1093" s="71"/>
      <c r="P1093" s="71"/>
      <c r="Q1093" s="71"/>
      <c r="R1093" s="71"/>
      <c r="S1093" s="71"/>
      <c r="T1093" s="71"/>
      <c r="U1093" s="71"/>
      <c r="V1093" s="71"/>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c r="CS1093" s="71"/>
      <c r="CT1093" s="71"/>
      <c r="CU1093" s="71"/>
      <c r="CV1093" s="99"/>
      <c r="CW1093" s="71"/>
      <c r="CX1093" s="71"/>
      <c r="CY1093" s="71"/>
      <c r="CZ1093" s="71"/>
      <c r="DA1093" s="71"/>
      <c r="DB1093" s="71"/>
      <c r="DC1093" s="71"/>
      <c r="DD1093" s="71"/>
      <c r="DE1093" s="71"/>
      <c r="DF1093" s="71"/>
      <c r="DG1093" s="71"/>
      <c r="DH1093" s="71"/>
      <c r="DI1093" s="71"/>
      <c r="DJ1093" s="71"/>
      <c r="DK1093" s="71"/>
      <c r="DL1093" s="71"/>
      <c r="DM1093" s="71"/>
      <c r="DN1093" s="71"/>
      <c r="DO1093" s="71"/>
      <c r="DP1093" s="71"/>
      <c r="DQ1093" s="71"/>
      <c r="DR1093" s="71"/>
      <c r="DS1093" s="71"/>
      <c r="DT1093" s="71"/>
      <c r="DU1093" s="71"/>
      <c r="DV1093" s="71"/>
      <c r="DW1093" s="71"/>
      <c r="DX1093" s="71"/>
      <c r="DY1093" s="71"/>
      <c r="DZ1093" s="71"/>
      <c r="EA1093" s="71"/>
      <c r="EB1093" s="71"/>
      <c r="EC1093" s="71"/>
      <c r="ED1093" s="71"/>
      <c r="EE1093" s="71"/>
      <c r="EF1093" s="71"/>
      <c r="EG1093" s="71"/>
      <c r="EH1093" s="71"/>
      <c r="EI1093" s="71"/>
      <c r="EJ1093" s="71"/>
      <c r="EK1093" s="71"/>
      <c r="EL1093" s="71"/>
      <c r="EM1093" s="71"/>
      <c r="EN1093" s="71"/>
      <c r="EO1093" s="71"/>
      <c r="EP1093" s="71"/>
      <c r="EQ1093" s="71"/>
      <c r="ER1093" s="71"/>
      <c r="ES1093" s="71"/>
      <c r="ET1093" s="71"/>
      <c r="EU1093" s="71"/>
      <c r="EV1093" s="71"/>
      <c r="EW1093" s="71"/>
      <c r="EX1093" s="71"/>
      <c r="EY1093" s="71"/>
      <c r="EZ1093" s="71"/>
      <c r="FA1093" s="71"/>
      <c r="FB1093" s="71"/>
      <c r="FC1093" s="71"/>
      <c r="FD1093" s="71"/>
      <c r="FE1093" s="71"/>
      <c r="FF1093" s="71"/>
      <c r="FG1093" s="71"/>
      <c r="FH1093" s="71"/>
      <c r="FI1093" s="71"/>
      <c r="FJ1093" s="71"/>
      <c r="FK1093" s="71"/>
      <c r="FL1093" s="71"/>
      <c r="FM1093" s="71"/>
    </row>
    <row r="1094" spans="9:169" x14ac:dyDescent="0.2">
      <c r="I1094" s="71"/>
      <c r="J1094" s="71"/>
      <c r="K1094" s="71"/>
      <c r="L1094" s="71"/>
      <c r="M1094" s="71"/>
      <c r="N1094" s="71"/>
      <c r="O1094" s="71"/>
      <c r="P1094" s="71"/>
      <c r="Q1094" s="71"/>
      <c r="R1094" s="71"/>
      <c r="S1094" s="71"/>
      <c r="T1094" s="71"/>
      <c r="U1094" s="71"/>
      <c r="V1094" s="71"/>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c r="CS1094" s="71"/>
      <c r="CT1094" s="71"/>
      <c r="CU1094" s="71"/>
      <c r="CV1094" s="99"/>
      <c r="CW1094" s="71"/>
      <c r="CX1094" s="71"/>
      <c r="CY1094" s="71"/>
      <c r="CZ1094" s="71"/>
      <c r="DA1094" s="71"/>
      <c r="DB1094" s="71"/>
      <c r="DC1094" s="71"/>
      <c r="DD1094" s="71"/>
      <c r="DE1094" s="71"/>
      <c r="DF1094" s="71"/>
      <c r="DG1094" s="71"/>
      <c r="DH1094" s="71"/>
      <c r="DI1094" s="71"/>
      <c r="DJ1094" s="71"/>
      <c r="DK1094" s="71"/>
      <c r="DL1094" s="71"/>
      <c r="DM1094" s="71"/>
      <c r="DN1094" s="71"/>
      <c r="DO1094" s="71"/>
      <c r="DP1094" s="71"/>
      <c r="DQ1094" s="71"/>
      <c r="DR1094" s="71"/>
      <c r="DS1094" s="71"/>
      <c r="DT1094" s="71"/>
      <c r="DU1094" s="71"/>
      <c r="DV1094" s="71"/>
      <c r="DW1094" s="71"/>
      <c r="DX1094" s="71"/>
      <c r="DY1094" s="71"/>
      <c r="DZ1094" s="71"/>
      <c r="EA1094" s="71"/>
      <c r="EB1094" s="71"/>
      <c r="EC1094" s="71"/>
      <c r="ED1094" s="71"/>
      <c r="EE1094" s="71"/>
      <c r="EF1094" s="71"/>
      <c r="EG1094" s="71"/>
      <c r="EH1094" s="71"/>
      <c r="EI1094" s="71"/>
      <c r="EJ1094" s="71"/>
      <c r="EK1094" s="71"/>
      <c r="EL1094" s="71"/>
      <c r="EM1094" s="71"/>
      <c r="EN1094" s="71"/>
      <c r="EO1094" s="71"/>
      <c r="EP1094" s="71"/>
      <c r="EQ1094" s="71"/>
      <c r="ER1094" s="71"/>
      <c r="ES1094" s="71"/>
      <c r="ET1094" s="71"/>
      <c r="EU1094" s="71"/>
      <c r="EV1094" s="71"/>
      <c r="EW1094" s="71"/>
      <c r="EX1094" s="71"/>
      <c r="EY1094" s="71"/>
      <c r="EZ1094" s="71"/>
      <c r="FA1094" s="71"/>
      <c r="FB1094" s="71"/>
      <c r="FC1094" s="71"/>
      <c r="FD1094" s="71"/>
      <c r="FE1094" s="71"/>
      <c r="FF1094" s="71"/>
      <c r="FG1094" s="71"/>
      <c r="FH1094" s="71"/>
      <c r="FI1094" s="71"/>
      <c r="FJ1094" s="71"/>
      <c r="FK1094" s="71"/>
      <c r="FL1094" s="71"/>
      <c r="FM1094" s="71"/>
    </row>
    <row r="1095" spans="9:169" x14ac:dyDescent="0.2">
      <c r="I1095" s="71"/>
      <c r="J1095" s="71"/>
      <c r="K1095" s="71"/>
      <c r="L1095" s="71"/>
      <c r="M1095" s="71"/>
      <c r="N1095" s="71"/>
      <c r="O1095" s="71"/>
      <c r="P1095" s="71"/>
      <c r="Q1095" s="71"/>
      <c r="R1095" s="71"/>
      <c r="S1095" s="71"/>
      <c r="T1095" s="71"/>
      <c r="U1095" s="71"/>
      <c r="V1095" s="71"/>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c r="CS1095" s="71"/>
      <c r="CT1095" s="71"/>
      <c r="CU1095" s="71"/>
      <c r="CV1095" s="99"/>
      <c r="CW1095" s="71"/>
      <c r="CX1095" s="71"/>
      <c r="CY1095" s="71"/>
      <c r="CZ1095" s="71"/>
      <c r="DA1095" s="71"/>
      <c r="DB1095" s="71"/>
      <c r="DC1095" s="71"/>
      <c r="DD1095" s="71"/>
      <c r="DE1095" s="71"/>
      <c r="DF1095" s="71"/>
      <c r="DG1095" s="71"/>
      <c r="DH1095" s="71"/>
      <c r="DI1095" s="71"/>
      <c r="DJ1095" s="71"/>
      <c r="DK1095" s="71"/>
      <c r="DL1095" s="71"/>
      <c r="DM1095" s="71"/>
      <c r="DN1095" s="71"/>
      <c r="DO1095" s="71"/>
      <c r="DP1095" s="71"/>
      <c r="DQ1095" s="71"/>
      <c r="DR1095" s="71"/>
      <c r="DS1095" s="71"/>
      <c r="DT1095" s="71"/>
      <c r="DU1095" s="71"/>
      <c r="DV1095" s="71"/>
      <c r="DW1095" s="71"/>
      <c r="DX1095" s="71"/>
      <c r="DY1095" s="71"/>
      <c r="DZ1095" s="71"/>
      <c r="EA1095" s="71"/>
      <c r="EB1095" s="71"/>
      <c r="EC1095" s="71"/>
      <c r="ED1095" s="71"/>
      <c r="EE1095" s="71"/>
      <c r="EF1095" s="71"/>
      <c r="EG1095" s="71"/>
      <c r="EH1095" s="71"/>
      <c r="EI1095" s="71"/>
      <c r="EJ1095" s="71"/>
      <c r="EK1095" s="71"/>
      <c r="EL1095" s="71"/>
      <c r="EM1095" s="71"/>
      <c r="EN1095" s="71"/>
      <c r="EO1095" s="71"/>
      <c r="EP1095" s="71"/>
      <c r="EQ1095" s="71"/>
      <c r="ER1095" s="71"/>
      <c r="ES1095" s="71"/>
      <c r="ET1095" s="71"/>
      <c r="EU1095" s="71"/>
      <c r="EV1095" s="71"/>
      <c r="EW1095" s="71"/>
      <c r="EX1095" s="71"/>
      <c r="EY1095" s="71"/>
      <c r="EZ1095" s="71"/>
      <c r="FA1095" s="71"/>
      <c r="FB1095" s="71"/>
      <c r="FC1095" s="71"/>
      <c r="FD1095" s="71"/>
      <c r="FE1095" s="71"/>
      <c r="FF1095" s="71"/>
      <c r="FG1095" s="71"/>
      <c r="FH1095" s="71"/>
      <c r="FI1095" s="71"/>
      <c r="FJ1095" s="71"/>
      <c r="FK1095" s="71"/>
      <c r="FL1095" s="71"/>
      <c r="FM1095" s="71"/>
    </row>
    <row r="1096" spans="9:169" x14ac:dyDescent="0.2">
      <c r="I1096" s="71"/>
      <c r="J1096" s="71"/>
      <c r="K1096" s="71"/>
      <c r="L1096" s="71"/>
      <c r="M1096" s="71"/>
      <c r="N1096" s="71"/>
      <c r="O1096" s="71"/>
      <c r="P1096" s="71"/>
      <c r="Q1096" s="71"/>
      <c r="R1096" s="71"/>
      <c r="S1096" s="71"/>
      <c r="T1096" s="71"/>
      <c r="U1096" s="71"/>
      <c r="V1096" s="71"/>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c r="CS1096" s="71"/>
      <c r="CT1096" s="71"/>
      <c r="CU1096" s="71"/>
      <c r="CV1096" s="99"/>
      <c r="CW1096" s="71"/>
      <c r="CX1096" s="71"/>
      <c r="CY1096" s="71"/>
      <c r="CZ1096" s="71"/>
      <c r="DA1096" s="71"/>
      <c r="DB1096" s="71"/>
      <c r="DC1096" s="71"/>
      <c r="DD1096" s="71"/>
      <c r="DE1096" s="71"/>
      <c r="DF1096" s="71"/>
      <c r="DG1096" s="71"/>
      <c r="DH1096" s="71"/>
      <c r="DI1096" s="71"/>
      <c r="DJ1096" s="71"/>
      <c r="DK1096" s="71"/>
      <c r="DL1096" s="71"/>
      <c r="DM1096" s="71"/>
      <c r="DN1096" s="71"/>
      <c r="DO1096" s="71"/>
      <c r="DP1096" s="71"/>
      <c r="DQ1096" s="71"/>
      <c r="DR1096" s="71"/>
      <c r="DS1096" s="71"/>
      <c r="DT1096" s="71"/>
      <c r="DU1096" s="71"/>
      <c r="DV1096" s="71"/>
      <c r="DW1096" s="71"/>
      <c r="DX1096" s="71"/>
      <c r="DY1096" s="71"/>
      <c r="DZ1096" s="71"/>
      <c r="EA1096" s="71"/>
      <c r="EB1096" s="71"/>
      <c r="EC1096" s="71"/>
      <c r="ED1096" s="71"/>
      <c r="EE1096" s="71"/>
      <c r="EF1096" s="71"/>
      <c r="EG1096" s="71"/>
      <c r="EH1096" s="71"/>
      <c r="EI1096" s="71"/>
      <c r="EJ1096" s="71"/>
      <c r="EK1096" s="71"/>
      <c r="EL1096" s="71"/>
      <c r="EM1096" s="71"/>
      <c r="EN1096" s="71"/>
      <c r="EO1096" s="71"/>
      <c r="EP1096" s="71"/>
      <c r="EQ1096" s="71"/>
      <c r="ER1096" s="71"/>
      <c r="ES1096" s="71"/>
      <c r="ET1096" s="71"/>
      <c r="EU1096" s="71"/>
      <c r="EV1096" s="71"/>
      <c r="EW1096" s="71"/>
      <c r="EX1096" s="71"/>
      <c r="EY1096" s="71"/>
      <c r="EZ1096" s="71"/>
      <c r="FA1096" s="71"/>
      <c r="FB1096" s="71"/>
      <c r="FC1096" s="71"/>
      <c r="FD1096" s="71"/>
      <c r="FE1096" s="71"/>
      <c r="FF1096" s="71"/>
      <c r="FG1096" s="71"/>
      <c r="FH1096" s="71"/>
      <c r="FI1096" s="71"/>
      <c r="FJ1096" s="71"/>
      <c r="FK1096" s="71"/>
      <c r="FL1096" s="71"/>
      <c r="FM1096" s="71"/>
    </row>
    <row r="1097" spans="9:169" x14ac:dyDescent="0.2">
      <c r="I1097" s="71"/>
      <c r="J1097" s="71"/>
      <c r="K1097" s="71"/>
      <c r="L1097" s="71"/>
      <c r="M1097" s="71"/>
      <c r="N1097" s="71"/>
      <c r="O1097" s="71"/>
      <c r="P1097" s="71"/>
      <c r="Q1097" s="71"/>
      <c r="R1097" s="71"/>
      <c r="S1097" s="71"/>
      <c r="T1097" s="71"/>
      <c r="U1097" s="71"/>
      <c r="V1097" s="71"/>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c r="CS1097" s="71"/>
      <c r="CT1097" s="71"/>
      <c r="CU1097" s="71"/>
      <c r="CV1097" s="99"/>
      <c r="CW1097" s="71"/>
      <c r="CX1097" s="71"/>
      <c r="CY1097" s="71"/>
      <c r="CZ1097" s="71"/>
      <c r="DA1097" s="71"/>
      <c r="DB1097" s="71"/>
      <c r="DC1097" s="71"/>
      <c r="DD1097" s="71"/>
      <c r="DE1097" s="71"/>
      <c r="DF1097" s="71"/>
      <c r="DG1097" s="71"/>
      <c r="DH1097" s="71"/>
      <c r="DI1097" s="71"/>
      <c r="DJ1097" s="71"/>
      <c r="DK1097" s="71"/>
      <c r="DL1097" s="71"/>
      <c r="DM1097" s="71"/>
      <c r="DN1097" s="71"/>
      <c r="DO1097" s="71"/>
      <c r="DP1097" s="71"/>
      <c r="DQ1097" s="71"/>
      <c r="DR1097" s="71"/>
      <c r="DS1097" s="71"/>
      <c r="DT1097" s="71"/>
      <c r="DU1097" s="71"/>
      <c r="DV1097" s="71"/>
      <c r="DW1097" s="71"/>
      <c r="DX1097" s="71"/>
      <c r="DY1097" s="71"/>
      <c r="DZ1097" s="71"/>
      <c r="EA1097" s="71"/>
      <c r="EB1097" s="71"/>
      <c r="EC1097" s="71"/>
      <c r="ED1097" s="71"/>
      <c r="EE1097" s="71"/>
      <c r="EF1097" s="71"/>
      <c r="EG1097" s="71"/>
      <c r="EH1097" s="71"/>
      <c r="EI1097" s="71"/>
      <c r="EJ1097" s="71"/>
      <c r="EK1097" s="71"/>
      <c r="EL1097" s="71"/>
      <c r="EM1097" s="71"/>
      <c r="EN1097" s="71"/>
      <c r="EO1097" s="71"/>
      <c r="EP1097" s="71"/>
      <c r="EQ1097" s="71"/>
      <c r="ER1097" s="71"/>
      <c r="ES1097" s="71"/>
      <c r="ET1097" s="71"/>
      <c r="EU1097" s="71"/>
      <c r="EV1097" s="71"/>
      <c r="EW1097" s="71"/>
      <c r="EX1097" s="71"/>
      <c r="EY1097" s="71"/>
      <c r="EZ1097" s="71"/>
      <c r="FA1097" s="71"/>
      <c r="FB1097" s="71"/>
      <c r="FC1097" s="71"/>
      <c r="FD1097" s="71"/>
      <c r="FE1097" s="71"/>
      <c r="FF1097" s="71"/>
      <c r="FG1097" s="71"/>
      <c r="FH1097" s="71"/>
      <c r="FI1097" s="71"/>
      <c r="FJ1097" s="71"/>
      <c r="FK1097" s="71"/>
      <c r="FL1097" s="71"/>
      <c r="FM1097" s="71"/>
    </row>
    <row r="1098" spans="9:169" x14ac:dyDescent="0.2">
      <c r="I1098" s="71"/>
      <c r="J1098" s="71"/>
      <c r="K1098" s="71"/>
      <c r="L1098" s="71"/>
      <c r="M1098" s="71"/>
      <c r="N1098" s="71"/>
      <c r="O1098" s="71"/>
      <c r="P1098" s="71"/>
      <c r="Q1098" s="71"/>
      <c r="R1098" s="71"/>
      <c r="S1098" s="71"/>
      <c r="T1098" s="71"/>
      <c r="U1098" s="71"/>
      <c r="V1098" s="71"/>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c r="CS1098" s="71"/>
      <c r="CT1098" s="71"/>
      <c r="CU1098" s="71"/>
      <c r="CV1098" s="99"/>
      <c r="CW1098" s="71"/>
      <c r="CX1098" s="71"/>
      <c r="CY1098" s="71"/>
      <c r="CZ1098" s="71"/>
      <c r="DA1098" s="71"/>
      <c r="DB1098" s="71"/>
      <c r="DC1098" s="71"/>
      <c r="DD1098" s="71"/>
      <c r="DE1098" s="71"/>
      <c r="DF1098" s="71"/>
      <c r="DG1098" s="71"/>
      <c r="DH1098" s="71"/>
      <c r="DI1098" s="71"/>
      <c r="DJ1098" s="71"/>
      <c r="DK1098" s="71"/>
      <c r="DL1098" s="71"/>
      <c r="DM1098" s="71"/>
      <c r="DN1098" s="71"/>
      <c r="DO1098" s="71"/>
      <c r="DP1098" s="71"/>
      <c r="DQ1098" s="71"/>
      <c r="DR1098" s="71"/>
      <c r="DS1098" s="71"/>
      <c r="DT1098" s="71"/>
      <c r="DU1098" s="71"/>
      <c r="DV1098" s="71"/>
      <c r="DW1098" s="71"/>
      <c r="DX1098" s="71"/>
      <c r="DY1098" s="71"/>
      <c r="DZ1098" s="71"/>
      <c r="EA1098" s="71"/>
      <c r="EB1098" s="71"/>
      <c r="EC1098" s="71"/>
      <c r="ED1098" s="71"/>
      <c r="EE1098" s="71"/>
      <c r="EF1098" s="71"/>
      <c r="EG1098" s="71"/>
      <c r="EH1098" s="71"/>
      <c r="EI1098" s="71"/>
      <c r="EJ1098" s="71"/>
      <c r="EK1098" s="71"/>
      <c r="EL1098" s="71"/>
      <c r="EM1098" s="71"/>
      <c r="EN1098" s="71"/>
      <c r="EO1098" s="71"/>
      <c r="EP1098" s="71"/>
      <c r="EQ1098" s="71"/>
      <c r="ER1098" s="71"/>
      <c r="ES1098" s="71"/>
      <c r="ET1098" s="71"/>
      <c r="EU1098" s="71"/>
      <c r="EV1098" s="71"/>
      <c r="EW1098" s="71"/>
      <c r="EX1098" s="71"/>
      <c r="EY1098" s="71"/>
      <c r="EZ1098" s="71"/>
      <c r="FA1098" s="71"/>
      <c r="FB1098" s="71"/>
      <c r="FC1098" s="71"/>
      <c r="FD1098" s="71"/>
      <c r="FE1098" s="71"/>
      <c r="FF1098" s="71"/>
      <c r="FG1098" s="71"/>
      <c r="FH1098" s="71"/>
      <c r="FI1098" s="71"/>
      <c r="FJ1098" s="71"/>
      <c r="FK1098" s="71"/>
      <c r="FL1098" s="71"/>
      <c r="FM1098" s="71"/>
    </row>
    <row r="1099" spans="9:169" x14ac:dyDescent="0.2">
      <c r="I1099" s="71"/>
      <c r="J1099" s="71"/>
      <c r="K1099" s="71"/>
      <c r="L1099" s="71"/>
      <c r="M1099" s="71"/>
      <c r="N1099" s="71"/>
      <c r="O1099" s="71"/>
      <c r="P1099" s="71"/>
      <c r="Q1099" s="71"/>
      <c r="R1099" s="71"/>
      <c r="S1099" s="71"/>
      <c r="T1099" s="71"/>
      <c r="U1099" s="71"/>
      <c r="V1099" s="71"/>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c r="CS1099" s="71"/>
      <c r="CT1099" s="71"/>
      <c r="CU1099" s="71"/>
      <c r="CV1099" s="99"/>
      <c r="CW1099" s="71"/>
      <c r="CX1099" s="71"/>
      <c r="CY1099" s="71"/>
      <c r="CZ1099" s="71"/>
      <c r="DA1099" s="71"/>
      <c r="DB1099" s="71"/>
      <c r="DC1099" s="71"/>
      <c r="DD1099" s="71"/>
      <c r="DE1099" s="71"/>
      <c r="DF1099" s="71"/>
      <c r="DG1099" s="71"/>
      <c r="DH1099" s="71"/>
      <c r="DI1099" s="71"/>
      <c r="DJ1099" s="71"/>
      <c r="DK1099" s="71"/>
      <c r="DL1099" s="71"/>
      <c r="DM1099" s="71"/>
      <c r="DN1099" s="71"/>
      <c r="DO1099" s="71"/>
      <c r="DP1099" s="71"/>
      <c r="DQ1099" s="71"/>
      <c r="DR1099" s="71"/>
      <c r="DS1099" s="71"/>
      <c r="DT1099" s="71"/>
      <c r="DU1099" s="71"/>
      <c r="DV1099" s="71"/>
      <c r="DW1099" s="71"/>
      <c r="DX1099" s="71"/>
      <c r="DY1099" s="71"/>
      <c r="DZ1099" s="71"/>
      <c r="EA1099" s="71"/>
      <c r="EB1099" s="71"/>
      <c r="EC1099" s="71"/>
      <c r="ED1099" s="71"/>
      <c r="EE1099" s="71"/>
      <c r="EF1099" s="71"/>
      <c r="EG1099" s="71"/>
      <c r="EH1099" s="71"/>
      <c r="EI1099" s="71"/>
      <c r="EJ1099" s="71"/>
      <c r="EK1099" s="71"/>
      <c r="EL1099" s="71"/>
      <c r="EM1099" s="71"/>
      <c r="EN1099" s="71"/>
      <c r="EO1099" s="71"/>
      <c r="EP1099" s="71"/>
      <c r="EQ1099" s="71"/>
      <c r="ER1099" s="71"/>
      <c r="ES1099" s="71"/>
      <c r="ET1099" s="71"/>
      <c r="EU1099" s="71"/>
      <c r="EV1099" s="71"/>
      <c r="EW1099" s="71"/>
      <c r="EX1099" s="71"/>
      <c r="EY1099" s="71"/>
      <c r="EZ1099" s="71"/>
      <c r="FA1099" s="71"/>
      <c r="FB1099" s="71"/>
      <c r="FC1099" s="71"/>
      <c r="FD1099" s="71"/>
      <c r="FE1099" s="71"/>
      <c r="FF1099" s="71"/>
      <c r="FG1099" s="71"/>
      <c r="FH1099" s="71"/>
      <c r="FI1099" s="71"/>
      <c r="FJ1099" s="71"/>
      <c r="FK1099" s="71"/>
      <c r="FL1099" s="71"/>
      <c r="FM1099" s="71"/>
    </row>
    <row r="1100" spans="9:169" x14ac:dyDescent="0.2">
      <c r="I1100" s="71"/>
      <c r="J1100" s="71"/>
      <c r="K1100" s="71"/>
      <c r="L1100" s="71"/>
      <c r="M1100" s="71"/>
      <c r="N1100" s="71"/>
      <c r="O1100" s="71"/>
      <c r="P1100" s="71"/>
      <c r="Q1100" s="71"/>
      <c r="R1100" s="71"/>
      <c r="S1100" s="71"/>
      <c r="T1100" s="71"/>
      <c r="U1100" s="71"/>
      <c r="V1100" s="71"/>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c r="CS1100" s="71"/>
      <c r="CT1100" s="71"/>
      <c r="CU1100" s="71"/>
      <c r="CV1100" s="99"/>
      <c r="CW1100" s="71"/>
      <c r="CX1100" s="71"/>
      <c r="CY1100" s="71"/>
      <c r="CZ1100" s="71"/>
      <c r="DA1100" s="71"/>
      <c r="DB1100" s="71"/>
      <c r="DC1100" s="71"/>
      <c r="DD1100" s="71"/>
      <c r="DE1100" s="71"/>
      <c r="DF1100" s="71"/>
      <c r="DG1100" s="71"/>
      <c r="DH1100" s="71"/>
      <c r="DI1100" s="71"/>
      <c r="DJ1100" s="71"/>
      <c r="DK1100" s="71"/>
      <c r="DL1100" s="71"/>
      <c r="DM1100" s="71"/>
      <c r="DN1100" s="71"/>
      <c r="DO1100" s="71"/>
      <c r="DP1100" s="71"/>
      <c r="DQ1100" s="71"/>
      <c r="DR1100" s="71"/>
      <c r="DS1100" s="71"/>
      <c r="DT1100" s="71"/>
      <c r="DU1100" s="71"/>
      <c r="DV1100" s="71"/>
      <c r="DW1100" s="71"/>
      <c r="DX1100" s="71"/>
      <c r="DY1100" s="71"/>
      <c r="DZ1100" s="71"/>
      <c r="EA1100" s="71"/>
      <c r="EB1100" s="71"/>
      <c r="EC1100" s="71"/>
      <c r="ED1100" s="71"/>
      <c r="EE1100" s="71"/>
      <c r="EF1100" s="71"/>
      <c r="EG1100" s="71"/>
      <c r="EH1100" s="71"/>
      <c r="EI1100" s="71"/>
      <c r="EJ1100" s="71"/>
      <c r="EK1100" s="71"/>
      <c r="EL1100" s="71"/>
      <c r="EM1100" s="71"/>
      <c r="EN1100" s="71"/>
      <c r="EO1100" s="71"/>
      <c r="EP1100" s="71"/>
      <c r="EQ1100" s="71"/>
      <c r="ER1100" s="71"/>
      <c r="ES1100" s="71"/>
      <c r="ET1100" s="71"/>
      <c r="EU1100" s="71"/>
      <c r="EV1100" s="71"/>
      <c r="EW1100" s="71"/>
      <c r="EX1100" s="71"/>
      <c r="EY1100" s="71"/>
      <c r="EZ1100" s="71"/>
      <c r="FA1100" s="71"/>
      <c r="FB1100" s="71"/>
      <c r="FC1100" s="71"/>
      <c r="FD1100" s="71"/>
      <c r="FE1100" s="71"/>
      <c r="FF1100" s="71"/>
      <c r="FG1100" s="71"/>
      <c r="FH1100" s="71"/>
      <c r="FI1100" s="71"/>
      <c r="FJ1100" s="71"/>
      <c r="FK1100" s="71"/>
      <c r="FL1100" s="71"/>
      <c r="FM1100" s="71"/>
    </row>
    <row r="1101" spans="9:169" x14ac:dyDescent="0.2">
      <c r="I1101" s="71"/>
      <c r="J1101" s="71"/>
      <c r="K1101" s="71"/>
      <c r="L1101" s="71"/>
      <c r="M1101" s="71"/>
      <c r="N1101" s="71"/>
      <c r="O1101" s="71"/>
      <c r="P1101" s="71"/>
      <c r="Q1101" s="71"/>
      <c r="R1101" s="71"/>
      <c r="S1101" s="71"/>
      <c r="T1101" s="71"/>
      <c r="U1101" s="71"/>
      <c r="V1101" s="71"/>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c r="CS1101" s="71"/>
      <c r="CT1101" s="71"/>
      <c r="CU1101" s="71"/>
      <c r="CV1101" s="99"/>
      <c r="CW1101" s="71"/>
      <c r="CX1101" s="71"/>
      <c r="CY1101" s="71"/>
      <c r="CZ1101" s="71"/>
      <c r="DA1101" s="71"/>
      <c r="DB1101" s="71"/>
      <c r="DC1101" s="71"/>
      <c r="DD1101" s="71"/>
      <c r="DE1101" s="71"/>
      <c r="DF1101" s="71"/>
      <c r="DG1101" s="71"/>
      <c r="DH1101" s="71"/>
      <c r="DI1101" s="71"/>
      <c r="DJ1101" s="71"/>
      <c r="DK1101" s="71"/>
      <c r="DL1101" s="71"/>
      <c r="DM1101" s="71"/>
      <c r="DN1101" s="71"/>
      <c r="DO1101" s="71"/>
      <c r="DP1101" s="71"/>
      <c r="DQ1101" s="71"/>
      <c r="DR1101" s="71"/>
      <c r="DS1101" s="71"/>
      <c r="DT1101" s="71"/>
      <c r="DU1101" s="71"/>
      <c r="DV1101" s="71"/>
      <c r="DW1101" s="71"/>
      <c r="DX1101" s="71"/>
      <c r="DY1101" s="71"/>
      <c r="DZ1101" s="71"/>
      <c r="EA1101" s="71"/>
      <c r="EB1101" s="71"/>
      <c r="EC1101" s="71"/>
      <c r="ED1101" s="71"/>
      <c r="EE1101" s="71"/>
      <c r="EF1101" s="71"/>
      <c r="EG1101" s="71"/>
      <c r="EH1101" s="71"/>
      <c r="EI1101" s="71"/>
      <c r="EJ1101" s="71"/>
      <c r="EK1101" s="71"/>
      <c r="EL1101" s="71"/>
      <c r="EM1101" s="71"/>
      <c r="EN1101" s="71"/>
      <c r="EO1101" s="71"/>
      <c r="EP1101" s="71"/>
      <c r="EQ1101" s="71"/>
      <c r="ER1101" s="71"/>
      <c r="ES1101" s="71"/>
      <c r="ET1101" s="71"/>
      <c r="EU1101" s="71"/>
      <c r="EV1101" s="71"/>
      <c r="EW1101" s="71"/>
      <c r="EX1101" s="71"/>
      <c r="EY1101" s="71"/>
      <c r="EZ1101" s="71"/>
      <c r="FA1101" s="71"/>
      <c r="FB1101" s="71"/>
      <c r="FC1101" s="71"/>
      <c r="FD1101" s="71"/>
      <c r="FE1101" s="71"/>
      <c r="FF1101" s="71"/>
      <c r="FG1101" s="71"/>
      <c r="FH1101" s="71"/>
      <c r="FI1101" s="71"/>
      <c r="FJ1101" s="71"/>
      <c r="FK1101" s="71"/>
      <c r="FL1101" s="71"/>
      <c r="FM1101" s="71"/>
    </row>
    <row r="1102" spans="9:169" x14ac:dyDescent="0.2">
      <c r="I1102" s="71"/>
      <c r="J1102" s="71"/>
      <c r="K1102" s="71"/>
      <c r="L1102" s="71"/>
      <c r="M1102" s="71"/>
      <c r="N1102" s="71"/>
      <c r="O1102" s="71"/>
      <c r="P1102" s="71"/>
      <c r="Q1102" s="71"/>
      <c r="R1102" s="71"/>
      <c r="S1102" s="71"/>
      <c r="T1102" s="71"/>
      <c r="U1102" s="71"/>
      <c r="V1102" s="71"/>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c r="CS1102" s="71"/>
      <c r="CT1102" s="71"/>
      <c r="CU1102" s="71"/>
      <c r="CV1102" s="99"/>
      <c r="CW1102" s="71"/>
      <c r="CX1102" s="71"/>
      <c r="CY1102" s="71"/>
      <c r="CZ1102" s="71"/>
      <c r="DA1102" s="71"/>
      <c r="DB1102" s="71"/>
      <c r="DC1102" s="71"/>
      <c r="DD1102" s="71"/>
      <c r="DE1102" s="71"/>
      <c r="DF1102" s="71"/>
      <c r="DG1102" s="71"/>
      <c r="DH1102" s="71"/>
      <c r="DI1102" s="71"/>
      <c r="DJ1102" s="71"/>
      <c r="DK1102" s="71"/>
      <c r="DL1102" s="71"/>
      <c r="DM1102" s="71"/>
      <c r="DN1102" s="71"/>
      <c r="DO1102" s="71"/>
      <c r="DP1102" s="71"/>
      <c r="DQ1102" s="71"/>
      <c r="DR1102" s="71"/>
      <c r="DS1102" s="71"/>
      <c r="DT1102" s="71"/>
      <c r="DU1102" s="71"/>
      <c r="DV1102" s="71"/>
      <c r="DW1102" s="71"/>
      <c r="DX1102" s="71"/>
      <c r="DY1102" s="71"/>
      <c r="DZ1102" s="71"/>
      <c r="EA1102" s="71"/>
      <c r="EB1102" s="71"/>
      <c r="EC1102" s="71"/>
      <c r="ED1102" s="71"/>
      <c r="EE1102" s="71"/>
      <c r="EF1102" s="71"/>
      <c r="EG1102" s="71"/>
      <c r="EH1102" s="71"/>
      <c r="EI1102" s="71"/>
      <c r="EJ1102" s="71"/>
      <c r="EK1102" s="71"/>
      <c r="EL1102" s="71"/>
      <c r="EM1102" s="71"/>
      <c r="EN1102" s="71"/>
      <c r="EO1102" s="71"/>
      <c r="EP1102" s="71"/>
      <c r="EQ1102" s="71"/>
      <c r="ER1102" s="71"/>
      <c r="ES1102" s="71"/>
      <c r="ET1102" s="71"/>
      <c r="EU1102" s="71"/>
      <c r="EV1102" s="71"/>
      <c r="EW1102" s="71"/>
      <c r="EX1102" s="71"/>
      <c r="EY1102" s="71"/>
      <c r="EZ1102" s="71"/>
      <c r="FA1102" s="71"/>
      <c r="FB1102" s="71"/>
      <c r="FC1102" s="71"/>
      <c r="FD1102" s="71"/>
      <c r="FE1102" s="71"/>
      <c r="FF1102" s="71"/>
      <c r="FG1102" s="71"/>
      <c r="FH1102" s="71"/>
      <c r="FI1102" s="71"/>
      <c r="FJ1102" s="71"/>
      <c r="FK1102" s="71"/>
      <c r="FL1102" s="71"/>
      <c r="FM1102" s="71"/>
    </row>
    <row r="1103" spans="9:169" x14ac:dyDescent="0.2">
      <c r="I1103" s="71"/>
      <c r="J1103" s="71"/>
      <c r="K1103" s="71"/>
      <c r="L1103" s="71"/>
      <c r="M1103" s="71"/>
      <c r="N1103" s="71"/>
      <c r="O1103" s="71"/>
      <c r="P1103" s="71"/>
      <c r="Q1103" s="71"/>
      <c r="R1103" s="71"/>
      <c r="S1103" s="71"/>
      <c r="T1103" s="71"/>
      <c r="U1103" s="71"/>
      <c r="V1103" s="71"/>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c r="CS1103" s="71"/>
      <c r="CT1103" s="71"/>
      <c r="CU1103" s="71"/>
      <c r="CV1103" s="99"/>
      <c r="CW1103" s="71"/>
      <c r="CX1103" s="71"/>
      <c r="CY1103" s="71"/>
      <c r="CZ1103" s="71"/>
      <c r="DA1103" s="71"/>
      <c r="DB1103" s="71"/>
      <c r="DC1103" s="71"/>
      <c r="DD1103" s="71"/>
      <c r="DE1103" s="71"/>
      <c r="DF1103" s="71"/>
      <c r="DG1103" s="71"/>
      <c r="DH1103" s="71"/>
      <c r="DI1103" s="71"/>
      <c r="DJ1103" s="71"/>
      <c r="DK1103" s="71"/>
      <c r="DL1103" s="71"/>
      <c r="DM1103" s="71"/>
      <c r="DN1103" s="71"/>
      <c r="DO1103" s="71"/>
      <c r="DP1103" s="71"/>
      <c r="DQ1103" s="71"/>
      <c r="DR1103" s="71"/>
      <c r="DS1103" s="71"/>
      <c r="DT1103" s="71"/>
      <c r="DU1103" s="71"/>
      <c r="DV1103" s="71"/>
      <c r="DW1103" s="71"/>
      <c r="DX1103" s="71"/>
      <c r="DY1103" s="71"/>
      <c r="DZ1103" s="71"/>
      <c r="EA1103" s="71"/>
      <c r="EB1103" s="71"/>
      <c r="EC1103" s="71"/>
      <c r="ED1103" s="71"/>
      <c r="EE1103" s="71"/>
      <c r="EF1103" s="71"/>
      <c r="EG1103" s="71"/>
      <c r="EH1103" s="71"/>
      <c r="EI1103" s="71"/>
      <c r="EJ1103" s="71"/>
      <c r="EK1103" s="71"/>
      <c r="EL1103" s="71"/>
      <c r="EM1103" s="71"/>
      <c r="EN1103" s="71"/>
      <c r="EO1103" s="71"/>
      <c r="EP1103" s="71"/>
      <c r="EQ1103" s="71"/>
      <c r="ER1103" s="71"/>
      <c r="ES1103" s="71"/>
      <c r="ET1103" s="71"/>
      <c r="EU1103" s="71"/>
      <c r="EV1103" s="71"/>
      <c r="EW1103" s="71"/>
      <c r="EX1103" s="71"/>
      <c r="EY1103" s="71"/>
      <c r="EZ1103" s="71"/>
      <c r="FA1103" s="71"/>
      <c r="FB1103" s="71"/>
      <c r="FC1103" s="71"/>
      <c r="FD1103" s="71"/>
      <c r="FE1103" s="71"/>
      <c r="FF1103" s="71"/>
      <c r="FG1103" s="71"/>
      <c r="FH1103" s="71"/>
      <c r="FI1103" s="71"/>
      <c r="FJ1103" s="71"/>
      <c r="FK1103" s="71"/>
      <c r="FL1103" s="71"/>
      <c r="FM1103" s="71"/>
    </row>
    <row r="1104" spans="9:169" x14ac:dyDescent="0.2">
      <c r="I1104" s="71"/>
      <c r="J1104" s="71"/>
      <c r="K1104" s="71"/>
      <c r="L1104" s="71"/>
      <c r="M1104" s="71"/>
      <c r="N1104" s="71"/>
      <c r="O1104" s="71"/>
      <c r="P1104" s="71"/>
      <c r="Q1104" s="71"/>
      <c r="R1104" s="71"/>
      <c r="S1104" s="71"/>
      <c r="T1104" s="71"/>
      <c r="U1104" s="71"/>
      <c r="V1104" s="71"/>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c r="CS1104" s="71"/>
      <c r="CT1104" s="71"/>
      <c r="CU1104" s="71"/>
      <c r="CV1104" s="99"/>
      <c r="CW1104" s="71"/>
      <c r="CX1104" s="71"/>
      <c r="CY1104" s="71"/>
      <c r="CZ1104" s="71"/>
      <c r="DA1104" s="71"/>
      <c r="DB1104" s="71"/>
      <c r="DC1104" s="71"/>
      <c r="DD1104" s="71"/>
      <c r="DE1104" s="71"/>
      <c r="DF1104" s="71"/>
      <c r="DG1104" s="71"/>
      <c r="DH1104" s="71"/>
      <c r="DI1104" s="71"/>
      <c r="DJ1104" s="71"/>
      <c r="DK1104" s="71"/>
      <c r="DL1104" s="71"/>
      <c r="DM1104" s="71"/>
      <c r="DN1104" s="71"/>
      <c r="DO1104" s="71"/>
      <c r="DP1104" s="71"/>
      <c r="DQ1104" s="71"/>
      <c r="DR1104" s="71"/>
      <c r="DS1104" s="71"/>
      <c r="DT1104" s="71"/>
      <c r="DU1104" s="71"/>
      <c r="DV1104" s="71"/>
      <c r="DW1104" s="71"/>
      <c r="DX1104" s="71"/>
      <c r="DY1104" s="71"/>
      <c r="DZ1104" s="71"/>
      <c r="EA1104" s="71"/>
      <c r="EB1104" s="71"/>
      <c r="EC1104" s="71"/>
      <c r="ED1104" s="71"/>
      <c r="EE1104" s="71"/>
      <c r="EF1104" s="71"/>
      <c r="EG1104" s="71"/>
      <c r="EH1104" s="71"/>
      <c r="EI1104" s="71"/>
      <c r="EJ1104" s="71"/>
      <c r="EK1104" s="71"/>
      <c r="EL1104" s="71"/>
      <c r="EM1104" s="71"/>
      <c r="EN1104" s="71"/>
      <c r="EO1104" s="71"/>
      <c r="EP1104" s="71"/>
      <c r="EQ1104" s="71"/>
      <c r="ER1104" s="71"/>
      <c r="ES1104" s="71"/>
      <c r="ET1104" s="71"/>
      <c r="EU1104" s="71"/>
      <c r="EV1104" s="71"/>
      <c r="EW1104" s="71"/>
      <c r="EX1104" s="71"/>
      <c r="EY1104" s="71"/>
      <c r="EZ1104" s="71"/>
      <c r="FA1104" s="71"/>
      <c r="FB1104" s="71"/>
      <c r="FC1104" s="71"/>
      <c r="FD1104" s="71"/>
      <c r="FE1104" s="71"/>
      <c r="FF1104" s="71"/>
      <c r="FG1104" s="71"/>
      <c r="FH1104" s="71"/>
      <c r="FI1104" s="71"/>
      <c r="FJ1104" s="71"/>
      <c r="FK1104" s="71"/>
      <c r="FL1104" s="71"/>
      <c r="FM1104" s="71"/>
    </row>
    <row r="1105" spans="9:169" x14ac:dyDescent="0.2">
      <c r="I1105" s="71"/>
      <c r="J1105" s="71"/>
      <c r="K1105" s="71"/>
      <c r="L1105" s="71"/>
      <c r="M1105" s="71"/>
      <c r="N1105" s="71"/>
      <c r="O1105" s="71"/>
      <c r="P1105" s="71"/>
      <c r="Q1105" s="71"/>
      <c r="R1105" s="71"/>
      <c r="S1105" s="71"/>
      <c r="T1105" s="71"/>
      <c r="U1105" s="71"/>
      <c r="V1105" s="71"/>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c r="CS1105" s="71"/>
      <c r="CT1105" s="71"/>
      <c r="CU1105" s="71"/>
      <c r="CV1105" s="99"/>
      <c r="CW1105" s="71"/>
      <c r="CX1105" s="71"/>
      <c r="CY1105" s="71"/>
      <c r="CZ1105" s="71"/>
      <c r="DA1105" s="71"/>
      <c r="DB1105" s="71"/>
      <c r="DC1105" s="71"/>
      <c r="DD1105" s="71"/>
      <c r="DE1105" s="71"/>
      <c r="DF1105" s="71"/>
      <c r="DG1105" s="71"/>
      <c r="DH1105" s="71"/>
      <c r="DI1105" s="71"/>
      <c r="DJ1105" s="71"/>
      <c r="DK1105" s="71"/>
      <c r="DL1105" s="71"/>
      <c r="DM1105" s="71"/>
      <c r="DN1105" s="71"/>
      <c r="DO1105" s="71"/>
      <c r="DP1105" s="71"/>
      <c r="DQ1105" s="71"/>
      <c r="DR1105" s="71"/>
      <c r="DS1105" s="71"/>
      <c r="DT1105" s="71"/>
      <c r="DU1105" s="71"/>
      <c r="DV1105" s="71"/>
      <c r="DW1105" s="71"/>
      <c r="DX1105" s="71"/>
      <c r="DY1105" s="71"/>
      <c r="DZ1105" s="71"/>
      <c r="EA1105" s="71"/>
      <c r="EB1105" s="71"/>
      <c r="EC1105" s="71"/>
      <c r="ED1105" s="71"/>
      <c r="EE1105" s="71"/>
      <c r="EF1105" s="71"/>
      <c r="EG1105" s="71"/>
      <c r="EH1105" s="71"/>
      <c r="EI1105" s="71"/>
      <c r="EJ1105" s="71"/>
      <c r="EK1105" s="71"/>
      <c r="EL1105" s="71"/>
      <c r="EM1105" s="71"/>
      <c r="EN1105" s="71"/>
      <c r="EO1105" s="71"/>
      <c r="EP1105" s="71"/>
      <c r="EQ1105" s="71"/>
      <c r="ER1105" s="71"/>
      <c r="ES1105" s="71"/>
      <c r="ET1105" s="71"/>
      <c r="EU1105" s="71"/>
      <c r="EV1105" s="71"/>
      <c r="EW1105" s="71"/>
      <c r="EX1105" s="71"/>
      <c r="EY1105" s="71"/>
      <c r="EZ1105" s="71"/>
      <c r="FA1105" s="71"/>
      <c r="FB1105" s="71"/>
      <c r="FC1105" s="71"/>
      <c r="FD1105" s="71"/>
      <c r="FE1105" s="71"/>
      <c r="FF1105" s="71"/>
      <c r="FG1105" s="71"/>
      <c r="FH1105" s="71"/>
      <c r="FI1105" s="71"/>
      <c r="FJ1105" s="71"/>
      <c r="FK1105" s="71"/>
      <c r="FL1105" s="71"/>
      <c r="FM1105" s="71"/>
    </row>
    <row r="1106" spans="9:169" x14ac:dyDescent="0.2">
      <c r="I1106" s="71"/>
      <c r="J1106" s="71"/>
      <c r="K1106" s="71"/>
      <c r="L1106" s="71"/>
      <c r="M1106" s="71"/>
      <c r="N1106" s="71"/>
      <c r="O1106" s="71"/>
      <c r="P1106" s="71"/>
      <c r="Q1106" s="71"/>
      <c r="R1106" s="71"/>
      <c r="S1106" s="71"/>
      <c r="T1106" s="71"/>
      <c r="U1106" s="71"/>
      <c r="V1106" s="71"/>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c r="CS1106" s="71"/>
      <c r="CT1106" s="71"/>
      <c r="CU1106" s="71"/>
      <c r="CV1106" s="99"/>
      <c r="CW1106" s="71"/>
      <c r="CX1106" s="71"/>
      <c r="CY1106" s="71"/>
      <c r="CZ1106" s="71"/>
      <c r="DA1106" s="71"/>
      <c r="DB1106" s="71"/>
      <c r="DC1106" s="71"/>
      <c r="DD1106" s="71"/>
      <c r="DE1106" s="71"/>
      <c r="DF1106" s="71"/>
      <c r="DG1106" s="71"/>
      <c r="DH1106" s="71"/>
      <c r="DI1106" s="71"/>
      <c r="DJ1106" s="71"/>
      <c r="DK1106" s="71"/>
      <c r="DL1106" s="71"/>
      <c r="DM1106" s="71"/>
      <c r="DN1106" s="71"/>
      <c r="DO1106" s="71"/>
      <c r="DP1106" s="71"/>
      <c r="DQ1106" s="71"/>
      <c r="DR1106" s="71"/>
      <c r="DS1106" s="71"/>
      <c r="DT1106" s="71"/>
      <c r="DU1106" s="71"/>
      <c r="DV1106" s="71"/>
      <c r="DW1106" s="71"/>
      <c r="DX1106" s="71"/>
      <c r="DY1106" s="71"/>
      <c r="DZ1106" s="71"/>
      <c r="EA1106" s="71"/>
      <c r="EB1106" s="71"/>
      <c r="EC1106" s="71"/>
      <c r="ED1106" s="71"/>
      <c r="EE1106" s="71"/>
      <c r="EF1106" s="71"/>
      <c r="EG1106" s="71"/>
      <c r="EH1106" s="71"/>
      <c r="EI1106" s="71"/>
      <c r="EJ1106" s="71"/>
      <c r="EK1106" s="71"/>
      <c r="EL1106" s="71"/>
      <c r="EM1106" s="71"/>
      <c r="EN1106" s="71"/>
      <c r="EO1106" s="71"/>
      <c r="EP1106" s="71"/>
      <c r="EQ1106" s="71"/>
      <c r="ER1106" s="71"/>
      <c r="ES1106" s="71"/>
      <c r="ET1106" s="71"/>
      <c r="EU1106" s="71"/>
      <c r="EV1106" s="71"/>
      <c r="EW1106" s="71"/>
      <c r="EX1106" s="71"/>
      <c r="EY1106" s="71"/>
      <c r="EZ1106" s="71"/>
      <c r="FA1106" s="71"/>
      <c r="FB1106" s="71"/>
      <c r="FC1106" s="71"/>
      <c r="FD1106" s="71"/>
      <c r="FE1106" s="71"/>
      <c r="FF1106" s="71"/>
      <c r="FG1106" s="71"/>
      <c r="FH1106" s="71"/>
      <c r="FI1106" s="71"/>
      <c r="FJ1106" s="71"/>
      <c r="FK1106" s="71"/>
      <c r="FL1106" s="71"/>
      <c r="FM1106" s="71"/>
    </row>
    <row r="1107" spans="9:169" x14ac:dyDescent="0.2">
      <c r="I1107" s="71"/>
      <c r="J1107" s="71"/>
      <c r="K1107" s="71"/>
      <c r="L1107" s="71"/>
      <c r="M1107" s="71"/>
      <c r="N1107" s="71"/>
      <c r="O1107" s="71"/>
      <c r="P1107" s="71"/>
      <c r="Q1107" s="71"/>
      <c r="R1107" s="71"/>
      <c r="S1107" s="71"/>
      <c r="T1107" s="71"/>
      <c r="U1107" s="71"/>
      <c r="V1107" s="71"/>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c r="CS1107" s="71"/>
      <c r="CT1107" s="71"/>
      <c r="CU1107" s="71"/>
      <c r="CV1107" s="99"/>
      <c r="CW1107" s="71"/>
      <c r="CX1107" s="71"/>
      <c r="CY1107" s="71"/>
      <c r="CZ1107" s="71"/>
      <c r="DA1107" s="71"/>
      <c r="DB1107" s="71"/>
      <c r="DC1107" s="71"/>
      <c r="DD1107" s="71"/>
      <c r="DE1107" s="71"/>
      <c r="DF1107" s="71"/>
      <c r="DG1107" s="71"/>
      <c r="DH1107" s="71"/>
      <c r="DI1107" s="71"/>
      <c r="DJ1107" s="71"/>
      <c r="DK1107" s="71"/>
      <c r="DL1107" s="71"/>
      <c r="DM1107" s="71"/>
      <c r="DN1107" s="71"/>
      <c r="DO1107" s="71"/>
      <c r="DP1107" s="71"/>
      <c r="DQ1107" s="71"/>
      <c r="DR1107" s="71"/>
      <c r="DS1107" s="71"/>
      <c r="DT1107" s="71"/>
      <c r="DU1107" s="71"/>
      <c r="DV1107" s="71"/>
      <c r="DW1107" s="71"/>
      <c r="DX1107" s="71"/>
      <c r="DY1107" s="71"/>
      <c r="DZ1107" s="71"/>
      <c r="EA1107" s="71"/>
      <c r="EB1107" s="71"/>
      <c r="EC1107" s="71"/>
      <c r="ED1107" s="71"/>
      <c r="EE1107" s="71"/>
      <c r="EF1107" s="71"/>
      <c r="EG1107" s="71"/>
      <c r="EH1107" s="71"/>
      <c r="EI1107" s="71"/>
      <c r="EJ1107" s="71"/>
      <c r="EK1107" s="71"/>
      <c r="EL1107" s="71"/>
      <c r="EM1107" s="71"/>
      <c r="EN1107" s="71"/>
      <c r="EO1107" s="71"/>
      <c r="EP1107" s="71"/>
      <c r="EQ1107" s="71"/>
      <c r="ER1107" s="71"/>
      <c r="ES1107" s="71"/>
      <c r="ET1107" s="71"/>
      <c r="EU1107" s="71"/>
      <c r="EV1107" s="71"/>
      <c r="EW1107" s="71"/>
      <c r="EX1107" s="71"/>
      <c r="EY1107" s="71"/>
      <c r="EZ1107" s="71"/>
      <c r="FA1107" s="71"/>
      <c r="FB1107" s="71"/>
      <c r="FC1107" s="71"/>
      <c r="FD1107" s="71"/>
      <c r="FE1107" s="71"/>
      <c r="FF1107" s="71"/>
      <c r="FG1107" s="71"/>
      <c r="FH1107" s="71"/>
      <c r="FI1107" s="71"/>
      <c r="FJ1107" s="71"/>
      <c r="FK1107" s="71"/>
      <c r="FL1107" s="71"/>
      <c r="FM1107" s="71"/>
    </row>
    <row r="1108" spans="9:169" x14ac:dyDescent="0.2">
      <c r="I1108" s="71"/>
      <c r="J1108" s="71"/>
      <c r="K1108" s="71"/>
      <c r="L1108" s="71"/>
      <c r="M1108" s="71"/>
      <c r="N1108" s="71"/>
      <c r="O1108" s="71"/>
      <c r="P1108" s="71"/>
      <c r="Q1108" s="71"/>
      <c r="R1108" s="71"/>
      <c r="S1108" s="71"/>
      <c r="T1108" s="71"/>
      <c r="U1108" s="71"/>
      <c r="V1108" s="71"/>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c r="CS1108" s="71"/>
      <c r="CT1108" s="71"/>
      <c r="CU1108" s="71"/>
      <c r="CV1108" s="99"/>
      <c r="CW1108" s="71"/>
      <c r="CX1108" s="71"/>
      <c r="CY1108" s="71"/>
      <c r="CZ1108" s="71"/>
      <c r="DA1108" s="71"/>
      <c r="DB1108" s="71"/>
      <c r="DC1108" s="71"/>
      <c r="DD1108" s="71"/>
      <c r="DE1108" s="71"/>
      <c r="DF1108" s="71"/>
      <c r="DG1108" s="71"/>
      <c r="DH1108" s="71"/>
      <c r="DI1108" s="71"/>
      <c r="DJ1108" s="71"/>
      <c r="DK1108" s="71"/>
      <c r="DL1108" s="71"/>
      <c r="DM1108" s="71"/>
      <c r="DN1108" s="71"/>
      <c r="DO1108" s="71"/>
      <c r="DP1108" s="71"/>
      <c r="DQ1108" s="71"/>
      <c r="DR1108" s="71"/>
      <c r="DS1108" s="71"/>
      <c r="DT1108" s="71"/>
      <c r="DU1108" s="71"/>
      <c r="DV1108" s="71"/>
      <c r="DW1108" s="71"/>
      <c r="DX1108" s="71"/>
      <c r="DY1108" s="71"/>
      <c r="DZ1108" s="71"/>
      <c r="EA1108" s="71"/>
      <c r="EB1108" s="71"/>
      <c r="EC1108" s="71"/>
      <c r="ED1108" s="71"/>
      <c r="EE1108" s="71"/>
      <c r="EF1108" s="71"/>
      <c r="EG1108" s="71"/>
      <c r="EH1108" s="71"/>
      <c r="EI1108" s="71"/>
      <c r="EJ1108" s="71"/>
      <c r="EK1108" s="71"/>
      <c r="EL1108" s="71"/>
      <c r="EM1108" s="71"/>
      <c r="EN1108" s="71"/>
      <c r="EO1108" s="71"/>
      <c r="EP1108" s="71"/>
      <c r="EQ1108" s="71"/>
      <c r="ER1108" s="71"/>
      <c r="ES1108" s="71"/>
      <c r="ET1108" s="71"/>
      <c r="EU1108" s="71"/>
      <c r="EV1108" s="71"/>
      <c r="EW1108" s="71"/>
      <c r="EX1108" s="71"/>
      <c r="EY1108" s="71"/>
      <c r="EZ1108" s="71"/>
      <c r="FA1108" s="71"/>
      <c r="FB1108" s="71"/>
      <c r="FC1108" s="71"/>
      <c r="FD1108" s="71"/>
      <c r="FE1108" s="71"/>
      <c r="FF1108" s="71"/>
      <c r="FG1108" s="71"/>
      <c r="FH1108" s="71"/>
      <c r="FI1108" s="71"/>
      <c r="FJ1108" s="71"/>
      <c r="FK1108" s="71"/>
      <c r="FL1108" s="71"/>
      <c r="FM1108" s="71"/>
    </row>
    <row r="1109" spans="9:169" x14ac:dyDescent="0.2">
      <c r="I1109" s="71"/>
      <c r="J1109" s="71"/>
      <c r="K1109" s="71"/>
      <c r="L1109" s="71"/>
      <c r="M1109" s="71"/>
      <c r="N1109" s="71"/>
      <c r="O1109" s="71"/>
      <c r="P1109" s="71"/>
      <c r="Q1109" s="71"/>
      <c r="R1109" s="71"/>
      <c r="S1109" s="71"/>
      <c r="T1109" s="71"/>
      <c r="U1109" s="71"/>
      <c r="V1109" s="71"/>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c r="CS1109" s="71"/>
      <c r="CT1109" s="71"/>
      <c r="CU1109" s="71"/>
      <c r="CV1109" s="99"/>
      <c r="CW1109" s="71"/>
      <c r="CX1109" s="71"/>
      <c r="CY1109" s="71"/>
      <c r="CZ1109" s="71"/>
      <c r="DA1109" s="71"/>
      <c r="DB1109" s="71"/>
      <c r="DC1109" s="71"/>
      <c r="DD1109" s="71"/>
      <c r="DE1109" s="71"/>
      <c r="DF1109" s="71"/>
      <c r="DG1109" s="71"/>
      <c r="DH1109" s="71"/>
      <c r="DI1109" s="71"/>
      <c r="DJ1109" s="71"/>
      <c r="DK1109" s="71"/>
      <c r="DL1109" s="71"/>
      <c r="DM1109" s="71"/>
      <c r="DN1109" s="71"/>
      <c r="DO1109" s="71"/>
      <c r="DP1109" s="71"/>
      <c r="DQ1109" s="71"/>
      <c r="DR1109" s="71"/>
      <c r="DS1109" s="71"/>
      <c r="DT1109" s="71"/>
      <c r="DU1109" s="71"/>
      <c r="DV1109" s="71"/>
      <c r="DW1109" s="71"/>
      <c r="DX1109" s="71"/>
      <c r="DY1109" s="71"/>
      <c r="DZ1109" s="71"/>
      <c r="EA1109" s="71"/>
      <c r="EB1109" s="71"/>
      <c r="EC1109" s="71"/>
      <c r="ED1109" s="71"/>
      <c r="EE1109" s="71"/>
      <c r="EF1109" s="71"/>
      <c r="EG1109" s="71"/>
      <c r="EH1109" s="71"/>
      <c r="EI1109" s="71"/>
      <c r="EJ1109" s="71"/>
      <c r="EK1109" s="71"/>
      <c r="EL1109" s="71"/>
      <c r="EM1109" s="71"/>
      <c r="EN1109" s="71"/>
      <c r="EO1109" s="71"/>
      <c r="EP1109" s="71"/>
      <c r="EQ1109" s="71"/>
      <c r="ER1109" s="71"/>
      <c r="ES1109" s="71"/>
      <c r="ET1109" s="71"/>
      <c r="EU1109" s="71"/>
      <c r="EV1109" s="71"/>
      <c r="EW1109" s="71"/>
      <c r="EX1109" s="71"/>
      <c r="EY1109" s="71"/>
      <c r="EZ1109" s="71"/>
      <c r="FA1109" s="71"/>
      <c r="FB1109" s="71"/>
      <c r="FC1109" s="71"/>
      <c r="FD1109" s="71"/>
      <c r="FE1109" s="71"/>
      <c r="FF1109" s="71"/>
      <c r="FG1109" s="71"/>
      <c r="FH1109" s="71"/>
      <c r="FI1109" s="71"/>
      <c r="FJ1109" s="71"/>
      <c r="FK1109" s="71"/>
      <c r="FL1109" s="71"/>
      <c r="FM1109" s="71"/>
    </row>
    <row r="1110" spans="9:169" x14ac:dyDescent="0.2">
      <c r="I1110" s="71"/>
      <c r="J1110" s="71"/>
      <c r="K1110" s="71"/>
      <c r="L1110" s="71"/>
      <c r="M1110" s="71"/>
      <c r="N1110" s="71"/>
      <c r="O1110" s="71"/>
      <c r="P1110" s="71"/>
      <c r="Q1110" s="71"/>
      <c r="R1110" s="71"/>
      <c r="S1110" s="71"/>
      <c r="T1110" s="71"/>
      <c r="U1110" s="71"/>
      <c r="V1110" s="71"/>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c r="CS1110" s="71"/>
      <c r="CT1110" s="71"/>
      <c r="CU1110" s="71"/>
      <c r="CV1110" s="99"/>
      <c r="CW1110" s="71"/>
      <c r="CX1110" s="71"/>
      <c r="CY1110" s="71"/>
      <c r="CZ1110" s="71"/>
      <c r="DA1110" s="71"/>
      <c r="DB1110" s="71"/>
      <c r="DC1110" s="71"/>
      <c r="DD1110" s="71"/>
      <c r="DE1110" s="71"/>
      <c r="DF1110" s="71"/>
      <c r="DG1110" s="71"/>
      <c r="DH1110" s="71"/>
      <c r="DI1110" s="71"/>
      <c r="DJ1110" s="71"/>
      <c r="DK1110" s="71"/>
      <c r="DL1110" s="71"/>
      <c r="DM1110" s="71"/>
      <c r="DN1110" s="71"/>
      <c r="DO1110" s="71"/>
      <c r="DP1110" s="71"/>
      <c r="DQ1110" s="71"/>
      <c r="DR1110" s="71"/>
      <c r="DS1110" s="71"/>
      <c r="DT1110" s="71"/>
      <c r="DU1110" s="71"/>
      <c r="DV1110" s="71"/>
      <c r="DW1110" s="71"/>
      <c r="DX1110" s="71"/>
      <c r="DY1110" s="71"/>
      <c r="DZ1110" s="71"/>
      <c r="EA1110" s="71"/>
      <c r="EB1110" s="71"/>
      <c r="EC1110" s="71"/>
      <c r="ED1110" s="71"/>
      <c r="EE1110" s="71"/>
      <c r="EF1110" s="71"/>
      <c r="EG1110" s="71"/>
      <c r="EH1110" s="71"/>
      <c r="EI1110" s="71"/>
      <c r="EJ1110" s="71"/>
      <c r="EK1110" s="71"/>
      <c r="EL1110" s="71"/>
      <c r="EM1110" s="71"/>
      <c r="EN1110" s="71"/>
      <c r="EO1110" s="71"/>
      <c r="EP1110" s="71"/>
      <c r="EQ1110" s="71"/>
      <c r="ER1110" s="71"/>
      <c r="ES1110" s="71"/>
      <c r="ET1110" s="71"/>
      <c r="EU1110" s="71"/>
      <c r="EV1110" s="71"/>
      <c r="EW1110" s="71"/>
      <c r="EX1110" s="71"/>
      <c r="EY1110" s="71"/>
      <c r="EZ1110" s="71"/>
      <c r="FA1110" s="71"/>
      <c r="FB1110" s="71"/>
      <c r="FC1110" s="71"/>
      <c r="FD1110" s="71"/>
      <c r="FE1110" s="71"/>
      <c r="FF1110" s="71"/>
      <c r="FG1110" s="71"/>
      <c r="FH1110" s="71"/>
      <c r="FI1110" s="71"/>
      <c r="FJ1110" s="71"/>
      <c r="FK1110" s="71"/>
      <c r="FL1110" s="71"/>
      <c r="FM1110" s="71"/>
    </row>
    <row r="1111" spans="9:169" x14ac:dyDescent="0.2">
      <c r="I1111" s="71"/>
      <c r="J1111" s="71"/>
      <c r="K1111" s="71"/>
      <c r="L1111" s="71"/>
      <c r="M1111" s="71"/>
      <c r="N1111" s="71"/>
      <c r="O1111" s="71"/>
      <c r="P1111" s="71"/>
      <c r="Q1111" s="71"/>
      <c r="R1111" s="71"/>
      <c r="S1111" s="71"/>
      <c r="T1111" s="71"/>
      <c r="U1111" s="71"/>
      <c r="V1111" s="71"/>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c r="CS1111" s="71"/>
      <c r="CT1111" s="71"/>
      <c r="CU1111" s="71"/>
      <c r="CV1111" s="99"/>
      <c r="CW1111" s="71"/>
      <c r="CX1111" s="71"/>
      <c r="CY1111" s="71"/>
      <c r="CZ1111" s="71"/>
      <c r="DA1111" s="71"/>
      <c r="DB1111" s="71"/>
      <c r="DC1111" s="71"/>
      <c r="DD1111" s="71"/>
      <c r="DE1111" s="71"/>
      <c r="DF1111" s="71"/>
      <c r="DG1111" s="71"/>
      <c r="DH1111" s="71"/>
      <c r="DI1111" s="71"/>
      <c r="DJ1111" s="71"/>
      <c r="DK1111" s="71"/>
      <c r="DL1111" s="71"/>
      <c r="DM1111" s="71"/>
      <c r="DN1111" s="71"/>
      <c r="DO1111" s="71"/>
      <c r="DP1111" s="71"/>
      <c r="DQ1111" s="71"/>
      <c r="DR1111" s="71"/>
      <c r="DS1111" s="71"/>
      <c r="DT1111" s="71"/>
      <c r="DU1111" s="71"/>
      <c r="DV1111" s="71"/>
      <c r="DW1111" s="71"/>
      <c r="DX1111" s="71"/>
      <c r="DY1111" s="71"/>
      <c r="DZ1111" s="71"/>
      <c r="EA1111" s="71"/>
      <c r="EB1111" s="71"/>
      <c r="EC1111" s="71"/>
      <c r="ED1111" s="71"/>
      <c r="EE1111" s="71"/>
      <c r="EF1111" s="71"/>
      <c r="EG1111" s="71"/>
      <c r="EH1111" s="71"/>
      <c r="EI1111" s="71"/>
      <c r="EJ1111" s="71"/>
      <c r="EK1111" s="71"/>
      <c r="EL1111" s="71"/>
      <c r="EM1111" s="71"/>
      <c r="EN1111" s="71"/>
      <c r="EO1111" s="71"/>
      <c r="EP1111" s="71"/>
      <c r="EQ1111" s="71"/>
      <c r="ER1111" s="71"/>
      <c r="ES1111" s="71"/>
      <c r="ET1111" s="71"/>
      <c r="EU1111" s="71"/>
      <c r="EV1111" s="71"/>
      <c r="EW1111" s="71"/>
      <c r="EX1111" s="71"/>
      <c r="EY1111" s="71"/>
      <c r="EZ1111" s="71"/>
      <c r="FA1111" s="71"/>
      <c r="FB1111" s="71"/>
      <c r="FC1111" s="71"/>
      <c r="FD1111" s="71"/>
      <c r="FE1111" s="71"/>
      <c r="FF1111" s="71"/>
      <c r="FG1111" s="71"/>
      <c r="FH1111" s="71"/>
      <c r="FI1111" s="71"/>
      <c r="FJ1111" s="71"/>
      <c r="FK1111" s="71"/>
      <c r="FL1111" s="71"/>
      <c r="FM1111" s="71"/>
    </row>
    <row r="1112" spans="9:169" x14ac:dyDescent="0.2">
      <c r="I1112" s="71"/>
      <c r="J1112" s="71"/>
      <c r="K1112" s="71"/>
      <c r="L1112" s="71"/>
      <c r="M1112" s="71"/>
      <c r="N1112" s="71"/>
      <c r="O1112" s="71"/>
      <c r="P1112" s="71"/>
      <c r="Q1112" s="71"/>
      <c r="R1112" s="71"/>
      <c r="S1112" s="71"/>
      <c r="T1112" s="71"/>
      <c r="U1112" s="71"/>
      <c r="V1112" s="71"/>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c r="CS1112" s="71"/>
      <c r="CT1112" s="71"/>
      <c r="CU1112" s="71"/>
      <c r="CV1112" s="99"/>
      <c r="CW1112" s="71"/>
      <c r="CX1112" s="71"/>
      <c r="CY1112" s="71"/>
      <c r="CZ1112" s="71"/>
      <c r="DA1112" s="71"/>
      <c r="DB1112" s="71"/>
      <c r="DC1112" s="71"/>
      <c r="DD1112" s="71"/>
      <c r="DE1112" s="71"/>
      <c r="DF1112" s="71"/>
      <c r="DG1112" s="71"/>
      <c r="DH1112" s="71"/>
      <c r="DI1112" s="71"/>
      <c r="DJ1112" s="71"/>
      <c r="DK1112" s="71"/>
      <c r="DL1112" s="71"/>
      <c r="DM1112" s="71"/>
      <c r="DN1112" s="71"/>
      <c r="DO1112" s="71"/>
      <c r="DP1112" s="71"/>
      <c r="DQ1112" s="71"/>
      <c r="DR1112" s="71"/>
      <c r="DS1112" s="71"/>
      <c r="DT1112" s="71"/>
      <c r="DU1112" s="71"/>
      <c r="DV1112" s="71"/>
      <c r="DW1112" s="71"/>
      <c r="DX1112" s="71"/>
      <c r="DY1112" s="71"/>
      <c r="DZ1112" s="71"/>
      <c r="EA1112" s="71"/>
      <c r="EB1112" s="71"/>
      <c r="EC1112" s="71"/>
      <c r="ED1112" s="71"/>
      <c r="EE1112" s="71"/>
      <c r="EF1112" s="71"/>
      <c r="EG1112" s="71"/>
      <c r="EH1112" s="71"/>
      <c r="EI1112" s="71"/>
      <c r="EJ1112" s="71"/>
      <c r="EK1112" s="71"/>
      <c r="EL1112" s="71"/>
      <c r="EM1112" s="71"/>
      <c r="EN1112" s="71"/>
      <c r="EO1112" s="71"/>
      <c r="EP1112" s="71"/>
      <c r="EQ1112" s="71"/>
      <c r="ER1112" s="71"/>
      <c r="ES1112" s="71"/>
      <c r="ET1112" s="71"/>
      <c r="EU1112" s="71"/>
      <c r="EV1112" s="71"/>
      <c r="EW1112" s="71"/>
      <c r="EX1112" s="71"/>
      <c r="EY1112" s="71"/>
      <c r="EZ1112" s="71"/>
      <c r="FA1112" s="71"/>
      <c r="FB1112" s="71"/>
      <c r="FC1112" s="71"/>
      <c r="FD1112" s="71"/>
      <c r="FE1112" s="71"/>
      <c r="FF1112" s="71"/>
      <c r="FG1112" s="71"/>
      <c r="FH1112" s="71"/>
      <c r="FI1112" s="71"/>
      <c r="FJ1112" s="71"/>
      <c r="FK1112" s="71"/>
      <c r="FL1112" s="71"/>
      <c r="FM1112" s="71"/>
    </row>
    <row r="1113" spans="9:169" x14ac:dyDescent="0.2">
      <c r="I1113" s="71"/>
      <c r="J1113" s="71"/>
      <c r="K1113" s="71"/>
      <c r="L1113" s="71"/>
      <c r="M1113" s="71"/>
      <c r="N1113" s="71"/>
      <c r="O1113" s="71"/>
      <c r="P1113" s="71"/>
      <c r="Q1113" s="71"/>
      <c r="R1113" s="71"/>
      <c r="S1113" s="71"/>
      <c r="T1113" s="71"/>
      <c r="U1113" s="71"/>
      <c r="V1113" s="71"/>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c r="CS1113" s="71"/>
      <c r="CT1113" s="71"/>
      <c r="CU1113" s="71"/>
      <c r="CV1113" s="99"/>
      <c r="CW1113" s="71"/>
      <c r="CX1113" s="71"/>
      <c r="CY1113" s="71"/>
      <c r="CZ1113" s="71"/>
      <c r="DA1113" s="71"/>
      <c r="DB1113" s="71"/>
      <c r="DC1113" s="71"/>
      <c r="DD1113" s="71"/>
      <c r="DE1113" s="71"/>
      <c r="DF1113" s="71"/>
      <c r="DG1113" s="71"/>
      <c r="DH1113" s="71"/>
      <c r="DI1113" s="71"/>
      <c r="DJ1113" s="71"/>
      <c r="DK1113" s="71"/>
      <c r="DL1113" s="71"/>
      <c r="DM1113" s="71"/>
      <c r="DN1113" s="71"/>
      <c r="DO1113" s="71"/>
      <c r="DP1113" s="71"/>
      <c r="DQ1113" s="71"/>
      <c r="DR1113" s="71"/>
      <c r="DS1113" s="71"/>
      <c r="DT1113" s="71"/>
      <c r="DU1113" s="71"/>
      <c r="DV1113" s="71"/>
      <c r="DW1113" s="71"/>
      <c r="DX1113" s="71"/>
      <c r="DY1113" s="71"/>
      <c r="DZ1113" s="71"/>
      <c r="EA1113" s="71"/>
      <c r="EB1113" s="71"/>
      <c r="EC1113" s="71"/>
      <c r="ED1113" s="71"/>
      <c r="EE1113" s="71"/>
      <c r="EF1113" s="71"/>
      <c r="EG1113" s="71"/>
      <c r="EH1113" s="71"/>
      <c r="EI1113" s="71"/>
      <c r="EJ1113" s="71"/>
      <c r="EK1113" s="71"/>
      <c r="EL1113" s="71"/>
      <c r="EM1113" s="71"/>
      <c r="EN1113" s="71"/>
      <c r="EO1113" s="71"/>
      <c r="EP1113" s="71"/>
      <c r="EQ1113" s="71"/>
      <c r="ER1113" s="71"/>
      <c r="ES1113" s="71"/>
      <c r="ET1113" s="71"/>
      <c r="EU1113" s="71"/>
      <c r="EV1113" s="71"/>
      <c r="EW1113" s="71"/>
      <c r="EX1113" s="71"/>
      <c r="EY1113" s="71"/>
      <c r="EZ1113" s="71"/>
      <c r="FA1113" s="71"/>
      <c r="FB1113" s="71"/>
      <c r="FC1113" s="71"/>
      <c r="FD1113" s="71"/>
      <c r="FE1113" s="71"/>
      <c r="FF1113" s="71"/>
      <c r="FG1113" s="71"/>
      <c r="FH1113" s="71"/>
      <c r="FI1113" s="71"/>
      <c r="FJ1113" s="71"/>
      <c r="FK1113" s="71"/>
      <c r="FL1113" s="71"/>
      <c r="FM1113" s="71"/>
    </row>
    <row r="1114" spans="9:169" x14ac:dyDescent="0.2">
      <c r="I1114" s="71"/>
      <c r="J1114" s="71"/>
      <c r="K1114" s="71"/>
      <c r="L1114" s="71"/>
      <c r="M1114" s="71"/>
      <c r="N1114" s="71"/>
      <c r="O1114" s="71"/>
      <c r="P1114" s="71"/>
      <c r="Q1114" s="71"/>
      <c r="R1114" s="71"/>
      <c r="S1114" s="71"/>
      <c r="T1114" s="71"/>
      <c r="U1114" s="71"/>
      <c r="V1114" s="71"/>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c r="CS1114" s="71"/>
      <c r="CT1114" s="71"/>
      <c r="CU1114" s="71"/>
      <c r="CV1114" s="99"/>
      <c r="CW1114" s="71"/>
      <c r="CX1114" s="71"/>
      <c r="CY1114" s="71"/>
      <c r="CZ1114" s="71"/>
      <c r="DA1114" s="71"/>
      <c r="DB1114" s="71"/>
      <c r="DC1114" s="71"/>
      <c r="DD1114" s="71"/>
      <c r="DE1114" s="71"/>
      <c r="DF1114" s="71"/>
      <c r="DG1114" s="71"/>
      <c r="DH1114" s="71"/>
      <c r="DI1114" s="71"/>
      <c r="DJ1114" s="71"/>
      <c r="DK1114" s="71"/>
      <c r="DL1114" s="71"/>
      <c r="DM1114" s="71"/>
      <c r="DN1114" s="71"/>
      <c r="DO1114" s="71"/>
      <c r="DP1114" s="71"/>
      <c r="DQ1114" s="71"/>
      <c r="DR1114" s="71"/>
      <c r="DS1114" s="71"/>
      <c r="DT1114" s="71"/>
      <c r="DU1114" s="71"/>
      <c r="DV1114" s="71"/>
      <c r="DW1114" s="71"/>
      <c r="DX1114" s="71"/>
      <c r="DY1114" s="71"/>
      <c r="DZ1114" s="71"/>
      <c r="EA1114" s="71"/>
      <c r="EB1114" s="71"/>
      <c r="EC1114" s="71"/>
      <c r="ED1114" s="71"/>
      <c r="EE1114" s="71"/>
      <c r="EF1114" s="71"/>
      <c r="EG1114" s="71"/>
      <c r="EH1114" s="71"/>
      <c r="EI1114" s="71"/>
      <c r="EJ1114" s="71"/>
      <c r="EK1114" s="71"/>
      <c r="EL1114" s="71"/>
      <c r="EM1114" s="71"/>
      <c r="EN1114" s="71"/>
      <c r="EO1114" s="71"/>
      <c r="EP1114" s="71"/>
      <c r="EQ1114" s="71"/>
      <c r="ER1114" s="71"/>
      <c r="ES1114" s="71"/>
      <c r="ET1114" s="71"/>
      <c r="EU1114" s="71"/>
      <c r="EV1114" s="71"/>
      <c r="EW1114" s="71"/>
      <c r="EX1114" s="71"/>
      <c r="EY1114" s="71"/>
      <c r="EZ1114" s="71"/>
      <c r="FA1114" s="71"/>
      <c r="FB1114" s="71"/>
      <c r="FC1114" s="71"/>
      <c r="FD1114" s="71"/>
      <c r="FE1114" s="71"/>
      <c r="FF1114" s="71"/>
      <c r="FG1114" s="71"/>
      <c r="FH1114" s="71"/>
      <c r="FI1114" s="71"/>
      <c r="FJ1114" s="71"/>
      <c r="FK1114" s="71"/>
      <c r="FL1114" s="71"/>
      <c r="FM1114" s="71"/>
    </row>
    <row r="1115" spans="9:169" x14ac:dyDescent="0.2">
      <c r="I1115" s="71"/>
      <c r="J1115" s="71"/>
      <c r="K1115" s="71"/>
      <c r="L1115" s="71"/>
      <c r="M1115" s="71"/>
      <c r="N1115" s="71"/>
      <c r="O1115" s="71"/>
      <c r="P1115" s="71"/>
      <c r="Q1115" s="71"/>
      <c r="R1115" s="71"/>
      <c r="S1115" s="71"/>
      <c r="T1115" s="71"/>
      <c r="U1115" s="71"/>
      <c r="V1115" s="71"/>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c r="CS1115" s="71"/>
      <c r="CT1115" s="71"/>
      <c r="CU1115" s="71"/>
      <c r="CV1115" s="99"/>
      <c r="CW1115" s="71"/>
      <c r="CX1115" s="71"/>
      <c r="CY1115" s="71"/>
      <c r="CZ1115" s="71"/>
      <c r="DA1115" s="71"/>
      <c r="DB1115" s="71"/>
      <c r="DC1115" s="71"/>
      <c r="DD1115" s="71"/>
      <c r="DE1115" s="71"/>
      <c r="DF1115" s="71"/>
      <c r="DG1115" s="71"/>
      <c r="DH1115" s="71"/>
      <c r="DI1115" s="71"/>
      <c r="DJ1115" s="71"/>
      <c r="DK1115" s="71"/>
      <c r="DL1115" s="71"/>
      <c r="DM1115" s="71"/>
      <c r="DN1115" s="71"/>
      <c r="DO1115" s="71"/>
      <c r="DP1115" s="71"/>
      <c r="DQ1115" s="71"/>
      <c r="DR1115" s="71"/>
      <c r="DS1115" s="71"/>
      <c r="DT1115" s="71"/>
      <c r="DU1115" s="71"/>
      <c r="DV1115" s="71"/>
      <c r="DW1115" s="71"/>
      <c r="DX1115" s="71"/>
      <c r="DY1115" s="71"/>
      <c r="DZ1115" s="71"/>
      <c r="EA1115" s="71"/>
      <c r="EB1115" s="71"/>
      <c r="EC1115" s="71"/>
      <c r="ED1115" s="71"/>
      <c r="EE1115" s="71"/>
      <c r="EF1115" s="71"/>
      <c r="EG1115" s="71"/>
      <c r="EH1115" s="71"/>
      <c r="EI1115" s="71"/>
      <c r="EJ1115" s="71"/>
      <c r="EK1115" s="71"/>
      <c r="EL1115" s="71"/>
      <c r="EM1115" s="71"/>
      <c r="EN1115" s="71"/>
      <c r="EO1115" s="71"/>
      <c r="EP1115" s="71"/>
      <c r="EQ1115" s="71"/>
      <c r="ER1115" s="71"/>
      <c r="ES1115" s="71"/>
      <c r="ET1115" s="71"/>
      <c r="EU1115" s="71"/>
      <c r="EV1115" s="71"/>
      <c r="EW1115" s="71"/>
      <c r="EX1115" s="71"/>
      <c r="EY1115" s="71"/>
      <c r="EZ1115" s="71"/>
      <c r="FA1115" s="71"/>
      <c r="FB1115" s="71"/>
      <c r="FC1115" s="71"/>
      <c r="FD1115" s="71"/>
      <c r="FE1115" s="71"/>
      <c r="FF1115" s="71"/>
      <c r="FG1115" s="71"/>
      <c r="FH1115" s="71"/>
      <c r="FI1115" s="71"/>
      <c r="FJ1115" s="71"/>
      <c r="FK1115" s="71"/>
      <c r="FL1115" s="71"/>
      <c r="FM1115" s="71"/>
    </row>
    <row r="1116" spans="9:169" x14ac:dyDescent="0.2">
      <c r="I1116" s="71"/>
      <c r="J1116" s="71"/>
      <c r="K1116" s="71"/>
      <c r="L1116" s="71"/>
      <c r="M1116" s="71"/>
      <c r="N1116" s="71"/>
      <c r="O1116" s="71"/>
      <c r="P1116" s="71"/>
      <c r="Q1116" s="71"/>
      <c r="R1116" s="71"/>
      <c r="S1116" s="71"/>
      <c r="T1116" s="71"/>
      <c r="U1116" s="71"/>
      <c r="V1116" s="71"/>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c r="CS1116" s="71"/>
      <c r="CT1116" s="71"/>
      <c r="CU1116" s="71"/>
      <c r="CV1116" s="99"/>
      <c r="CW1116" s="71"/>
      <c r="CX1116" s="71"/>
      <c r="CY1116" s="71"/>
      <c r="CZ1116" s="71"/>
      <c r="DA1116" s="71"/>
      <c r="DB1116" s="71"/>
      <c r="DC1116" s="71"/>
      <c r="DD1116" s="71"/>
      <c r="DE1116" s="71"/>
      <c r="DF1116" s="71"/>
      <c r="DG1116" s="71"/>
      <c r="DH1116" s="71"/>
      <c r="DI1116" s="71"/>
      <c r="DJ1116" s="71"/>
      <c r="DK1116" s="71"/>
      <c r="DL1116" s="71"/>
      <c r="DM1116" s="71"/>
      <c r="DN1116" s="71"/>
      <c r="DO1116" s="71"/>
      <c r="DP1116" s="71"/>
      <c r="DQ1116" s="71"/>
      <c r="DR1116" s="71"/>
      <c r="DS1116" s="71"/>
      <c r="DT1116" s="71"/>
      <c r="DU1116" s="71"/>
      <c r="DV1116" s="71"/>
      <c r="DW1116" s="71"/>
      <c r="DX1116" s="71"/>
      <c r="DY1116" s="71"/>
      <c r="DZ1116" s="71"/>
      <c r="EA1116" s="71"/>
      <c r="EB1116" s="71"/>
      <c r="EC1116" s="71"/>
      <c r="ED1116" s="71"/>
      <c r="EE1116" s="71"/>
      <c r="EF1116" s="71"/>
      <c r="EG1116" s="71"/>
      <c r="EH1116" s="71"/>
      <c r="EI1116" s="71"/>
      <c r="EJ1116" s="71"/>
      <c r="EK1116" s="71"/>
      <c r="EL1116" s="71"/>
      <c r="EM1116" s="71"/>
      <c r="EN1116" s="71"/>
      <c r="EO1116" s="71"/>
      <c r="EP1116" s="71"/>
      <c r="EQ1116" s="71"/>
      <c r="ER1116" s="71"/>
      <c r="ES1116" s="71"/>
      <c r="ET1116" s="71"/>
      <c r="EU1116" s="71"/>
      <c r="EV1116" s="71"/>
      <c r="EW1116" s="71"/>
      <c r="EX1116" s="71"/>
      <c r="EY1116" s="71"/>
      <c r="EZ1116" s="71"/>
      <c r="FA1116" s="71"/>
      <c r="FB1116" s="71"/>
      <c r="FC1116" s="71"/>
      <c r="FD1116" s="71"/>
      <c r="FE1116" s="71"/>
      <c r="FF1116" s="71"/>
      <c r="FG1116" s="71"/>
      <c r="FH1116" s="71"/>
      <c r="FI1116" s="71"/>
      <c r="FJ1116" s="71"/>
      <c r="FK1116" s="71"/>
      <c r="FL1116" s="71"/>
      <c r="FM1116" s="71"/>
    </row>
    <row r="1117" spans="9:169" x14ac:dyDescent="0.2">
      <c r="I1117" s="71"/>
      <c r="J1117" s="71"/>
      <c r="K1117" s="71"/>
      <c r="L1117" s="71"/>
      <c r="M1117" s="71"/>
      <c r="N1117" s="71"/>
      <c r="O1117" s="71"/>
      <c r="P1117" s="71"/>
      <c r="Q1117" s="71"/>
      <c r="R1117" s="71"/>
      <c r="S1117" s="71"/>
      <c r="T1117" s="71"/>
      <c r="U1117" s="71"/>
      <c r="V1117" s="71"/>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c r="CS1117" s="71"/>
      <c r="CT1117" s="71"/>
      <c r="CU1117" s="71"/>
      <c r="CV1117" s="99"/>
      <c r="CW1117" s="71"/>
      <c r="CX1117" s="71"/>
      <c r="CY1117" s="71"/>
      <c r="CZ1117" s="71"/>
      <c r="DA1117" s="71"/>
      <c r="DB1117" s="71"/>
      <c r="DC1117" s="71"/>
      <c r="DD1117" s="71"/>
      <c r="DE1117" s="71"/>
      <c r="DF1117" s="71"/>
      <c r="DG1117" s="71"/>
      <c r="DH1117" s="71"/>
      <c r="DI1117" s="71"/>
      <c r="DJ1117" s="71"/>
      <c r="DK1117" s="71"/>
      <c r="DL1117" s="71"/>
      <c r="DM1117" s="71"/>
      <c r="DN1117" s="71"/>
      <c r="DO1117" s="71"/>
      <c r="DP1117" s="71"/>
      <c r="DQ1117" s="71"/>
      <c r="DR1117" s="71"/>
      <c r="DS1117" s="71"/>
      <c r="DT1117" s="71"/>
      <c r="DU1117" s="71"/>
      <c r="DV1117" s="71"/>
      <c r="DW1117" s="71"/>
      <c r="DX1117" s="71"/>
      <c r="DY1117" s="71"/>
      <c r="DZ1117" s="71"/>
      <c r="EA1117" s="71"/>
      <c r="EB1117" s="71"/>
      <c r="EC1117" s="71"/>
      <c r="ED1117" s="71"/>
      <c r="EE1117" s="71"/>
      <c r="EF1117" s="71"/>
      <c r="EG1117" s="71"/>
      <c r="EH1117" s="71"/>
      <c r="EI1117" s="71"/>
      <c r="EJ1117" s="71"/>
      <c r="EK1117" s="71"/>
      <c r="EL1117" s="71"/>
      <c r="EM1117" s="71"/>
      <c r="EN1117" s="71"/>
      <c r="EO1117" s="71"/>
      <c r="EP1117" s="71"/>
      <c r="EQ1117" s="71"/>
      <c r="ER1117" s="71"/>
      <c r="ES1117" s="71"/>
      <c r="ET1117" s="71"/>
      <c r="EU1117" s="71"/>
      <c r="EV1117" s="71"/>
      <c r="EW1117" s="71"/>
      <c r="EX1117" s="71"/>
      <c r="EY1117" s="71"/>
      <c r="EZ1117" s="71"/>
      <c r="FA1117" s="71"/>
      <c r="FB1117" s="71"/>
      <c r="FC1117" s="71"/>
      <c r="FD1117" s="71"/>
      <c r="FE1117" s="71"/>
      <c r="FF1117" s="71"/>
      <c r="FG1117" s="71"/>
      <c r="FH1117" s="71"/>
      <c r="FI1117" s="71"/>
      <c r="FJ1117" s="71"/>
      <c r="FK1117" s="71"/>
      <c r="FL1117" s="71"/>
      <c r="FM1117" s="71"/>
    </row>
    <row r="1118" spans="9:169" x14ac:dyDescent="0.2">
      <c r="I1118" s="71"/>
      <c r="J1118" s="71"/>
      <c r="K1118" s="71"/>
      <c r="L1118" s="71"/>
      <c r="M1118" s="71"/>
      <c r="N1118" s="71"/>
      <c r="O1118" s="71"/>
      <c r="P1118" s="71"/>
      <c r="Q1118" s="71"/>
      <c r="R1118" s="71"/>
      <c r="S1118" s="71"/>
      <c r="T1118" s="71"/>
      <c r="U1118" s="71"/>
      <c r="V1118" s="71"/>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c r="CS1118" s="71"/>
      <c r="CT1118" s="71"/>
      <c r="CU1118" s="71"/>
      <c r="CV1118" s="99"/>
      <c r="CW1118" s="71"/>
      <c r="CX1118" s="71"/>
      <c r="CY1118" s="71"/>
      <c r="CZ1118" s="71"/>
      <c r="DA1118" s="71"/>
      <c r="DB1118" s="71"/>
      <c r="DC1118" s="71"/>
      <c r="DD1118" s="71"/>
      <c r="DE1118" s="71"/>
      <c r="DF1118" s="71"/>
      <c r="DG1118" s="71"/>
      <c r="DH1118" s="71"/>
      <c r="DI1118" s="71"/>
      <c r="DJ1118" s="71"/>
      <c r="DK1118" s="71"/>
      <c r="DL1118" s="71"/>
      <c r="DM1118" s="71"/>
      <c r="DN1118" s="71"/>
      <c r="DO1118" s="71"/>
      <c r="DP1118" s="71"/>
      <c r="DQ1118" s="71"/>
      <c r="DR1118" s="71"/>
      <c r="DS1118" s="71"/>
      <c r="DT1118" s="71"/>
      <c r="DU1118" s="71"/>
      <c r="DV1118" s="71"/>
      <c r="DW1118" s="71"/>
      <c r="DX1118" s="71"/>
      <c r="DY1118" s="71"/>
      <c r="DZ1118" s="71"/>
      <c r="EA1118" s="71"/>
      <c r="EB1118" s="71"/>
      <c r="EC1118" s="71"/>
      <c r="ED1118" s="71"/>
      <c r="EE1118" s="71"/>
      <c r="EF1118" s="71"/>
      <c r="EG1118" s="71"/>
      <c r="EH1118" s="71"/>
      <c r="EI1118" s="71"/>
      <c r="EJ1118" s="71"/>
      <c r="EK1118" s="71"/>
      <c r="EL1118" s="71"/>
      <c r="EM1118" s="71"/>
      <c r="EN1118" s="71"/>
      <c r="EO1118" s="71"/>
      <c r="EP1118" s="71"/>
      <c r="EQ1118" s="71"/>
      <c r="ER1118" s="71"/>
      <c r="ES1118" s="71"/>
      <c r="ET1118" s="71"/>
      <c r="EU1118" s="71"/>
      <c r="EV1118" s="71"/>
      <c r="EW1118" s="71"/>
      <c r="EX1118" s="71"/>
      <c r="EY1118" s="71"/>
      <c r="EZ1118" s="71"/>
      <c r="FA1118" s="71"/>
      <c r="FB1118" s="71"/>
      <c r="FC1118" s="71"/>
      <c r="FD1118" s="71"/>
      <c r="FE1118" s="71"/>
      <c r="FF1118" s="71"/>
      <c r="FG1118" s="71"/>
      <c r="FH1118" s="71"/>
      <c r="FI1118" s="71"/>
      <c r="FJ1118" s="71"/>
      <c r="FK1118" s="71"/>
      <c r="FL1118" s="71"/>
      <c r="FM1118" s="71"/>
    </row>
    <row r="1119" spans="9:169" x14ac:dyDescent="0.2">
      <c r="I1119" s="71"/>
      <c r="J1119" s="71"/>
      <c r="K1119" s="71"/>
      <c r="L1119" s="71"/>
      <c r="M1119" s="71"/>
      <c r="N1119" s="71"/>
      <c r="O1119" s="71"/>
      <c r="P1119" s="71"/>
      <c r="Q1119" s="71"/>
      <c r="R1119" s="71"/>
      <c r="S1119" s="71"/>
      <c r="T1119" s="71"/>
      <c r="U1119" s="71"/>
      <c r="V1119" s="71"/>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c r="CS1119" s="71"/>
      <c r="CT1119" s="71"/>
      <c r="CU1119" s="71"/>
      <c r="CV1119" s="99"/>
      <c r="CW1119" s="71"/>
      <c r="CX1119" s="71"/>
      <c r="CY1119" s="71"/>
      <c r="CZ1119" s="71"/>
      <c r="DA1119" s="71"/>
      <c r="DB1119" s="71"/>
      <c r="DC1119" s="71"/>
      <c r="DD1119" s="71"/>
      <c r="DE1119" s="71"/>
      <c r="DF1119" s="71"/>
      <c r="DG1119" s="71"/>
      <c r="DH1119" s="71"/>
      <c r="DI1119" s="71"/>
      <c r="DJ1119" s="71"/>
      <c r="DK1119" s="71"/>
      <c r="DL1119" s="71"/>
      <c r="DM1119" s="71"/>
      <c r="DN1119" s="71"/>
      <c r="DO1119" s="71"/>
      <c r="DP1119" s="71"/>
      <c r="DQ1119" s="71"/>
      <c r="DR1119" s="71"/>
      <c r="DS1119" s="71"/>
      <c r="DT1119" s="71"/>
      <c r="DU1119" s="71"/>
      <c r="DV1119" s="71"/>
      <c r="DW1119" s="71"/>
      <c r="DX1119" s="71"/>
      <c r="DY1119" s="71"/>
      <c r="DZ1119" s="71"/>
      <c r="EA1119" s="71"/>
      <c r="EB1119" s="71"/>
      <c r="EC1119" s="71"/>
      <c r="ED1119" s="71"/>
      <c r="EE1119" s="71"/>
      <c r="EF1119" s="71"/>
      <c r="EG1119" s="71"/>
      <c r="EH1119" s="71"/>
      <c r="EI1119" s="71"/>
      <c r="EJ1119" s="71"/>
      <c r="EK1119" s="71"/>
      <c r="EL1119" s="71"/>
      <c r="EM1119" s="71"/>
      <c r="EN1119" s="71"/>
      <c r="EO1119" s="71"/>
      <c r="EP1119" s="71"/>
      <c r="EQ1119" s="71"/>
      <c r="ER1119" s="71"/>
      <c r="ES1119" s="71"/>
      <c r="ET1119" s="71"/>
      <c r="EU1119" s="71"/>
      <c r="EV1119" s="71"/>
      <c r="EW1119" s="71"/>
      <c r="EX1119" s="71"/>
      <c r="EY1119" s="71"/>
      <c r="EZ1119" s="71"/>
      <c r="FA1119" s="71"/>
      <c r="FB1119" s="71"/>
      <c r="FC1119" s="71"/>
      <c r="FD1119" s="71"/>
      <c r="FE1119" s="71"/>
      <c r="FF1119" s="71"/>
      <c r="FG1119" s="71"/>
      <c r="FH1119" s="71"/>
      <c r="FI1119" s="71"/>
      <c r="FJ1119" s="71"/>
      <c r="FK1119" s="71"/>
      <c r="FL1119" s="71"/>
      <c r="FM1119" s="71"/>
    </row>
    <row r="1120" spans="9:169" x14ac:dyDescent="0.2">
      <c r="I1120" s="71"/>
      <c r="J1120" s="71"/>
      <c r="K1120" s="71"/>
      <c r="L1120" s="71"/>
      <c r="M1120" s="71"/>
      <c r="N1120" s="71"/>
      <c r="O1120" s="71"/>
      <c r="P1120" s="71"/>
      <c r="Q1120" s="71"/>
      <c r="R1120" s="71"/>
      <c r="S1120" s="71"/>
      <c r="T1120" s="71"/>
      <c r="U1120" s="71"/>
      <c r="V1120" s="71"/>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c r="CS1120" s="71"/>
      <c r="CT1120" s="71"/>
      <c r="CU1120" s="71"/>
      <c r="CV1120" s="99"/>
      <c r="CW1120" s="71"/>
      <c r="CX1120" s="71"/>
      <c r="CY1120" s="71"/>
      <c r="CZ1120" s="71"/>
      <c r="DA1120" s="71"/>
      <c r="DB1120" s="71"/>
      <c r="DC1120" s="71"/>
      <c r="DD1120" s="71"/>
      <c r="DE1120" s="71"/>
      <c r="DF1120" s="71"/>
      <c r="DG1120" s="71"/>
      <c r="DH1120" s="71"/>
      <c r="DI1120" s="71"/>
      <c r="DJ1120" s="71"/>
      <c r="DK1120" s="71"/>
      <c r="DL1120" s="71"/>
      <c r="DM1120" s="71"/>
      <c r="DN1120" s="71"/>
      <c r="DO1120" s="71"/>
      <c r="DP1120" s="71"/>
      <c r="DQ1120" s="71"/>
      <c r="DR1120" s="71"/>
      <c r="DS1120" s="71"/>
      <c r="DT1120" s="71"/>
      <c r="DU1120" s="71"/>
      <c r="DV1120" s="71"/>
      <c r="DW1120" s="71"/>
      <c r="DX1120" s="71"/>
      <c r="DY1120" s="71"/>
      <c r="DZ1120" s="71"/>
      <c r="EA1120" s="71"/>
      <c r="EB1120" s="71"/>
      <c r="EC1120" s="71"/>
      <c r="ED1120" s="71"/>
      <c r="EE1120" s="71"/>
      <c r="EF1120" s="71"/>
      <c r="EG1120" s="71"/>
      <c r="EH1120" s="71"/>
      <c r="EI1120" s="71"/>
      <c r="EJ1120" s="71"/>
      <c r="EK1120" s="71"/>
      <c r="EL1120" s="71"/>
      <c r="EM1120" s="71"/>
      <c r="EN1120" s="71"/>
      <c r="EO1120" s="71"/>
      <c r="EP1120" s="71"/>
      <c r="EQ1120" s="71"/>
      <c r="ER1120" s="71"/>
      <c r="ES1120" s="71"/>
      <c r="ET1120" s="71"/>
      <c r="EU1120" s="71"/>
      <c r="EV1120" s="71"/>
      <c r="EW1120" s="71"/>
      <c r="EX1120" s="71"/>
      <c r="EY1120" s="71"/>
      <c r="EZ1120" s="71"/>
      <c r="FA1120" s="71"/>
      <c r="FB1120" s="71"/>
      <c r="FC1120" s="71"/>
      <c r="FD1120" s="71"/>
      <c r="FE1120" s="71"/>
      <c r="FF1120" s="71"/>
      <c r="FG1120" s="71"/>
      <c r="FH1120" s="71"/>
      <c r="FI1120" s="71"/>
      <c r="FJ1120" s="71"/>
      <c r="FK1120" s="71"/>
      <c r="FL1120" s="71"/>
      <c r="FM1120" s="71"/>
    </row>
    <row r="1121" spans="9:169" x14ac:dyDescent="0.2">
      <c r="I1121" s="71"/>
      <c r="J1121" s="71"/>
      <c r="K1121" s="71"/>
      <c r="L1121" s="71"/>
      <c r="M1121" s="71"/>
      <c r="N1121" s="71"/>
      <c r="O1121" s="71"/>
      <c r="P1121" s="71"/>
      <c r="Q1121" s="71"/>
      <c r="R1121" s="71"/>
      <c r="S1121" s="71"/>
      <c r="T1121" s="71"/>
      <c r="U1121" s="71"/>
      <c r="V1121" s="71"/>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c r="CS1121" s="71"/>
      <c r="CT1121" s="71"/>
      <c r="CU1121" s="71"/>
      <c r="CV1121" s="99"/>
      <c r="CW1121" s="71"/>
      <c r="CX1121" s="71"/>
      <c r="CY1121" s="71"/>
      <c r="CZ1121" s="71"/>
      <c r="DA1121" s="71"/>
      <c r="DB1121" s="71"/>
      <c r="DC1121" s="71"/>
      <c r="DD1121" s="71"/>
      <c r="DE1121" s="71"/>
      <c r="DF1121" s="71"/>
      <c r="DG1121" s="71"/>
      <c r="DH1121" s="71"/>
      <c r="DI1121" s="71"/>
      <c r="DJ1121" s="71"/>
      <c r="DK1121" s="71"/>
      <c r="DL1121" s="71"/>
      <c r="DM1121" s="71"/>
      <c r="DN1121" s="71"/>
      <c r="DO1121" s="71"/>
      <c r="DP1121" s="71"/>
      <c r="DQ1121" s="71"/>
      <c r="DR1121" s="71"/>
      <c r="DS1121" s="71"/>
      <c r="DT1121" s="71"/>
      <c r="DU1121" s="71"/>
      <c r="DV1121" s="71"/>
      <c r="DW1121" s="71"/>
      <c r="DX1121" s="71"/>
      <c r="DY1121" s="71"/>
      <c r="DZ1121" s="71"/>
      <c r="EA1121" s="71"/>
      <c r="EB1121" s="71"/>
      <c r="EC1121" s="71"/>
      <c r="ED1121" s="71"/>
      <c r="EE1121" s="71"/>
      <c r="EF1121" s="71"/>
      <c r="EG1121" s="71"/>
      <c r="EH1121" s="71"/>
      <c r="EI1121" s="71"/>
      <c r="EJ1121" s="71"/>
      <c r="EK1121" s="71"/>
      <c r="EL1121" s="71"/>
      <c r="EM1121" s="71"/>
      <c r="EN1121" s="71"/>
      <c r="EO1121" s="71"/>
      <c r="EP1121" s="71"/>
      <c r="EQ1121" s="71"/>
      <c r="ER1121" s="71"/>
      <c r="ES1121" s="71"/>
      <c r="ET1121" s="71"/>
      <c r="EU1121" s="71"/>
      <c r="EV1121" s="71"/>
      <c r="EW1121" s="71"/>
      <c r="EX1121" s="71"/>
      <c r="EY1121" s="71"/>
      <c r="EZ1121" s="71"/>
      <c r="FA1121" s="71"/>
      <c r="FB1121" s="71"/>
      <c r="FC1121" s="71"/>
      <c r="FD1121" s="71"/>
      <c r="FE1121" s="71"/>
      <c r="FF1121" s="71"/>
      <c r="FG1121" s="71"/>
      <c r="FH1121" s="71"/>
      <c r="FI1121" s="71"/>
      <c r="FJ1121" s="71"/>
      <c r="FK1121" s="71"/>
      <c r="FL1121" s="71"/>
      <c r="FM1121" s="71"/>
    </row>
    <row r="1122" spans="9:169" x14ac:dyDescent="0.2">
      <c r="I1122" s="71"/>
      <c r="J1122" s="71"/>
      <c r="K1122" s="71"/>
      <c r="L1122" s="71"/>
      <c r="M1122" s="71"/>
      <c r="N1122" s="71"/>
      <c r="O1122" s="71"/>
      <c r="P1122" s="71"/>
      <c r="Q1122" s="71"/>
      <c r="R1122" s="71"/>
      <c r="S1122" s="71"/>
      <c r="T1122" s="71"/>
      <c r="U1122" s="71"/>
      <c r="V1122" s="71"/>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c r="CS1122" s="71"/>
      <c r="CT1122" s="71"/>
      <c r="CU1122" s="71"/>
      <c r="CV1122" s="99"/>
      <c r="CW1122" s="71"/>
      <c r="CX1122" s="71"/>
      <c r="CY1122" s="71"/>
      <c r="CZ1122" s="71"/>
      <c r="DA1122" s="71"/>
      <c r="DB1122" s="71"/>
      <c r="DC1122" s="71"/>
      <c r="DD1122" s="71"/>
      <c r="DE1122" s="71"/>
      <c r="DF1122" s="71"/>
      <c r="DG1122" s="71"/>
      <c r="DH1122" s="71"/>
      <c r="DI1122" s="71"/>
      <c r="DJ1122" s="71"/>
      <c r="DK1122" s="71"/>
      <c r="DL1122" s="71"/>
      <c r="DM1122" s="71"/>
      <c r="DN1122" s="71"/>
      <c r="DO1122" s="71"/>
      <c r="DP1122" s="71"/>
      <c r="DQ1122" s="71"/>
      <c r="DR1122" s="71"/>
      <c r="DS1122" s="71"/>
      <c r="DT1122" s="71"/>
      <c r="DU1122" s="71"/>
      <c r="DV1122" s="71"/>
      <c r="DW1122" s="71"/>
      <c r="DX1122" s="71"/>
      <c r="DY1122" s="71"/>
      <c r="DZ1122" s="71"/>
      <c r="EA1122" s="71"/>
      <c r="EB1122" s="71"/>
      <c r="EC1122" s="71"/>
      <c r="ED1122" s="71"/>
      <c r="EE1122" s="71"/>
      <c r="EF1122" s="71"/>
      <c r="EG1122" s="71"/>
      <c r="EH1122" s="71"/>
      <c r="EI1122" s="71"/>
      <c r="EJ1122" s="71"/>
      <c r="EK1122" s="71"/>
      <c r="EL1122" s="71"/>
      <c r="EM1122" s="71"/>
      <c r="EN1122" s="71"/>
      <c r="EO1122" s="71"/>
      <c r="EP1122" s="71"/>
      <c r="EQ1122" s="71"/>
      <c r="ER1122" s="71"/>
      <c r="ES1122" s="71"/>
      <c r="ET1122" s="71"/>
      <c r="EU1122" s="71"/>
      <c r="EV1122" s="71"/>
      <c r="EW1122" s="71"/>
      <c r="EX1122" s="71"/>
      <c r="EY1122" s="71"/>
      <c r="EZ1122" s="71"/>
      <c r="FA1122" s="71"/>
      <c r="FB1122" s="71"/>
      <c r="FC1122" s="71"/>
      <c r="FD1122" s="71"/>
      <c r="FE1122" s="71"/>
      <c r="FF1122" s="71"/>
      <c r="FG1122" s="71"/>
      <c r="FH1122" s="71"/>
      <c r="FI1122" s="71"/>
      <c r="FJ1122" s="71"/>
      <c r="FK1122" s="71"/>
      <c r="FL1122" s="71"/>
      <c r="FM1122" s="71"/>
    </row>
    <row r="1123" spans="9:169" x14ac:dyDescent="0.2">
      <c r="I1123" s="71"/>
      <c r="J1123" s="71"/>
      <c r="K1123" s="71"/>
      <c r="L1123" s="71"/>
      <c r="M1123" s="71"/>
      <c r="N1123" s="71"/>
      <c r="O1123" s="71"/>
      <c r="P1123" s="71"/>
      <c r="Q1123" s="71"/>
      <c r="R1123" s="71"/>
      <c r="S1123" s="71"/>
      <c r="T1123" s="71"/>
      <c r="U1123" s="71"/>
      <c r="V1123" s="71"/>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c r="CS1123" s="71"/>
      <c r="CT1123" s="71"/>
      <c r="CU1123" s="71"/>
      <c r="CV1123" s="99"/>
      <c r="CW1123" s="71"/>
      <c r="CX1123" s="71"/>
      <c r="CY1123" s="71"/>
      <c r="CZ1123" s="71"/>
      <c r="DA1123" s="71"/>
      <c r="DB1123" s="71"/>
      <c r="DC1123" s="71"/>
      <c r="DD1123" s="71"/>
      <c r="DE1123" s="71"/>
      <c r="DF1123" s="71"/>
      <c r="DG1123" s="71"/>
      <c r="DH1123" s="71"/>
      <c r="DI1123" s="71"/>
      <c r="DJ1123" s="71"/>
      <c r="DK1123" s="71"/>
      <c r="DL1123" s="71"/>
      <c r="DM1123" s="71"/>
      <c r="DN1123" s="71"/>
      <c r="DO1123" s="71"/>
      <c r="DP1123" s="71"/>
      <c r="DQ1123" s="71"/>
      <c r="DR1123" s="71"/>
      <c r="DS1123" s="71"/>
      <c r="DT1123" s="71"/>
      <c r="DU1123" s="71"/>
      <c r="DV1123" s="71"/>
      <c r="DW1123" s="71"/>
      <c r="DX1123" s="71"/>
      <c r="DY1123" s="71"/>
      <c r="DZ1123" s="71"/>
      <c r="EA1123" s="71"/>
      <c r="EB1123" s="71"/>
      <c r="EC1123" s="71"/>
      <c r="ED1123" s="71"/>
      <c r="EE1123" s="71"/>
      <c r="EF1123" s="71"/>
      <c r="EG1123" s="71"/>
      <c r="EH1123" s="71"/>
      <c r="EI1123" s="71"/>
      <c r="EJ1123" s="71"/>
      <c r="EK1123" s="71"/>
      <c r="EL1123" s="71"/>
      <c r="EM1123" s="71"/>
      <c r="EN1123" s="71"/>
      <c r="EO1123" s="71"/>
      <c r="EP1123" s="71"/>
      <c r="EQ1123" s="71"/>
      <c r="ER1123" s="71"/>
      <c r="ES1123" s="71"/>
      <c r="ET1123" s="71"/>
      <c r="EU1123" s="71"/>
      <c r="EV1123" s="71"/>
      <c r="EW1123" s="71"/>
      <c r="EX1123" s="71"/>
      <c r="EY1123" s="71"/>
      <c r="EZ1123" s="71"/>
      <c r="FA1123" s="71"/>
      <c r="FB1123" s="71"/>
      <c r="FC1123" s="71"/>
      <c r="FD1123" s="71"/>
      <c r="FE1123" s="71"/>
      <c r="FF1123" s="71"/>
      <c r="FG1123" s="71"/>
      <c r="FH1123" s="71"/>
      <c r="FI1123" s="71"/>
      <c r="FJ1123" s="71"/>
      <c r="FK1123" s="71"/>
      <c r="FL1123" s="71"/>
      <c r="FM1123" s="71"/>
    </row>
    <row r="1124" spans="9:169" x14ac:dyDescent="0.2">
      <c r="I1124" s="71"/>
      <c r="J1124" s="71"/>
      <c r="K1124" s="71"/>
      <c r="L1124" s="71"/>
      <c r="M1124" s="71"/>
      <c r="N1124" s="71"/>
      <c r="O1124" s="71"/>
      <c r="P1124" s="71"/>
      <c r="Q1124" s="71"/>
      <c r="R1124" s="71"/>
      <c r="S1124" s="71"/>
      <c r="T1124" s="71"/>
      <c r="U1124" s="71"/>
      <c r="V1124" s="71"/>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c r="CS1124" s="71"/>
      <c r="CT1124" s="71"/>
      <c r="CU1124" s="71"/>
      <c r="CV1124" s="99"/>
      <c r="CW1124" s="71"/>
      <c r="CX1124" s="71"/>
      <c r="CY1124" s="71"/>
      <c r="CZ1124" s="71"/>
      <c r="DA1124" s="71"/>
      <c r="DB1124" s="71"/>
      <c r="DC1124" s="71"/>
      <c r="DD1124" s="71"/>
      <c r="DE1124" s="71"/>
      <c r="DF1124" s="71"/>
      <c r="DG1124" s="71"/>
      <c r="DH1124" s="71"/>
      <c r="DI1124" s="71"/>
      <c r="DJ1124" s="71"/>
      <c r="DK1124" s="71"/>
      <c r="DL1124" s="71"/>
      <c r="DM1124" s="71"/>
      <c r="DN1124" s="71"/>
      <c r="DO1124" s="71"/>
      <c r="DP1124" s="71"/>
      <c r="DQ1124" s="71"/>
      <c r="DR1124" s="71"/>
      <c r="DS1124" s="71"/>
      <c r="DT1124" s="71"/>
      <c r="DU1124" s="71"/>
      <c r="DV1124" s="71"/>
      <c r="DW1124" s="71"/>
      <c r="DX1124" s="71"/>
      <c r="DY1124" s="71"/>
      <c r="DZ1124" s="71"/>
      <c r="EA1124" s="71"/>
      <c r="EB1124" s="71"/>
      <c r="EC1124" s="71"/>
      <c r="ED1124" s="71"/>
      <c r="EE1124" s="71"/>
      <c r="EF1124" s="71"/>
      <c r="EG1124" s="71"/>
      <c r="EH1124" s="71"/>
      <c r="EI1124" s="71"/>
      <c r="EJ1124" s="71"/>
      <c r="EK1124" s="71"/>
      <c r="EL1124" s="71"/>
      <c r="EM1124" s="71"/>
      <c r="EN1124" s="71"/>
      <c r="EO1124" s="71"/>
      <c r="EP1124" s="71"/>
      <c r="EQ1124" s="71"/>
      <c r="ER1124" s="71"/>
      <c r="ES1124" s="71"/>
      <c r="ET1124" s="71"/>
      <c r="EU1124" s="71"/>
      <c r="EV1124" s="71"/>
      <c r="EW1124" s="71"/>
      <c r="EX1124" s="71"/>
      <c r="EY1124" s="71"/>
      <c r="EZ1124" s="71"/>
      <c r="FA1124" s="71"/>
      <c r="FB1124" s="71"/>
      <c r="FC1124" s="71"/>
      <c r="FD1124" s="71"/>
      <c r="FE1124" s="71"/>
      <c r="FF1124" s="71"/>
      <c r="FG1124" s="71"/>
      <c r="FH1124" s="71"/>
      <c r="FI1124" s="71"/>
      <c r="FJ1124" s="71"/>
      <c r="FK1124" s="71"/>
      <c r="FL1124" s="71"/>
      <c r="FM1124" s="71"/>
    </row>
    <row r="1125" spans="9:169" x14ac:dyDescent="0.2">
      <c r="I1125" s="71"/>
      <c r="J1125" s="71"/>
      <c r="K1125" s="71"/>
      <c r="L1125" s="71"/>
      <c r="M1125" s="71"/>
      <c r="N1125" s="71"/>
      <c r="O1125" s="71"/>
      <c r="P1125" s="71"/>
      <c r="Q1125" s="71"/>
      <c r="R1125" s="71"/>
      <c r="S1125" s="71"/>
      <c r="T1125" s="71"/>
      <c r="U1125" s="71"/>
      <c r="V1125" s="71"/>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c r="CS1125" s="71"/>
      <c r="CT1125" s="71"/>
      <c r="CU1125" s="71"/>
      <c r="CV1125" s="99"/>
      <c r="CW1125" s="71"/>
      <c r="CX1125" s="71"/>
      <c r="CY1125" s="71"/>
      <c r="CZ1125" s="71"/>
      <c r="DA1125" s="71"/>
      <c r="DB1125" s="71"/>
      <c r="DC1125" s="71"/>
      <c r="DD1125" s="71"/>
      <c r="DE1125" s="71"/>
      <c r="DF1125" s="71"/>
      <c r="DG1125" s="71"/>
      <c r="DH1125" s="71"/>
      <c r="DI1125" s="71"/>
      <c r="DJ1125" s="71"/>
      <c r="DK1125" s="71"/>
      <c r="DL1125" s="71"/>
      <c r="DM1125" s="71"/>
      <c r="DN1125" s="71"/>
      <c r="DO1125" s="71"/>
      <c r="DP1125" s="71"/>
      <c r="DQ1125" s="71"/>
      <c r="DR1125" s="71"/>
      <c r="DS1125" s="71"/>
      <c r="DT1125" s="71"/>
      <c r="DU1125" s="71"/>
      <c r="DV1125" s="71"/>
      <c r="DW1125" s="71"/>
      <c r="DX1125" s="71"/>
      <c r="DY1125" s="71"/>
      <c r="DZ1125" s="71"/>
      <c r="EA1125" s="71"/>
      <c r="EB1125" s="71"/>
      <c r="EC1125" s="71"/>
      <c r="ED1125" s="71"/>
      <c r="EE1125" s="71"/>
      <c r="EF1125" s="71"/>
      <c r="EG1125" s="71"/>
      <c r="EH1125" s="71"/>
      <c r="EI1125" s="71"/>
      <c r="EJ1125" s="71"/>
      <c r="EK1125" s="71"/>
      <c r="EL1125" s="71"/>
      <c r="EM1125" s="71"/>
      <c r="EN1125" s="71"/>
      <c r="EO1125" s="71"/>
      <c r="EP1125" s="71"/>
      <c r="EQ1125" s="71"/>
      <c r="ER1125" s="71"/>
      <c r="ES1125" s="71"/>
      <c r="ET1125" s="71"/>
      <c r="EU1125" s="71"/>
      <c r="EV1125" s="71"/>
      <c r="EW1125" s="71"/>
      <c r="EX1125" s="71"/>
      <c r="EY1125" s="71"/>
      <c r="EZ1125" s="71"/>
      <c r="FA1125" s="71"/>
      <c r="FB1125" s="71"/>
      <c r="FC1125" s="71"/>
      <c r="FD1125" s="71"/>
      <c r="FE1125" s="71"/>
      <c r="FF1125" s="71"/>
      <c r="FG1125" s="71"/>
      <c r="FH1125" s="71"/>
      <c r="FI1125" s="71"/>
      <c r="FJ1125" s="71"/>
      <c r="FK1125" s="71"/>
      <c r="FL1125" s="71"/>
      <c r="FM1125" s="71"/>
    </row>
    <row r="1126" spans="9:169" x14ac:dyDescent="0.2">
      <c r="I1126" s="71"/>
      <c r="J1126" s="71"/>
      <c r="K1126" s="71"/>
      <c r="L1126" s="71"/>
      <c r="M1126" s="71"/>
      <c r="N1126" s="71"/>
      <c r="O1126" s="71"/>
      <c r="P1126" s="71"/>
      <c r="Q1126" s="71"/>
      <c r="R1126" s="71"/>
      <c r="S1126" s="71"/>
      <c r="T1126" s="71"/>
      <c r="U1126" s="71"/>
      <c r="V1126" s="71"/>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c r="CS1126" s="71"/>
      <c r="CT1126" s="71"/>
      <c r="CU1126" s="71"/>
      <c r="CV1126" s="99"/>
      <c r="CW1126" s="71"/>
      <c r="CX1126" s="71"/>
      <c r="CY1126" s="71"/>
      <c r="CZ1126" s="71"/>
      <c r="DA1126" s="71"/>
      <c r="DB1126" s="71"/>
      <c r="DC1126" s="71"/>
      <c r="DD1126" s="71"/>
      <c r="DE1126" s="71"/>
      <c r="DF1126" s="71"/>
      <c r="DG1126" s="71"/>
      <c r="DH1126" s="71"/>
      <c r="DI1126" s="71"/>
      <c r="DJ1126" s="71"/>
      <c r="DK1126" s="71"/>
      <c r="DL1126" s="71"/>
      <c r="DM1126" s="71"/>
      <c r="DN1126" s="71"/>
      <c r="DO1126" s="71"/>
      <c r="DP1126" s="71"/>
      <c r="DQ1126" s="71"/>
      <c r="DR1126" s="71"/>
      <c r="DS1126" s="71"/>
      <c r="DT1126" s="71"/>
      <c r="DU1126" s="71"/>
      <c r="DV1126" s="71"/>
      <c r="DW1126" s="71"/>
      <c r="DX1126" s="71"/>
      <c r="DY1126" s="71"/>
      <c r="DZ1126" s="71"/>
      <c r="EA1126" s="71"/>
      <c r="EB1126" s="71"/>
      <c r="EC1126" s="71"/>
      <c r="ED1126" s="71"/>
      <c r="EE1126" s="71"/>
      <c r="EF1126" s="71"/>
      <c r="EG1126" s="71"/>
      <c r="EH1126" s="71"/>
      <c r="EI1126" s="71"/>
      <c r="EJ1126" s="71"/>
      <c r="EK1126" s="71"/>
      <c r="EL1126" s="71"/>
      <c r="EM1126" s="71"/>
      <c r="EN1126" s="71"/>
      <c r="EO1126" s="71"/>
      <c r="EP1126" s="71"/>
      <c r="EQ1126" s="71"/>
      <c r="ER1126" s="71"/>
      <c r="ES1126" s="71"/>
      <c r="ET1126" s="71"/>
      <c r="EU1126" s="71"/>
      <c r="EV1126" s="71"/>
      <c r="EW1126" s="71"/>
      <c r="EX1126" s="71"/>
      <c r="EY1126" s="71"/>
      <c r="EZ1126" s="71"/>
      <c r="FA1126" s="71"/>
      <c r="FB1126" s="71"/>
      <c r="FC1126" s="71"/>
      <c r="FD1126" s="71"/>
      <c r="FE1126" s="71"/>
      <c r="FF1126" s="71"/>
      <c r="FG1126" s="71"/>
      <c r="FH1126" s="71"/>
      <c r="FI1126" s="71"/>
      <c r="FJ1126" s="71"/>
      <c r="FK1126" s="71"/>
      <c r="FL1126" s="71"/>
      <c r="FM1126" s="71"/>
    </row>
    <row r="1127" spans="9:169" x14ac:dyDescent="0.2">
      <c r="I1127" s="71"/>
      <c r="J1127" s="71"/>
      <c r="K1127" s="71"/>
      <c r="L1127" s="71"/>
      <c r="M1127" s="71"/>
      <c r="N1127" s="71"/>
      <c r="O1127" s="71"/>
      <c r="P1127" s="71"/>
      <c r="Q1127" s="71"/>
      <c r="R1127" s="71"/>
      <c r="S1127" s="71"/>
      <c r="T1127" s="71"/>
      <c r="U1127" s="71"/>
      <c r="V1127" s="71"/>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c r="CS1127" s="71"/>
      <c r="CT1127" s="71"/>
      <c r="CU1127" s="71"/>
      <c r="CV1127" s="99"/>
      <c r="CW1127" s="71"/>
      <c r="CX1127" s="71"/>
      <c r="CY1127" s="71"/>
      <c r="CZ1127" s="71"/>
      <c r="DA1127" s="71"/>
      <c r="DB1127" s="71"/>
      <c r="DC1127" s="71"/>
      <c r="DD1127" s="71"/>
      <c r="DE1127" s="71"/>
      <c r="DF1127" s="71"/>
      <c r="DG1127" s="71"/>
      <c r="DH1127" s="71"/>
      <c r="DI1127" s="71"/>
      <c r="DJ1127" s="71"/>
      <c r="DK1127" s="71"/>
      <c r="DL1127" s="71"/>
      <c r="DM1127" s="71"/>
      <c r="DN1127" s="71"/>
      <c r="DO1127" s="71"/>
      <c r="DP1127" s="71"/>
      <c r="DQ1127" s="71"/>
      <c r="DR1127" s="71"/>
      <c r="DS1127" s="71"/>
      <c r="DT1127" s="71"/>
      <c r="DU1127" s="71"/>
      <c r="DV1127" s="71"/>
      <c r="DW1127" s="71"/>
      <c r="DX1127" s="71"/>
      <c r="DY1127" s="71"/>
      <c r="DZ1127" s="71"/>
      <c r="EA1127" s="71"/>
      <c r="EB1127" s="71"/>
      <c r="EC1127" s="71"/>
      <c r="ED1127" s="71"/>
      <c r="EE1127" s="71"/>
      <c r="EF1127" s="71"/>
      <c r="EG1127" s="71"/>
      <c r="EH1127" s="71"/>
      <c r="EI1127" s="71"/>
      <c r="EJ1127" s="71"/>
      <c r="EK1127" s="71"/>
      <c r="EL1127" s="71"/>
      <c r="EM1127" s="71"/>
      <c r="EN1127" s="71"/>
      <c r="EO1127" s="71"/>
      <c r="EP1127" s="71"/>
      <c r="EQ1127" s="71"/>
      <c r="ER1127" s="71"/>
      <c r="ES1127" s="71"/>
      <c r="ET1127" s="71"/>
      <c r="EU1127" s="71"/>
      <c r="EV1127" s="71"/>
      <c r="EW1127" s="71"/>
      <c r="EX1127" s="71"/>
      <c r="EY1127" s="71"/>
      <c r="EZ1127" s="71"/>
      <c r="FA1127" s="71"/>
      <c r="FB1127" s="71"/>
      <c r="FC1127" s="71"/>
      <c r="FD1127" s="71"/>
      <c r="FE1127" s="71"/>
      <c r="FF1127" s="71"/>
      <c r="FG1127" s="71"/>
      <c r="FH1127" s="71"/>
      <c r="FI1127" s="71"/>
      <c r="FJ1127" s="71"/>
      <c r="FK1127" s="71"/>
      <c r="FL1127" s="71"/>
      <c r="FM1127" s="71"/>
    </row>
    <row r="1128" spans="9:169" x14ac:dyDescent="0.2">
      <c r="I1128" s="71"/>
      <c r="J1128" s="71"/>
      <c r="K1128" s="71"/>
      <c r="L1128" s="71"/>
      <c r="M1128" s="71"/>
      <c r="N1128" s="71"/>
      <c r="O1128" s="71"/>
      <c r="P1128" s="71"/>
      <c r="Q1128" s="71"/>
      <c r="R1128" s="71"/>
      <c r="S1128" s="71"/>
      <c r="T1128" s="71"/>
      <c r="U1128" s="71"/>
      <c r="V1128" s="71"/>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c r="CS1128" s="71"/>
      <c r="CT1128" s="71"/>
      <c r="CU1128" s="71"/>
      <c r="CV1128" s="99"/>
      <c r="CW1128" s="71"/>
      <c r="CX1128" s="71"/>
      <c r="CY1128" s="71"/>
      <c r="CZ1128" s="71"/>
      <c r="DA1128" s="71"/>
      <c r="DB1128" s="71"/>
      <c r="DC1128" s="71"/>
      <c r="DD1128" s="71"/>
      <c r="DE1128" s="71"/>
      <c r="DF1128" s="71"/>
      <c r="DG1128" s="71"/>
      <c r="DH1128" s="71"/>
      <c r="DI1128" s="71"/>
      <c r="DJ1128" s="71"/>
      <c r="DK1128" s="71"/>
      <c r="DL1128" s="71"/>
      <c r="DM1128" s="71"/>
      <c r="DN1128" s="71"/>
      <c r="DO1128" s="71"/>
      <c r="DP1128" s="71"/>
      <c r="DQ1128" s="71"/>
      <c r="DR1128" s="71"/>
      <c r="DS1128" s="71"/>
      <c r="DT1128" s="71"/>
      <c r="DU1128" s="71"/>
      <c r="DV1128" s="71"/>
      <c r="DW1128" s="71"/>
      <c r="DX1128" s="71"/>
      <c r="DY1128" s="71"/>
      <c r="DZ1128" s="71"/>
      <c r="EA1128" s="71"/>
      <c r="EB1128" s="71"/>
      <c r="EC1128" s="71"/>
      <c r="ED1128" s="71"/>
      <c r="EE1128" s="71"/>
      <c r="EF1128" s="71"/>
      <c r="EG1128" s="71"/>
      <c r="EH1128" s="71"/>
      <c r="EI1128" s="71"/>
      <c r="EJ1128" s="71"/>
      <c r="EK1128" s="71"/>
      <c r="EL1128" s="71"/>
      <c r="EM1128" s="71"/>
      <c r="EN1128" s="71"/>
      <c r="EO1128" s="71"/>
      <c r="EP1128" s="71"/>
      <c r="EQ1128" s="71"/>
      <c r="ER1128" s="71"/>
      <c r="ES1128" s="71"/>
      <c r="ET1128" s="71"/>
      <c r="EU1128" s="71"/>
      <c r="EV1128" s="71"/>
      <c r="EW1128" s="71"/>
      <c r="EX1128" s="71"/>
      <c r="EY1128" s="71"/>
      <c r="EZ1128" s="71"/>
      <c r="FA1128" s="71"/>
      <c r="FB1128" s="71"/>
      <c r="FC1128" s="71"/>
      <c r="FD1128" s="71"/>
      <c r="FE1128" s="71"/>
      <c r="FF1128" s="71"/>
      <c r="FG1128" s="71"/>
      <c r="FH1128" s="71"/>
      <c r="FI1128" s="71"/>
      <c r="FJ1128" s="71"/>
      <c r="FK1128" s="71"/>
      <c r="FL1128" s="71"/>
      <c r="FM1128" s="71"/>
    </row>
    <row r="1129" spans="9:169" x14ac:dyDescent="0.2">
      <c r="I1129" s="71"/>
      <c r="J1129" s="71"/>
      <c r="K1129" s="71"/>
      <c r="L1129" s="71"/>
      <c r="M1129" s="71"/>
      <c r="N1129" s="71"/>
      <c r="O1129" s="71"/>
      <c r="P1129" s="71"/>
      <c r="Q1129" s="71"/>
      <c r="R1129" s="71"/>
      <c r="S1129" s="71"/>
      <c r="T1129" s="71"/>
      <c r="U1129" s="71"/>
      <c r="V1129" s="71"/>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c r="CS1129" s="71"/>
      <c r="CT1129" s="71"/>
      <c r="CU1129" s="71"/>
      <c r="CV1129" s="99"/>
      <c r="CW1129" s="71"/>
      <c r="CX1129" s="71"/>
      <c r="CY1129" s="71"/>
      <c r="CZ1129" s="71"/>
      <c r="DA1129" s="71"/>
      <c r="DB1129" s="71"/>
      <c r="DC1129" s="71"/>
      <c r="DD1129" s="71"/>
      <c r="DE1129" s="71"/>
      <c r="DF1129" s="71"/>
      <c r="DG1129" s="71"/>
      <c r="DH1129" s="71"/>
      <c r="DI1129" s="71"/>
      <c r="DJ1129" s="71"/>
      <c r="DK1129" s="71"/>
      <c r="DL1129" s="71"/>
      <c r="DM1129" s="71"/>
      <c r="DN1129" s="71"/>
      <c r="DO1129" s="71"/>
      <c r="DP1129" s="71"/>
      <c r="DQ1129" s="71"/>
      <c r="DR1129" s="71"/>
      <c r="DS1129" s="71"/>
      <c r="DT1129" s="71"/>
      <c r="DU1129" s="71"/>
      <c r="DV1129" s="71"/>
      <c r="DW1129" s="71"/>
      <c r="DX1129" s="71"/>
      <c r="DY1129" s="71"/>
      <c r="DZ1129" s="71"/>
      <c r="EA1129" s="71"/>
      <c r="EB1129" s="71"/>
      <c r="EC1129" s="71"/>
      <c r="ED1129" s="71"/>
      <c r="EE1129" s="71"/>
      <c r="EF1129" s="71"/>
      <c r="EG1129" s="71"/>
      <c r="EH1129" s="71"/>
      <c r="EI1129" s="71"/>
      <c r="EJ1129" s="71"/>
      <c r="EK1129" s="71"/>
      <c r="EL1129" s="71"/>
      <c r="EM1129" s="71"/>
      <c r="EN1129" s="71"/>
      <c r="EO1129" s="71"/>
      <c r="EP1129" s="71"/>
      <c r="EQ1129" s="71"/>
      <c r="ER1129" s="71"/>
      <c r="ES1129" s="71"/>
      <c r="ET1129" s="71"/>
      <c r="EU1129" s="71"/>
      <c r="EV1129" s="71"/>
      <c r="EW1129" s="71"/>
      <c r="EX1129" s="71"/>
      <c r="EY1129" s="71"/>
      <c r="EZ1129" s="71"/>
      <c r="FA1129" s="71"/>
      <c r="FB1129" s="71"/>
      <c r="FC1129" s="71"/>
      <c r="FD1129" s="71"/>
      <c r="FE1129" s="71"/>
      <c r="FF1129" s="71"/>
      <c r="FG1129" s="71"/>
      <c r="FH1129" s="71"/>
      <c r="FI1129" s="71"/>
      <c r="FJ1129" s="71"/>
      <c r="FK1129" s="71"/>
      <c r="FL1129" s="71"/>
      <c r="FM1129" s="71"/>
    </row>
    <row r="1130" spans="9:169" x14ac:dyDescent="0.2">
      <c r="I1130" s="71"/>
      <c r="J1130" s="71"/>
      <c r="K1130" s="71"/>
      <c r="L1130" s="71"/>
      <c r="M1130" s="71"/>
      <c r="N1130" s="71"/>
      <c r="O1130" s="71"/>
      <c r="P1130" s="71"/>
      <c r="Q1130" s="71"/>
      <c r="R1130" s="71"/>
      <c r="S1130" s="71"/>
      <c r="T1130" s="71"/>
      <c r="U1130" s="71"/>
      <c r="V1130" s="71"/>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c r="CS1130" s="71"/>
      <c r="CT1130" s="71"/>
      <c r="CU1130" s="71"/>
      <c r="CV1130" s="99"/>
      <c r="CW1130" s="71"/>
      <c r="CX1130" s="71"/>
      <c r="CY1130" s="71"/>
      <c r="CZ1130" s="71"/>
      <c r="DA1130" s="71"/>
      <c r="DB1130" s="71"/>
      <c r="DC1130" s="71"/>
      <c r="DD1130" s="71"/>
      <c r="DE1130" s="71"/>
      <c r="DF1130" s="71"/>
      <c r="DG1130" s="71"/>
      <c r="DH1130" s="71"/>
      <c r="DI1130" s="71"/>
      <c r="DJ1130" s="71"/>
      <c r="DK1130" s="71"/>
      <c r="DL1130" s="71"/>
      <c r="DM1130" s="71"/>
      <c r="DN1130" s="71"/>
      <c r="DO1130" s="71"/>
      <c r="DP1130" s="71"/>
      <c r="DQ1130" s="71"/>
      <c r="DR1130" s="71"/>
      <c r="DS1130" s="71"/>
      <c r="DT1130" s="71"/>
      <c r="DU1130" s="71"/>
      <c r="DV1130" s="71"/>
      <c r="DW1130" s="71"/>
      <c r="DX1130" s="71"/>
      <c r="DY1130" s="71"/>
      <c r="DZ1130" s="71"/>
      <c r="EA1130" s="71"/>
      <c r="EB1130" s="71"/>
      <c r="EC1130" s="71"/>
      <c r="ED1130" s="71"/>
      <c r="EE1130" s="71"/>
      <c r="EF1130" s="71"/>
      <c r="EG1130" s="71"/>
      <c r="EH1130" s="71"/>
      <c r="EI1130" s="71"/>
      <c r="EJ1130" s="71"/>
      <c r="EK1130" s="71"/>
      <c r="EL1130" s="71"/>
      <c r="EM1130" s="71"/>
      <c r="EN1130" s="71"/>
      <c r="EO1130" s="71"/>
      <c r="EP1130" s="71"/>
      <c r="EQ1130" s="71"/>
      <c r="ER1130" s="71"/>
      <c r="ES1130" s="71"/>
      <c r="ET1130" s="71"/>
      <c r="EU1130" s="71"/>
      <c r="EV1130" s="71"/>
      <c r="EW1130" s="71"/>
      <c r="EX1130" s="71"/>
      <c r="EY1130" s="71"/>
      <c r="EZ1130" s="71"/>
      <c r="FA1130" s="71"/>
      <c r="FB1130" s="71"/>
      <c r="FC1130" s="71"/>
      <c r="FD1130" s="71"/>
      <c r="FE1130" s="71"/>
      <c r="FF1130" s="71"/>
      <c r="FG1130" s="71"/>
      <c r="FH1130" s="71"/>
      <c r="FI1130" s="71"/>
      <c r="FJ1130" s="71"/>
      <c r="FK1130" s="71"/>
      <c r="FL1130" s="71"/>
      <c r="FM1130" s="71"/>
    </row>
    <row r="1131" spans="9:169" x14ac:dyDescent="0.2">
      <c r="I1131" s="71"/>
      <c r="J1131" s="71"/>
      <c r="K1131" s="71"/>
      <c r="L1131" s="71"/>
      <c r="M1131" s="71"/>
      <c r="N1131" s="71"/>
      <c r="O1131" s="71"/>
      <c r="P1131" s="71"/>
      <c r="Q1131" s="71"/>
      <c r="R1131" s="71"/>
      <c r="S1131" s="71"/>
      <c r="T1131" s="71"/>
      <c r="U1131" s="71"/>
      <c r="V1131" s="71"/>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c r="CS1131" s="71"/>
      <c r="CT1131" s="71"/>
      <c r="CU1131" s="71"/>
      <c r="CV1131" s="99"/>
      <c r="CW1131" s="71"/>
      <c r="CX1131" s="71"/>
      <c r="CY1131" s="71"/>
      <c r="CZ1131" s="71"/>
      <c r="DA1131" s="71"/>
      <c r="DB1131" s="71"/>
      <c r="DC1131" s="71"/>
      <c r="DD1131" s="71"/>
      <c r="DE1131" s="71"/>
      <c r="DF1131" s="71"/>
      <c r="DG1131" s="71"/>
      <c r="DH1131" s="71"/>
      <c r="DI1131" s="71"/>
      <c r="DJ1131" s="71"/>
      <c r="DK1131" s="71"/>
      <c r="DL1131" s="71"/>
      <c r="DM1131" s="71"/>
      <c r="DN1131" s="71"/>
      <c r="DO1131" s="71"/>
      <c r="DP1131" s="71"/>
      <c r="DQ1131" s="71"/>
      <c r="DR1131" s="71"/>
      <c r="DS1131" s="71"/>
      <c r="DT1131" s="71"/>
      <c r="DU1131" s="71"/>
      <c r="DV1131" s="71"/>
      <c r="DW1131" s="71"/>
      <c r="DX1131" s="71"/>
      <c r="DY1131" s="71"/>
      <c r="DZ1131" s="71"/>
      <c r="EA1131" s="71"/>
      <c r="EB1131" s="71"/>
      <c r="EC1131" s="71"/>
      <c r="ED1131" s="71"/>
      <c r="EE1131" s="71"/>
      <c r="EF1131" s="71"/>
      <c r="EG1131" s="71"/>
      <c r="EH1131" s="71"/>
      <c r="EI1131" s="71"/>
      <c r="EJ1131" s="71"/>
      <c r="EK1131" s="71"/>
      <c r="EL1131" s="71"/>
      <c r="EM1131" s="71"/>
      <c r="EN1131" s="71"/>
      <c r="EO1131" s="71"/>
      <c r="EP1131" s="71"/>
      <c r="EQ1131" s="71"/>
      <c r="ER1131" s="71"/>
      <c r="ES1131" s="71"/>
      <c r="ET1131" s="71"/>
      <c r="EU1131" s="71"/>
      <c r="EV1131" s="71"/>
      <c r="EW1131" s="71"/>
      <c r="EX1131" s="71"/>
      <c r="EY1131" s="71"/>
      <c r="EZ1131" s="71"/>
      <c r="FA1131" s="71"/>
      <c r="FB1131" s="71"/>
      <c r="FC1131" s="71"/>
      <c r="FD1131" s="71"/>
      <c r="FE1131" s="71"/>
      <c r="FF1131" s="71"/>
      <c r="FG1131" s="71"/>
      <c r="FH1131" s="71"/>
      <c r="FI1131" s="71"/>
      <c r="FJ1131" s="71"/>
      <c r="FK1131" s="71"/>
      <c r="FL1131" s="71"/>
      <c r="FM1131" s="71"/>
    </row>
    <row r="1132" spans="9:169" x14ac:dyDescent="0.2">
      <c r="I1132" s="71"/>
      <c r="J1132" s="71"/>
      <c r="K1132" s="71"/>
      <c r="L1132" s="71"/>
      <c r="M1132" s="71"/>
      <c r="N1132" s="71"/>
      <c r="O1132" s="71"/>
      <c r="P1132" s="71"/>
      <c r="Q1132" s="71"/>
      <c r="R1132" s="71"/>
      <c r="S1132" s="71"/>
      <c r="T1132" s="71"/>
      <c r="U1132" s="71"/>
      <c r="V1132" s="71"/>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c r="CS1132" s="71"/>
      <c r="CT1132" s="71"/>
      <c r="CU1132" s="71"/>
      <c r="CV1132" s="99"/>
      <c r="CW1132" s="71"/>
      <c r="CX1132" s="71"/>
      <c r="CY1132" s="71"/>
      <c r="CZ1132" s="71"/>
      <c r="DA1132" s="71"/>
      <c r="DB1132" s="71"/>
      <c r="DC1132" s="71"/>
      <c r="DD1132" s="71"/>
      <c r="DE1132" s="71"/>
      <c r="DF1132" s="71"/>
      <c r="DG1132" s="71"/>
      <c r="DH1132" s="71"/>
      <c r="DI1132" s="71"/>
      <c r="DJ1132" s="71"/>
      <c r="DK1132" s="71"/>
      <c r="DL1132" s="71"/>
      <c r="DM1132" s="71"/>
      <c r="DN1132" s="71"/>
      <c r="DO1132" s="71"/>
      <c r="DP1132" s="71"/>
      <c r="DQ1132" s="71"/>
      <c r="DR1132" s="71"/>
      <c r="DS1132" s="71"/>
      <c r="DT1132" s="71"/>
      <c r="DU1132" s="71"/>
      <c r="DV1132" s="71"/>
      <c r="DW1132" s="71"/>
      <c r="DX1132" s="71"/>
      <c r="DY1132" s="71"/>
      <c r="DZ1132" s="71"/>
      <c r="EA1132" s="71"/>
      <c r="EB1132" s="71"/>
      <c r="EC1132" s="71"/>
      <c r="ED1132" s="71"/>
      <c r="EE1132" s="71"/>
      <c r="EF1132" s="71"/>
      <c r="EG1132" s="71"/>
      <c r="EH1132" s="71"/>
      <c r="EI1132" s="71"/>
      <c r="EJ1132" s="71"/>
      <c r="EK1132" s="71"/>
      <c r="EL1132" s="71"/>
      <c r="EM1132" s="71"/>
      <c r="EN1132" s="71"/>
      <c r="EO1132" s="71"/>
      <c r="EP1132" s="71"/>
      <c r="EQ1132" s="71"/>
      <c r="ER1132" s="71"/>
      <c r="ES1132" s="71"/>
      <c r="ET1132" s="71"/>
      <c r="EU1132" s="71"/>
      <c r="EV1132" s="71"/>
      <c r="EW1132" s="71"/>
      <c r="EX1132" s="71"/>
      <c r="EY1132" s="71"/>
      <c r="EZ1132" s="71"/>
      <c r="FA1132" s="71"/>
      <c r="FB1132" s="71"/>
      <c r="FC1132" s="71"/>
      <c r="FD1132" s="71"/>
      <c r="FE1132" s="71"/>
      <c r="FF1132" s="71"/>
      <c r="FG1132" s="71"/>
      <c r="FH1132" s="71"/>
      <c r="FI1132" s="71"/>
      <c r="FJ1132" s="71"/>
      <c r="FK1132" s="71"/>
      <c r="FL1132" s="71"/>
      <c r="FM1132" s="71"/>
    </row>
    <row r="1133" spans="9:169" x14ac:dyDescent="0.2">
      <c r="I1133" s="71"/>
      <c r="J1133" s="71"/>
      <c r="K1133" s="71"/>
      <c r="L1133" s="71"/>
      <c r="M1133" s="71"/>
      <c r="N1133" s="71"/>
      <c r="O1133" s="71"/>
      <c r="P1133" s="71"/>
      <c r="Q1133" s="71"/>
      <c r="R1133" s="71"/>
      <c r="S1133" s="71"/>
      <c r="T1133" s="71"/>
      <c r="U1133" s="71"/>
      <c r="V1133" s="71"/>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c r="CS1133" s="71"/>
      <c r="CT1133" s="71"/>
      <c r="CU1133" s="71"/>
      <c r="CV1133" s="99"/>
      <c r="CW1133" s="71"/>
      <c r="CX1133" s="71"/>
      <c r="CY1133" s="71"/>
      <c r="CZ1133" s="71"/>
      <c r="DA1133" s="71"/>
      <c r="DB1133" s="71"/>
      <c r="DC1133" s="71"/>
      <c r="DD1133" s="71"/>
      <c r="DE1133" s="71"/>
      <c r="DF1133" s="71"/>
      <c r="DG1133" s="71"/>
      <c r="DH1133" s="71"/>
      <c r="DI1133" s="71"/>
      <c r="DJ1133" s="71"/>
      <c r="DK1133" s="71"/>
      <c r="DL1133" s="71"/>
      <c r="DM1133" s="71"/>
      <c r="DN1133" s="71"/>
      <c r="DO1133" s="71"/>
      <c r="DP1133" s="71"/>
      <c r="DQ1133" s="71"/>
      <c r="DR1133" s="71"/>
      <c r="DS1133" s="71"/>
      <c r="DT1133" s="71"/>
      <c r="DU1133" s="71"/>
      <c r="DV1133" s="71"/>
      <c r="DW1133" s="71"/>
      <c r="DX1133" s="71"/>
      <c r="DY1133" s="71"/>
      <c r="DZ1133" s="71"/>
      <c r="EA1133" s="71"/>
      <c r="EB1133" s="71"/>
      <c r="EC1133" s="71"/>
      <c r="ED1133" s="71"/>
      <c r="EE1133" s="71"/>
      <c r="EF1133" s="71"/>
      <c r="EG1133" s="71"/>
      <c r="EH1133" s="71"/>
      <c r="EI1133" s="71"/>
      <c r="EJ1133" s="71"/>
      <c r="EK1133" s="71"/>
      <c r="EL1133" s="71"/>
      <c r="EM1133" s="71"/>
      <c r="EN1133" s="71"/>
      <c r="EO1133" s="71"/>
      <c r="EP1133" s="71"/>
      <c r="EQ1133" s="71"/>
      <c r="ER1133" s="71"/>
      <c r="ES1133" s="71"/>
      <c r="ET1133" s="71"/>
      <c r="EU1133" s="71"/>
      <c r="EV1133" s="71"/>
      <c r="EW1133" s="71"/>
      <c r="EX1133" s="71"/>
      <c r="EY1133" s="71"/>
      <c r="EZ1133" s="71"/>
      <c r="FA1133" s="71"/>
      <c r="FB1133" s="71"/>
      <c r="FC1133" s="71"/>
      <c r="FD1133" s="71"/>
      <c r="FE1133" s="71"/>
      <c r="FF1133" s="71"/>
      <c r="FG1133" s="71"/>
      <c r="FH1133" s="71"/>
      <c r="FI1133" s="71"/>
      <c r="FJ1133" s="71"/>
      <c r="FK1133" s="71"/>
      <c r="FL1133" s="71"/>
      <c r="FM1133" s="71"/>
    </row>
    <row r="1134" spans="9:169" x14ac:dyDescent="0.2">
      <c r="I1134" s="71"/>
      <c r="J1134" s="71"/>
      <c r="K1134" s="71"/>
      <c r="L1134" s="71"/>
      <c r="M1134" s="71"/>
      <c r="N1134" s="71"/>
      <c r="O1134" s="71"/>
      <c r="P1134" s="71"/>
      <c r="Q1134" s="71"/>
      <c r="R1134" s="71"/>
      <c r="S1134" s="71"/>
      <c r="T1134" s="71"/>
      <c r="U1134" s="71"/>
      <c r="V1134" s="71"/>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c r="CS1134" s="71"/>
      <c r="CT1134" s="71"/>
      <c r="CU1134" s="71"/>
      <c r="CV1134" s="99"/>
      <c r="CW1134" s="71"/>
      <c r="CX1134" s="71"/>
      <c r="CY1134" s="71"/>
      <c r="CZ1134" s="71"/>
      <c r="DA1134" s="71"/>
      <c r="DB1134" s="71"/>
      <c r="DC1134" s="71"/>
      <c r="DD1134" s="71"/>
      <c r="DE1134" s="71"/>
      <c r="DF1134" s="71"/>
      <c r="DG1134" s="71"/>
      <c r="DH1134" s="71"/>
      <c r="DI1134" s="71"/>
      <c r="DJ1134" s="71"/>
      <c r="DK1134" s="71"/>
      <c r="DL1134" s="71"/>
      <c r="DM1134" s="71"/>
      <c r="DN1134" s="71"/>
      <c r="DO1134" s="71"/>
      <c r="DP1134" s="71"/>
      <c r="DQ1134" s="71"/>
      <c r="DR1134" s="71"/>
      <c r="DS1134" s="71"/>
      <c r="DT1134" s="71"/>
      <c r="DU1134" s="71"/>
      <c r="DV1134" s="71"/>
      <c r="DW1134" s="71"/>
      <c r="DX1134" s="71"/>
      <c r="DY1134" s="71"/>
      <c r="DZ1134" s="71"/>
      <c r="EA1134" s="71"/>
      <c r="EB1134" s="71"/>
      <c r="EC1134" s="71"/>
      <c r="ED1134" s="71"/>
      <c r="EE1134" s="71"/>
      <c r="EF1134" s="71"/>
      <c r="EG1134" s="71"/>
      <c r="EH1134" s="71"/>
      <c r="EI1134" s="71"/>
      <c r="EJ1134" s="71"/>
      <c r="EK1134" s="71"/>
      <c r="EL1134" s="71"/>
      <c r="EM1134" s="71"/>
      <c r="EN1134" s="71"/>
      <c r="EO1134" s="71"/>
      <c r="EP1134" s="71"/>
      <c r="EQ1134" s="71"/>
      <c r="ER1134" s="71"/>
      <c r="ES1134" s="71"/>
      <c r="ET1134" s="71"/>
      <c r="EU1134" s="71"/>
      <c r="EV1134" s="71"/>
      <c r="EW1134" s="71"/>
      <c r="EX1134" s="71"/>
      <c r="EY1134" s="71"/>
      <c r="EZ1134" s="71"/>
      <c r="FA1134" s="71"/>
      <c r="FB1134" s="71"/>
      <c r="FC1134" s="71"/>
      <c r="FD1134" s="71"/>
      <c r="FE1134" s="71"/>
      <c r="FF1134" s="71"/>
      <c r="FG1134" s="71"/>
      <c r="FH1134" s="71"/>
      <c r="FI1134" s="71"/>
      <c r="FJ1134" s="71"/>
      <c r="FK1134" s="71"/>
      <c r="FL1134" s="71"/>
      <c r="FM1134" s="71"/>
    </row>
    <row r="1135" spans="9:169" x14ac:dyDescent="0.2">
      <c r="I1135" s="71"/>
      <c r="J1135" s="71"/>
      <c r="K1135" s="71"/>
      <c r="L1135" s="71"/>
      <c r="M1135" s="71"/>
      <c r="N1135" s="71"/>
      <c r="O1135" s="71"/>
      <c r="P1135" s="71"/>
      <c r="Q1135" s="71"/>
      <c r="R1135" s="71"/>
      <c r="S1135" s="71"/>
      <c r="T1135" s="71"/>
      <c r="U1135" s="71"/>
      <c r="V1135" s="71"/>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c r="CS1135" s="71"/>
      <c r="CT1135" s="71"/>
      <c r="CU1135" s="71"/>
      <c r="CV1135" s="99"/>
      <c r="CW1135" s="71"/>
      <c r="CX1135" s="71"/>
      <c r="CY1135" s="71"/>
      <c r="CZ1135" s="71"/>
      <c r="DA1135" s="71"/>
      <c r="DB1135" s="71"/>
      <c r="DC1135" s="71"/>
      <c r="DD1135" s="71"/>
      <c r="DE1135" s="71"/>
      <c r="DF1135" s="71"/>
      <c r="DG1135" s="71"/>
      <c r="DH1135" s="71"/>
      <c r="DI1135" s="71"/>
      <c r="DJ1135" s="71"/>
      <c r="DK1135" s="71"/>
      <c r="DL1135" s="71"/>
      <c r="DM1135" s="71"/>
      <c r="DN1135" s="71"/>
      <c r="DO1135" s="71"/>
      <c r="DP1135" s="71"/>
      <c r="DQ1135" s="71"/>
      <c r="DR1135" s="71"/>
      <c r="DS1135" s="71"/>
      <c r="DT1135" s="71"/>
      <c r="DU1135" s="71"/>
      <c r="DV1135" s="71"/>
      <c r="DW1135" s="71"/>
      <c r="DX1135" s="71"/>
      <c r="DY1135" s="71"/>
      <c r="DZ1135" s="71"/>
      <c r="EA1135" s="71"/>
      <c r="EB1135" s="71"/>
      <c r="EC1135" s="71"/>
      <c r="ED1135" s="71"/>
      <c r="EE1135" s="71"/>
      <c r="EF1135" s="71"/>
      <c r="EG1135" s="71"/>
      <c r="EH1135" s="71"/>
      <c r="EI1135" s="71"/>
      <c r="EJ1135" s="71"/>
      <c r="EK1135" s="71"/>
      <c r="EL1135" s="71"/>
      <c r="EM1135" s="71"/>
      <c r="EN1135" s="71"/>
      <c r="EO1135" s="71"/>
      <c r="EP1135" s="71"/>
      <c r="EQ1135" s="71"/>
      <c r="ER1135" s="71"/>
      <c r="ES1135" s="71"/>
      <c r="ET1135" s="71"/>
      <c r="EU1135" s="71"/>
      <c r="EV1135" s="71"/>
      <c r="EW1135" s="71"/>
      <c r="EX1135" s="71"/>
      <c r="EY1135" s="71"/>
      <c r="EZ1135" s="71"/>
      <c r="FA1135" s="71"/>
      <c r="FB1135" s="71"/>
      <c r="FC1135" s="71"/>
      <c r="FD1135" s="71"/>
      <c r="FE1135" s="71"/>
      <c r="FF1135" s="71"/>
      <c r="FG1135" s="71"/>
      <c r="FH1135" s="71"/>
      <c r="FI1135" s="71"/>
      <c r="FJ1135" s="71"/>
      <c r="FK1135" s="71"/>
      <c r="FL1135" s="71"/>
      <c r="FM1135" s="71"/>
    </row>
    <row r="1136" spans="9:169" x14ac:dyDescent="0.2">
      <c r="I1136" s="71"/>
      <c r="J1136" s="71"/>
      <c r="K1136" s="71"/>
      <c r="L1136" s="71"/>
      <c r="M1136" s="71"/>
      <c r="N1136" s="71"/>
      <c r="O1136" s="71"/>
      <c r="P1136" s="71"/>
      <c r="Q1136" s="71"/>
      <c r="R1136" s="71"/>
      <c r="S1136" s="71"/>
      <c r="T1136" s="71"/>
      <c r="U1136" s="71"/>
      <c r="V1136" s="71"/>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c r="CS1136" s="71"/>
      <c r="CT1136" s="71"/>
      <c r="CU1136" s="71"/>
      <c r="CV1136" s="99"/>
      <c r="CW1136" s="71"/>
      <c r="CX1136" s="71"/>
      <c r="CY1136" s="71"/>
      <c r="CZ1136" s="71"/>
      <c r="DA1136" s="71"/>
      <c r="DB1136" s="71"/>
      <c r="DC1136" s="71"/>
      <c r="DD1136" s="71"/>
      <c r="DE1136" s="71"/>
      <c r="DF1136" s="71"/>
      <c r="DG1136" s="71"/>
      <c r="DH1136" s="71"/>
      <c r="DI1136" s="71"/>
      <c r="DJ1136" s="71"/>
      <c r="DK1136" s="71"/>
      <c r="DL1136" s="71"/>
      <c r="DM1136" s="71"/>
      <c r="DN1136" s="71"/>
      <c r="DO1136" s="71"/>
      <c r="DP1136" s="71"/>
      <c r="DQ1136" s="71"/>
      <c r="DR1136" s="71"/>
      <c r="DS1136" s="71"/>
      <c r="DT1136" s="71"/>
      <c r="DU1136" s="71"/>
      <c r="DV1136" s="71"/>
      <c r="DW1136" s="71"/>
      <c r="DX1136" s="71"/>
      <c r="DY1136" s="71"/>
      <c r="DZ1136" s="71"/>
      <c r="EA1136" s="71"/>
      <c r="EB1136" s="71"/>
      <c r="EC1136" s="71"/>
      <c r="ED1136" s="71"/>
      <c r="EE1136" s="71"/>
      <c r="EF1136" s="71"/>
      <c r="EG1136" s="71"/>
      <c r="EH1136" s="71"/>
      <c r="EI1136" s="71"/>
      <c r="EJ1136" s="71"/>
      <c r="EK1136" s="71"/>
      <c r="EL1136" s="71"/>
      <c r="EM1136" s="71"/>
      <c r="EN1136" s="71"/>
      <c r="EO1136" s="71"/>
      <c r="EP1136" s="71"/>
      <c r="EQ1136" s="71"/>
      <c r="ER1136" s="71"/>
      <c r="ES1136" s="71"/>
      <c r="ET1136" s="71"/>
      <c r="EU1136" s="71"/>
      <c r="EV1136" s="71"/>
      <c r="EW1136" s="71"/>
      <c r="EX1136" s="71"/>
      <c r="EY1136" s="71"/>
      <c r="EZ1136" s="71"/>
      <c r="FA1136" s="71"/>
      <c r="FB1136" s="71"/>
      <c r="FC1136" s="71"/>
      <c r="FD1136" s="71"/>
      <c r="FE1136" s="71"/>
      <c r="FF1136" s="71"/>
      <c r="FG1136" s="71"/>
      <c r="FH1136" s="71"/>
      <c r="FI1136" s="71"/>
      <c r="FJ1136" s="71"/>
      <c r="FK1136" s="71"/>
      <c r="FL1136" s="71"/>
      <c r="FM1136" s="71"/>
    </row>
    <row r="1137" spans="9:169" x14ac:dyDescent="0.2">
      <c r="I1137" s="71"/>
      <c r="J1137" s="71"/>
      <c r="K1137" s="71"/>
      <c r="L1137" s="71"/>
      <c r="M1137" s="71"/>
      <c r="N1137" s="71"/>
      <c r="O1137" s="71"/>
      <c r="P1137" s="71"/>
      <c r="Q1137" s="71"/>
      <c r="R1137" s="71"/>
      <c r="S1137" s="71"/>
      <c r="T1137" s="71"/>
      <c r="U1137" s="71"/>
      <c r="V1137" s="71"/>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c r="CS1137" s="71"/>
      <c r="CT1137" s="71"/>
      <c r="CU1137" s="71"/>
      <c r="CV1137" s="99"/>
      <c r="CW1137" s="71"/>
      <c r="CX1137" s="71"/>
      <c r="CY1137" s="71"/>
      <c r="CZ1137" s="71"/>
      <c r="DA1137" s="71"/>
      <c r="DB1137" s="71"/>
      <c r="DC1137" s="71"/>
      <c r="DD1137" s="71"/>
      <c r="DE1137" s="71"/>
      <c r="DF1137" s="71"/>
      <c r="DG1137" s="71"/>
      <c r="DH1137" s="71"/>
      <c r="DI1137" s="71"/>
      <c r="DJ1137" s="71"/>
      <c r="DK1137" s="71"/>
      <c r="DL1137" s="71"/>
      <c r="DM1137" s="71"/>
      <c r="DN1137" s="71"/>
      <c r="DO1137" s="71"/>
      <c r="DP1137" s="71"/>
      <c r="DQ1137" s="71"/>
      <c r="DR1137" s="71"/>
      <c r="DS1137" s="71"/>
      <c r="DT1137" s="71"/>
      <c r="DU1137" s="71"/>
      <c r="DV1137" s="71"/>
      <c r="DW1137" s="71"/>
      <c r="DX1137" s="71"/>
      <c r="DY1137" s="71"/>
      <c r="DZ1137" s="71"/>
      <c r="EA1137" s="71"/>
      <c r="EB1137" s="71"/>
      <c r="EC1137" s="71"/>
      <c r="ED1137" s="71"/>
      <c r="EE1137" s="71"/>
      <c r="EF1137" s="71"/>
      <c r="EG1137" s="71"/>
      <c r="EH1137" s="71"/>
      <c r="EI1137" s="71"/>
      <c r="EJ1137" s="71"/>
      <c r="EK1137" s="71"/>
      <c r="EL1137" s="71"/>
      <c r="EM1137" s="71"/>
      <c r="EN1137" s="71"/>
      <c r="EO1137" s="71"/>
      <c r="EP1137" s="71"/>
      <c r="EQ1137" s="71"/>
      <c r="ER1137" s="71"/>
      <c r="ES1137" s="71"/>
      <c r="ET1137" s="71"/>
      <c r="EU1137" s="71"/>
      <c r="EV1137" s="71"/>
      <c r="EW1137" s="71"/>
      <c r="EX1137" s="71"/>
      <c r="EY1137" s="71"/>
      <c r="EZ1137" s="71"/>
      <c r="FA1137" s="71"/>
      <c r="FB1137" s="71"/>
      <c r="FC1137" s="71"/>
      <c r="FD1137" s="71"/>
      <c r="FE1137" s="71"/>
      <c r="FF1137" s="71"/>
      <c r="FG1137" s="71"/>
      <c r="FH1137" s="71"/>
      <c r="FI1137" s="71"/>
      <c r="FJ1137" s="71"/>
      <c r="FK1137" s="71"/>
      <c r="FL1137" s="71"/>
      <c r="FM1137" s="71"/>
    </row>
    <row r="1138" spans="9:169" x14ac:dyDescent="0.2">
      <c r="I1138" s="71"/>
      <c r="J1138" s="71"/>
      <c r="K1138" s="71"/>
      <c r="L1138" s="71"/>
      <c r="M1138" s="71"/>
      <c r="N1138" s="71"/>
      <c r="O1138" s="71"/>
      <c r="P1138" s="71"/>
      <c r="Q1138" s="71"/>
      <c r="R1138" s="71"/>
      <c r="S1138" s="71"/>
      <c r="T1138" s="71"/>
      <c r="U1138" s="71"/>
      <c r="V1138" s="71"/>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c r="CS1138" s="71"/>
      <c r="CT1138" s="71"/>
      <c r="CU1138" s="71"/>
      <c r="CV1138" s="99"/>
      <c r="CW1138" s="71"/>
      <c r="CX1138" s="71"/>
      <c r="CY1138" s="71"/>
      <c r="CZ1138" s="71"/>
      <c r="DA1138" s="71"/>
      <c r="DB1138" s="71"/>
      <c r="DC1138" s="71"/>
      <c r="DD1138" s="71"/>
      <c r="DE1138" s="71"/>
      <c r="DF1138" s="71"/>
      <c r="DG1138" s="71"/>
      <c r="DH1138" s="71"/>
      <c r="DI1138" s="71"/>
      <c r="DJ1138" s="71"/>
      <c r="DK1138" s="71"/>
      <c r="DL1138" s="71"/>
      <c r="DM1138" s="71"/>
      <c r="DN1138" s="71"/>
      <c r="DO1138" s="71"/>
      <c r="DP1138" s="71"/>
      <c r="DQ1138" s="71"/>
      <c r="DR1138" s="71"/>
      <c r="DS1138" s="71"/>
      <c r="DT1138" s="71"/>
      <c r="DU1138" s="71"/>
      <c r="DV1138" s="71"/>
      <c r="DW1138" s="71"/>
      <c r="DX1138" s="71"/>
      <c r="DY1138" s="71"/>
      <c r="DZ1138" s="71"/>
      <c r="EA1138" s="71"/>
      <c r="EB1138" s="71"/>
      <c r="EC1138" s="71"/>
      <c r="ED1138" s="71"/>
      <c r="EE1138" s="71"/>
      <c r="EF1138" s="71"/>
      <c r="EG1138" s="71"/>
      <c r="EH1138" s="71"/>
      <c r="EI1138" s="71"/>
      <c r="EJ1138" s="71"/>
      <c r="EK1138" s="71"/>
      <c r="EL1138" s="71"/>
      <c r="EM1138" s="71"/>
      <c r="EN1138" s="71"/>
      <c r="EO1138" s="71"/>
      <c r="EP1138" s="71"/>
      <c r="EQ1138" s="71"/>
      <c r="ER1138" s="71"/>
      <c r="ES1138" s="71"/>
      <c r="ET1138" s="71"/>
      <c r="EU1138" s="71"/>
      <c r="EV1138" s="71"/>
      <c r="EW1138" s="71"/>
      <c r="EX1138" s="71"/>
      <c r="EY1138" s="71"/>
      <c r="EZ1138" s="71"/>
      <c r="FA1138" s="71"/>
      <c r="FB1138" s="71"/>
      <c r="FC1138" s="71"/>
      <c r="FD1138" s="71"/>
      <c r="FE1138" s="71"/>
      <c r="FF1138" s="71"/>
      <c r="FG1138" s="71"/>
      <c r="FH1138" s="71"/>
      <c r="FI1138" s="71"/>
      <c r="FJ1138" s="71"/>
      <c r="FK1138" s="71"/>
      <c r="FL1138" s="71"/>
      <c r="FM1138" s="71"/>
    </row>
    <row r="1139" spans="9:169" x14ac:dyDescent="0.2">
      <c r="I1139" s="71"/>
      <c r="J1139" s="71"/>
      <c r="K1139" s="71"/>
      <c r="L1139" s="71"/>
      <c r="M1139" s="71"/>
      <c r="N1139" s="71"/>
      <c r="O1139" s="71"/>
      <c r="P1139" s="71"/>
      <c r="Q1139" s="71"/>
      <c r="R1139" s="71"/>
      <c r="S1139" s="71"/>
      <c r="T1139" s="71"/>
      <c r="U1139" s="71"/>
      <c r="V1139" s="71"/>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c r="CS1139" s="71"/>
      <c r="CT1139" s="71"/>
      <c r="CU1139" s="71"/>
      <c r="CV1139" s="99"/>
      <c r="CW1139" s="71"/>
      <c r="CX1139" s="71"/>
      <c r="CY1139" s="71"/>
      <c r="CZ1139" s="71"/>
      <c r="DA1139" s="71"/>
      <c r="DB1139" s="71"/>
      <c r="DC1139" s="71"/>
      <c r="DD1139" s="71"/>
      <c r="DE1139" s="71"/>
      <c r="DF1139" s="71"/>
      <c r="DG1139" s="71"/>
      <c r="DH1139" s="71"/>
      <c r="DI1139" s="71"/>
      <c r="DJ1139" s="71"/>
      <c r="DK1139" s="71"/>
      <c r="DL1139" s="71"/>
      <c r="DM1139" s="71"/>
      <c r="DN1139" s="71"/>
      <c r="DO1139" s="71"/>
      <c r="DP1139" s="71"/>
      <c r="DQ1139" s="71"/>
      <c r="DR1139" s="71"/>
      <c r="DS1139" s="71"/>
      <c r="DT1139" s="71"/>
      <c r="DU1139" s="71"/>
      <c r="DV1139" s="71"/>
      <c r="DW1139" s="71"/>
      <c r="DX1139" s="71"/>
      <c r="DY1139" s="71"/>
      <c r="DZ1139" s="71"/>
      <c r="EA1139" s="71"/>
      <c r="EB1139" s="71"/>
      <c r="EC1139" s="71"/>
      <c r="ED1139" s="71"/>
      <c r="EE1139" s="71"/>
      <c r="EF1139" s="71"/>
      <c r="EG1139" s="71"/>
      <c r="EH1139" s="71"/>
      <c r="EI1139" s="71"/>
      <c r="EJ1139" s="71"/>
      <c r="EK1139" s="71"/>
      <c r="EL1139" s="71"/>
      <c r="EM1139" s="71"/>
      <c r="EN1139" s="71"/>
      <c r="EO1139" s="71"/>
      <c r="EP1139" s="71"/>
      <c r="EQ1139" s="71"/>
      <c r="ER1139" s="71"/>
      <c r="ES1139" s="71"/>
      <c r="ET1139" s="71"/>
      <c r="EU1139" s="71"/>
      <c r="EV1139" s="71"/>
      <c r="EW1139" s="71"/>
      <c r="EX1139" s="71"/>
      <c r="EY1139" s="71"/>
      <c r="EZ1139" s="71"/>
      <c r="FA1139" s="71"/>
      <c r="FB1139" s="71"/>
      <c r="FC1139" s="71"/>
      <c r="FD1139" s="71"/>
      <c r="FE1139" s="71"/>
      <c r="FF1139" s="71"/>
      <c r="FG1139" s="71"/>
      <c r="FH1139" s="71"/>
      <c r="FI1139" s="71"/>
      <c r="FJ1139" s="71"/>
      <c r="FK1139" s="71"/>
      <c r="FL1139" s="71"/>
      <c r="FM1139" s="71"/>
    </row>
    <row r="1140" spans="9:169" x14ac:dyDescent="0.2">
      <c r="I1140" s="71"/>
      <c r="J1140" s="71"/>
      <c r="K1140" s="71"/>
      <c r="L1140" s="71"/>
      <c r="M1140" s="71"/>
      <c r="N1140" s="71"/>
      <c r="O1140" s="71"/>
      <c r="P1140" s="71"/>
      <c r="Q1140" s="71"/>
      <c r="R1140" s="71"/>
      <c r="S1140" s="71"/>
      <c r="T1140" s="71"/>
      <c r="U1140" s="71"/>
      <c r="V1140" s="71"/>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c r="CS1140" s="71"/>
      <c r="CT1140" s="71"/>
      <c r="CU1140" s="71"/>
      <c r="CV1140" s="99"/>
      <c r="CW1140" s="71"/>
      <c r="CX1140" s="71"/>
      <c r="CY1140" s="71"/>
      <c r="CZ1140" s="71"/>
      <c r="DA1140" s="71"/>
      <c r="DB1140" s="71"/>
      <c r="DC1140" s="71"/>
      <c r="DD1140" s="71"/>
      <c r="DE1140" s="71"/>
      <c r="DF1140" s="71"/>
      <c r="DG1140" s="71"/>
      <c r="DH1140" s="71"/>
      <c r="DI1140" s="71"/>
      <c r="DJ1140" s="71"/>
      <c r="DK1140" s="71"/>
      <c r="DL1140" s="71"/>
      <c r="DM1140" s="71"/>
      <c r="DN1140" s="71"/>
      <c r="DO1140" s="71"/>
      <c r="DP1140" s="71"/>
      <c r="DQ1140" s="71"/>
      <c r="DR1140" s="71"/>
      <c r="DS1140" s="71"/>
      <c r="DT1140" s="71"/>
      <c r="DU1140" s="71"/>
      <c r="DV1140" s="71"/>
      <c r="DW1140" s="71"/>
      <c r="DX1140" s="71"/>
      <c r="DY1140" s="71"/>
      <c r="DZ1140" s="71"/>
      <c r="EA1140" s="71"/>
      <c r="EB1140" s="71"/>
      <c r="EC1140" s="71"/>
      <c r="ED1140" s="71"/>
      <c r="EE1140" s="71"/>
      <c r="EF1140" s="71"/>
      <c r="EG1140" s="71"/>
      <c r="EH1140" s="71"/>
      <c r="EI1140" s="71"/>
      <c r="EJ1140" s="71"/>
      <c r="EK1140" s="71"/>
      <c r="EL1140" s="71"/>
      <c r="EM1140" s="71"/>
      <c r="EN1140" s="71"/>
      <c r="EO1140" s="71"/>
      <c r="EP1140" s="71"/>
      <c r="EQ1140" s="71"/>
      <c r="ER1140" s="71"/>
      <c r="ES1140" s="71"/>
      <c r="ET1140" s="71"/>
      <c r="EU1140" s="71"/>
      <c r="EV1140" s="71"/>
      <c r="EW1140" s="71"/>
      <c r="EX1140" s="71"/>
      <c r="EY1140" s="71"/>
      <c r="EZ1140" s="71"/>
      <c r="FA1140" s="71"/>
      <c r="FB1140" s="71"/>
      <c r="FC1140" s="71"/>
      <c r="FD1140" s="71"/>
      <c r="FE1140" s="71"/>
      <c r="FF1140" s="71"/>
      <c r="FG1140" s="71"/>
      <c r="FH1140" s="71"/>
      <c r="FI1140" s="71"/>
      <c r="FJ1140" s="71"/>
      <c r="FK1140" s="71"/>
      <c r="FL1140" s="71"/>
      <c r="FM1140" s="71"/>
    </row>
    <row r="1141" spans="9:169" x14ac:dyDescent="0.2">
      <c r="I1141" s="71"/>
      <c r="J1141" s="71"/>
      <c r="K1141" s="71"/>
      <c r="L1141" s="71"/>
      <c r="M1141" s="71"/>
      <c r="N1141" s="71"/>
      <c r="O1141" s="71"/>
      <c r="P1141" s="71"/>
      <c r="Q1141" s="71"/>
      <c r="R1141" s="71"/>
      <c r="S1141" s="71"/>
      <c r="T1141" s="71"/>
      <c r="U1141" s="71"/>
      <c r="V1141" s="71"/>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c r="CS1141" s="71"/>
      <c r="CT1141" s="71"/>
      <c r="CU1141" s="71"/>
      <c r="CV1141" s="99"/>
      <c r="CW1141" s="71"/>
      <c r="CX1141" s="71"/>
      <c r="CY1141" s="71"/>
      <c r="CZ1141" s="71"/>
      <c r="DA1141" s="71"/>
      <c r="DB1141" s="71"/>
      <c r="DC1141" s="71"/>
      <c r="DD1141" s="71"/>
      <c r="DE1141" s="71"/>
      <c r="DF1141" s="71"/>
      <c r="DG1141" s="71"/>
      <c r="DH1141" s="71"/>
      <c r="DI1141" s="71"/>
      <c r="DJ1141" s="71"/>
      <c r="DK1141" s="71"/>
      <c r="DL1141" s="71"/>
      <c r="DM1141" s="71"/>
      <c r="DN1141" s="71"/>
      <c r="DO1141" s="71"/>
      <c r="DP1141" s="71"/>
      <c r="DQ1141" s="71"/>
      <c r="DR1141" s="71"/>
      <c r="DS1141" s="71"/>
      <c r="DT1141" s="71"/>
      <c r="DU1141" s="71"/>
      <c r="DV1141" s="71"/>
      <c r="DW1141" s="71"/>
      <c r="DX1141" s="71"/>
      <c r="DY1141" s="71"/>
      <c r="DZ1141" s="71"/>
      <c r="EA1141" s="71"/>
      <c r="EB1141" s="71"/>
      <c r="EC1141" s="71"/>
      <c r="ED1141" s="71"/>
      <c r="EE1141" s="71"/>
      <c r="EF1141" s="71"/>
      <c r="EG1141" s="71"/>
      <c r="EH1141" s="71"/>
      <c r="EI1141" s="71"/>
      <c r="EJ1141" s="71"/>
      <c r="EK1141" s="71"/>
      <c r="EL1141" s="71"/>
      <c r="EM1141" s="71"/>
      <c r="EN1141" s="71"/>
      <c r="EO1141" s="71"/>
      <c r="EP1141" s="71"/>
      <c r="EQ1141" s="71"/>
      <c r="ER1141" s="71"/>
      <c r="ES1141" s="71"/>
      <c r="ET1141" s="71"/>
      <c r="EU1141" s="71"/>
      <c r="EV1141" s="71"/>
      <c r="EW1141" s="71"/>
      <c r="EX1141" s="71"/>
      <c r="EY1141" s="71"/>
      <c r="EZ1141" s="71"/>
      <c r="FA1141" s="71"/>
      <c r="FB1141" s="71"/>
      <c r="FC1141" s="71"/>
      <c r="FD1141" s="71"/>
      <c r="FE1141" s="71"/>
      <c r="FF1141" s="71"/>
      <c r="FG1141" s="71"/>
      <c r="FH1141" s="71"/>
      <c r="FI1141" s="71"/>
      <c r="FJ1141" s="71"/>
      <c r="FK1141" s="71"/>
      <c r="FL1141" s="71"/>
      <c r="FM1141" s="71"/>
    </row>
    <row r="1142" spans="9:169" x14ac:dyDescent="0.2">
      <c r="I1142" s="71"/>
      <c r="J1142" s="71"/>
      <c r="K1142" s="71"/>
      <c r="L1142" s="71"/>
      <c r="M1142" s="71"/>
      <c r="N1142" s="71"/>
      <c r="O1142" s="71"/>
      <c r="P1142" s="71"/>
      <c r="Q1142" s="71"/>
      <c r="R1142" s="71"/>
      <c r="S1142" s="71"/>
      <c r="T1142" s="71"/>
      <c r="U1142" s="71"/>
      <c r="V1142" s="71"/>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c r="CS1142" s="71"/>
      <c r="CT1142" s="71"/>
      <c r="CU1142" s="71"/>
      <c r="CV1142" s="99"/>
      <c r="CW1142" s="71"/>
      <c r="CX1142" s="71"/>
      <c r="CY1142" s="71"/>
      <c r="CZ1142" s="71"/>
      <c r="DA1142" s="71"/>
      <c r="DB1142" s="71"/>
      <c r="DC1142" s="71"/>
      <c r="DD1142" s="71"/>
      <c r="DE1142" s="71"/>
      <c r="DF1142" s="71"/>
      <c r="DG1142" s="71"/>
      <c r="DH1142" s="71"/>
      <c r="DI1142" s="71"/>
      <c r="DJ1142" s="71"/>
      <c r="DK1142" s="71"/>
      <c r="DL1142" s="71"/>
      <c r="DM1142" s="71"/>
      <c r="DN1142" s="71"/>
      <c r="DO1142" s="71"/>
      <c r="DP1142" s="71"/>
      <c r="DQ1142" s="71"/>
      <c r="DR1142" s="71"/>
      <c r="DS1142" s="71"/>
      <c r="DT1142" s="71"/>
      <c r="DU1142" s="71"/>
      <c r="DV1142" s="71"/>
      <c r="DW1142" s="71"/>
      <c r="DX1142" s="71"/>
      <c r="DY1142" s="71"/>
      <c r="DZ1142" s="71"/>
      <c r="EA1142" s="71"/>
      <c r="EB1142" s="71"/>
      <c r="EC1142" s="71"/>
      <c r="ED1142" s="71"/>
      <c r="EE1142" s="71"/>
      <c r="EF1142" s="71"/>
      <c r="EG1142" s="71"/>
      <c r="EH1142" s="71"/>
      <c r="EI1142" s="71"/>
      <c r="EJ1142" s="71"/>
      <c r="EK1142" s="71"/>
      <c r="EL1142" s="71"/>
      <c r="EM1142" s="71"/>
      <c r="EN1142" s="71"/>
      <c r="EO1142" s="71"/>
      <c r="EP1142" s="71"/>
      <c r="EQ1142" s="71"/>
      <c r="ER1142" s="71"/>
      <c r="ES1142" s="71"/>
      <c r="ET1142" s="71"/>
      <c r="EU1142" s="71"/>
      <c r="EV1142" s="71"/>
      <c r="EW1142" s="71"/>
      <c r="EX1142" s="71"/>
      <c r="EY1142" s="71"/>
      <c r="EZ1142" s="71"/>
      <c r="FA1142" s="71"/>
      <c r="FB1142" s="71"/>
      <c r="FC1142" s="71"/>
      <c r="FD1142" s="71"/>
      <c r="FE1142" s="71"/>
      <c r="FF1142" s="71"/>
      <c r="FG1142" s="71"/>
      <c r="FH1142" s="71"/>
      <c r="FI1142" s="71"/>
      <c r="FJ1142" s="71"/>
      <c r="FK1142" s="71"/>
      <c r="FL1142" s="71"/>
      <c r="FM1142" s="71"/>
    </row>
    <row r="1143" spans="9:169" x14ac:dyDescent="0.2">
      <c r="I1143" s="71"/>
      <c r="J1143" s="71"/>
      <c r="K1143" s="71"/>
      <c r="L1143" s="71"/>
      <c r="M1143" s="71"/>
      <c r="N1143" s="71"/>
      <c r="O1143" s="71"/>
      <c r="P1143" s="71"/>
      <c r="Q1143" s="71"/>
      <c r="R1143" s="71"/>
      <c r="S1143" s="71"/>
      <c r="T1143" s="71"/>
      <c r="U1143" s="71"/>
      <c r="V1143" s="71"/>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c r="CS1143" s="71"/>
      <c r="CT1143" s="71"/>
      <c r="CU1143" s="71"/>
      <c r="CV1143" s="99"/>
      <c r="CW1143" s="71"/>
      <c r="CX1143" s="71"/>
      <c r="CY1143" s="71"/>
      <c r="CZ1143" s="71"/>
      <c r="DA1143" s="71"/>
      <c r="DB1143" s="71"/>
      <c r="DC1143" s="71"/>
      <c r="DD1143" s="71"/>
      <c r="DE1143" s="71"/>
      <c r="DF1143" s="71"/>
      <c r="DG1143" s="71"/>
      <c r="DH1143" s="71"/>
      <c r="DI1143" s="71"/>
      <c r="DJ1143" s="71"/>
      <c r="DK1143" s="71"/>
      <c r="DL1143" s="71"/>
      <c r="DM1143" s="71"/>
      <c r="DN1143" s="71"/>
      <c r="DO1143" s="71"/>
      <c r="DP1143" s="71"/>
      <c r="DQ1143" s="71"/>
      <c r="DR1143" s="71"/>
      <c r="DS1143" s="71"/>
      <c r="DT1143" s="71"/>
      <c r="DU1143" s="71"/>
      <c r="DV1143" s="71"/>
      <c r="DW1143" s="71"/>
      <c r="DX1143" s="71"/>
      <c r="DY1143" s="71"/>
      <c r="DZ1143" s="71"/>
      <c r="EA1143" s="71"/>
      <c r="EB1143" s="71"/>
      <c r="EC1143" s="71"/>
      <c r="ED1143" s="71"/>
      <c r="EE1143" s="71"/>
      <c r="EF1143" s="71"/>
      <c r="EG1143" s="71"/>
      <c r="EH1143" s="71"/>
      <c r="EI1143" s="71"/>
      <c r="EJ1143" s="71"/>
      <c r="EK1143" s="71"/>
      <c r="EL1143" s="71"/>
      <c r="EM1143" s="71"/>
      <c r="EN1143" s="71"/>
      <c r="EO1143" s="71"/>
      <c r="EP1143" s="71"/>
      <c r="EQ1143" s="71"/>
      <c r="ER1143" s="71"/>
      <c r="ES1143" s="71"/>
      <c r="ET1143" s="71"/>
      <c r="EU1143" s="71"/>
      <c r="EV1143" s="71"/>
      <c r="EW1143" s="71"/>
      <c r="EX1143" s="71"/>
      <c r="EY1143" s="71"/>
      <c r="EZ1143" s="71"/>
      <c r="FA1143" s="71"/>
      <c r="FB1143" s="71"/>
      <c r="FC1143" s="71"/>
      <c r="FD1143" s="71"/>
      <c r="FE1143" s="71"/>
      <c r="FF1143" s="71"/>
      <c r="FG1143" s="71"/>
      <c r="FH1143" s="71"/>
      <c r="FI1143" s="71"/>
      <c r="FJ1143" s="71"/>
      <c r="FK1143" s="71"/>
      <c r="FL1143" s="71"/>
      <c r="FM1143" s="71"/>
    </row>
    <row r="1144" spans="9:169" x14ac:dyDescent="0.2">
      <c r="I1144" s="71"/>
      <c r="J1144" s="71"/>
      <c r="K1144" s="71"/>
      <c r="L1144" s="71"/>
      <c r="M1144" s="71"/>
      <c r="N1144" s="71"/>
      <c r="O1144" s="71"/>
      <c r="P1144" s="71"/>
      <c r="Q1144" s="71"/>
      <c r="R1144" s="71"/>
      <c r="S1144" s="71"/>
      <c r="T1144" s="71"/>
      <c r="U1144" s="71"/>
      <c r="V1144" s="71"/>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c r="CS1144" s="71"/>
      <c r="CT1144" s="71"/>
      <c r="CU1144" s="71"/>
      <c r="CV1144" s="99"/>
      <c r="CW1144" s="71"/>
      <c r="CX1144" s="71"/>
      <c r="CY1144" s="71"/>
      <c r="CZ1144" s="71"/>
      <c r="DA1144" s="71"/>
      <c r="DB1144" s="71"/>
      <c r="DC1144" s="71"/>
      <c r="DD1144" s="71"/>
      <c r="DE1144" s="71"/>
      <c r="DF1144" s="71"/>
      <c r="DG1144" s="71"/>
      <c r="DH1144" s="71"/>
      <c r="DI1144" s="71"/>
      <c r="DJ1144" s="71"/>
      <c r="DK1144" s="71"/>
      <c r="DL1144" s="71"/>
      <c r="DM1144" s="71"/>
      <c r="DN1144" s="71"/>
      <c r="DO1144" s="71"/>
      <c r="DP1144" s="71"/>
      <c r="DQ1144" s="71"/>
      <c r="DR1144" s="71"/>
      <c r="DS1144" s="71"/>
      <c r="DT1144" s="71"/>
      <c r="DU1144" s="71"/>
      <c r="DV1144" s="71"/>
      <c r="DW1144" s="71"/>
      <c r="DX1144" s="71"/>
      <c r="DY1144" s="71"/>
      <c r="DZ1144" s="71"/>
      <c r="EA1144" s="71"/>
      <c r="EB1144" s="71"/>
      <c r="EC1144" s="71"/>
      <c r="ED1144" s="71"/>
      <c r="EE1144" s="71"/>
      <c r="EF1144" s="71"/>
      <c r="EG1144" s="71"/>
      <c r="EH1144" s="71"/>
      <c r="EI1144" s="71"/>
      <c r="EJ1144" s="71"/>
      <c r="EK1144" s="71"/>
      <c r="EL1144" s="71"/>
      <c r="EM1144" s="71"/>
      <c r="EN1144" s="71"/>
      <c r="EO1144" s="71"/>
      <c r="EP1144" s="71"/>
      <c r="EQ1144" s="71"/>
      <c r="ER1144" s="71"/>
      <c r="ES1144" s="71"/>
      <c r="ET1144" s="71"/>
      <c r="EU1144" s="71"/>
      <c r="EV1144" s="71"/>
      <c r="EW1144" s="71"/>
      <c r="EX1144" s="71"/>
      <c r="EY1144" s="71"/>
      <c r="EZ1144" s="71"/>
      <c r="FA1144" s="71"/>
      <c r="FB1144" s="71"/>
      <c r="FC1144" s="71"/>
      <c r="FD1144" s="71"/>
      <c r="FE1144" s="71"/>
      <c r="FF1144" s="71"/>
      <c r="FG1144" s="71"/>
      <c r="FH1144" s="71"/>
      <c r="FI1144" s="71"/>
      <c r="FJ1144" s="71"/>
      <c r="FK1144" s="71"/>
      <c r="FL1144" s="71"/>
      <c r="FM1144" s="71"/>
    </row>
    <row r="1145" spans="9:169" x14ac:dyDescent="0.2">
      <c r="I1145" s="71"/>
      <c r="J1145" s="71"/>
      <c r="K1145" s="71"/>
      <c r="L1145" s="71"/>
      <c r="M1145" s="71"/>
      <c r="N1145" s="71"/>
      <c r="O1145" s="71"/>
      <c r="P1145" s="71"/>
      <c r="Q1145" s="71"/>
      <c r="R1145" s="71"/>
      <c r="S1145" s="71"/>
      <c r="T1145" s="71"/>
      <c r="U1145" s="71"/>
      <c r="V1145" s="71"/>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c r="CS1145" s="71"/>
      <c r="CT1145" s="71"/>
      <c r="CU1145" s="71"/>
      <c r="CV1145" s="99"/>
      <c r="CW1145" s="71"/>
      <c r="CX1145" s="71"/>
      <c r="CY1145" s="71"/>
      <c r="CZ1145" s="71"/>
      <c r="DA1145" s="71"/>
      <c r="DB1145" s="71"/>
      <c r="DC1145" s="71"/>
      <c r="DD1145" s="71"/>
      <c r="DE1145" s="71"/>
      <c r="DF1145" s="71"/>
      <c r="DG1145" s="71"/>
      <c r="DH1145" s="71"/>
      <c r="DI1145" s="71"/>
      <c r="DJ1145" s="71"/>
      <c r="DK1145" s="71"/>
      <c r="DL1145" s="71"/>
      <c r="DM1145" s="71"/>
      <c r="DN1145" s="71"/>
      <c r="DO1145" s="71"/>
      <c r="DP1145" s="71"/>
      <c r="DQ1145" s="71"/>
      <c r="DR1145" s="71"/>
      <c r="DS1145" s="71"/>
      <c r="DT1145" s="71"/>
      <c r="DU1145" s="71"/>
      <c r="DV1145" s="71"/>
      <c r="DW1145" s="71"/>
      <c r="DX1145" s="71"/>
      <c r="DY1145" s="71"/>
      <c r="DZ1145" s="71"/>
      <c r="EA1145" s="71"/>
      <c r="EB1145" s="71"/>
      <c r="EC1145" s="71"/>
      <c r="ED1145" s="71"/>
      <c r="EE1145" s="71"/>
      <c r="EF1145" s="71"/>
      <c r="EG1145" s="71"/>
      <c r="EH1145" s="71"/>
      <c r="EI1145" s="71"/>
      <c r="EJ1145" s="71"/>
      <c r="EK1145" s="71"/>
      <c r="EL1145" s="71"/>
      <c r="EM1145" s="71"/>
      <c r="EN1145" s="71"/>
      <c r="EO1145" s="71"/>
      <c r="EP1145" s="71"/>
      <c r="EQ1145" s="71"/>
      <c r="ER1145" s="71"/>
      <c r="ES1145" s="71"/>
      <c r="ET1145" s="71"/>
      <c r="EU1145" s="71"/>
      <c r="EV1145" s="71"/>
      <c r="EW1145" s="71"/>
      <c r="EX1145" s="71"/>
      <c r="EY1145" s="71"/>
      <c r="EZ1145" s="71"/>
      <c r="FA1145" s="71"/>
      <c r="FB1145" s="71"/>
      <c r="FC1145" s="71"/>
      <c r="FD1145" s="71"/>
      <c r="FE1145" s="71"/>
      <c r="FF1145" s="71"/>
      <c r="FG1145" s="71"/>
      <c r="FH1145" s="71"/>
      <c r="FI1145" s="71"/>
      <c r="FJ1145" s="71"/>
      <c r="FK1145" s="71"/>
      <c r="FL1145" s="71"/>
      <c r="FM1145" s="71"/>
    </row>
    <row r="1146" spans="9:169" x14ac:dyDescent="0.2">
      <c r="I1146" s="71"/>
      <c r="J1146" s="71"/>
      <c r="K1146" s="71"/>
      <c r="L1146" s="71"/>
      <c r="M1146" s="71"/>
      <c r="N1146" s="71"/>
      <c r="O1146" s="71"/>
      <c r="P1146" s="71"/>
      <c r="Q1146" s="71"/>
      <c r="R1146" s="71"/>
      <c r="S1146" s="71"/>
      <c r="T1146" s="71"/>
      <c r="U1146" s="71"/>
      <c r="V1146" s="71"/>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c r="CS1146" s="71"/>
      <c r="CT1146" s="71"/>
      <c r="CU1146" s="71"/>
      <c r="CV1146" s="99"/>
      <c r="CW1146" s="71"/>
      <c r="CX1146" s="71"/>
      <c r="CY1146" s="71"/>
      <c r="CZ1146" s="71"/>
      <c r="DA1146" s="71"/>
      <c r="DB1146" s="71"/>
      <c r="DC1146" s="71"/>
      <c r="DD1146" s="71"/>
      <c r="DE1146" s="71"/>
      <c r="DF1146" s="71"/>
      <c r="DG1146" s="71"/>
      <c r="DH1146" s="71"/>
      <c r="DI1146" s="71"/>
      <c r="DJ1146" s="71"/>
      <c r="DK1146" s="71"/>
      <c r="DL1146" s="71"/>
      <c r="DM1146" s="71"/>
      <c r="DN1146" s="71"/>
      <c r="DO1146" s="71"/>
      <c r="DP1146" s="71"/>
      <c r="DQ1146" s="71"/>
      <c r="DR1146" s="71"/>
      <c r="DS1146" s="71"/>
      <c r="DT1146" s="71"/>
      <c r="DU1146" s="71"/>
      <c r="DV1146" s="71"/>
      <c r="DW1146" s="71"/>
      <c r="DX1146" s="71"/>
      <c r="DY1146" s="71"/>
      <c r="DZ1146" s="71"/>
      <c r="EA1146" s="71"/>
      <c r="EB1146" s="71"/>
      <c r="EC1146" s="71"/>
      <c r="ED1146" s="71"/>
      <c r="EE1146" s="71"/>
      <c r="EF1146" s="71"/>
      <c r="EG1146" s="71"/>
      <c r="EH1146" s="71"/>
      <c r="EI1146" s="71"/>
      <c r="EJ1146" s="71"/>
      <c r="EK1146" s="71"/>
      <c r="EL1146" s="71"/>
      <c r="EM1146" s="71"/>
      <c r="EN1146" s="71"/>
      <c r="EO1146" s="71"/>
      <c r="EP1146" s="71"/>
      <c r="EQ1146" s="71"/>
      <c r="ER1146" s="71"/>
      <c r="ES1146" s="71"/>
      <c r="ET1146" s="71"/>
      <c r="EU1146" s="71"/>
      <c r="EV1146" s="71"/>
      <c r="EW1146" s="71"/>
      <c r="EX1146" s="71"/>
      <c r="EY1146" s="71"/>
      <c r="EZ1146" s="71"/>
      <c r="FA1146" s="71"/>
      <c r="FB1146" s="71"/>
      <c r="FC1146" s="71"/>
      <c r="FD1146" s="71"/>
      <c r="FE1146" s="71"/>
      <c r="FF1146" s="71"/>
      <c r="FG1146" s="71"/>
      <c r="FH1146" s="71"/>
      <c r="FI1146" s="71"/>
      <c r="FJ1146" s="71"/>
      <c r="FK1146" s="71"/>
      <c r="FL1146" s="71"/>
      <c r="FM1146" s="71"/>
    </row>
    <row r="1147" spans="9:169" x14ac:dyDescent="0.2">
      <c r="I1147" s="71"/>
      <c r="J1147" s="71"/>
      <c r="K1147" s="71"/>
      <c r="L1147" s="71"/>
      <c r="M1147" s="71"/>
      <c r="N1147" s="71"/>
      <c r="O1147" s="71"/>
      <c r="P1147" s="71"/>
      <c r="Q1147" s="71"/>
      <c r="R1147" s="71"/>
      <c r="S1147" s="71"/>
      <c r="T1147" s="71"/>
      <c r="U1147" s="71"/>
      <c r="V1147" s="71"/>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c r="CS1147" s="71"/>
      <c r="CT1147" s="71"/>
      <c r="CU1147" s="71"/>
      <c r="CV1147" s="99"/>
      <c r="CW1147" s="71"/>
      <c r="CX1147" s="71"/>
      <c r="CY1147" s="71"/>
      <c r="CZ1147" s="71"/>
      <c r="DA1147" s="71"/>
      <c r="DB1147" s="71"/>
      <c r="DC1147" s="71"/>
      <c r="DD1147" s="71"/>
      <c r="DE1147" s="71"/>
      <c r="DF1147" s="71"/>
      <c r="DG1147" s="71"/>
      <c r="DH1147" s="71"/>
      <c r="DI1147" s="71"/>
      <c r="DJ1147" s="71"/>
      <c r="DK1147" s="71"/>
      <c r="DL1147" s="71"/>
      <c r="DM1147" s="71"/>
      <c r="DN1147" s="71"/>
      <c r="DO1147" s="71"/>
      <c r="DP1147" s="71"/>
      <c r="DQ1147" s="71"/>
      <c r="DR1147" s="71"/>
      <c r="DS1147" s="71"/>
      <c r="DT1147" s="71"/>
      <c r="DU1147" s="71"/>
      <c r="DV1147" s="71"/>
      <c r="DW1147" s="71"/>
      <c r="DX1147" s="71"/>
      <c r="DY1147" s="71"/>
      <c r="DZ1147" s="71"/>
      <c r="EA1147" s="71"/>
      <c r="EB1147" s="71"/>
      <c r="EC1147" s="71"/>
      <c r="ED1147" s="71"/>
      <c r="EE1147" s="71"/>
      <c r="EF1147" s="71"/>
      <c r="EG1147" s="71"/>
      <c r="EH1147" s="71"/>
      <c r="EI1147" s="71"/>
      <c r="EJ1147" s="71"/>
      <c r="EK1147" s="71"/>
      <c r="EL1147" s="71"/>
      <c r="EM1147" s="71"/>
      <c r="EN1147" s="71"/>
      <c r="EO1147" s="71"/>
      <c r="EP1147" s="71"/>
      <c r="EQ1147" s="71"/>
      <c r="ER1147" s="71"/>
      <c r="ES1147" s="71"/>
      <c r="ET1147" s="71"/>
      <c r="EU1147" s="71"/>
      <c r="EV1147" s="71"/>
      <c r="EW1147" s="71"/>
      <c r="EX1147" s="71"/>
      <c r="EY1147" s="71"/>
      <c r="EZ1147" s="71"/>
      <c r="FA1147" s="71"/>
      <c r="FB1147" s="71"/>
      <c r="FC1147" s="71"/>
      <c r="FD1147" s="71"/>
      <c r="FE1147" s="71"/>
      <c r="FF1147" s="71"/>
      <c r="FG1147" s="71"/>
      <c r="FH1147" s="71"/>
      <c r="FI1147" s="71"/>
      <c r="FJ1147" s="71"/>
      <c r="FK1147" s="71"/>
      <c r="FL1147" s="71"/>
      <c r="FM1147" s="71"/>
    </row>
    <row r="1148" spans="9:169" x14ac:dyDescent="0.2">
      <c r="I1148" s="71"/>
      <c r="J1148" s="71"/>
      <c r="K1148" s="71"/>
      <c r="L1148" s="71"/>
      <c r="M1148" s="71"/>
      <c r="N1148" s="71"/>
      <c r="O1148" s="71"/>
      <c r="P1148" s="71"/>
      <c r="Q1148" s="71"/>
      <c r="R1148" s="71"/>
      <c r="S1148" s="71"/>
      <c r="T1148" s="71"/>
      <c r="U1148" s="71"/>
      <c r="V1148" s="71"/>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c r="CS1148" s="71"/>
      <c r="CT1148" s="71"/>
      <c r="CU1148" s="71"/>
      <c r="CV1148" s="99"/>
      <c r="CW1148" s="71"/>
      <c r="CX1148" s="71"/>
      <c r="CY1148" s="71"/>
      <c r="CZ1148" s="71"/>
      <c r="DA1148" s="71"/>
      <c r="DB1148" s="71"/>
      <c r="DC1148" s="71"/>
      <c r="DD1148" s="71"/>
      <c r="DE1148" s="71"/>
      <c r="DF1148" s="71"/>
      <c r="DG1148" s="71"/>
      <c r="DH1148" s="71"/>
      <c r="DI1148" s="71"/>
      <c r="DJ1148" s="71"/>
      <c r="DK1148" s="71"/>
      <c r="DL1148" s="71"/>
      <c r="DM1148" s="71"/>
      <c r="DN1148" s="71"/>
      <c r="DO1148" s="71"/>
      <c r="DP1148" s="71"/>
      <c r="DQ1148" s="71"/>
      <c r="DR1148" s="71"/>
      <c r="DS1148" s="71"/>
      <c r="DT1148" s="71"/>
      <c r="DU1148" s="71"/>
      <c r="DV1148" s="71"/>
      <c r="DW1148" s="71"/>
      <c r="DX1148" s="71"/>
      <c r="DY1148" s="71"/>
      <c r="DZ1148" s="71"/>
      <c r="EA1148" s="71"/>
      <c r="EB1148" s="71"/>
      <c r="EC1148" s="71"/>
      <c r="ED1148" s="71"/>
      <c r="EE1148" s="71"/>
      <c r="EF1148" s="71"/>
      <c r="EG1148" s="71"/>
      <c r="EH1148" s="71"/>
      <c r="EI1148" s="71"/>
      <c r="EJ1148" s="71"/>
      <c r="EK1148" s="71"/>
      <c r="EL1148" s="71"/>
      <c r="EM1148" s="71"/>
      <c r="EN1148" s="71"/>
      <c r="EO1148" s="71"/>
      <c r="EP1148" s="71"/>
      <c r="EQ1148" s="71"/>
      <c r="ER1148" s="71"/>
      <c r="ES1148" s="71"/>
      <c r="ET1148" s="71"/>
      <c r="EU1148" s="71"/>
      <c r="EV1148" s="71"/>
      <c r="EW1148" s="71"/>
      <c r="EX1148" s="71"/>
      <c r="EY1148" s="71"/>
      <c r="EZ1148" s="71"/>
      <c r="FA1148" s="71"/>
      <c r="FB1148" s="71"/>
      <c r="FC1148" s="71"/>
      <c r="FD1148" s="71"/>
      <c r="FE1148" s="71"/>
      <c r="FF1148" s="71"/>
      <c r="FG1148" s="71"/>
      <c r="FH1148" s="71"/>
      <c r="FI1148" s="71"/>
      <c r="FJ1148" s="71"/>
      <c r="FK1148" s="71"/>
      <c r="FL1148" s="71"/>
      <c r="FM1148" s="71"/>
    </row>
    <row r="1149" spans="9:169" x14ac:dyDescent="0.2">
      <c r="I1149" s="71"/>
      <c r="J1149" s="71"/>
      <c r="K1149" s="71"/>
      <c r="L1149" s="71"/>
      <c r="M1149" s="71"/>
      <c r="N1149" s="71"/>
      <c r="O1149" s="71"/>
      <c r="P1149" s="71"/>
      <c r="Q1149" s="71"/>
      <c r="R1149" s="71"/>
      <c r="S1149" s="71"/>
      <c r="T1149" s="71"/>
      <c r="U1149" s="71"/>
      <c r="V1149" s="71"/>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c r="CS1149" s="71"/>
      <c r="CT1149" s="71"/>
      <c r="CU1149" s="71"/>
      <c r="CV1149" s="99"/>
      <c r="CW1149" s="71"/>
      <c r="CX1149" s="71"/>
      <c r="CY1149" s="71"/>
      <c r="CZ1149" s="71"/>
      <c r="DA1149" s="71"/>
      <c r="DB1149" s="71"/>
      <c r="DC1149" s="71"/>
      <c r="DD1149" s="71"/>
      <c r="DE1149" s="71"/>
      <c r="DF1149" s="71"/>
      <c r="DG1149" s="71"/>
      <c r="DH1149" s="71"/>
      <c r="DI1149" s="71"/>
      <c r="DJ1149" s="71"/>
      <c r="DK1149" s="71"/>
      <c r="DL1149" s="71"/>
      <c r="DM1149" s="71"/>
      <c r="DN1149" s="71"/>
      <c r="DO1149" s="71"/>
      <c r="DP1149" s="71"/>
      <c r="DQ1149" s="71"/>
      <c r="DR1149" s="71"/>
      <c r="DS1149" s="71"/>
      <c r="DT1149" s="71"/>
      <c r="DU1149" s="71"/>
      <c r="DV1149" s="71"/>
      <c r="DW1149" s="71"/>
      <c r="DX1149" s="71"/>
      <c r="DY1149" s="71"/>
      <c r="DZ1149" s="71"/>
      <c r="EA1149" s="71"/>
      <c r="EB1149" s="71"/>
      <c r="EC1149" s="71"/>
      <c r="ED1149" s="71"/>
      <c r="EE1149" s="71"/>
      <c r="EF1149" s="71"/>
      <c r="EG1149" s="71"/>
      <c r="EH1149" s="71"/>
      <c r="EI1149" s="71"/>
      <c r="EJ1149" s="71"/>
      <c r="EK1149" s="71"/>
      <c r="EL1149" s="71"/>
      <c r="EM1149" s="71"/>
      <c r="EN1149" s="71"/>
      <c r="EO1149" s="71"/>
      <c r="EP1149" s="71"/>
      <c r="EQ1149" s="71"/>
      <c r="ER1149" s="71"/>
      <c r="ES1149" s="71"/>
      <c r="ET1149" s="71"/>
      <c r="EU1149" s="71"/>
      <c r="EV1149" s="71"/>
      <c r="EW1149" s="71"/>
      <c r="EX1149" s="71"/>
      <c r="EY1149" s="71"/>
      <c r="EZ1149" s="71"/>
      <c r="FA1149" s="71"/>
      <c r="FB1149" s="71"/>
      <c r="FC1149" s="71"/>
      <c r="FD1149" s="71"/>
      <c r="FE1149" s="71"/>
      <c r="FF1149" s="71"/>
      <c r="FG1149" s="71"/>
      <c r="FH1149" s="71"/>
      <c r="FI1149" s="71"/>
      <c r="FJ1149" s="71"/>
      <c r="FK1149" s="71"/>
      <c r="FL1149" s="71"/>
      <c r="FM1149" s="71"/>
    </row>
    <row r="1150" spans="9:169" x14ac:dyDescent="0.2">
      <c r="I1150" s="71"/>
      <c r="J1150" s="71"/>
      <c r="K1150" s="71"/>
      <c r="L1150" s="71"/>
      <c r="M1150" s="71"/>
      <c r="N1150" s="71"/>
      <c r="O1150" s="71"/>
      <c r="P1150" s="71"/>
      <c r="Q1150" s="71"/>
      <c r="R1150" s="71"/>
      <c r="S1150" s="71"/>
      <c r="T1150" s="71"/>
      <c r="U1150" s="71"/>
      <c r="V1150" s="71"/>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c r="CS1150" s="71"/>
      <c r="CT1150" s="71"/>
      <c r="CU1150" s="71"/>
      <c r="CV1150" s="99"/>
      <c r="CW1150" s="71"/>
      <c r="CX1150" s="71"/>
      <c r="CY1150" s="71"/>
      <c r="CZ1150" s="71"/>
      <c r="DA1150" s="71"/>
      <c r="DB1150" s="71"/>
      <c r="DC1150" s="71"/>
      <c r="DD1150" s="71"/>
      <c r="DE1150" s="71"/>
      <c r="DF1150" s="71"/>
      <c r="DG1150" s="71"/>
      <c r="DH1150" s="71"/>
      <c r="DI1150" s="71"/>
      <c r="DJ1150" s="71"/>
      <c r="DK1150" s="71"/>
      <c r="DL1150" s="71"/>
      <c r="DM1150" s="71"/>
      <c r="DN1150" s="71"/>
      <c r="DO1150" s="71"/>
      <c r="DP1150" s="71"/>
      <c r="DQ1150" s="71"/>
      <c r="DR1150" s="71"/>
      <c r="DS1150" s="71"/>
      <c r="DT1150" s="71"/>
      <c r="DU1150" s="71"/>
      <c r="DV1150" s="71"/>
      <c r="DW1150" s="71"/>
      <c r="DX1150" s="71"/>
      <c r="DY1150" s="71"/>
      <c r="DZ1150" s="71"/>
      <c r="EA1150" s="71"/>
      <c r="EB1150" s="71"/>
      <c r="EC1150" s="71"/>
      <c r="ED1150" s="71"/>
      <c r="EE1150" s="71"/>
      <c r="EF1150" s="71"/>
      <c r="EG1150" s="71"/>
      <c r="EH1150" s="71"/>
      <c r="EI1150" s="71"/>
      <c r="EJ1150" s="71"/>
      <c r="EK1150" s="71"/>
      <c r="EL1150" s="71"/>
      <c r="EM1150" s="71"/>
      <c r="EN1150" s="71"/>
      <c r="EO1150" s="71"/>
      <c r="EP1150" s="71"/>
      <c r="EQ1150" s="71"/>
      <c r="ER1150" s="71"/>
      <c r="ES1150" s="71"/>
      <c r="ET1150" s="71"/>
      <c r="EU1150" s="71"/>
      <c r="EV1150" s="71"/>
      <c r="EW1150" s="71"/>
      <c r="EX1150" s="71"/>
      <c r="EY1150" s="71"/>
      <c r="EZ1150" s="71"/>
      <c r="FA1150" s="71"/>
      <c r="FB1150" s="71"/>
      <c r="FC1150" s="71"/>
      <c r="FD1150" s="71"/>
      <c r="FE1150" s="71"/>
      <c r="FF1150" s="71"/>
      <c r="FG1150" s="71"/>
      <c r="FH1150" s="71"/>
      <c r="FI1150" s="71"/>
      <c r="FJ1150" s="71"/>
      <c r="FK1150" s="71"/>
      <c r="FL1150" s="71"/>
      <c r="FM1150" s="71"/>
    </row>
    <row r="1151" spans="9:169" x14ac:dyDescent="0.2">
      <c r="I1151" s="71"/>
      <c r="J1151" s="71"/>
      <c r="K1151" s="71"/>
      <c r="L1151" s="71"/>
      <c r="M1151" s="71"/>
      <c r="N1151" s="71"/>
      <c r="O1151" s="71"/>
      <c r="P1151" s="71"/>
      <c r="Q1151" s="71"/>
      <c r="R1151" s="71"/>
      <c r="S1151" s="71"/>
      <c r="T1151" s="71"/>
      <c r="U1151" s="71"/>
      <c r="V1151" s="71"/>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c r="CS1151" s="71"/>
      <c r="CT1151" s="71"/>
      <c r="CU1151" s="71"/>
      <c r="CV1151" s="99"/>
      <c r="CW1151" s="71"/>
      <c r="CX1151" s="71"/>
      <c r="CY1151" s="71"/>
      <c r="CZ1151" s="71"/>
      <c r="DA1151" s="71"/>
      <c r="DB1151" s="71"/>
      <c r="DC1151" s="71"/>
      <c r="DD1151" s="71"/>
      <c r="DE1151" s="71"/>
      <c r="DF1151" s="71"/>
      <c r="DG1151" s="71"/>
      <c r="DH1151" s="71"/>
      <c r="DI1151" s="71"/>
      <c r="DJ1151" s="71"/>
      <c r="DK1151" s="71"/>
      <c r="DL1151" s="71"/>
      <c r="DM1151" s="71"/>
      <c r="DN1151" s="71"/>
      <c r="DO1151" s="71"/>
      <c r="DP1151" s="71"/>
      <c r="DQ1151" s="71"/>
      <c r="DR1151" s="71"/>
      <c r="DS1151" s="71"/>
      <c r="DT1151" s="71"/>
      <c r="DU1151" s="71"/>
      <c r="DV1151" s="71"/>
      <c r="DW1151" s="71"/>
      <c r="DX1151" s="71"/>
      <c r="DY1151" s="71"/>
      <c r="DZ1151" s="71"/>
      <c r="EA1151" s="71"/>
      <c r="EB1151" s="71"/>
      <c r="EC1151" s="71"/>
      <c r="ED1151" s="71"/>
      <c r="EE1151" s="71"/>
      <c r="EF1151" s="71"/>
      <c r="EG1151" s="71"/>
      <c r="EH1151" s="71"/>
      <c r="EI1151" s="71"/>
      <c r="EJ1151" s="71"/>
      <c r="EK1151" s="71"/>
      <c r="EL1151" s="71"/>
      <c r="EM1151" s="71"/>
      <c r="EN1151" s="71"/>
      <c r="EO1151" s="71"/>
      <c r="EP1151" s="71"/>
      <c r="EQ1151" s="71"/>
      <c r="ER1151" s="71"/>
      <c r="ES1151" s="71"/>
      <c r="ET1151" s="71"/>
      <c r="EU1151" s="71"/>
      <c r="EV1151" s="71"/>
      <c r="EW1151" s="71"/>
      <c r="EX1151" s="71"/>
      <c r="EY1151" s="71"/>
      <c r="EZ1151" s="71"/>
      <c r="FA1151" s="71"/>
      <c r="FB1151" s="71"/>
      <c r="FC1151" s="71"/>
      <c r="FD1151" s="71"/>
      <c r="FE1151" s="71"/>
      <c r="FF1151" s="71"/>
      <c r="FG1151" s="71"/>
      <c r="FH1151" s="71"/>
      <c r="FI1151" s="71"/>
      <c r="FJ1151" s="71"/>
      <c r="FK1151" s="71"/>
      <c r="FL1151" s="71"/>
      <c r="FM1151" s="71"/>
    </row>
    <row r="1152" spans="9:169" x14ac:dyDescent="0.2">
      <c r="I1152" s="71"/>
      <c r="J1152" s="71"/>
      <c r="K1152" s="71"/>
      <c r="L1152" s="71"/>
      <c r="M1152" s="71"/>
      <c r="N1152" s="71"/>
      <c r="O1152" s="71"/>
      <c r="P1152" s="71"/>
      <c r="Q1152" s="71"/>
      <c r="R1152" s="71"/>
      <c r="S1152" s="71"/>
      <c r="T1152" s="71"/>
      <c r="U1152" s="71"/>
      <c r="V1152" s="71"/>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c r="CS1152" s="71"/>
      <c r="CT1152" s="71"/>
      <c r="CU1152" s="71"/>
      <c r="CV1152" s="99"/>
      <c r="CW1152" s="71"/>
      <c r="CX1152" s="71"/>
      <c r="CY1152" s="71"/>
      <c r="CZ1152" s="71"/>
      <c r="DA1152" s="71"/>
      <c r="DB1152" s="71"/>
      <c r="DC1152" s="71"/>
      <c r="DD1152" s="71"/>
      <c r="DE1152" s="71"/>
      <c r="DF1152" s="71"/>
      <c r="DG1152" s="71"/>
      <c r="DH1152" s="71"/>
      <c r="DI1152" s="71"/>
      <c r="DJ1152" s="71"/>
      <c r="DK1152" s="71"/>
      <c r="DL1152" s="71"/>
      <c r="DM1152" s="71"/>
      <c r="DN1152" s="71"/>
      <c r="DO1152" s="71"/>
      <c r="DP1152" s="71"/>
      <c r="DQ1152" s="71"/>
      <c r="DR1152" s="71"/>
      <c r="DS1152" s="71"/>
      <c r="DT1152" s="71"/>
      <c r="DU1152" s="71"/>
      <c r="DV1152" s="71"/>
      <c r="DW1152" s="71"/>
      <c r="DX1152" s="71"/>
      <c r="DY1152" s="71"/>
      <c r="DZ1152" s="71"/>
      <c r="EA1152" s="71"/>
      <c r="EB1152" s="71"/>
      <c r="EC1152" s="71"/>
      <c r="ED1152" s="71"/>
      <c r="EE1152" s="71"/>
      <c r="EF1152" s="71"/>
      <c r="EG1152" s="71"/>
      <c r="EH1152" s="71"/>
      <c r="EI1152" s="71"/>
      <c r="EJ1152" s="71"/>
      <c r="EK1152" s="71"/>
      <c r="EL1152" s="71"/>
      <c r="EM1152" s="71"/>
      <c r="EN1152" s="71"/>
      <c r="EO1152" s="71"/>
      <c r="EP1152" s="71"/>
      <c r="EQ1152" s="71"/>
      <c r="ER1152" s="71"/>
      <c r="ES1152" s="71"/>
      <c r="ET1152" s="71"/>
      <c r="EU1152" s="71"/>
      <c r="EV1152" s="71"/>
      <c r="EW1152" s="71"/>
      <c r="EX1152" s="71"/>
      <c r="EY1152" s="71"/>
      <c r="EZ1152" s="71"/>
      <c r="FA1152" s="71"/>
      <c r="FB1152" s="71"/>
      <c r="FC1152" s="71"/>
      <c r="FD1152" s="71"/>
      <c r="FE1152" s="71"/>
      <c r="FF1152" s="71"/>
      <c r="FG1152" s="71"/>
      <c r="FH1152" s="71"/>
      <c r="FI1152" s="71"/>
      <c r="FJ1152" s="71"/>
      <c r="FK1152" s="71"/>
      <c r="FL1152" s="71"/>
      <c r="FM1152" s="71"/>
    </row>
    <row r="1153" spans="9:169" x14ac:dyDescent="0.2">
      <c r="I1153" s="71"/>
      <c r="J1153" s="71"/>
      <c r="K1153" s="71"/>
      <c r="L1153" s="71"/>
      <c r="M1153" s="71"/>
      <c r="N1153" s="71"/>
      <c r="O1153" s="71"/>
      <c r="P1153" s="71"/>
      <c r="Q1153" s="71"/>
      <c r="R1153" s="71"/>
      <c r="S1153" s="71"/>
      <c r="T1153" s="71"/>
      <c r="U1153" s="71"/>
      <c r="V1153" s="71"/>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c r="CS1153" s="71"/>
      <c r="CT1153" s="71"/>
      <c r="CU1153" s="71"/>
      <c r="CV1153" s="99"/>
      <c r="CW1153" s="71"/>
      <c r="CX1153" s="71"/>
      <c r="CY1153" s="71"/>
      <c r="CZ1153" s="71"/>
      <c r="DA1153" s="71"/>
      <c r="DB1153" s="71"/>
      <c r="DC1153" s="71"/>
      <c r="DD1153" s="71"/>
      <c r="DE1153" s="71"/>
      <c r="DF1153" s="71"/>
      <c r="DG1153" s="71"/>
      <c r="DH1153" s="71"/>
      <c r="DI1153" s="71"/>
      <c r="DJ1153" s="71"/>
      <c r="DK1153" s="71"/>
      <c r="DL1153" s="71"/>
      <c r="DM1153" s="71"/>
      <c r="DN1153" s="71"/>
      <c r="DO1153" s="71"/>
      <c r="DP1153" s="71"/>
      <c r="DQ1153" s="71"/>
      <c r="DR1153" s="71"/>
      <c r="DS1153" s="71"/>
      <c r="DT1153" s="71"/>
      <c r="DU1153" s="71"/>
      <c r="DV1153" s="71"/>
      <c r="DW1153" s="71"/>
      <c r="DX1153" s="71"/>
      <c r="DY1153" s="71"/>
      <c r="DZ1153" s="71"/>
      <c r="EA1153" s="71"/>
      <c r="EB1153" s="71"/>
      <c r="EC1153" s="71"/>
      <c r="ED1153" s="71"/>
      <c r="EE1153" s="71"/>
      <c r="EF1153" s="71"/>
      <c r="EG1153" s="71"/>
      <c r="EH1153" s="71"/>
      <c r="EI1153" s="71"/>
      <c r="EJ1153" s="71"/>
      <c r="EK1153" s="71"/>
      <c r="EL1153" s="71"/>
      <c r="EM1153" s="71"/>
      <c r="EN1153" s="71"/>
      <c r="EO1153" s="71"/>
      <c r="EP1153" s="71"/>
      <c r="EQ1153" s="71"/>
      <c r="ER1153" s="71"/>
      <c r="ES1153" s="71"/>
      <c r="ET1153" s="71"/>
      <c r="EU1153" s="71"/>
      <c r="EV1153" s="71"/>
      <c r="EW1153" s="71"/>
      <c r="EX1153" s="71"/>
      <c r="EY1153" s="71"/>
      <c r="EZ1153" s="71"/>
      <c r="FA1153" s="71"/>
      <c r="FB1153" s="71"/>
      <c r="FC1153" s="71"/>
      <c r="FD1153" s="71"/>
      <c r="FE1153" s="71"/>
      <c r="FF1153" s="71"/>
      <c r="FG1153" s="71"/>
      <c r="FH1153" s="71"/>
      <c r="FI1153" s="71"/>
      <c r="FJ1153" s="71"/>
      <c r="FK1153" s="71"/>
      <c r="FL1153" s="71"/>
      <c r="FM1153" s="71"/>
    </row>
    <row r="1154" spans="9:169" x14ac:dyDescent="0.2">
      <c r="I1154" s="71"/>
      <c r="J1154" s="71"/>
      <c r="K1154" s="71"/>
      <c r="L1154" s="71"/>
      <c r="M1154" s="71"/>
      <c r="N1154" s="71"/>
      <c r="O1154" s="71"/>
      <c r="P1154" s="71"/>
      <c r="Q1154" s="71"/>
      <c r="R1154" s="71"/>
      <c r="S1154" s="71"/>
      <c r="T1154" s="71"/>
      <c r="U1154" s="71"/>
      <c r="V1154" s="71"/>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99"/>
      <c r="CW1154" s="71"/>
      <c r="CX1154" s="71"/>
      <c r="CY1154" s="71"/>
      <c r="CZ1154" s="71"/>
      <c r="DA1154" s="71"/>
      <c r="DB1154" s="71"/>
      <c r="DC1154" s="71"/>
      <c r="DD1154" s="71"/>
      <c r="DE1154" s="71"/>
      <c r="DF1154" s="71"/>
      <c r="DG1154" s="71"/>
      <c r="DH1154" s="71"/>
      <c r="DI1154" s="71"/>
      <c r="DJ1154" s="71"/>
      <c r="DK1154" s="71"/>
      <c r="DL1154" s="71"/>
      <c r="DM1154" s="71"/>
      <c r="DN1154" s="71"/>
      <c r="DO1154" s="71"/>
      <c r="DP1154" s="71"/>
      <c r="DQ1154" s="71"/>
      <c r="DR1154" s="71"/>
      <c r="DS1154" s="71"/>
      <c r="DT1154" s="71"/>
      <c r="DU1154" s="71"/>
      <c r="DV1154" s="71"/>
      <c r="DW1154" s="71"/>
      <c r="DX1154" s="71"/>
      <c r="DY1154" s="71"/>
      <c r="DZ1154" s="71"/>
      <c r="EA1154" s="71"/>
      <c r="EB1154" s="71"/>
      <c r="EC1154" s="71"/>
      <c r="ED1154" s="71"/>
      <c r="EE1154" s="71"/>
      <c r="EF1154" s="71"/>
      <c r="EG1154" s="71"/>
      <c r="EH1154" s="71"/>
      <c r="EI1154" s="71"/>
      <c r="EJ1154" s="71"/>
      <c r="EK1154" s="71"/>
      <c r="EL1154" s="71"/>
      <c r="EM1154" s="71"/>
      <c r="EN1154" s="71"/>
      <c r="EO1154" s="71"/>
      <c r="EP1154" s="71"/>
      <c r="EQ1154" s="71"/>
      <c r="ER1154" s="71"/>
      <c r="ES1154" s="71"/>
      <c r="ET1154" s="71"/>
      <c r="EU1154" s="71"/>
      <c r="EV1154" s="71"/>
      <c r="EW1154" s="71"/>
      <c r="EX1154" s="71"/>
      <c r="EY1154" s="71"/>
      <c r="EZ1154" s="71"/>
      <c r="FA1154" s="71"/>
      <c r="FB1154" s="71"/>
      <c r="FC1154" s="71"/>
      <c r="FD1154" s="71"/>
      <c r="FE1154" s="71"/>
      <c r="FF1154" s="71"/>
      <c r="FG1154" s="71"/>
      <c r="FH1154" s="71"/>
      <c r="FI1154" s="71"/>
      <c r="FJ1154" s="71"/>
      <c r="FK1154" s="71"/>
      <c r="FL1154" s="71"/>
      <c r="FM1154" s="71"/>
    </row>
    <row r="1155" spans="9:169" x14ac:dyDescent="0.2">
      <c r="I1155" s="71"/>
      <c r="J1155" s="71"/>
      <c r="K1155" s="71"/>
      <c r="L1155" s="71"/>
      <c r="M1155" s="71"/>
      <c r="N1155" s="71"/>
      <c r="O1155" s="71"/>
      <c r="P1155" s="71"/>
      <c r="Q1155" s="71"/>
      <c r="R1155" s="71"/>
      <c r="S1155" s="71"/>
      <c r="T1155" s="71"/>
      <c r="U1155" s="71"/>
      <c r="V1155" s="71"/>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99"/>
      <c r="CW1155" s="71"/>
      <c r="CX1155" s="71"/>
      <c r="CY1155" s="71"/>
      <c r="CZ1155" s="71"/>
      <c r="DA1155" s="71"/>
      <c r="DB1155" s="71"/>
      <c r="DC1155" s="71"/>
      <c r="DD1155" s="71"/>
      <c r="DE1155" s="71"/>
      <c r="DF1155" s="71"/>
      <c r="DG1155" s="71"/>
      <c r="DH1155" s="71"/>
      <c r="DI1155" s="71"/>
      <c r="DJ1155" s="71"/>
      <c r="DK1155" s="71"/>
      <c r="DL1155" s="71"/>
      <c r="DM1155" s="71"/>
      <c r="DN1155" s="71"/>
      <c r="DO1155" s="71"/>
      <c r="DP1155" s="71"/>
      <c r="DQ1155" s="71"/>
      <c r="DR1155" s="71"/>
      <c r="DS1155" s="71"/>
      <c r="DT1155" s="71"/>
      <c r="DU1155" s="71"/>
      <c r="DV1155" s="71"/>
      <c r="DW1155" s="71"/>
      <c r="DX1155" s="71"/>
      <c r="DY1155" s="71"/>
      <c r="DZ1155" s="71"/>
      <c r="EA1155" s="71"/>
      <c r="EB1155" s="71"/>
      <c r="EC1155" s="71"/>
      <c r="ED1155" s="71"/>
      <c r="EE1155" s="71"/>
      <c r="EF1155" s="71"/>
      <c r="EG1155" s="71"/>
      <c r="EH1155" s="71"/>
      <c r="EI1155" s="71"/>
      <c r="EJ1155" s="71"/>
      <c r="EK1155" s="71"/>
      <c r="EL1155" s="71"/>
      <c r="EM1155" s="71"/>
      <c r="EN1155" s="71"/>
      <c r="EO1155" s="71"/>
      <c r="EP1155" s="71"/>
      <c r="EQ1155" s="71"/>
      <c r="ER1155" s="71"/>
      <c r="ES1155" s="71"/>
      <c r="ET1155" s="71"/>
      <c r="EU1155" s="71"/>
      <c r="EV1155" s="71"/>
      <c r="EW1155" s="71"/>
      <c r="EX1155" s="71"/>
      <c r="EY1155" s="71"/>
      <c r="EZ1155" s="71"/>
      <c r="FA1155" s="71"/>
      <c r="FB1155" s="71"/>
      <c r="FC1155" s="71"/>
      <c r="FD1155" s="71"/>
      <c r="FE1155" s="71"/>
      <c r="FF1155" s="71"/>
      <c r="FG1155" s="71"/>
      <c r="FH1155" s="71"/>
      <c r="FI1155" s="71"/>
      <c r="FJ1155" s="71"/>
      <c r="FK1155" s="71"/>
      <c r="FL1155" s="71"/>
      <c r="FM1155" s="71"/>
    </row>
    <row r="1156" spans="9:169" x14ac:dyDescent="0.2">
      <c r="I1156" s="71"/>
      <c r="J1156" s="71"/>
      <c r="K1156" s="71"/>
      <c r="L1156" s="71"/>
      <c r="M1156" s="71"/>
      <c r="N1156" s="71"/>
      <c r="O1156" s="71"/>
      <c r="P1156" s="71"/>
      <c r="Q1156" s="71"/>
      <c r="R1156" s="71"/>
      <c r="S1156" s="71"/>
      <c r="T1156" s="71"/>
      <c r="U1156" s="71"/>
      <c r="V1156" s="71"/>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99"/>
      <c r="CW1156" s="71"/>
      <c r="CX1156" s="71"/>
      <c r="CY1156" s="71"/>
      <c r="CZ1156" s="71"/>
      <c r="DA1156" s="71"/>
      <c r="DB1156" s="71"/>
      <c r="DC1156" s="71"/>
      <c r="DD1156" s="71"/>
      <c r="DE1156" s="71"/>
      <c r="DF1156" s="71"/>
      <c r="DG1156" s="71"/>
      <c r="DH1156" s="71"/>
      <c r="DI1156" s="71"/>
      <c r="DJ1156" s="71"/>
      <c r="DK1156" s="71"/>
      <c r="DL1156" s="71"/>
      <c r="DM1156" s="71"/>
      <c r="DN1156" s="71"/>
      <c r="DO1156" s="71"/>
      <c r="DP1156" s="71"/>
      <c r="DQ1156" s="71"/>
      <c r="DR1156" s="71"/>
      <c r="DS1156" s="71"/>
      <c r="DT1156" s="71"/>
      <c r="DU1156" s="71"/>
      <c r="DV1156" s="71"/>
      <c r="DW1156" s="71"/>
      <c r="DX1156" s="71"/>
      <c r="DY1156" s="71"/>
      <c r="DZ1156" s="71"/>
      <c r="EA1156" s="71"/>
      <c r="EB1156" s="71"/>
      <c r="EC1156" s="71"/>
      <c r="ED1156" s="71"/>
      <c r="EE1156" s="71"/>
      <c r="EF1156" s="71"/>
      <c r="EG1156" s="71"/>
      <c r="EH1156" s="71"/>
      <c r="EI1156" s="71"/>
      <c r="EJ1156" s="71"/>
      <c r="EK1156" s="71"/>
      <c r="EL1156" s="71"/>
      <c r="EM1156" s="71"/>
      <c r="EN1156" s="71"/>
      <c r="EO1156" s="71"/>
      <c r="EP1156" s="71"/>
      <c r="EQ1156" s="71"/>
      <c r="ER1156" s="71"/>
      <c r="ES1156" s="71"/>
      <c r="ET1156" s="71"/>
      <c r="EU1156" s="71"/>
      <c r="EV1156" s="71"/>
      <c r="EW1156" s="71"/>
      <c r="EX1156" s="71"/>
      <c r="EY1156" s="71"/>
      <c r="EZ1156" s="71"/>
      <c r="FA1156" s="71"/>
      <c r="FB1156" s="71"/>
      <c r="FC1156" s="71"/>
      <c r="FD1156" s="71"/>
      <c r="FE1156" s="71"/>
      <c r="FF1156" s="71"/>
      <c r="FG1156" s="71"/>
      <c r="FH1156" s="71"/>
      <c r="FI1156" s="71"/>
      <c r="FJ1156" s="71"/>
      <c r="FK1156" s="71"/>
      <c r="FL1156" s="71"/>
      <c r="FM1156" s="71"/>
    </row>
    <row r="1157" spans="9:169" x14ac:dyDescent="0.2">
      <c r="I1157" s="71"/>
      <c r="J1157" s="71"/>
      <c r="K1157" s="71"/>
      <c r="L1157" s="71"/>
      <c r="M1157" s="71"/>
      <c r="N1157" s="71"/>
      <c r="O1157" s="71"/>
      <c r="P1157" s="71"/>
      <c r="Q1157" s="71"/>
      <c r="R1157" s="71"/>
      <c r="S1157" s="71"/>
      <c r="T1157" s="71"/>
      <c r="U1157" s="71"/>
      <c r="V1157" s="71"/>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99"/>
      <c r="CW1157" s="71"/>
      <c r="CX1157" s="71"/>
      <c r="CY1157" s="71"/>
      <c r="CZ1157" s="71"/>
      <c r="DA1157" s="71"/>
      <c r="DB1157" s="71"/>
      <c r="DC1157" s="71"/>
      <c r="DD1157" s="71"/>
      <c r="DE1157" s="71"/>
      <c r="DF1157" s="71"/>
      <c r="DG1157" s="71"/>
      <c r="DH1157" s="71"/>
      <c r="DI1157" s="71"/>
      <c r="DJ1157" s="71"/>
      <c r="DK1157" s="71"/>
      <c r="DL1157" s="71"/>
      <c r="DM1157" s="71"/>
      <c r="DN1157" s="71"/>
      <c r="DO1157" s="71"/>
      <c r="DP1157" s="71"/>
      <c r="DQ1157" s="71"/>
      <c r="DR1157" s="71"/>
      <c r="DS1157" s="71"/>
      <c r="DT1157" s="71"/>
      <c r="DU1157" s="71"/>
      <c r="DV1157" s="71"/>
      <c r="DW1157" s="71"/>
      <c r="DX1157" s="71"/>
      <c r="DY1157" s="71"/>
      <c r="DZ1157" s="71"/>
      <c r="EA1157" s="71"/>
      <c r="EB1157" s="71"/>
      <c r="EC1157" s="71"/>
      <c r="ED1157" s="71"/>
      <c r="EE1157" s="71"/>
      <c r="EF1157" s="71"/>
      <c r="EG1157" s="71"/>
      <c r="EH1157" s="71"/>
      <c r="EI1157" s="71"/>
      <c r="EJ1157" s="71"/>
      <c r="EK1157" s="71"/>
      <c r="EL1157" s="71"/>
      <c r="EM1157" s="71"/>
      <c r="EN1157" s="71"/>
      <c r="EO1157" s="71"/>
      <c r="EP1157" s="71"/>
      <c r="EQ1157" s="71"/>
      <c r="ER1157" s="71"/>
      <c r="ES1157" s="71"/>
      <c r="ET1157" s="71"/>
      <c r="EU1157" s="71"/>
      <c r="EV1157" s="71"/>
      <c r="EW1157" s="71"/>
      <c r="EX1157" s="71"/>
      <c r="EY1157" s="71"/>
      <c r="EZ1157" s="71"/>
      <c r="FA1157" s="71"/>
      <c r="FB1157" s="71"/>
      <c r="FC1157" s="71"/>
      <c r="FD1157" s="71"/>
      <c r="FE1157" s="71"/>
      <c r="FF1157" s="71"/>
      <c r="FG1157" s="71"/>
      <c r="FH1157" s="71"/>
      <c r="FI1157" s="71"/>
      <c r="FJ1157" s="71"/>
      <c r="FK1157" s="71"/>
      <c r="FL1157" s="71"/>
      <c r="FM1157" s="71"/>
    </row>
    <row r="1158" spans="9:169" x14ac:dyDescent="0.2">
      <c r="I1158" s="71"/>
      <c r="J1158" s="71"/>
      <c r="K1158" s="71"/>
      <c r="L1158" s="71"/>
      <c r="M1158" s="71"/>
      <c r="N1158" s="71"/>
      <c r="O1158" s="71"/>
      <c r="P1158" s="71"/>
      <c r="Q1158" s="71"/>
      <c r="R1158" s="71"/>
      <c r="S1158" s="71"/>
      <c r="T1158" s="71"/>
      <c r="U1158" s="71"/>
      <c r="V1158" s="71"/>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99"/>
      <c r="CW1158" s="71"/>
      <c r="CX1158" s="71"/>
      <c r="CY1158" s="71"/>
      <c r="CZ1158" s="71"/>
      <c r="DA1158" s="71"/>
      <c r="DB1158" s="71"/>
      <c r="DC1158" s="71"/>
      <c r="DD1158" s="71"/>
      <c r="DE1158" s="71"/>
      <c r="DF1158" s="71"/>
      <c r="DG1158" s="71"/>
      <c r="DH1158" s="71"/>
      <c r="DI1158" s="71"/>
      <c r="DJ1158" s="71"/>
      <c r="DK1158" s="71"/>
      <c r="DL1158" s="71"/>
      <c r="DM1158" s="71"/>
      <c r="DN1158" s="71"/>
      <c r="DO1158" s="71"/>
      <c r="DP1158" s="71"/>
      <c r="DQ1158" s="71"/>
      <c r="DR1158" s="71"/>
      <c r="DS1158" s="71"/>
      <c r="DT1158" s="71"/>
      <c r="DU1158" s="71"/>
      <c r="DV1158" s="71"/>
      <c r="DW1158" s="71"/>
      <c r="DX1158" s="71"/>
      <c r="DY1158" s="71"/>
      <c r="DZ1158" s="71"/>
      <c r="EA1158" s="71"/>
      <c r="EB1158" s="71"/>
      <c r="EC1158" s="71"/>
      <c r="ED1158" s="71"/>
      <c r="EE1158" s="71"/>
      <c r="EF1158" s="71"/>
      <c r="EG1158" s="71"/>
      <c r="EH1158" s="71"/>
      <c r="EI1158" s="71"/>
      <c r="EJ1158" s="71"/>
      <c r="EK1158" s="71"/>
      <c r="EL1158" s="71"/>
      <c r="EM1158" s="71"/>
      <c r="EN1158" s="71"/>
      <c r="EO1158" s="71"/>
      <c r="EP1158" s="71"/>
      <c r="EQ1158" s="71"/>
      <c r="ER1158" s="71"/>
      <c r="ES1158" s="71"/>
      <c r="ET1158" s="71"/>
      <c r="EU1158" s="71"/>
      <c r="EV1158" s="71"/>
      <c r="EW1158" s="71"/>
      <c r="EX1158" s="71"/>
      <c r="EY1158" s="71"/>
      <c r="EZ1158" s="71"/>
      <c r="FA1158" s="71"/>
      <c r="FB1158" s="71"/>
      <c r="FC1158" s="71"/>
      <c r="FD1158" s="71"/>
      <c r="FE1158" s="71"/>
      <c r="FF1158" s="71"/>
      <c r="FG1158" s="71"/>
      <c r="FH1158" s="71"/>
      <c r="FI1158" s="71"/>
      <c r="FJ1158" s="71"/>
      <c r="FK1158" s="71"/>
      <c r="FL1158" s="71"/>
      <c r="FM1158" s="71"/>
    </row>
    <row r="1159" spans="9:169" x14ac:dyDescent="0.2">
      <c r="I1159" s="71"/>
      <c r="J1159" s="71"/>
      <c r="K1159" s="71"/>
      <c r="L1159" s="71"/>
      <c r="M1159" s="71"/>
      <c r="N1159" s="71"/>
      <c r="O1159" s="71"/>
      <c r="P1159" s="71"/>
      <c r="Q1159" s="71"/>
      <c r="R1159" s="71"/>
      <c r="S1159" s="71"/>
      <c r="T1159" s="71"/>
      <c r="U1159" s="71"/>
      <c r="V1159" s="71"/>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99"/>
      <c r="CW1159" s="71"/>
      <c r="CX1159" s="71"/>
      <c r="CY1159" s="71"/>
      <c r="CZ1159" s="71"/>
      <c r="DA1159" s="71"/>
      <c r="DB1159" s="71"/>
      <c r="DC1159" s="71"/>
      <c r="DD1159" s="71"/>
      <c r="DE1159" s="71"/>
      <c r="DF1159" s="71"/>
      <c r="DG1159" s="71"/>
      <c r="DH1159" s="71"/>
      <c r="DI1159" s="71"/>
      <c r="DJ1159" s="71"/>
      <c r="DK1159" s="71"/>
      <c r="DL1159" s="71"/>
      <c r="DM1159" s="71"/>
      <c r="DN1159" s="71"/>
      <c r="DO1159" s="71"/>
      <c r="DP1159" s="71"/>
      <c r="DQ1159" s="71"/>
      <c r="DR1159" s="71"/>
      <c r="DS1159" s="71"/>
      <c r="DT1159" s="71"/>
      <c r="DU1159" s="71"/>
      <c r="DV1159" s="71"/>
      <c r="DW1159" s="71"/>
      <c r="DX1159" s="71"/>
      <c r="DY1159" s="71"/>
      <c r="DZ1159" s="71"/>
      <c r="EA1159" s="71"/>
      <c r="EB1159" s="71"/>
      <c r="EC1159" s="71"/>
      <c r="ED1159" s="71"/>
      <c r="EE1159" s="71"/>
      <c r="EF1159" s="71"/>
      <c r="EG1159" s="71"/>
      <c r="EH1159" s="71"/>
      <c r="EI1159" s="71"/>
      <c r="EJ1159" s="71"/>
      <c r="EK1159" s="71"/>
      <c r="EL1159" s="71"/>
      <c r="EM1159" s="71"/>
      <c r="EN1159" s="71"/>
      <c r="EO1159" s="71"/>
      <c r="EP1159" s="71"/>
      <c r="EQ1159" s="71"/>
      <c r="ER1159" s="71"/>
      <c r="ES1159" s="71"/>
      <c r="ET1159" s="71"/>
      <c r="EU1159" s="71"/>
      <c r="EV1159" s="71"/>
      <c r="EW1159" s="71"/>
      <c r="EX1159" s="71"/>
      <c r="EY1159" s="71"/>
      <c r="EZ1159" s="71"/>
      <c r="FA1159" s="71"/>
      <c r="FB1159" s="71"/>
      <c r="FC1159" s="71"/>
      <c r="FD1159" s="71"/>
      <c r="FE1159" s="71"/>
      <c r="FF1159" s="71"/>
      <c r="FG1159" s="71"/>
      <c r="FH1159" s="71"/>
      <c r="FI1159" s="71"/>
      <c r="FJ1159" s="71"/>
      <c r="FK1159" s="71"/>
      <c r="FL1159" s="71"/>
      <c r="FM1159" s="71"/>
    </row>
    <row r="1160" spans="9:169" x14ac:dyDescent="0.2">
      <c r="I1160" s="71"/>
      <c r="J1160" s="71"/>
      <c r="K1160" s="71"/>
      <c r="L1160" s="71"/>
      <c r="M1160" s="71"/>
      <c r="N1160" s="71"/>
      <c r="O1160" s="71"/>
      <c r="P1160" s="71"/>
      <c r="Q1160" s="71"/>
      <c r="R1160" s="71"/>
      <c r="S1160" s="71"/>
      <c r="T1160" s="71"/>
      <c r="U1160" s="71"/>
      <c r="V1160" s="71"/>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99"/>
      <c r="CW1160" s="71"/>
      <c r="CX1160" s="71"/>
      <c r="CY1160" s="71"/>
      <c r="CZ1160" s="71"/>
      <c r="DA1160" s="71"/>
      <c r="DB1160" s="71"/>
      <c r="DC1160" s="71"/>
      <c r="DD1160" s="71"/>
      <c r="DE1160" s="71"/>
      <c r="DF1160" s="71"/>
      <c r="DG1160" s="71"/>
      <c r="DH1160" s="71"/>
      <c r="DI1160" s="71"/>
      <c r="DJ1160" s="71"/>
      <c r="DK1160" s="71"/>
      <c r="DL1160" s="71"/>
      <c r="DM1160" s="71"/>
      <c r="DN1160" s="71"/>
      <c r="DO1160" s="71"/>
      <c r="DP1160" s="71"/>
      <c r="DQ1160" s="71"/>
      <c r="DR1160" s="71"/>
      <c r="DS1160" s="71"/>
      <c r="DT1160" s="71"/>
      <c r="DU1160" s="71"/>
      <c r="DV1160" s="71"/>
      <c r="DW1160" s="71"/>
      <c r="DX1160" s="71"/>
      <c r="DY1160" s="71"/>
      <c r="DZ1160" s="71"/>
      <c r="EA1160" s="71"/>
      <c r="EB1160" s="71"/>
      <c r="EC1160" s="71"/>
      <c r="ED1160" s="71"/>
      <c r="EE1160" s="71"/>
      <c r="EF1160" s="71"/>
      <c r="EG1160" s="71"/>
      <c r="EH1160" s="71"/>
      <c r="EI1160" s="71"/>
      <c r="EJ1160" s="71"/>
      <c r="EK1160" s="71"/>
      <c r="EL1160" s="71"/>
      <c r="EM1160" s="71"/>
      <c r="EN1160" s="71"/>
      <c r="EO1160" s="71"/>
      <c r="EP1160" s="71"/>
      <c r="EQ1160" s="71"/>
      <c r="ER1160" s="71"/>
      <c r="ES1160" s="71"/>
      <c r="ET1160" s="71"/>
      <c r="EU1160" s="71"/>
      <c r="EV1160" s="71"/>
      <c r="EW1160" s="71"/>
      <c r="EX1160" s="71"/>
      <c r="EY1160" s="71"/>
      <c r="EZ1160" s="71"/>
      <c r="FA1160" s="71"/>
      <c r="FB1160" s="71"/>
      <c r="FC1160" s="71"/>
      <c r="FD1160" s="71"/>
      <c r="FE1160" s="71"/>
      <c r="FF1160" s="71"/>
      <c r="FG1160" s="71"/>
      <c r="FH1160" s="71"/>
      <c r="FI1160" s="71"/>
      <c r="FJ1160" s="71"/>
      <c r="FK1160" s="71"/>
      <c r="FL1160" s="71"/>
      <c r="FM1160" s="71"/>
    </row>
    <row r="1161" spans="9:169" x14ac:dyDescent="0.2">
      <c r="I1161" s="71"/>
      <c r="J1161" s="71"/>
      <c r="K1161" s="71"/>
      <c r="L1161" s="71"/>
      <c r="M1161" s="71"/>
      <c r="N1161" s="71"/>
      <c r="O1161" s="71"/>
      <c r="P1161" s="71"/>
      <c r="Q1161" s="71"/>
      <c r="R1161" s="71"/>
      <c r="S1161" s="71"/>
      <c r="T1161" s="71"/>
      <c r="U1161" s="71"/>
      <c r="V1161" s="71"/>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99"/>
      <c r="CW1161" s="71"/>
      <c r="CX1161" s="71"/>
      <c r="CY1161" s="71"/>
      <c r="CZ1161" s="71"/>
      <c r="DA1161" s="71"/>
      <c r="DB1161" s="71"/>
      <c r="DC1161" s="71"/>
      <c r="DD1161" s="71"/>
      <c r="DE1161" s="71"/>
      <c r="DF1161" s="71"/>
      <c r="DG1161" s="71"/>
      <c r="DH1161" s="71"/>
      <c r="DI1161" s="71"/>
      <c r="DJ1161" s="71"/>
      <c r="DK1161" s="71"/>
      <c r="DL1161" s="71"/>
      <c r="DM1161" s="71"/>
      <c r="DN1161" s="71"/>
      <c r="DO1161" s="71"/>
      <c r="DP1161" s="71"/>
      <c r="DQ1161" s="71"/>
      <c r="DR1161" s="71"/>
      <c r="DS1161" s="71"/>
      <c r="DT1161" s="71"/>
      <c r="DU1161" s="71"/>
      <c r="DV1161" s="71"/>
      <c r="DW1161" s="71"/>
      <c r="DX1161" s="71"/>
      <c r="DY1161" s="71"/>
      <c r="DZ1161" s="71"/>
      <c r="EA1161" s="71"/>
      <c r="EB1161" s="71"/>
      <c r="EC1161" s="71"/>
      <c r="ED1161" s="71"/>
      <c r="EE1161" s="71"/>
      <c r="EF1161" s="71"/>
      <c r="EG1161" s="71"/>
      <c r="EH1161" s="71"/>
      <c r="EI1161" s="71"/>
      <c r="EJ1161" s="71"/>
      <c r="EK1161" s="71"/>
      <c r="EL1161" s="71"/>
      <c r="EM1161" s="71"/>
      <c r="EN1161" s="71"/>
      <c r="EO1161" s="71"/>
      <c r="EP1161" s="71"/>
      <c r="EQ1161" s="71"/>
      <c r="ER1161" s="71"/>
      <c r="ES1161" s="71"/>
      <c r="ET1161" s="71"/>
      <c r="EU1161" s="71"/>
      <c r="EV1161" s="71"/>
      <c r="EW1161" s="71"/>
      <c r="EX1161" s="71"/>
      <c r="EY1161" s="71"/>
      <c r="EZ1161" s="71"/>
      <c r="FA1161" s="71"/>
      <c r="FB1161" s="71"/>
      <c r="FC1161" s="71"/>
      <c r="FD1161" s="71"/>
      <c r="FE1161" s="71"/>
      <c r="FF1161" s="71"/>
      <c r="FG1161" s="71"/>
      <c r="FH1161" s="71"/>
      <c r="FI1161" s="71"/>
      <c r="FJ1161" s="71"/>
      <c r="FK1161" s="71"/>
      <c r="FL1161" s="71"/>
      <c r="FM1161" s="71"/>
    </row>
    <row r="1162" spans="9:169" x14ac:dyDescent="0.2">
      <c r="I1162" s="71"/>
      <c r="J1162" s="71"/>
      <c r="K1162" s="71"/>
      <c r="L1162" s="71"/>
      <c r="M1162" s="71"/>
      <c r="N1162" s="71"/>
      <c r="O1162" s="71"/>
      <c r="P1162" s="71"/>
      <c r="Q1162" s="71"/>
      <c r="R1162" s="71"/>
      <c r="S1162" s="71"/>
      <c r="T1162" s="71"/>
      <c r="U1162" s="71"/>
      <c r="V1162" s="71"/>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99"/>
      <c r="CW1162" s="71"/>
      <c r="CX1162" s="71"/>
      <c r="CY1162" s="71"/>
      <c r="CZ1162" s="71"/>
      <c r="DA1162" s="71"/>
      <c r="DB1162" s="71"/>
      <c r="DC1162" s="71"/>
      <c r="DD1162" s="71"/>
      <c r="DE1162" s="71"/>
      <c r="DF1162" s="71"/>
      <c r="DG1162" s="71"/>
      <c r="DH1162" s="71"/>
      <c r="DI1162" s="71"/>
      <c r="DJ1162" s="71"/>
      <c r="DK1162" s="71"/>
      <c r="DL1162" s="71"/>
      <c r="DM1162" s="71"/>
      <c r="DN1162" s="71"/>
      <c r="DO1162" s="71"/>
      <c r="DP1162" s="71"/>
      <c r="DQ1162" s="71"/>
      <c r="DR1162" s="71"/>
      <c r="DS1162" s="71"/>
      <c r="DT1162" s="71"/>
      <c r="DU1162" s="71"/>
      <c r="DV1162" s="71"/>
      <c r="DW1162" s="71"/>
      <c r="DX1162" s="71"/>
      <c r="DY1162" s="71"/>
      <c r="DZ1162" s="71"/>
      <c r="EA1162" s="71"/>
      <c r="EB1162" s="71"/>
      <c r="EC1162" s="71"/>
      <c r="ED1162" s="71"/>
      <c r="EE1162" s="71"/>
      <c r="EF1162" s="71"/>
      <c r="EG1162" s="71"/>
      <c r="EH1162" s="71"/>
      <c r="EI1162" s="71"/>
      <c r="EJ1162" s="71"/>
      <c r="EK1162" s="71"/>
      <c r="EL1162" s="71"/>
      <c r="EM1162" s="71"/>
      <c r="EN1162" s="71"/>
      <c r="EO1162" s="71"/>
      <c r="EP1162" s="71"/>
      <c r="EQ1162" s="71"/>
      <c r="ER1162" s="71"/>
      <c r="ES1162" s="71"/>
      <c r="ET1162" s="71"/>
      <c r="EU1162" s="71"/>
      <c r="EV1162" s="71"/>
      <c r="EW1162" s="71"/>
      <c r="EX1162" s="71"/>
      <c r="EY1162" s="71"/>
      <c r="EZ1162" s="71"/>
      <c r="FA1162" s="71"/>
      <c r="FB1162" s="71"/>
      <c r="FC1162" s="71"/>
      <c r="FD1162" s="71"/>
      <c r="FE1162" s="71"/>
      <c r="FF1162" s="71"/>
      <c r="FG1162" s="71"/>
      <c r="FH1162" s="71"/>
      <c r="FI1162" s="71"/>
      <c r="FJ1162" s="71"/>
      <c r="FK1162" s="71"/>
      <c r="FL1162" s="71"/>
      <c r="FM1162" s="71"/>
    </row>
    <row r="1163" spans="9:169" x14ac:dyDescent="0.2">
      <c r="I1163" s="71"/>
      <c r="J1163" s="71"/>
      <c r="K1163" s="71"/>
      <c r="L1163" s="71"/>
      <c r="M1163" s="71"/>
      <c r="N1163" s="71"/>
      <c r="O1163" s="71"/>
      <c r="P1163" s="71"/>
      <c r="Q1163" s="71"/>
      <c r="R1163" s="71"/>
      <c r="S1163" s="71"/>
      <c r="T1163" s="71"/>
      <c r="U1163" s="71"/>
      <c r="V1163" s="71"/>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99"/>
      <c r="CW1163" s="71"/>
      <c r="CX1163" s="71"/>
      <c r="CY1163" s="71"/>
      <c r="CZ1163" s="71"/>
      <c r="DA1163" s="71"/>
      <c r="DB1163" s="71"/>
      <c r="DC1163" s="71"/>
      <c r="DD1163" s="71"/>
      <c r="DE1163" s="71"/>
      <c r="DF1163" s="71"/>
      <c r="DG1163" s="71"/>
      <c r="DH1163" s="71"/>
      <c r="DI1163" s="71"/>
      <c r="DJ1163" s="71"/>
      <c r="DK1163" s="71"/>
      <c r="DL1163" s="71"/>
      <c r="DM1163" s="71"/>
      <c r="DN1163" s="71"/>
      <c r="DO1163" s="71"/>
      <c r="DP1163" s="71"/>
      <c r="DQ1163" s="71"/>
      <c r="DR1163" s="71"/>
      <c r="DS1163" s="71"/>
      <c r="DT1163" s="71"/>
      <c r="DU1163" s="71"/>
      <c r="DV1163" s="71"/>
      <c r="DW1163" s="71"/>
      <c r="DX1163" s="71"/>
      <c r="DY1163" s="71"/>
      <c r="DZ1163" s="71"/>
      <c r="EA1163" s="71"/>
      <c r="EB1163" s="71"/>
      <c r="EC1163" s="71"/>
      <c r="ED1163" s="71"/>
      <c r="EE1163" s="71"/>
      <c r="EF1163" s="71"/>
      <c r="EG1163" s="71"/>
      <c r="EH1163" s="71"/>
      <c r="EI1163" s="71"/>
      <c r="EJ1163" s="71"/>
      <c r="EK1163" s="71"/>
      <c r="EL1163" s="71"/>
      <c r="EM1163" s="71"/>
      <c r="EN1163" s="71"/>
      <c r="EO1163" s="71"/>
      <c r="EP1163" s="71"/>
      <c r="EQ1163" s="71"/>
      <c r="ER1163" s="71"/>
      <c r="ES1163" s="71"/>
      <c r="ET1163" s="71"/>
      <c r="EU1163" s="71"/>
      <c r="EV1163" s="71"/>
      <c r="EW1163" s="71"/>
      <c r="EX1163" s="71"/>
      <c r="EY1163" s="71"/>
      <c r="EZ1163" s="71"/>
      <c r="FA1163" s="71"/>
      <c r="FB1163" s="71"/>
      <c r="FC1163" s="71"/>
      <c r="FD1163" s="71"/>
      <c r="FE1163" s="71"/>
      <c r="FF1163" s="71"/>
      <c r="FG1163" s="71"/>
      <c r="FH1163" s="71"/>
      <c r="FI1163" s="71"/>
      <c r="FJ1163" s="71"/>
      <c r="FK1163" s="71"/>
      <c r="FL1163" s="71"/>
      <c r="FM1163" s="71"/>
    </row>
    <row r="1164" spans="9:169" x14ac:dyDescent="0.2">
      <c r="I1164" s="71"/>
      <c r="J1164" s="71"/>
      <c r="K1164" s="71"/>
      <c r="L1164" s="71"/>
      <c r="M1164" s="71"/>
      <c r="N1164" s="71"/>
      <c r="O1164" s="71"/>
      <c r="P1164" s="71"/>
      <c r="Q1164" s="71"/>
      <c r="R1164" s="71"/>
      <c r="S1164" s="71"/>
      <c r="T1164" s="71"/>
      <c r="U1164" s="71"/>
      <c r="V1164" s="71"/>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99"/>
      <c r="CW1164" s="71"/>
      <c r="CX1164" s="71"/>
      <c r="CY1164" s="71"/>
      <c r="CZ1164" s="71"/>
      <c r="DA1164" s="71"/>
      <c r="DB1164" s="71"/>
      <c r="DC1164" s="71"/>
      <c r="DD1164" s="71"/>
      <c r="DE1164" s="71"/>
      <c r="DF1164" s="71"/>
      <c r="DG1164" s="71"/>
      <c r="DH1164" s="71"/>
      <c r="DI1164" s="71"/>
      <c r="DJ1164" s="71"/>
      <c r="DK1164" s="71"/>
      <c r="DL1164" s="71"/>
      <c r="DM1164" s="71"/>
      <c r="DN1164" s="71"/>
      <c r="DO1164" s="71"/>
      <c r="DP1164" s="71"/>
      <c r="DQ1164" s="71"/>
      <c r="DR1164" s="71"/>
      <c r="DS1164" s="71"/>
      <c r="DT1164" s="71"/>
      <c r="DU1164" s="71"/>
      <c r="DV1164" s="71"/>
      <c r="DW1164" s="71"/>
      <c r="DX1164" s="71"/>
      <c r="DY1164" s="71"/>
      <c r="DZ1164" s="71"/>
      <c r="EA1164" s="71"/>
      <c r="EB1164" s="71"/>
      <c r="EC1164" s="71"/>
      <c r="ED1164" s="71"/>
      <c r="EE1164" s="71"/>
      <c r="EF1164" s="71"/>
      <c r="EG1164" s="71"/>
      <c r="EH1164" s="71"/>
      <c r="EI1164" s="71"/>
      <c r="EJ1164" s="71"/>
      <c r="EK1164" s="71"/>
      <c r="EL1164" s="71"/>
      <c r="EM1164" s="71"/>
      <c r="EN1164" s="71"/>
      <c r="EO1164" s="71"/>
      <c r="EP1164" s="71"/>
      <c r="EQ1164" s="71"/>
      <c r="ER1164" s="71"/>
      <c r="ES1164" s="71"/>
      <c r="ET1164" s="71"/>
      <c r="EU1164" s="71"/>
      <c r="EV1164" s="71"/>
      <c r="EW1164" s="71"/>
      <c r="EX1164" s="71"/>
      <c r="EY1164" s="71"/>
      <c r="EZ1164" s="71"/>
      <c r="FA1164" s="71"/>
      <c r="FB1164" s="71"/>
      <c r="FC1164" s="71"/>
      <c r="FD1164" s="71"/>
      <c r="FE1164" s="71"/>
      <c r="FF1164" s="71"/>
      <c r="FG1164" s="71"/>
      <c r="FH1164" s="71"/>
      <c r="FI1164" s="71"/>
      <c r="FJ1164" s="71"/>
      <c r="FK1164" s="71"/>
      <c r="FL1164" s="71"/>
      <c r="FM1164" s="71"/>
    </row>
    <row r="1165" spans="9:169" x14ac:dyDescent="0.2">
      <c r="I1165" s="71"/>
      <c r="J1165" s="71"/>
      <c r="K1165" s="71"/>
      <c r="L1165" s="71"/>
      <c r="M1165" s="71"/>
      <c r="N1165" s="71"/>
      <c r="O1165" s="71"/>
      <c r="P1165" s="71"/>
      <c r="Q1165" s="71"/>
      <c r="R1165" s="71"/>
      <c r="S1165" s="71"/>
      <c r="T1165" s="71"/>
      <c r="U1165" s="71"/>
      <c r="V1165" s="71"/>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99"/>
      <c r="CW1165" s="71"/>
      <c r="CX1165" s="71"/>
      <c r="CY1165" s="71"/>
      <c r="CZ1165" s="71"/>
      <c r="DA1165" s="71"/>
      <c r="DB1165" s="71"/>
      <c r="DC1165" s="71"/>
      <c r="DD1165" s="71"/>
      <c r="DE1165" s="71"/>
      <c r="DF1165" s="71"/>
      <c r="DG1165" s="71"/>
      <c r="DH1165" s="71"/>
      <c r="DI1165" s="71"/>
      <c r="DJ1165" s="71"/>
      <c r="DK1165" s="71"/>
      <c r="DL1165" s="71"/>
      <c r="DM1165" s="71"/>
      <c r="DN1165" s="71"/>
      <c r="DO1165" s="71"/>
      <c r="DP1165" s="71"/>
      <c r="DQ1165" s="71"/>
      <c r="DR1165" s="71"/>
      <c r="DS1165" s="71"/>
      <c r="DT1165" s="71"/>
      <c r="DU1165" s="71"/>
      <c r="DV1165" s="71"/>
      <c r="DW1165" s="71"/>
      <c r="DX1165" s="71"/>
      <c r="DY1165" s="71"/>
      <c r="DZ1165" s="71"/>
      <c r="EA1165" s="71"/>
      <c r="EB1165" s="71"/>
      <c r="EC1165" s="71"/>
      <c r="ED1165" s="71"/>
      <c r="EE1165" s="71"/>
      <c r="EF1165" s="71"/>
      <c r="EG1165" s="71"/>
      <c r="EH1165" s="71"/>
      <c r="EI1165" s="71"/>
      <c r="EJ1165" s="71"/>
      <c r="EK1165" s="71"/>
      <c r="EL1165" s="71"/>
      <c r="EM1165" s="71"/>
      <c r="EN1165" s="71"/>
      <c r="EO1165" s="71"/>
      <c r="EP1165" s="71"/>
      <c r="EQ1165" s="71"/>
      <c r="ER1165" s="71"/>
      <c r="ES1165" s="71"/>
      <c r="ET1165" s="71"/>
      <c r="EU1165" s="71"/>
      <c r="EV1165" s="71"/>
      <c r="EW1165" s="71"/>
      <c r="EX1165" s="71"/>
      <c r="EY1165" s="71"/>
      <c r="EZ1165" s="71"/>
      <c r="FA1165" s="71"/>
      <c r="FB1165" s="71"/>
      <c r="FC1165" s="71"/>
      <c r="FD1165" s="71"/>
      <c r="FE1165" s="71"/>
      <c r="FF1165" s="71"/>
      <c r="FG1165" s="71"/>
      <c r="FH1165" s="71"/>
      <c r="FI1165" s="71"/>
      <c r="FJ1165" s="71"/>
      <c r="FK1165" s="71"/>
      <c r="FL1165" s="71"/>
      <c r="FM1165" s="71"/>
    </row>
    <row r="1166" spans="9:169" x14ac:dyDescent="0.2">
      <c r="I1166" s="71"/>
      <c r="J1166" s="71"/>
      <c r="K1166" s="71"/>
      <c r="L1166" s="71"/>
      <c r="M1166" s="71"/>
      <c r="N1166" s="71"/>
      <c r="O1166" s="71"/>
      <c r="P1166" s="71"/>
      <c r="Q1166" s="71"/>
      <c r="R1166" s="71"/>
      <c r="S1166" s="71"/>
      <c r="T1166" s="71"/>
      <c r="U1166" s="71"/>
      <c r="V1166" s="71"/>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99"/>
      <c r="CW1166" s="71"/>
      <c r="CX1166" s="71"/>
      <c r="CY1166" s="71"/>
      <c r="CZ1166" s="71"/>
      <c r="DA1166" s="71"/>
      <c r="DB1166" s="71"/>
      <c r="DC1166" s="71"/>
      <c r="DD1166" s="71"/>
      <c r="DE1166" s="71"/>
      <c r="DF1166" s="71"/>
      <c r="DG1166" s="71"/>
      <c r="DH1166" s="71"/>
      <c r="DI1166" s="71"/>
      <c r="DJ1166" s="71"/>
      <c r="DK1166" s="71"/>
      <c r="DL1166" s="71"/>
      <c r="DM1166" s="71"/>
      <c r="DN1166" s="71"/>
      <c r="DO1166" s="71"/>
      <c r="DP1166" s="71"/>
      <c r="DQ1166" s="71"/>
      <c r="DR1166" s="71"/>
      <c r="DS1166" s="71"/>
      <c r="DT1166" s="71"/>
      <c r="DU1166" s="71"/>
      <c r="DV1166" s="71"/>
      <c r="DW1166" s="71"/>
      <c r="DX1166" s="71"/>
      <c r="DY1166" s="71"/>
      <c r="DZ1166" s="71"/>
      <c r="EA1166" s="71"/>
      <c r="EB1166" s="71"/>
      <c r="EC1166" s="71"/>
      <c r="ED1166" s="71"/>
      <c r="EE1166" s="71"/>
      <c r="EF1166" s="71"/>
      <c r="EG1166" s="71"/>
      <c r="EH1166" s="71"/>
      <c r="EI1166" s="71"/>
      <c r="EJ1166" s="71"/>
      <c r="EK1166" s="71"/>
      <c r="EL1166" s="71"/>
      <c r="EM1166" s="71"/>
      <c r="EN1166" s="71"/>
      <c r="EO1166" s="71"/>
      <c r="EP1166" s="71"/>
      <c r="EQ1166" s="71"/>
      <c r="ER1166" s="71"/>
      <c r="ES1166" s="71"/>
      <c r="ET1166" s="71"/>
      <c r="EU1166" s="71"/>
      <c r="EV1166" s="71"/>
      <c r="EW1166" s="71"/>
      <c r="EX1166" s="71"/>
      <c r="EY1166" s="71"/>
      <c r="EZ1166" s="71"/>
      <c r="FA1166" s="71"/>
      <c r="FB1166" s="71"/>
      <c r="FC1166" s="71"/>
      <c r="FD1166" s="71"/>
      <c r="FE1166" s="71"/>
      <c r="FF1166" s="71"/>
      <c r="FG1166" s="71"/>
      <c r="FH1166" s="71"/>
      <c r="FI1166" s="71"/>
      <c r="FJ1166" s="71"/>
      <c r="FK1166" s="71"/>
      <c r="FL1166" s="71"/>
      <c r="FM1166" s="71"/>
    </row>
    <row r="1167" spans="9:169" x14ac:dyDescent="0.2">
      <c r="I1167" s="71"/>
      <c r="J1167" s="71"/>
      <c r="K1167" s="71"/>
      <c r="L1167" s="71"/>
      <c r="M1167" s="71"/>
      <c r="N1167" s="71"/>
      <c r="O1167" s="71"/>
      <c r="P1167" s="71"/>
      <c r="Q1167" s="71"/>
      <c r="R1167" s="71"/>
      <c r="S1167" s="71"/>
      <c r="T1167" s="71"/>
      <c r="U1167" s="71"/>
      <c r="V1167" s="71"/>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99"/>
      <c r="CW1167" s="71"/>
      <c r="CX1167" s="71"/>
      <c r="CY1167" s="71"/>
      <c r="CZ1167" s="71"/>
      <c r="DA1167" s="71"/>
      <c r="DB1167" s="71"/>
      <c r="DC1167" s="71"/>
      <c r="DD1167" s="71"/>
      <c r="DE1167" s="71"/>
      <c r="DF1167" s="71"/>
      <c r="DG1167" s="71"/>
      <c r="DH1167" s="71"/>
      <c r="DI1167" s="71"/>
      <c r="DJ1167" s="71"/>
      <c r="DK1167" s="71"/>
      <c r="DL1167" s="71"/>
      <c r="DM1167" s="71"/>
      <c r="DN1167" s="71"/>
      <c r="DO1167" s="71"/>
      <c r="DP1167" s="71"/>
      <c r="DQ1167" s="71"/>
      <c r="DR1167" s="71"/>
      <c r="DS1167" s="71"/>
      <c r="DT1167" s="71"/>
      <c r="DU1167" s="71"/>
      <c r="DV1167" s="71"/>
      <c r="DW1167" s="71"/>
      <c r="DX1167" s="71"/>
      <c r="DY1167" s="71"/>
      <c r="DZ1167" s="71"/>
      <c r="EA1167" s="71"/>
      <c r="EB1167" s="71"/>
      <c r="EC1167" s="71"/>
      <c r="ED1167" s="71"/>
      <c r="EE1167" s="71"/>
      <c r="EF1167" s="71"/>
      <c r="EG1167" s="71"/>
      <c r="EH1167" s="71"/>
      <c r="EI1167" s="71"/>
      <c r="EJ1167" s="71"/>
      <c r="EK1167" s="71"/>
      <c r="EL1167" s="71"/>
      <c r="EM1167" s="71"/>
      <c r="EN1167" s="71"/>
      <c r="EO1167" s="71"/>
      <c r="EP1167" s="71"/>
      <c r="EQ1167" s="71"/>
      <c r="ER1167" s="71"/>
      <c r="ES1167" s="71"/>
      <c r="ET1167" s="71"/>
      <c r="EU1167" s="71"/>
      <c r="EV1167" s="71"/>
      <c r="EW1167" s="71"/>
      <c r="EX1167" s="71"/>
      <c r="EY1167" s="71"/>
      <c r="EZ1167" s="71"/>
      <c r="FA1167" s="71"/>
      <c r="FB1167" s="71"/>
      <c r="FC1167" s="71"/>
      <c r="FD1167" s="71"/>
      <c r="FE1167" s="71"/>
      <c r="FF1167" s="71"/>
      <c r="FG1167" s="71"/>
      <c r="FH1167" s="71"/>
      <c r="FI1167" s="71"/>
      <c r="FJ1167" s="71"/>
      <c r="FK1167" s="71"/>
      <c r="FL1167" s="71"/>
      <c r="FM1167" s="71"/>
    </row>
    <row r="1168" spans="9:169" x14ac:dyDescent="0.2">
      <c r="I1168" s="71"/>
      <c r="J1168" s="71"/>
      <c r="K1168" s="71"/>
      <c r="L1168" s="71"/>
      <c r="M1168" s="71"/>
      <c r="N1168" s="71"/>
      <c r="O1168" s="71"/>
      <c r="P1168" s="71"/>
      <c r="Q1168" s="71"/>
      <c r="R1168" s="71"/>
      <c r="S1168" s="71"/>
      <c r="T1168" s="71"/>
      <c r="U1168" s="71"/>
      <c r="V1168" s="71"/>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99"/>
      <c r="CW1168" s="71"/>
      <c r="CX1168" s="71"/>
      <c r="CY1168" s="71"/>
      <c r="CZ1168" s="71"/>
      <c r="DA1168" s="71"/>
      <c r="DB1168" s="71"/>
      <c r="DC1168" s="71"/>
      <c r="DD1168" s="71"/>
      <c r="DE1168" s="71"/>
      <c r="DF1168" s="71"/>
      <c r="DG1168" s="71"/>
      <c r="DH1168" s="71"/>
      <c r="DI1168" s="71"/>
      <c r="DJ1168" s="71"/>
      <c r="DK1168" s="71"/>
      <c r="DL1168" s="71"/>
      <c r="DM1168" s="71"/>
      <c r="DN1168" s="71"/>
      <c r="DO1168" s="71"/>
      <c r="DP1168" s="71"/>
      <c r="DQ1168" s="71"/>
      <c r="DR1168" s="71"/>
      <c r="DS1168" s="71"/>
      <c r="DT1168" s="71"/>
      <c r="DU1168" s="71"/>
      <c r="DV1168" s="71"/>
      <c r="DW1168" s="71"/>
      <c r="DX1168" s="71"/>
      <c r="DY1168" s="71"/>
      <c r="DZ1168" s="71"/>
      <c r="EA1168" s="71"/>
      <c r="EB1168" s="71"/>
      <c r="EC1168" s="71"/>
      <c r="ED1168" s="71"/>
      <c r="EE1168" s="71"/>
      <c r="EF1168" s="71"/>
      <c r="EG1168" s="71"/>
      <c r="EH1168" s="71"/>
      <c r="EI1168" s="71"/>
      <c r="EJ1168" s="71"/>
      <c r="EK1168" s="71"/>
      <c r="EL1168" s="71"/>
      <c r="EM1168" s="71"/>
      <c r="EN1168" s="71"/>
      <c r="EO1168" s="71"/>
      <c r="EP1168" s="71"/>
      <c r="EQ1168" s="71"/>
      <c r="ER1168" s="71"/>
      <c r="ES1168" s="71"/>
      <c r="ET1168" s="71"/>
      <c r="EU1168" s="71"/>
      <c r="EV1168" s="71"/>
      <c r="EW1168" s="71"/>
      <c r="EX1168" s="71"/>
      <c r="EY1168" s="71"/>
      <c r="EZ1168" s="71"/>
      <c r="FA1168" s="71"/>
      <c r="FB1168" s="71"/>
      <c r="FC1168" s="71"/>
      <c r="FD1168" s="71"/>
      <c r="FE1168" s="71"/>
      <c r="FF1168" s="71"/>
      <c r="FG1168" s="71"/>
      <c r="FH1168" s="71"/>
      <c r="FI1168" s="71"/>
      <c r="FJ1168" s="71"/>
      <c r="FK1168" s="71"/>
      <c r="FL1168" s="71"/>
      <c r="FM1168" s="71"/>
    </row>
    <row r="1169" spans="9:169" x14ac:dyDescent="0.2">
      <c r="I1169" s="71"/>
      <c r="J1169" s="71"/>
      <c r="K1169" s="71"/>
      <c r="L1169" s="71"/>
      <c r="M1169" s="71"/>
      <c r="N1169" s="71"/>
      <c r="O1169" s="71"/>
      <c r="P1169" s="71"/>
      <c r="Q1169" s="71"/>
      <c r="R1169" s="71"/>
      <c r="S1169" s="71"/>
      <c r="T1169" s="71"/>
      <c r="U1169" s="71"/>
      <c r="V1169" s="71"/>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99"/>
      <c r="CW1169" s="71"/>
      <c r="CX1169" s="71"/>
      <c r="CY1169" s="71"/>
      <c r="CZ1169" s="71"/>
      <c r="DA1169" s="71"/>
      <c r="DB1169" s="71"/>
      <c r="DC1169" s="71"/>
      <c r="DD1169" s="71"/>
      <c r="DE1169" s="71"/>
      <c r="DF1169" s="71"/>
      <c r="DG1169" s="71"/>
      <c r="DH1169" s="71"/>
      <c r="DI1169" s="71"/>
      <c r="DJ1169" s="71"/>
      <c r="DK1169" s="71"/>
      <c r="DL1169" s="71"/>
      <c r="DM1169" s="71"/>
      <c r="DN1169" s="71"/>
      <c r="DO1169" s="71"/>
      <c r="DP1169" s="71"/>
      <c r="DQ1169" s="71"/>
      <c r="DR1169" s="71"/>
      <c r="DS1169" s="71"/>
      <c r="DT1169" s="71"/>
      <c r="DU1169" s="71"/>
      <c r="DV1169" s="71"/>
      <c r="DW1169" s="71"/>
      <c r="DX1169" s="71"/>
      <c r="DY1169" s="71"/>
      <c r="DZ1169" s="71"/>
      <c r="EA1169" s="71"/>
      <c r="EB1169" s="71"/>
      <c r="EC1169" s="71"/>
      <c r="ED1169" s="71"/>
      <c r="EE1169" s="71"/>
      <c r="EF1169" s="71"/>
      <c r="EG1169" s="71"/>
      <c r="EH1169" s="71"/>
      <c r="EI1169" s="71"/>
      <c r="EJ1169" s="71"/>
      <c r="EK1169" s="71"/>
      <c r="EL1169" s="71"/>
      <c r="EM1169" s="71"/>
      <c r="EN1169" s="71"/>
      <c r="EO1169" s="71"/>
      <c r="EP1169" s="71"/>
      <c r="EQ1169" s="71"/>
      <c r="ER1169" s="71"/>
      <c r="ES1169" s="71"/>
      <c r="ET1169" s="71"/>
      <c r="EU1169" s="71"/>
      <c r="EV1169" s="71"/>
      <c r="EW1169" s="71"/>
      <c r="EX1169" s="71"/>
      <c r="EY1169" s="71"/>
      <c r="EZ1169" s="71"/>
      <c r="FA1169" s="71"/>
      <c r="FB1169" s="71"/>
      <c r="FC1169" s="71"/>
      <c r="FD1169" s="71"/>
      <c r="FE1169" s="71"/>
      <c r="FF1169" s="71"/>
      <c r="FG1169" s="71"/>
      <c r="FH1169" s="71"/>
      <c r="FI1169" s="71"/>
      <c r="FJ1169" s="71"/>
      <c r="FK1169" s="71"/>
      <c r="FL1169" s="71"/>
      <c r="FM1169" s="71"/>
    </row>
    <row r="1170" spans="9:169" x14ac:dyDescent="0.2">
      <c r="I1170" s="71"/>
      <c r="J1170" s="71"/>
      <c r="K1170" s="71"/>
      <c r="L1170" s="71"/>
      <c r="M1170" s="71"/>
      <c r="N1170" s="71"/>
      <c r="O1170" s="71"/>
      <c r="P1170" s="71"/>
      <c r="Q1170" s="71"/>
      <c r="R1170" s="71"/>
      <c r="S1170" s="71"/>
      <c r="T1170" s="71"/>
      <c r="U1170" s="71"/>
      <c r="V1170" s="71"/>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99"/>
      <c r="CW1170" s="71"/>
      <c r="CX1170" s="71"/>
      <c r="CY1170" s="71"/>
      <c r="CZ1170" s="71"/>
      <c r="DA1170" s="71"/>
      <c r="DB1170" s="71"/>
      <c r="DC1170" s="71"/>
      <c r="DD1170" s="71"/>
      <c r="DE1170" s="71"/>
      <c r="DF1170" s="71"/>
      <c r="DG1170" s="71"/>
      <c r="DH1170" s="71"/>
      <c r="DI1170" s="71"/>
      <c r="DJ1170" s="71"/>
      <c r="DK1170" s="71"/>
      <c r="DL1170" s="71"/>
      <c r="DM1170" s="71"/>
      <c r="DN1170" s="71"/>
      <c r="DO1170" s="71"/>
      <c r="DP1170" s="71"/>
      <c r="DQ1170" s="71"/>
      <c r="DR1170" s="71"/>
      <c r="DS1170" s="71"/>
      <c r="DT1170" s="71"/>
      <c r="DU1170" s="71"/>
      <c r="DV1170" s="71"/>
      <c r="DW1170" s="71"/>
      <c r="DX1170" s="71"/>
      <c r="DY1170" s="71"/>
      <c r="DZ1170" s="71"/>
      <c r="EA1170" s="71"/>
      <c r="EB1170" s="71"/>
      <c r="EC1170" s="71"/>
      <c r="ED1170" s="71"/>
      <c r="EE1170" s="71"/>
      <c r="EF1170" s="71"/>
      <c r="EG1170" s="71"/>
      <c r="EH1170" s="71"/>
      <c r="EI1170" s="71"/>
      <c r="EJ1170" s="71"/>
      <c r="EK1170" s="71"/>
      <c r="EL1170" s="71"/>
      <c r="EM1170" s="71"/>
      <c r="EN1170" s="71"/>
      <c r="EO1170" s="71"/>
      <c r="EP1170" s="71"/>
      <c r="EQ1170" s="71"/>
      <c r="ER1170" s="71"/>
      <c r="ES1170" s="71"/>
      <c r="ET1170" s="71"/>
      <c r="EU1170" s="71"/>
      <c r="EV1170" s="71"/>
      <c r="EW1170" s="71"/>
      <c r="EX1170" s="71"/>
      <c r="EY1170" s="71"/>
      <c r="EZ1170" s="71"/>
      <c r="FA1170" s="71"/>
      <c r="FB1170" s="71"/>
      <c r="FC1170" s="71"/>
      <c r="FD1170" s="71"/>
      <c r="FE1170" s="71"/>
      <c r="FF1170" s="71"/>
      <c r="FG1170" s="71"/>
      <c r="FH1170" s="71"/>
      <c r="FI1170" s="71"/>
      <c r="FJ1170" s="71"/>
      <c r="FK1170" s="71"/>
      <c r="FL1170" s="71"/>
      <c r="FM1170" s="71"/>
    </row>
    <row r="1171" spans="9:169" x14ac:dyDescent="0.2">
      <c r="I1171" s="71"/>
      <c r="J1171" s="71"/>
      <c r="K1171" s="71"/>
      <c r="L1171" s="71"/>
      <c r="M1171" s="71"/>
      <c r="N1171" s="71"/>
      <c r="O1171" s="71"/>
      <c r="P1171" s="71"/>
      <c r="Q1171" s="71"/>
      <c r="R1171" s="71"/>
      <c r="S1171" s="71"/>
      <c r="T1171" s="71"/>
      <c r="U1171" s="71"/>
      <c r="V1171" s="71"/>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99"/>
      <c r="CW1171" s="71"/>
      <c r="CX1171" s="71"/>
      <c r="CY1171" s="71"/>
      <c r="CZ1171" s="71"/>
      <c r="DA1171" s="71"/>
      <c r="DB1171" s="71"/>
      <c r="DC1171" s="71"/>
      <c r="DD1171" s="71"/>
      <c r="DE1171" s="71"/>
      <c r="DF1171" s="71"/>
      <c r="DG1171" s="71"/>
      <c r="DH1171" s="71"/>
      <c r="DI1171" s="71"/>
      <c r="DJ1171" s="71"/>
      <c r="DK1171" s="71"/>
      <c r="DL1171" s="71"/>
      <c r="DM1171" s="71"/>
      <c r="DN1171" s="71"/>
      <c r="DO1171" s="71"/>
      <c r="DP1171" s="71"/>
      <c r="DQ1171" s="71"/>
      <c r="DR1171" s="71"/>
      <c r="DS1171" s="71"/>
      <c r="DT1171" s="71"/>
      <c r="DU1171" s="71"/>
      <c r="DV1171" s="71"/>
      <c r="DW1171" s="71"/>
      <c r="DX1171" s="71"/>
      <c r="DY1171" s="71"/>
      <c r="DZ1171" s="71"/>
      <c r="EA1171" s="71"/>
      <c r="EB1171" s="71"/>
      <c r="EC1171" s="71"/>
      <c r="ED1171" s="71"/>
      <c r="EE1171" s="71"/>
      <c r="EF1171" s="71"/>
      <c r="EG1171" s="71"/>
      <c r="EH1171" s="71"/>
      <c r="EI1171" s="71"/>
      <c r="EJ1171" s="71"/>
      <c r="EK1171" s="71"/>
      <c r="EL1171" s="71"/>
      <c r="EM1171" s="71"/>
      <c r="EN1171" s="71"/>
      <c r="EO1171" s="71"/>
      <c r="EP1171" s="71"/>
      <c r="EQ1171" s="71"/>
      <c r="ER1171" s="71"/>
      <c r="ES1171" s="71"/>
      <c r="ET1171" s="71"/>
      <c r="EU1171" s="71"/>
      <c r="EV1171" s="71"/>
      <c r="EW1171" s="71"/>
      <c r="EX1171" s="71"/>
      <c r="EY1171" s="71"/>
      <c r="EZ1171" s="71"/>
      <c r="FA1171" s="71"/>
      <c r="FB1171" s="71"/>
      <c r="FC1171" s="71"/>
      <c r="FD1171" s="71"/>
      <c r="FE1171" s="71"/>
      <c r="FF1171" s="71"/>
      <c r="FG1171" s="71"/>
      <c r="FH1171" s="71"/>
      <c r="FI1171" s="71"/>
      <c r="FJ1171" s="71"/>
      <c r="FK1171" s="71"/>
      <c r="FL1171" s="71"/>
      <c r="FM1171" s="71"/>
    </row>
    <row r="1172" spans="9:169" x14ac:dyDescent="0.2">
      <c r="I1172" s="71"/>
      <c r="J1172" s="71"/>
      <c r="K1172" s="71"/>
      <c r="L1172" s="71"/>
      <c r="M1172" s="71"/>
      <c r="N1172" s="71"/>
      <c r="O1172" s="71"/>
      <c r="P1172" s="71"/>
      <c r="Q1172" s="71"/>
      <c r="R1172" s="71"/>
      <c r="S1172" s="71"/>
      <c r="T1172" s="71"/>
      <c r="U1172" s="71"/>
      <c r="V1172" s="71"/>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99"/>
      <c r="CW1172" s="71"/>
      <c r="CX1172" s="71"/>
      <c r="CY1172" s="71"/>
      <c r="CZ1172" s="71"/>
      <c r="DA1172" s="71"/>
      <c r="DB1172" s="71"/>
      <c r="DC1172" s="71"/>
      <c r="DD1172" s="71"/>
      <c r="DE1172" s="71"/>
      <c r="DF1172" s="71"/>
      <c r="DG1172" s="71"/>
      <c r="DH1172" s="71"/>
      <c r="DI1172" s="71"/>
      <c r="DJ1172" s="71"/>
      <c r="DK1172" s="71"/>
      <c r="DL1172" s="71"/>
      <c r="DM1172" s="71"/>
      <c r="DN1172" s="71"/>
      <c r="DO1172" s="71"/>
      <c r="DP1172" s="71"/>
      <c r="DQ1172" s="71"/>
      <c r="DR1172" s="71"/>
      <c r="DS1172" s="71"/>
      <c r="DT1172" s="71"/>
      <c r="DU1172" s="71"/>
      <c r="DV1172" s="71"/>
      <c r="DW1172" s="71"/>
      <c r="DX1172" s="71"/>
      <c r="DY1172" s="71"/>
      <c r="DZ1172" s="71"/>
      <c r="EA1172" s="71"/>
      <c r="EB1172" s="71"/>
      <c r="EC1172" s="71"/>
      <c r="ED1172" s="71"/>
      <c r="EE1172" s="71"/>
      <c r="EF1172" s="71"/>
      <c r="EG1172" s="71"/>
      <c r="EH1172" s="71"/>
      <c r="EI1172" s="71"/>
      <c r="EJ1172" s="71"/>
      <c r="EK1172" s="71"/>
      <c r="EL1172" s="71"/>
      <c r="EM1172" s="71"/>
      <c r="EN1172" s="71"/>
      <c r="EO1172" s="71"/>
      <c r="EP1172" s="71"/>
      <c r="EQ1172" s="71"/>
      <c r="ER1172" s="71"/>
      <c r="ES1172" s="71"/>
      <c r="ET1172" s="71"/>
      <c r="EU1172" s="71"/>
      <c r="EV1172" s="71"/>
      <c r="EW1172" s="71"/>
      <c r="EX1172" s="71"/>
      <c r="EY1172" s="71"/>
      <c r="EZ1172" s="71"/>
      <c r="FA1172" s="71"/>
      <c r="FB1172" s="71"/>
      <c r="FC1172" s="71"/>
      <c r="FD1172" s="71"/>
      <c r="FE1172" s="71"/>
      <c r="FF1172" s="71"/>
      <c r="FG1172" s="71"/>
      <c r="FH1172" s="71"/>
      <c r="FI1172" s="71"/>
      <c r="FJ1172" s="71"/>
      <c r="FK1172" s="71"/>
      <c r="FL1172" s="71"/>
      <c r="FM1172" s="71"/>
    </row>
    <row r="1173" spans="9:169" x14ac:dyDescent="0.2">
      <c r="I1173" s="71"/>
      <c r="J1173" s="71"/>
      <c r="K1173" s="71"/>
      <c r="L1173" s="71"/>
      <c r="M1173" s="71"/>
      <c r="N1173" s="71"/>
      <c r="O1173" s="71"/>
      <c r="P1173" s="71"/>
      <c r="Q1173" s="71"/>
      <c r="R1173" s="71"/>
      <c r="S1173" s="71"/>
      <c r="T1173" s="71"/>
      <c r="U1173" s="71"/>
      <c r="V1173" s="71"/>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99"/>
      <c r="CW1173" s="71"/>
      <c r="CX1173" s="71"/>
      <c r="CY1173" s="71"/>
      <c r="CZ1173" s="71"/>
      <c r="DA1173" s="71"/>
      <c r="DB1173" s="71"/>
      <c r="DC1173" s="71"/>
      <c r="DD1173" s="71"/>
      <c r="DE1173" s="71"/>
      <c r="DF1173" s="71"/>
      <c r="DG1173" s="71"/>
      <c r="DH1173" s="71"/>
      <c r="DI1173" s="71"/>
      <c r="DJ1173" s="71"/>
      <c r="DK1173" s="71"/>
      <c r="DL1173" s="71"/>
      <c r="DM1173" s="71"/>
      <c r="DN1173" s="71"/>
      <c r="DO1173" s="71"/>
      <c r="DP1173" s="71"/>
      <c r="DQ1173" s="71"/>
      <c r="DR1173" s="71"/>
      <c r="DS1173" s="71"/>
      <c r="DT1173" s="71"/>
      <c r="DU1173" s="71"/>
      <c r="DV1173" s="71"/>
      <c r="DW1173" s="71"/>
      <c r="DX1173" s="71"/>
      <c r="DY1173" s="71"/>
      <c r="DZ1173" s="71"/>
      <c r="EA1173" s="71"/>
      <c r="EB1173" s="71"/>
      <c r="EC1173" s="71"/>
      <c r="ED1173" s="71"/>
      <c r="EE1173" s="71"/>
      <c r="EF1173" s="71"/>
      <c r="EG1173" s="71"/>
      <c r="EH1173" s="71"/>
      <c r="EI1173" s="71"/>
      <c r="EJ1173" s="71"/>
      <c r="EK1173" s="71"/>
      <c r="EL1173" s="71"/>
      <c r="EM1173" s="71"/>
      <c r="EN1173" s="71"/>
      <c r="EO1173" s="71"/>
      <c r="EP1173" s="71"/>
      <c r="EQ1173" s="71"/>
      <c r="ER1173" s="71"/>
      <c r="ES1173" s="71"/>
      <c r="ET1173" s="71"/>
      <c r="EU1173" s="71"/>
      <c r="EV1173" s="71"/>
      <c r="EW1173" s="71"/>
      <c r="EX1173" s="71"/>
      <c r="EY1173" s="71"/>
      <c r="EZ1173" s="71"/>
      <c r="FA1173" s="71"/>
      <c r="FB1173" s="71"/>
      <c r="FC1173" s="71"/>
      <c r="FD1173" s="71"/>
      <c r="FE1173" s="71"/>
      <c r="FF1173" s="71"/>
      <c r="FG1173" s="71"/>
      <c r="FH1173" s="71"/>
      <c r="FI1173" s="71"/>
      <c r="FJ1173" s="71"/>
      <c r="FK1173" s="71"/>
      <c r="FL1173" s="71"/>
      <c r="FM1173" s="71"/>
    </row>
    <row r="1174" spans="9:169" x14ac:dyDescent="0.2">
      <c r="I1174" s="71"/>
      <c r="J1174" s="71"/>
      <c r="K1174" s="71"/>
      <c r="L1174" s="71"/>
      <c r="M1174" s="71"/>
      <c r="N1174" s="71"/>
      <c r="O1174" s="71"/>
      <c r="P1174" s="71"/>
      <c r="Q1174" s="71"/>
      <c r="R1174" s="71"/>
      <c r="S1174" s="71"/>
      <c r="T1174" s="71"/>
      <c r="U1174" s="71"/>
      <c r="V1174" s="71"/>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99"/>
      <c r="CW1174" s="71"/>
      <c r="CX1174" s="71"/>
      <c r="CY1174" s="71"/>
      <c r="CZ1174" s="71"/>
      <c r="DA1174" s="71"/>
      <c r="DB1174" s="71"/>
      <c r="DC1174" s="71"/>
      <c r="DD1174" s="71"/>
      <c r="DE1174" s="71"/>
      <c r="DF1174" s="71"/>
      <c r="DG1174" s="71"/>
      <c r="DH1174" s="71"/>
      <c r="DI1174" s="71"/>
      <c r="DJ1174" s="71"/>
      <c r="DK1174" s="71"/>
      <c r="DL1174" s="71"/>
      <c r="DM1174" s="71"/>
      <c r="DN1174" s="71"/>
      <c r="DO1174" s="71"/>
      <c r="DP1174" s="71"/>
      <c r="DQ1174" s="71"/>
      <c r="DR1174" s="71"/>
      <c r="DS1174" s="71"/>
      <c r="DT1174" s="71"/>
      <c r="DU1174" s="71"/>
      <c r="DV1174" s="71"/>
      <c r="DW1174" s="71"/>
      <c r="DX1174" s="71"/>
      <c r="DY1174" s="71"/>
      <c r="DZ1174" s="71"/>
      <c r="EA1174" s="71"/>
      <c r="EB1174" s="71"/>
      <c r="EC1174" s="71"/>
      <c r="ED1174" s="71"/>
      <c r="EE1174" s="71"/>
      <c r="EF1174" s="71"/>
      <c r="EG1174" s="71"/>
      <c r="EH1174" s="71"/>
      <c r="EI1174" s="71"/>
      <c r="EJ1174" s="71"/>
      <c r="EK1174" s="71"/>
      <c r="EL1174" s="71"/>
      <c r="EM1174" s="71"/>
      <c r="EN1174" s="71"/>
      <c r="EO1174" s="71"/>
      <c r="EP1174" s="71"/>
      <c r="EQ1174" s="71"/>
      <c r="ER1174" s="71"/>
      <c r="ES1174" s="71"/>
      <c r="ET1174" s="71"/>
      <c r="EU1174" s="71"/>
      <c r="EV1174" s="71"/>
      <c r="EW1174" s="71"/>
      <c r="EX1174" s="71"/>
      <c r="EY1174" s="71"/>
      <c r="EZ1174" s="71"/>
      <c r="FA1174" s="71"/>
      <c r="FB1174" s="71"/>
      <c r="FC1174" s="71"/>
      <c r="FD1174" s="71"/>
      <c r="FE1174" s="71"/>
      <c r="FF1174" s="71"/>
      <c r="FG1174" s="71"/>
      <c r="FH1174" s="71"/>
      <c r="FI1174" s="71"/>
      <c r="FJ1174" s="71"/>
      <c r="FK1174" s="71"/>
      <c r="FL1174" s="71"/>
      <c r="FM1174" s="71"/>
    </row>
    <row r="1175" spans="9:169" x14ac:dyDescent="0.2">
      <c r="I1175" s="71"/>
      <c r="J1175" s="71"/>
      <c r="K1175" s="71"/>
      <c r="L1175" s="71"/>
      <c r="M1175" s="71"/>
      <c r="N1175" s="71"/>
      <c r="O1175" s="71"/>
      <c r="P1175" s="71"/>
      <c r="Q1175" s="71"/>
      <c r="R1175" s="71"/>
      <c r="S1175" s="71"/>
      <c r="T1175" s="71"/>
      <c r="U1175" s="71"/>
      <c r="V1175" s="71"/>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99"/>
      <c r="CW1175" s="71"/>
      <c r="CX1175" s="71"/>
      <c r="CY1175" s="71"/>
      <c r="CZ1175" s="71"/>
      <c r="DA1175" s="71"/>
      <c r="DB1175" s="71"/>
      <c r="DC1175" s="71"/>
      <c r="DD1175" s="71"/>
      <c r="DE1175" s="71"/>
      <c r="DF1175" s="71"/>
      <c r="DG1175" s="71"/>
      <c r="DH1175" s="71"/>
      <c r="DI1175" s="71"/>
      <c r="DJ1175" s="71"/>
      <c r="DK1175" s="71"/>
      <c r="DL1175" s="71"/>
      <c r="DM1175" s="71"/>
      <c r="DN1175" s="71"/>
      <c r="DO1175" s="71"/>
      <c r="DP1175" s="71"/>
      <c r="DQ1175" s="71"/>
      <c r="DR1175" s="71"/>
      <c r="DS1175" s="71"/>
      <c r="DT1175" s="71"/>
      <c r="DU1175" s="71"/>
      <c r="DV1175" s="71"/>
      <c r="DW1175" s="71"/>
      <c r="DX1175" s="71"/>
      <c r="DY1175" s="71"/>
      <c r="DZ1175" s="71"/>
      <c r="EA1175" s="71"/>
      <c r="EB1175" s="71"/>
      <c r="EC1175" s="71"/>
      <c r="ED1175" s="71"/>
      <c r="EE1175" s="71"/>
      <c r="EF1175" s="71"/>
      <c r="EG1175" s="71"/>
      <c r="EH1175" s="71"/>
      <c r="EI1175" s="71"/>
      <c r="EJ1175" s="71"/>
      <c r="EK1175" s="71"/>
      <c r="EL1175" s="71"/>
      <c r="EM1175" s="71"/>
      <c r="EN1175" s="71"/>
      <c r="EO1175" s="71"/>
      <c r="EP1175" s="71"/>
      <c r="EQ1175" s="71"/>
      <c r="ER1175" s="71"/>
      <c r="ES1175" s="71"/>
      <c r="ET1175" s="71"/>
      <c r="EU1175" s="71"/>
      <c r="EV1175" s="71"/>
      <c r="EW1175" s="71"/>
      <c r="EX1175" s="71"/>
      <c r="EY1175" s="71"/>
      <c r="EZ1175" s="71"/>
      <c r="FA1175" s="71"/>
      <c r="FB1175" s="71"/>
      <c r="FC1175" s="71"/>
      <c r="FD1175" s="71"/>
      <c r="FE1175" s="71"/>
      <c r="FF1175" s="71"/>
      <c r="FG1175" s="71"/>
      <c r="FH1175" s="71"/>
      <c r="FI1175" s="71"/>
      <c r="FJ1175" s="71"/>
      <c r="FK1175" s="71"/>
      <c r="FL1175" s="71"/>
      <c r="FM1175" s="71"/>
    </row>
    <row r="1176" spans="9:169" x14ac:dyDescent="0.2">
      <c r="I1176" s="71"/>
      <c r="J1176" s="71"/>
      <c r="K1176" s="71"/>
      <c r="L1176" s="71"/>
      <c r="M1176" s="71"/>
      <c r="N1176" s="71"/>
      <c r="O1176" s="71"/>
      <c r="P1176" s="71"/>
      <c r="Q1176" s="71"/>
      <c r="R1176" s="71"/>
      <c r="S1176" s="71"/>
      <c r="T1176" s="71"/>
      <c r="U1176" s="71"/>
      <c r="V1176" s="71"/>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99"/>
      <c r="CW1176" s="71"/>
      <c r="CX1176" s="71"/>
      <c r="CY1176" s="71"/>
      <c r="CZ1176" s="71"/>
      <c r="DA1176" s="71"/>
      <c r="DB1176" s="71"/>
      <c r="DC1176" s="71"/>
      <c r="DD1176" s="71"/>
      <c r="DE1176" s="71"/>
      <c r="DF1176" s="71"/>
      <c r="DG1176" s="71"/>
      <c r="DH1176" s="71"/>
      <c r="DI1176" s="71"/>
      <c r="DJ1176" s="71"/>
      <c r="DK1176" s="71"/>
      <c r="DL1176" s="71"/>
      <c r="DM1176" s="71"/>
      <c r="DN1176" s="71"/>
      <c r="DO1176" s="71"/>
      <c r="DP1176" s="71"/>
      <c r="DQ1176" s="71"/>
      <c r="DR1176" s="71"/>
      <c r="DS1176" s="71"/>
      <c r="DT1176" s="71"/>
      <c r="DU1176" s="71"/>
      <c r="DV1176" s="71"/>
      <c r="DW1176" s="71"/>
      <c r="DX1176" s="71"/>
      <c r="DY1176" s="71"/>
      <c r="DZ1176" s="71"/>
      <c r="EA1176" s="71"/>
      <c r="EB1176" s="71"/>
      <c r="EC1176" s="71"/>
      <c r="ED1176" s="71"/>
      <c r="EE1176" s="71"/>
      <c r="EF1176" s="71"/>
      <c r="EG1176" s="71"/>
      <c r="EH1176" s="71"/>
      <c r="EI1176" s="71"/>
      <c r="EJ1176" s="71"/>
      <c r="EK1176" s="71"/>
      <c r="EL1176" s="71"/>
      <c r="EM1176" s="71"/>
      <c r="EN1176" s="71"/>
      <c r="EO1176" s="71"/>
      <c r="EP1176" s="71"/>
      <c r="EQ1176" s="71"/>
      <c r="ER1176" s="71"/>
      <c r="ES1176" s="71"/>
      <c r="ET1176" s="71"/>
      <c r="EU1176" s="71"/>
      <c r="EV1176" s="71"/>
      <c r="EW1176" s="71"/>
      <c r="EX1176" s="71"/>
      <c r="EY1176" s="71"/>
      <c r="EZ1176" s="71"/>
      <c r="FA1176" s="71"/>
      <c r="FB1176" s="71"/>
      <c r="FC1176" s="71"/>
      <c r="FD1176" s="71"/>
      <c r="FE1176" s="71"/>
      <c r="FF1176" s="71"/>
      <c r="FG1176" s="71"/>
      <c r="FH1176" s="71"/>
      <c r="FI1176" s="71"/>
      <c r="FJ1176" s="71"/>
      <c r="FK1176" s="71"/>
      <c r="FL1176" s="71"/>
      <c r="FM1176" s="71"/>
    </row>
    <row r="1177" spans="9:169" x14ac:dyDescent="0.2">
      <c r="I1177" s="71"/>
      <c r="J1177" s="71"/>
      <c r="K1177" s="71"/>
      <c r="L1177" s="71"/>
      <c r="M1177" s="71"/>
      <c r="N1177" s="71"/>
      <c r="O1177" s="71"/>
      <c r="P1177" s="71"/>
      <c r="Q1177" s="71"/>
      <c r="R1177" s="71"/>
      <c r="S1177" s="71"/>
      <c r="T1177" s="71"/>
      <c r="U1177" s="71"/>
      <c r="V1177" s="71"/>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99"/>
      <c r="CW1177" s="71"/>
      <c r="CX1177" s="71"/>
      <c r="CY1177" s="71"/>
      <c r="CZ1177" s="71"/>
      <c r="DA1177" s="71"/>
      <c r="DB1177" s="71"/>
      <c r="DC1177" s="71"/>
      <c r="DD1177" s="71"/>
      <c r="DE1177" s="71"/>
      <c r="DF1177" s="71"/>
      <c r="DG1177" s="71"/>
      <c r="DH1177" s="71"/>
      <c r="DI1177" s="71"/>
      <c r="DJ1177" s="71"/>
      <c r="DK1177" s="71"/>
      <c r="DL1177" s="71"/>
      <c r="DM1177" s="71"/>
      <c r="DN1177" s="71"/>
      <c r="DO1177" s="71"/>
      <c r="DP1177" s="71"/>
      <c r="DQ1177" s="71"/>
      <c r="DR1177" s="71"/>
      <c r="DS1177" s="71"/>
      <c r="DT1177" s="71"/>
      <c r="DU1177" s="71"/>
      <c r="DV1177" s="71"/>
      <c r="DW1177" s="71"/>
      <c r="DX1177" s="71"/>
      <c r="DY1177" s="71"/>
      <c r="DZ1177" s="71"/>
      <c r="EA1177" s="71"/>
      <c r="EB1177" s="71"/>
      <c r="EC1177" s="71"/>
      <c r="ED1177" s="71"/>
      <c r="EE1177" s="71"/>
      <c r="EF1177" s="71"/>
      <c r="EG1177" s="71"/>
      <c r="EH1177" s="71"/>
      <c r="EI1177" s="71"/>
      <c r="EJ1177" s="71"/>
      <c r="EK1177" s="71"/>
      <c r="EL1177" s="71"/>
      <c r="EM1177" s="71"/>
      <c r="EN1177" s="71"/>
      <c r="EO1177" s="71"/>
      <c r="EP1177" s="71"/>
      <c r="EQ1177" s="71"/>
      <c r="ER1177" s="71"/>
      <c r="ES1177" s="71"/>
      <c r="ET1177" s="71"/>
      <c r="EU1177" s="71"/>
      <c r="EV1177" s="71"/>
      <c r="EW1177" s="71"/>
      <c r="EX1177" s="71"/>
      <c r="EY1177" s="71"/>
      <c r="EZ1177" s="71"/>
      <c r="FA1177" s="71"/>
      <c r="FB1177" s="71"/>
      <c r="FC1177" s="71"/>
      <c r="FD1177" s="71"/>
      <c r="FE1177" s="71"/>
      <c r="FF1177" s="71"/>
      <c r="FG1177" s="71"/>
      <c r="FH1177" s="71"/>
      <c r="FI1177" s="71"/>
      <c r="FJ1177" s="71"/>
      <c r="FK1177" s="71"/>
      <c r="FL1177" s="71"/>
      <c r="FM1177" s="71"/>
    </row>
    <row r="1178" spans="9:169" x14ac:dyDescent="0.2">
      <c r="I1178" s="71"/>
      <c r="J1178" s="71"/>
      <c r="K1178" s="71"/>
      <c r="L1178" s="71"/>
      <c r="M1178" s="71"/>
      <c r="N1178" s="71"/>
      <c r="O1178" s="71"/>
      <c r="P1178" s="71"/>
      <c r="Q1178" s="71"/>
      <c r="R1178" s="71"/>
      <c r="S1178" s="71"/>
      <c r="T1178" s="71"/>
      <c r="U1178" s="71"/>
      <c r="V1178" s="71"/>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99"/>
      <c r="CW1178" s="71"/>
      <c r="CX1178" s="71"/>
      <c r="CY1178" s="71"/>
      <c r="CZ1178" s="71"/>
      <c r="DA1178" s="71"/>
      <c r="DB1178" s="71"/>
      <c r="DC1178" s="71"/>
      <c r="DD1178" s="71"/>
      <c r="DE1178" s="71"/>
      <c r="DF1178" s="71"/>
      <c r="DG1178" s="71"/>
      <c r="DH1178" s="71"/>
      <c r="DI1178" s="71"/>
      <c r="DJ1178" s="71"/>
      <c r="DK1178" s="71"/>
      <c r="DL1178" s="71"/>
      <c r="DM1178" s="71"/>
      <c r="DN1178" s="71"/>
      <c r="DO1178" s="71"/>
      <c r="DP1178" s="71"/>
      <c r="DQ1178" s="71"/>
      <c r="DR1178" s="71"/>
      <c r="DS1178" s="71"/>
      <c r="DT1178" s="71"/>
      <c r="DU1178" s="71"/>
      <c r="DV1178" s="71"/>
      <c r="DW1178" s="71"/>
      <c r="DX1178" s="71"/>
      <c r="DY1178" s="71"/>
      <c r="DZ1178" s="71"/>
      <c r="EA1178" s="71"/>
      <c r="EB1178" s="71"/>
      <c r="EC1178" s="71"/>
      <c r="ED1178" s="71"/>
      <c r="EE1178" s="71"/>
      <c r="EF1178" s="71"/>
      <c r="EG1178" s="71"/>
      <c r="EH1178" s="71"/>
      <c r="EI1178" s="71"/>
      <c r="EJ1178" s="71"/>
      <c r="EK1178" s="71"/>
      <c r="EL1178" s="71"/>
      <c r="EM1178" s="71"/>
      <c r="EN1178" s="71"/>
      <c r="EO1178" s="71"/>
      <c r="EP1178" s="71"/>
      <c r="EQ1178" s="71"/>
      <c r="ER1178" s="71"/>
      <c r="ES1178" s="71"/>
      <c r="ET1178" s="71"/>
      <c r="EU1178" s="71"/>
      <c r="EV1178" s="71"/>
      <c r="EW1178" s="71"/>
      <c r="EX1178" s="71"/>
      <c r="EY1178" s="71"/>
      <c r="EZ1178" s="71"/>
      <c r="FA1178" s="71"/>
      <c r="FB1178" s="71"/>
      <c r="FC1178" s="71"/>
      <c r="FD1178" s="71"/>
      <c r="FE1178" s="71"/>
      <c r="FF1178" s="71"/>
      <c r="FG1178" s="71"/>
      <c r="FH1178" s="71"/>
      <c r="FI1178" s="71"/>
      <c r="FJ1178" s="71"/>
      <c r="FK1178" s="71"/>
      <c r="FL1178" s="71"/>
      <c r="FM1178" s="71"/>
    </row>
    <row r="1179" spans="9:169" x14ac:dyDescent="0.2">
      <c r="I1179" s="71"/>
      <c r="J1179" s="71"/>
      <c r="K1179" s="71"/>
      <c r="L1179" s="71"/>
      <c r="M1179" s="71"/>
      <c r="N1179" s="71"/>
      <c r="O1179" s="71"/>
      <c r="P1179" s="71"/>
      <c r="Q1179" s="71"/>
      <c r="R1179" s="71"/>
      <c r="S1179" s="71"/>
      <c r="T1179" s="71"/>
      <c r="U1179" s="71"/>
      <c r="V1179" s="71"/>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99"/>
      <c r="CW1179" s="71"/>
      <c r="CX1179" s="71"/>
      <c r="CY1179" s="71"/>
      <c r="CZ1179" s="71"/>
      <c r="DA1179" s="71"/>
      <c r="DB1179" s="71"/>
      <c r="DC1179" s="71"/>
      <c r="DD1179" s="71"/>
      <c r="DE1179" s="71"/>
      <c r="DF1179" s="71"/>
      <c r="DG1179" s="71"/>
      <c r="DH1179" s="71"/>
      <c r="DI1179" s="71"/>
      <c r="DJ1179" s="71"/>
      <c r="DK1179" s="71"/>
      <c r="DL1179" s="71"/>
      <c r="DM1179" s="71"/>
      <c r="DN1179" s="71"/>
      <c r="DO1179" s="71"/>
      <c r="DP1179" s="71"/>
      <c r="DQ1179" s="71"/>
      <c r="DR1179" s="71"/>
      <c r="DS1179" s="71"/>
      <c r="DT1179" s="71"/>
      <c r="DU1179" s="71"/>
      <c r="DV1179" s="71"/>
      <c r="DW1179" s="71"/>
      <c r="DX1179" s="71"/>
      <c r="DY1179" s="71"/>
      <c r="DZ1179" s="71"/>
      <c r="EA1179" s="71"/>
      <c r="EB1179" s="71"/>
      <c r="EC1179" s="71"/>
      <c r="ED1179" s="71"/>
      <c r="EE1179" s="71"/>
      <c r="EF1179" s="71"/>
      <c r="EG1179" s="71"/>
      <c r="EH1179" s="71"/>
      <c r="EI1179" s="71"/>
      <c r="EJ1179" s="71"/>
      <c r="EK1179" s="71"/>
      <c r="EL1179" s="71"/>
      <c r="EM1179" s="71"/>
      <c r="EN1179" s="71"/>
      <c r="EO1179" s="71"/>
      <c r="EP1179" s="71"/>
      <c r="EQ1179" s="71"/>
      <c r="ER1179" s="71"/>
      <c r="ES1179" s="71"/>
      <c r="ET1179" s="71"/>
      <c r="EU1179" s="71"/>
      <c r="EV1179" s="71"/>
      <c r="EW1179" s="71"/>
      <c r="EX1179" s="71"/>
      <c r="EY1179" s="71"/>
      <c r="EZ1179" s="71"/>
      <c r="FA1179" s="71"/>
      <c r="FB1179" s="71"/>
      <c r="FC1179" s="71"/>
      <c r="FD1179" s="71"/>
      <c r="FE1179" s="71"/>
      <c r="FF1179" s="71"/>
      <c r="FG1179" s="71"/>
      <c r="FH1179" s="71"/>
      <c r="FI1179" s="71"/>
      <c r="FJ1179" s="71"/>
      <c r="FK1179" s="71"/>
      <c r="FL1179" s="71"/>
      <c r="FM1179" s="71"/>
    </row>
    <row r="1180" spans="9:169" x14ac:dyDescent="0.2">
      <c r="I1180" s="71"/>
      <c r="J1180" s="71"/>
      <c r="K1180" s="71"/>
      <c r="L1180" s="71"/>
      <c r="M1180" s="71"/>
      <c r="N1180" s="71"/>
      <c r="O1180" s="71"/>
      <c r="P1180" s="71"/>
      <c r="Q1180" s="71"/>
      <c r="R1180" s="71"/>
      <c r="S1180" s="71"/>
      <c r="T1180" s="71"/>
      <c r="U1180" s="71"/>
      <c r="V1180" s="71"/>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99"/>
      <c r="CW1180" s="71"/>
      <c r="CX1180" s="71"/>
      <c r="CY1180" s="71"/>
      <c r="CZ1180" s="71"/>
      <c r="DA1180" s="71"/>
      <c r="DB1180" s="71"/>
      <c r="DC1180" s="71"/>
      <c r="DD1180" s="71"/>
      <c r="DE1180" s="71"/>
      <c r="DF1180" s="71"/>
      <c r="DG1180" s="71"/>
      <c r="DH1180" s="71"/>
      <c r="DI1180" s="71"/>
      <c r="DJ1180" s="71"/>
      <c r="DK1180" s="71"/>
      <c r="DL1180" s="71"/>
      <c r="DM1180" s="71"/>
      <c r="DN1180" s="71"/>
      <c r="DO1180" s="71"/>
      <c r="DP1180" s="71"/>
      <c r="DQ1180" s="71"/>
      <c r="DR1180" s="71"/>
      <c r="DS1180" s="71"/>
      <c r="DT1180" s="71"/>
      <c r="DU1180" s="71"/>
      <c r="DV1180" s="71"/>
      <c r="DW1180" s="71"/>
      <c r="DX1180" s="71"/>
      <c r="DY1180" s="71"/>
      <c r="DZ1180" s="71"/>
      <c r="EA1180" s="71"/>
      <c r="EB1180" s="71"/>
      <c r="EC1180" s="71"/>
      <c r="ED1180" s="71"/>
      <c r="EE1180" s="71"/>
      <c r="EF1180" s="71"/>
      <c r="EG1180" s="71"/>
      <c r="EH1180" s="71"/>
      <c r="EI1180" s="71"/>
      <c r="EJ1180" s="71"/>
      <c r="EK1180" s="71"/>
      <c r="EL1180" s="71"/>
      <c r="EM1180" s="71"/>
      <c r="EN1180" s="71"/>
      <c r="EO1180" s="71"/>
      <c r="EP1180" s="71"/>
      <c r="EQ1180" s="71"/>
      <c r="ER1180" s="71"/>
      <c r="ES1180" s="71"/>
      <c r="ET1180" s="71"/>
      <c r="EU1180" s="71"/>
      <c r="EV1180" s="71"/>
      <c r="EW1180" s="71"/>
      <c r="EX1180" s="71"/>
      <c r="EY1180" s="71"/>
      <c r="EZ1180" s="71"/>
      <c r="FA1180" s="71"/>
      <c r="FB1180" s="71"/>
      <c r="FC1180" s="71"/>
      <c r="FD1180" s="71"/>
      <c r="FE1180" s="71"/>
      <c r="FF1180" s="71"/>
      <c r="FG1180" s="71"/>
      <c r="FH1180" s="71"/>
      <c r="FI1180" s="71"/>
      <c r="FJ1180" s="71"/>
      <c r="FK1180" s="71"/>
      <c r="FL1180" s="71"/>
      <c r="FM1180" s="71"/>
    </row>
    <row r="1181" spans="9:169" x14ac:dyDescent="0.2">
      <c r="I1181" s="71"/>
      <c r="J1181" s="71"/>
      <c r="K1181" s="71"/>
      <c r="L1181" s="71"/>
      <c r="M1181" s="71"/>
      <c r="N1181" s="71"/>
      <c r="O1181" s="71"/>
      <c r="P1181" s="71"/>
      <c r="Q1181" s="71"/>
      <c r="R1181" s="71"/>
      <c r="S1181" s="71"/>
      <c r="T1181" s="71"/>
      <c r="U1181" s="71"/>
      <c r="V1181" s="71"/>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99"/>
      <c r="CW1181" s="71"/>
      <c r="CX1181" s="71"/>
      <c r="CY1181" s="71"/>
      <c r="CZ1181" s="71"/>
      <c r="DA1181" s="71"/>
      <c r="DB1181" s="71"/>
      <c r="DC1181" s="71"/>
      <c r="DD1181" s="71"/>
      <c r="DE1181" s="71"/>
      <c r="DF1181" s="71"/>
      <c r="DG1181" s="71"/>
      <c r="DH1181" s="71"/>
      <c r="DI1181" s="71"/>
      <c r="DJ1181" s="71"/>
      <c r="DK1181" s="71"/>
      <c r="DL1181" s="71"/>
      <c r="DM1181" s="71"/>
      <c r="DN1181" s="71"/>
      <c r="DO1181" s="71"/>
      <c r="DP1181" s="71"/>
      <c r="DQ1181" s="71"/>
      <c r="DR1181" s="71"/>
      <c r="DS1181" s="71"/>
      <c r="DT1181" s="71"/>
      <c r="DU1181" s="71"/>
      <c r="DV1181" s="71"/>
      <c r="DW1181" s="71"/>
      <c r="DX1181" s="71"/>
      <c r="DY1181" s="71"/>
      <c r="DZ1181" s="71"/>
      <c r="EA1181" s="71"/>
      <c r="EB1181" s="71"/>
      <c r="EC1181" s="71"/>
      <c r="ED1181" s="71"/>
      <c r="EE1181" s="71"/>
      <c r="EF1181" s="71"/>
      <c r="EG1181" s="71"/>
      <c r="EH1181" s="71"/>
      <c r="EI1181" s="71"/>
      <c r="EJ1181" s="71"/>
      <c r="EK1181" s="71"/>
      <c r="EL1181" s="71"/>
      <c r="EM1181" s="71"/>
      <c r="EN1181" s="71"/>
      <c r="EO1181" s="71"/>
      <c r="EP1181" s="71"/>
      <c r="EQ1181" s="71"/>
      <c r="ER1181" s="71"/>
      <c r="ES1181" s="71"/>
      <c r="ET1181" s="71"/>
      <c r="EU1181" s="71"/>
      <c r="EV1181" s="71"/>
      <c r="EW1181" s="71"/>
      <c r="EX1181" s="71"/>
      <c r="EY1181" s="71"/>
      <c r="EZ1181" s="71"/>
      <c r="FA1181" s="71"/>
      <c r="FB1181" s="71"/>
      <c r="FC1181" s="71"/>
      <c r="FD1181" s="71"/>
      <c r="FE1181" s="71"/>
      <c r="FF1181" s="71"/>
      <c r="FG1181" s="71"/>
      <c r="FH1181" s="71"/>
      <c r="FI1181" s="71"/>
      <c r="FJ1181" s="71"/>
      <c r="FK1181" s="71"/>
      <c r="FL1181" s="71"/>
      <c r="FM1181" s="71"/>
    </row>
    <row r="1182" spans="9:169" x14ac:dyDescent="0.2">
      <c r="I1182" s="71"/>
      <c r="J1182" s="71"/>
      <c r="K1182" s="71"/>
      <c r="L1182" s="71"/>
      <c r="M1182" s="71"/>
      <c r="N1182" s="71"/>
      <c r="O1182" s="71"/>
      <c r="P1182" s="71"/>
      <c r="Q1182" s="71"/>
      <c r="R1182" s="71"/>
      <c r="S1182" s="71"/>
      <c r="T1182" s="71"/>
      <c r="U1182" s="71"/>
      <c r="V1182" s="71"/>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99"/>
      <c r="CW1182" s="71"/>
      <c r="CX1182" s="71"/>
      <c r="CY1182" s="71"/>
      <c r="CZ1182" s="71"/>
      <c r="DA1182" s="71"/>
      <c r="DB1182" s="71"/>
      <c r="DC1182" s="71"/>
      <c r="DD1182" s="71"/>
      <c r="DE1182" s="71"/>
      <c r="DF1182" s="71"/>
      <c r="DG1182" s="71"/>
      <c r="DH1182" s="71"/>
      <c r="DI1182" s="71"/>
      <c r="DJ1182" s="71"/>
      <c r="DK1182" s="71"/>
      <c r="DL1182" s="71"/>
      <c r="DM1182" s="71"/>
      <c r="DN1182" s="71"/>
      <c r="DO1182" s="71"/>
      <c r="DP1182" s="71"/>
      <c r="DQ1182" s="71"/>
      <c r="DR1182" s="71"/>
      <c r="DS1182" s="71"/>
      <c r="DT1182" s="71"/>
      <c r="DU1182" s="71"/>
      <c r="DV1182" s="71"/>
      <c r="DW1182" s="71"/>
      <c r="DX1182" s="71"/>
      <c r="DY1182" s="71"/>
      <c r="DZ1182" s="71"/>
      <c r="EA1182" s="71"/>
      <c r="EB1182" s="71"/>
      <c r="EC1182" s="71"/>
      <c r="ED1182" s="71"/>
      <c r="EE1182" s="71"/>
      <c r="EF1182" s="71"/>
      <c r="EG1182" s="71"/>
      <c r="EH1182" s="71"/>
      <c r="EI1182" s="71"/>
      <c r="EJ1182" s="71"/>
      <c r="EK1182" s="71"/>
      <c r="EL1182" s="71"/>
      <c r="EM1182" s="71"/>
      <c r="EN1182" s="71"/>
      <c r="EO1182" s="71"/>
      <c r="EP1182" s="71"/>
      <c r="EQ1182" s="71"/>
      <c r="ER1182" s="71"/>
      <c r="ES1182" s="71"/>
      <c r="ET1182" s="71"/>
      <c r="EU1182" s="71"/>
      <c r="EV1182" s="71"/>
      <c r="EW1182" s="71"/>
      <c r="EX1182" s="71"/>
      <c r="EY1182" s="71"/>
      <c r="EZ1182" s="71"/>
      <c r="FA1182" s="71"/>
      <c r="FB1182" s="71"/>
      <c r="FC1182" s="71"/>
      <c r="FD1182" s="71"/>
      <c r="FE1182" s="71"/>
      <c r="FF1182" s="71"/>
      <c r="FG1182" s="71"/>
      <c r="FH1182" s="71"/>
      <c r="FI1182" s="71"/>
      <c r="FJ1182" s="71"/>
      <c r="FK1182" s="71"/>
      <c r="FL1182" s="71"/>
      <c r="FM1182" s="71"/>
    </row>
    <row r="1183" spans="9:169" x14ac:dyDescent="0.2">
      <c r="I1183" s="71"/>
      <c r="J1183" s="71"/>
      <c r="K1183" s="71"/>
      <c r="L1183" s="71"/>
      <c r="M1183" s="71"/>
      <c r="N1183" s="71"/>
      <c r="O1183" s="71"/>
      <c r="P1183" s="71"/>
      <c r="Q1183" s="71"/>
      <c r="R1183" s="71"/>
      <c r="S1183" s="71"/>
      <c r="T1183" s="71"/>
      <c r="U1183" s="71"/>
      <c r="V1183" s="71"/>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99"/>
      <c r="CW1183" s="71"/>
      <c r="CX1183" s="71"/>
      <c r="CY1183" s="71"/>
      <c r="CZ1183" s="71"/>
      <c r="DA1183" s="71"/>
      <c r="DB1183" s="71"/>
      <c r="DC1183" s="71"/>
      <c r="DD1183" s="71"/>
      <c r="DE1183" s="71"/>
      <c r="DF1183" s="71"/>
      <c r="DG1183" s="71"/>
      <c r="DH1183" s="71"/>
      <c r="DI1183" s="71"/>
      <c r="DJ1183" s="71"/>
      <c r="DK1183" s="71"/>
      <c r="DL1183" s="71"/>
      <c r="DM1183" s="71"/>
      <c r="DN1183" s="71"/>
      <c r="DO1183" s="71"/>
      <c r="DP1183" s="71"/>
      <c r="DQ1183" s="71"/>
      <c r="DR1183" s="71"/>
      <c r="DS1183" s="71"/>
      <c r="DT1183" s="71"/>
      <c r="DU1183" s="71"/>
      <c r="DV1183" s="71"/>
      <c r="DW1183" s="71"/>
      <c r="DX1183" s="71"/>
      <c r="DY1183" s="71"/>
      <c r="DZ1183" s="71"/>
      <c r="EA1183" s="71"/>
      <c r="EB1183" s="71"/>
      <c r="EC1183" s="71"/>
      <c r="ED1183" s="71"/>
      <c r="EE1183" s="71"/>
      <c r="EF1183" s="71"/>
      <c r="EG1183" s="71"/>
      <c r="EH1183" s="71"/>
      <c r="EI1183" s="71"/>
      <c r="EJ1183" s="71"/>
      <c r="EK1183" s="71"/>
      <c r="EL1183" s="71"/>
      <c r="EM1183" s="71"/>
      <c r="EN1183" s="71"/>
      <c r="EO1183" s="71"/>
      <c r="EP1183" s="71"/>
      <c r="EQ1183" s="71"/>
      <c r="ER1183" s="71"/>
      <c r="ES1183" s="71"/>
      <c r="ET1183" s="71"/>
      <c r="EU1183" s="71"/>
      <c r="EV1183" s="71"/>
      <c r="EW1183" s="71"/>
      <c r="EX1183" s="71"/>
      <c r="EY1183" s="71"/>
      <c r="EZ1183" s="71"/>
      <c r="FA1183" s="71"/>
      <c r="FB1183" s="71"/>
      <c r="FC1183" s="71"/>
      <c r="FD1183" s="71"/>
      <c r="FE1183" s="71"/>
      <c r="FF1183" s="71"/>
      <c r="FG1183" s="71"/>
      <c r="FH1183" s="71"/>
      <c r="FI1183" s="71"/>
      <c r="FJ1183" s="71"/>
      <c r="FK1183" s="71"/>
      <c r="FL1183" s="71"/>
      <c r="FM1183" s="71"/>
    </row>
    <row r="1184" spans="9:169" x14ac:dyDescent="0.2">
      <c r="I1184" s="71"/>
      <c r="J1184" s="71"/>
      <c r="K1184" s="71"/>
      <c r="L1184" s="71"/>
      <c r="M1184" s="71"/>
      <c r="N1184" s="71"/>
      <c r="O1184" s="71"/>
      <c r="P1184" s="71"/>
      <c r="Q1184" s="71"/>
      <c r="R1184" s="71"/>
      <c r="S1184" s="71"/>
      <c r="T1184" s="71"/>
      <c r="U1184" s="71"/>
      <c r="V1184" s="71"/>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99"/>
      <c r="CW1184" s="71"/>
      <c r="CX1184" s="71"/>
      <c r="CY1184" s="71"/>
      <c r="CZ1184" s="71"/>
      <c r="DA1184" s="71"/>
      <c r="DB1184" s="71"/>
      <c r="DC1184" s="71"/>
      <c r="DD1184" s="71"/>
      <c r="DE1184" s="71"/>
      <c r="DF1184" s="71"/>
      <c r="DG1184" s="71"/>
      <c r="DH1184" s="71"/>
      <c r="DI1184" s="71"/>
      <c r="DJ1184" s="71"/>
      <c r="DK1184" s="71"/>
      <c r="DL1184" s="71"/>
      <c r="DM1184" s="71"/>
      <c r="DN1184" s="71"/>
      <c r="DO1184" s="71"/>
      <c r="DP1184" s="71"/>
      <c r="DQ1184" s="71"/>
      <c r="DR1184" s="71"/>
      <c r="DS1184" s="71"/>
      <c r="DT1184" s="71"/>
      <c r="DU1184" s="71"/>
      <c r="DV1184" s="71"/>
      <c r="DW1184" s="71"/>
      <c r="DX1184" s="71"/>
      <c r="DY1184" s="71"/>
      <c r="DZ1184" s="71"/>
      <c r="EA1184" s="71"/>
      <c r="EB1184" s="71"/>
      <c r="EC1184" s="71"/>
      <c r="ED1184" s="71"/>
      <c r="EE1184" s="71"/>
      <c r="EF1184" s="71"/>
      <c r="EG1184" s="71"/>
      <c r="EH1184" s="71"/>
      <c r="EI1184" s="71"/>
      <c r="EJ1184" s="71"/>
      <c r="EK1184" s="71"/>
      <c r="EL1184" s="71"/>
      <c r="EM1184" s="71"/>
      <c r="EN1184" s="71"/>
      <c r="EO1184" s="71"/>
      <c r="EP1184" s="71"/>
      <c r="EQ1184" s="71"/>
      <c r="ER1184" s="71"/>
      <c r="ES1184" s="71"/>
      <c r="ET1184" s="71"/>
      <c r="EU1184" s="71"/>
      <c r="EV1184" s="71"/>
      <c r="EW1184" s="71"/>
      <c r="EX1184" s="71"/>
      <c r="EY1184" s="71"/>
      <c r="EZ1184" s="71"/>
      <c r="FA1184" s="71"/>
      <c r="FB1184" s="71"/>
      <c r="FC1184" s="71"/>
      <c r="FD1184" s="71"/>
      <c r="FE1184" s="71"/>
      <c r="FF1184" s="71"/>
      <c r="FG1184" s="71"/>
      <c r="FH1184" s="71"/>
      <c r="FI1184" s="71"/>
      <c r="FJ1184" s="71"/>
      <c r="FK1184" s="71"/>
      <c r="FL1184" s="71"/>
      <c r="FM1184" s="71"/>
    </row>
    <row r="1185" spans="9:169" x14ac:dyDescent="0.2">
      <c r="I1185" s="71"/>
      <c r="J1185" s="71"/>
      <c r="K1185" s="71"/>
      <c r="L1185" s="71"/>
      <c r="M1185" s="71"/>
      <c r="N1185" s="71"/>
      <c r="O1185" s="71"/>
      <c r="P1185" s="71"/>
      <c r="Q1185" s="71"/>
      <c r="R1185" s="71"/>
      <c r="S1185" s="71"/>
      <c r="T1185" s="71"/>
      <c r="U1185" s="71"/>
      <c r="V1185" s="71"/>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99"/>
      <c r="CW1185" s="71"/>
      <c r="CX1185" s="71"/>
      <c r="CY1185" s="71"/>
      <c r="CZ1185" s="71"/>
      <c r="DA1185" s="71"/>
      <c r="DB1185" s="71"/>
      <c r="DC1185" s="71"/>
      <c r="DD1185" s="71"/>
      <c r="DE1185" s="71"/>
      <c r="DF1185" s="71"/>
      <c r="DG1185" s="71"/>
      <c r="DH1185" s="71"/>
      <c r="DI1185" s="71"/>
      <c r="DJ1185" s="71"/>
      <c r="DK1185" s="71"/>
      <c r="DL1185" s="71"/>
      <c r="DM1185" s="71"/>
      <c r="DN1185" s="71"/>
      <c r="DO1185" s="71"/>
      <c r="DP1185" s="71"/>
      <c r="DQ1185" s="71"/>
      <c r="DR1185" s="71"/>
      <c r="DS1185" s="71"/>
      <c r="DT1185" s="71"/>
      <c r="DU1185" s="71"/>
      <c r="DV1185" s="71"/>
      <c r="DW1185" s="71"/>
      <c r="DX1185" s="71"/>
      <c r="DY1185" s="71"/>
      <c r="DZ1185" s="71"/>
      <c r="EA1185" s="71"/>
      <c r="EB1185" s="71"/>
      <c r="EC1185" s="71"/>
      <c r="ED1185" s="71"/>
      <c r="EE1185" s="71"/>
      <c r="EF1185" s="71"/>
      <c r="EG1185" s="71"/>
      <c r="EH1185" s="71"/>
      <c r="EI1185" s="71"/>
      <c r="EJ1185" s="71"/>
      <c r="EK1185" s="71"/>
      <c r="EL1185" s="71"/>
      <c r="EM1185" s="71"/>
      <c r="EN1185" s="71"/>
      <c r="EO1185" s="71"/>
      <c r="EP1185" s="71"/>
      <c r="EQ1185" s="71"/>
      <c r="ER1185" s="71"/>
      <c r="ES1185" s="71"/>
      <c r="ET1185" s="71"/>
      <c r="EU1185" s="71"/>
      <c r="EV1185" s="71"/>
      <c r="EW1185" s="71"/>
      <c r="EX1185" s="71"/>
      <c r="EY1185" s="71"/>
      <c r="EZ1185" s="71"/>
      <c r="FA1185" s="71"/>
      <c r="FB1185" s="71"/>
      <c r="FC1185" s="71"/>
      <c r="FD1185" s="71"/>
      <c r="FE1185" s="71"/>
      <c r="FF1185" s="71"/>
      <c r="FG1185" s="71"/>
      <c r="FH1185" s="71"/>
      <c r="FI1185" s="71"/>
      <c r="FJ1185" s="71"/>
      <c r="FK1185" s="71"/>
      <c r="FL1185" s="71"/>
      <c r="FM1185" s="71"/>
    </row>
    <row r="1186" spans="9:169" x14ac:dyDescent="0.2">
      <c r="I1186" s="71"/>
      <c r="J1186" s="71"/>
      <c r="K1186" s="71"/>
      <c r="L1186" s="71"/>
      <c r="M1186" s="71"/>
      <c r="N1186" s="71"/>
      <c r="O1186" s="71"/>
      <c r="P1186" s="71"/>
      <c r="Q1186" s="71"/>
      <c r="R1186" s="71"/>
      <c r="S1186" s="71"/>
      <c r="T1186" s="71"/>
      <c r="U1186" s="71"/>
      <c r="V1186" s="71"/>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99"/>
      <c r="CW1186" s="71"/>
      <c r="CX1186" s="71"/>
      <c r="CY1186" s="71"/>
      <c r="CZ1186" s="71"/>
      <c r="DA1186" s="71"/>
      <c r="DB1186" s="71"/>
      <c r="DC1186" s="71"/>
      <c r="DD1186" s="71"/>
      <c r="DE1186" s="71"/>
      <c r="DF1186" s="71"/>
      <c r="DG1186" s="71"/>
      <c r="DH1186" s="71"/>
      <c r="DI1186" s="71"/>
      <c r="DJ1186" s="71"/>
      <c r="DK1186" s="71"/>
      <c r="DL1186" s="71"/>
      <c r="DM1186" s="71"/>
      <c r="DN1186" s="71"/>
      <c r="DO1186" s="71"/>
      <c r="DP1186" s="71"/>
      <c r="DQ1186" s="71"/>
      <c r="DR1186" s="71"/>
      <c r="DS1186" s="71"/>
      <c r="DT1186" s="71"/>
      <c r="DU1186" s="71"/>
      <c r="DV1186" s="71"/>
      <c r="DW1186" s="71"/>
      <c r="DX1186" s="71"/>
      <c r="DY1186" s="71"/>
      <c r="DZ1186" s="71"/>
      <c r="EA1186" s="71"/>
      <c r="EB1186" s="71"/>
      <c r="EC1186" s="71"/>
      <c r="ED1186" s="71"/>
      <c r="EE1186" s="71"/>
      <c r="EF1186" s="71"/>
      <c r="EG1186" s="71"/>
      <c r="EH1186" s="71"/>
      <c r="EI1186" s="71"/>
      <c r="EJ1186" s="71"/>
      <c r="EK1186" s="71"/>
      <c r="EL1186" s="71"/>
      <c r="EM1186" s="71"/>
      <c r="EN1186" s="71"/>
      <c r="EO1186" s="71"/>
      <c r="EP1186" s="71"/>
      <c r="EQ1186" s="71"/>
      <c r="ER1186" s="71"/>
      <c r="ES1186" s="71"/>
      <c r="ET1186" s="71"/>
      <c r="EU1186" s="71"/>
      <c r="EV1186" s="71"/>
      <c r="EW1186" s="71"/>
      <c r="EX1186" s="71"/>
      <c r="EY1186" s="71"/>
      <c r="EZ1186" s="71"/>
      <c r="FA1186" s="71"/>
      <c r="FB1186" s="71"/>
      <c r="FC1186" s="71"/>
      <c r="FD1186" s="71"/>
      <c r="FE1186" s="71"/>
      <c r="FF1186" s="71"/>
      <c r="FG1186" s="71"/>
      <c r="FH1186" s="71"/>
      <c r="FI1186" s="71"/>
      <c r="FJ1186" s="71"/>
      <c r="FK1186" s="71"/>
      <c r="FL1186" s="71"/>
      <c r="FM1186" s="71"/>
    </row>
    <row r="1187" spans="9:169" x14ac:dyDescent="0.2">
      <c r="I1187" s="71"/>
      <c r="J1187" s="71"/>
      <c r="K1187" s="71"/>
      <c r="L1187" s="71"/>
      <c r="M1187" s="71"/>
      <c r="N1187" s="71"/>
      <c r="O1187" s="71"/>
      <c r="P1187" s="71"/>
      <c r="Q1187" s="71"/>
      <c r="R1187" s="71"/>
      <c r="S1187" s="71"/>
      <c r="T1187" s="71"/>
      <c r="U1187" s="71"/>
      <c r="V1187" s="71"/>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99"/>
      <c r="CW1187" s="71"/>
      <c r="CX1187" s="71"/>
      <c r="CY1187" s="71"/>
      <c r="CZ1187" s="71"/>
      <c r="DA1187" s="71"/>
      <c r="DB1187" s="71"/>
      <c r="DC1187" s="71"/>
      <c r="DD1187" s="71"/>
      <c r="DE1187" s="71"/>
      <c r="DF1187" s="71"/>
      <c r="DG1187" s="71"/>
      <c r="DH1187" s="71"/>
      <c r="DI1187" s="71"/>
      <c r="DJ1187" s="71"/>
      <c r="DK1187" s="71"/>
      <c r="DL1187" s="71"/>
      <c r="DM1187" s="71"/>
      <c r="DN1187" s="71"/>
      <c r="DO1187" s="71"/>
      <c r="DP1187" s="71"/>
      <c r="DQ1187" s="71"/>
      <c r="DR1187" s="71"/>
      <c r="DS1187" s="71"/>
      <c r="DT1187" s="71"/>
      <c r="DU1187" s="71"/>
      <c r="DV1187" s="71"/>
      <c r="DW1187" s="71"/>
      <c r="DX1187" s="71"/>
      <c r="DY1187" s="71"/>
      <c r="DZ1187" s="71"/>
      <c r="EA1187" s="71"/>
      <c r="EB1187" s="71"/>
      <c r="EC1187" s="71"/>
      <c r="ED1187" s="71"/>
      <c r="EE1187" s="71"/>
      <c r="EF1187" s="71"/>
      <c r="EG1187" s="71"/>
      <c r="EH1187" s="71"/>
      <c r="EI1187" s="71"/>
      <c r="EJ1187" s="71"/>
      <c r="EK1187" s="71"/>
      <c r="EL1187" s="71"/>
      <c r="EM1187" s="71"/>
      <c r="EN1187" s="71"/>
      <c r="EO1187" s="71"/>
      <c r="EP1187" s="71"/>
      <c r="EQ1187" s="71"/>
      <c r="ER1187" s="71"/>
      <c r="ES1187" s="71"/>
      <c r="ET1187" s="71"/>
      <c r="EU1187" s="71"/>
      <c r="EV1187" s="71"/>
      <c r="EW1187" s="71"/>
      <c r="EX1187" s="71"/>
      <c r="EY1187" s="71"/>
      <c r="EZ1187" s="71"/>
      <c r="FA1187" s="71"/>
      <c r="FB1187" s="71"/>
      <c r="FC1187" s="71"/>
      <c r="FD1187" s="71"/>
      <c r="FE1187" s="71"/>
      <c r="FF1187" s="71"/>
      <c r="FG1187" s="71"/>
      <c r="FH1187" s="71"/>
      <c r="FI1187" s="71"/>
      <c r="FJ1187" s="71"/>
      <c r="FK1187" s="71"/>
      <c r="FL1187" s="71"/>
      <c r="FM1187" s="71"/>
    </row>
    <row r="1188" spans="9:169" x14ac:dyDescent="0.2">
      <c r="I1188" s="71"/>
      <c r="J1188" s="71"/>
      <c r="K1188" s="71"/>
      <c r="L1188" s="71"/>
      <c r="M1188" s="71"/>
      <c r="N1188" s="71"/>
      <c r="O1188" s="71"/>
      <c r="P1188" s="71"/>
      <c r="Q1188" s="71"/>
      <c r="R1188" s="71"/>
      <c r="S1188" s="71"/>
      <c r="T1188" s="71"/>
      <c r="U1188" s="71"/>
      <c r="V1188" s="71"/>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99"/>
      <c r="CW1188" s="71"/>
      <c r="CX1188" s="71"/>
      <c r="CY1188" s="71"/>
      <c r="CZ1188" s="71"/>
      <c r="DA1188" s="71"/>
      <c r="DB1188" s="71"/>
      <c r="DC1188" s="71"/>
      <c r="DD1188" s="71"/>
      <c r="DE1188" s="71"/>
      <c r="DF1188" s="71"/>
      <c r="DG1188" s="71"/>
      <c r="DH1188" s="71"/>
      <c r="DI1188" s="71"/>
      <c r="DJ1188" s="71"/>
      <c r="DK1188" s="71"/>
      <c r="DL1188" s="71"/>
      <c r="DM1188" s="71"/>
      <c r="DN1188" s="71"/>
      <c r="DO1188" s="71"/>
      <c r="DP1188" s="71"/>
      <c r="DQ1188" s="71"/>
      <c r="DR1188" s="71"/>
      <c r="DS1188" s="71"/>
      <c r="DT1188" s="71"/>
      <c r="DU1188" s="71"/>
      <c r="DV1188" s="71"/>
      <c r="DW1188" s="71"/>
      <c r="DX1188" s="71"/>
      <c r="DY1188" s="71"/>
      <c r="DZ1188" s="71"/>
      <c r="EA1188" s="71"/>
      <c r="EB1188" s="71"/>
      <c r="EC1188" s="71"/>
      <c r="ED1188" s="71"/>
      <c r="EE1188" s="71"/>
      <c r="EF1188" s="71"/>
      <c r="EG1188" s="71"/>
      <c r="EH1188" s="71"/>
      <c r="EI1188" s="71"/>
      <c r="EJ1188" s="71"/>
      <c r="EK1188" s="71"/>
      <c r="EL1188" s="71"/>
      <c r="EM1188" s="71"/>
      <c r="EN1188" s="71"/>
      <c r="EO1188" s="71"/>
      <c r="EP1188" s="71"/>
      <c r="EQ1188" s="71"/>
      <c r="ER1188" s="71"/>
      <c r="ES1188" s="71"/>
      <c r="ET1188" s="71"/>
      <c r="EU1188" s="71"/>
      <c r="EV1188" s="71"/>
      <c r="EW1188" s="71"/>
      <c r="EX1188" s="71"/>
      <c r="EY1188" s="71"/>
      <c r="EZ1188" s="71"/>
      <c r="FA1188" s="71"/>
      <c r="FB1188" s="71"/>
      <c r="FC1188" s="71"/>
      <c r="FD1188" s="71"/>
      <c r="FE1188" s="71"/>
      <c r="FF1188" s="71"/>
      <c r="FG1188" s="71"/>
      <c r="FH1188" s="71"/>
      <c r="FI1188" s="71"/>
      <c r="FJ1188" s="71"/>
      <c r="FK1188" s="71"/>
      <c r="FL1188" s="71"/>
      <c r="FM1188" s="71"/>
    </row>
    <row r="1189" spans="9:169" x14ac:dyDescent="0.2">
      <c r="I1189" s="71"/>
      <c r="J1189" s="71"/>
      <c r="K1189" s="71"/>
      <c r="L1189" s="71"/>
      <c r="M1189" s="71"/>
      <c r="N1189" s="71"/>
      <c r="O1189" s="71"/>
      <c r="P1189" s="71"/>
      <c r="Q1189" s="71"/>
      <c r="R1189" s="71"/>
      <c r="S1189" s="71"/>
      <c r="T1189" s="71"/>
      <c r="U1189" s="71"/>
      <c r="V1189" s="71"/>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99"/>
      <c r="CW1189" s="71"/>
      <c r="CX1189" s="71"/>
      <c r="CY1189" s="71"/>
      <c r="CZ1189" s="71"/>
      <c r="DA1189" s="71"/>
      <c r="DB1189" s="71"/>
      <c r="DC1189" s="71"/>
      <c r="DD1189" s="71"/>
      <c r="DE1189" s="71"/>
      <c r="DF1189" s="71"/>
      <c r="DG1189" s="71"/>
      <c r="DH1189" s="71"/>
      <c r="DI1189" s="71"/>
      <c r="DJ1189" s="71"/>
      <c r="DK1189" s="71"/>
      <c r="DL1189" s="71"/>
      <c r="DM1189" s="71"/>
      <c r="DN1189" s="71"/>
      <c r="DO1189" s="71"/>
      <c r="DP1189" s="71"/>
      <c r="DQ1189" s="71"/>
      <c r="DR1189" s="71"/>
      <c r="DS1189" s="71"/>
      <c r="DT1189" s="71"/>
      <c r="DU1189" s="71"/>
      <c r="DV1189" s="71"/>
      <c r="DW1189" s="71"/>
      <c r="DX1189" s="71"/>
      <c r="DY1189" s="71"/>
      <c r="DZ1189" s="71"/>
      <c r="EA1189" s="71"/>
      <c r="EB1189" s="71"/>
      <c r="EC1189" s="71"/>
      <c r="ED1189" s="71"/>
      <c r="EE1189" s="71"/>
      <c r="EF1189" s="71"/>
      <c r="EG1189" s="71"/>
      <c r="EH1189" s="71"/>
      <c r="EI1189" s="71"/>
      <c r="EJ1189" s="71"/>
      <c r="EK1189" s="71"/>
      <c r="EL1189" s="71"/>
      <c r="EM1189" s="71"/>
      <c r="EN1189" s="71"/>
      <c r="EO1189" s="71"/>
      <c r="EP1189" s="71"/>
      <c r="EQ1189" s="71"/>
      <c r="ER1189" s="71"/>
      <c r="ES1189" s="71"/>
      <c r="ET1189" s="71"/>
      <c r="EU1189" s="71"/>
      <c r="EV1189" s="71"/>
      <c r="EW1189" s="71"/>
      <c r="EX1189" s="71"/>
      <c r="EY1189" s="71"/>
      <c r="EZ1189" s="71"/>
      <c r="FA1189" s="71"/>
      <c r="FB1189" s="71"/>
      <c r="FC1189" s="71"/>
      <c r="FD1189" s="71"/>
      <c r="FE1189" s="71"/>
      <c r="FF1189" s="71"/>
      <c r="FG1189" s="71"/>
      <c r="FH1189" s="71"/>
      <c r="FI1189" s="71"/>
      <c r="FJ1189" s="71"/>
      <c r="FK1189" s="71"/>
      <c r="FL1189" s="71"/>
      <c r="FM1189" s="71"/>
    </row>
    <row r="1190" spans="9:169" x14ac:dyDescent="0.2">
      <c r="I1190" s="71"/>
      <c r="J1190" s="71"/>
      <c r="K1190" s="71"/>
      <c r="L1190" s="71"/>
      <c r="M1190" s="71"/>
      <c r="N1190" s="71"/>
      <c r="O1190" s="71"/>
      <c r="P1190" s="71"/>
      <c r="Q1190" s="71"/>
      <c r="R1190" s="71"/>
      <c r="S1190" s="71"/>
      <c r="T1190" s="71"/>
      <c r="U1190" s="71"/>
      <c r="V1190" s="71"/>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99"/>
      <c r="CW1190" s="71"/>
      <c r="CX1190" s="71"/>
      <c r="CY1190" s="71"/>
      <c r="CZ1190" s="71"/>
      <c r="DA1190" s="71"/>
      <c r="DB1190" s="71"/>
      <c r="DC1190" s="71"/>
      <c r="DD1190" s="71"/>
      <c r="DE1190" s="71"/>
      <c r="DF1190" s="71"/>
      <c r="DG1190" s="71"/>
      <c r="DH1190" s="71"/>
      <c r="DI1190" s="71"/>
      <c r="DJ1190" s="71"/>
      <c r="DK1190" s="71"/>
      <c r="DL1190" s="71"/>
      <c r="DM1190" s="71"/>
      <c r="DN1190" s="71"/>
      <c r="DO1190" s="71"/>
      <c r="DP1190" s="71"/>
      <c r="DQ1190" s="71"/>
      <c r="DR1190" s="71"/>
      <c r="DS1190" s="71"/>
      <c r="DT1190" s="71"/>
      <c r="DU1190" s="71"/>
      <c r="DV1190" s="71"/>
      <c r="DW1190" s="71"/>
      <c r="DX1190" s="71"/>
      <c r="DY1190" s="71"/>
      <c r="DZ1190" s="71"/>
      <c r="EA1190" s="71"/>
      <c r="EB1190" s="71"/>
      <c r="EC1190" s="71"/>
      <c r="ED1190" s="71"/>
      <c r="EE1190" s="71"/>
      <c r="EF1190" s="71"/>
      <c r="EG1190" s="71"/>
      <c r="EH1190" s="71"/>
      <c r="EI1190" s="71"/>
      <c r="EJ1190" s="71"/>
      <c r="EK1190" s="71"/>
      <c r="EL1190" s="71"/>
      <c r="EM1190" s="71"/>
      <c r="EN1190" s="71"/>
      <c r="EO1190" s="71"/>
      <c r="EP1190" s="71"/>
      <c r="EQ1190" s="71"/>
      <c r="ER1190" s="71"/>
      <c r="ES1190" s="71"/>
      <c r="ET1190" s="71"/>
      <c r="EU1190" s="71"/>
      <c r="EV1190" s="71"/>
      <c r="EW1190" s="71"/>
      <c r="EX1190" s="71"/>
      <c r="EY1190" s="71"/>
      <c r="EZ1190" s="71"/>
      <c r="FA1190" s="71"/>
      <c r="FB1190" s="71"/>
      <c r="FC1190" s="71"/>
      <c r="FD1190" s="71"/>
      <c r="FE1190" s="71"/>
      <c r="FF1190" s="71"/>
      <c r="FG1190" s="71"/>
      <c r="FH1190" s="71"/>
      <c r="FI1190" s="71"/>
      <c r="FJ1190" s="71"/>
      <c r="FK1190" s="71"/>
      <c r="FL1190" s="71"/>
      <c r="FM1190" s="71"/>
    </row>
    <row r="1191" spans="9:169" x14ac:dyDescent="0.2">
      <c r="I1191" s="71"/>
      <c r="J1191" s="71"/>
      <c r="K1191" s="71"/>
      <c r="L1191" s="71"/>
      <c r="M1191" s="71"/>
      <c r="N1191" s="71"/>
      <c r="O1191" s="71"/>
      <c r="P1191" s="71"/>
      <c r="Q1191" s="71"/>
      <c r="R1191" s="71"/>
      <c r="S1191" s="71"/>
      <c r="T1191" s="71"/>
      <c r="U1191" s="71"/>
      <c r="V1191" s="71"/>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99"/>
      <c r="CW1191" s="71"/>
      <c r="CX1191" s="71"/>
      <c r="CY1191" s="71"/>
      <c r="CZ1191" s="71"/>
      <c r="DA1191" s="71"/>
      <c r="DB1191" s="71"/>
      <c r="DC1191" s="71"/>
      <c r="DD1191" s="71"/>
      <c r="DE1191" s="71"/>
      <c r="DF1191" s="71"/>
      <c r="DG1191" s="71"/>
      <c r="DH1191" s="71"/>
      <c r="DI1191" s="71"/>
      <c r="DJ1191" s="71"/>
      <c r="DK1191" s="71"/>
      <c r="DL1191" s="71"/>
      <c r="DM1191" s="71"/>
      <c r="DN1191" s="71"/>
      <c r="DO1191" s="71"/>
      <c r="DP1191" s="71"/>
      <c r="DQ1191" s="71"/>
      <c r="DR1191" s="71"/>
      <c r="DS1191" s="71"/>
      <c r="DT1191" s="71"/>
      <c r="DU1191" s="71"/>
      <c r="DV1191" s="71"/>
      <c r="DW1191" s="71"/>
      <c r="DX1191" s="71"/>
      <c r="DY1191" s="71"/>
      <c r="DZ1191" s="71"/>
      <c r="EA1191" s="71"/>
      <c r="EB1191" s="71"/>
      <c r="EC1191" s="71"/>
      <c r="ED1191" s="71"/>
      <c r="EE1191" s="71"/>
      <c r="EF1191" s="71"/>
      <c r="EG1191" s="71"/>
      <c r="EH1191" s="71"/>
      <c r="EI1191" s="71"/>
      <c r="EJ1191" s="71"/>
      <c r="EK1191" s="71"/>
      <c r="EL1191" s="71"/>
      <c r="EM1191" s="71"/>
      <c r="EN1191" s="71"/>
      <c r="EO1191" s="71"/>
      <c r="EP1191" s="71"/>
      <c r="EQ1191" s="71"/>
      <c r="ER1191" s="71"/>
      <c r="ES1191" s="71"/>
      <c r="ET1191" s="71"/>
      <c r="EU1191" s="71"/>
      <c r="EV1191" s="71"/>
      <c r="EW1191" s="71"/>
      <c r="EX1191" s="71"/>
      <c r="EY1191" s="71"/>
      <c r="EZ1191" s="71"/>
      <c r="FA1191" s="71"/>
      <c r="FB1191" s="71"/>
      <c r="FC1191" s="71"/>
      <c r="FD1191" s="71"/>
      <c r="FE1191" s="71"/>
      <c r="FF1191" s="71"/>
      <c r="FG1191" s="71"/>
      <c r="FH1191" s="71"/>
      <c r="FI1191" s="71"/>
      <c r="FJ1191" s="71"/>
      <c r="FK1191" s="71"/>
      <c r="FL1191" s="71"/>
      <c r="FM1191" s="71"/>
    </row>
    <row r="1192" spans="9:169" x14ac:dyDescent="0.2">
      <c r="I1192" s="71"/>
      <c r="J1192" s="71"/>
      <c r="K1192" s="71"/>
      <c r="L1192" s="71"/>
      <c r="M1192" s="71"/>
      <c r="N1192" s="71"/>
      <c r="O1192" s="71"/>
      <c r="P1192" s="71"/>
      <c r="Q1192" s="71"/>
      <c r="R1192" s="71"/>
      <c r="S1192" s="71"/>
      <c r="T1192" s="71"/>
      <c r="U1192" s="71"/>
      <c r="V1192" s="71"/>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99"/>
      <c r="CW1192" s="71"/>
      <c r="CX1192" s="71"/>
      <c r="CY1192" s="71"/>
      <c r="CZ1192" s="71"/>
      <c r="DA1192" s="71"/>
      <c r="DB1192" s="71"/>
      <c r="DC1192" s="71"/>
      <c r="DD1192" s="71"/>
      <c r="DE1192" s="71"/>
      <c r="DF1192" s="71"/>
      <c r="DG1192" s="71"/>
      <c r="DH1192" s="71"/>
      <c r="DI1192" s="71"/>
      <c r="DJ1192" s="71"/>
      <c r="DK1192" s="71"/>
      <c r="DL1192" s="71"/>
      <c r="DM1192" s="71"/>
      <c r="DN1192" s="71"/>
      <c r="DO1192" s="71"/>
      <c r="DP1192" s="71"/>
      <c r="DQ1192" s="71"/>
      <c r="DR1192" s="71"/>
      <c r="DS1192" s="71"/>
      <c r="DT1192" s="71"/>
      <c r="DU1192" s="71"/>
      <c r="DV1192" s="71"/>
      <c r="DW1192" s="71"/>
      <c r="DX1192" s="71"/>
      <c r="DY1192" s="71"/>
      <c r="DZ1192" s="71"/>
      <c r="EA1192" s="71"/>
      <c r="EB1192" s="71"/>
      <c r="EC1192" s="71"/>
      <c r="ED1192" s="71"/>
      <c r="EE1192" s="71"/>
      <c r="EF1192" s="71"/>
      <c r="EG1192" s="71"/>
      <c r="EH1192" s="71"/>
      <c r="EI1192" s="71"/>
      <c r="EJ1192" s="71"/>
      <c r="EK1192" s="71"/>
      <c r="EL1192" s="71"/>
      <c r="EM1192" s="71"/>
      <c r="EN1192" s="71"/>
      <c r="EO1192" s="71"/>
      <c r="EP1192" s="71"/>
      <c r="EQ1192" s="71"/>
      <c r="ER1192" s="71"/>
      <c r="ES1192" s="71"/>
      <c r="ET1192" s="71"/>
      <c r="EU1192" s="71"/>
      <c r="EV1192" s="71"/>
      <c r="EW1192" s="71"/>
      <c r="EX1192" s="71"/>
      <c r="EY1192" s="71"/>
      <c r="EZ1192" s="71"/>
      <c r="FA1192" s="71"/>
      <c r="FB1192" s="71"/>
      <c r="FC1192" s="71"/>
      <c r="FD1192" s="71"/>
      <c r="FE1192" s="71"/>
      <c r="FF1192" s="71"/>
      <c r="FG1192" s="71"/>
      <c r="FH1192" s="71"/>
      <c r="FI1192" s="71"/>
      <c r="FJ1192" s="71"/>
      <c r="FK1192" s="71"/>
      <c r="FL1192" s="71"/>
      <c r="FM1192" s="71"/>
    </row>
    <row r="1193" spans="9:169" x14ac:dyDescent="0.2">
      <c r="I1193" s="71"/>
      <c r="J1193" s="71"/>
      <c r="K1193" s="71"/>
      <c r="L1193" s="71"/>
      <c r="M1193" s="71"/>
      <c r="N1193" s="71"/>
      <c r="O1193" s="71"/>
      <c r="P1193" s="71"/>
      <c r="Q1193" s="71"/>
      <c r="R1193" s="71"/>
      <c r="S1193" s="71"/>
      <c r="T1193" s="71"/>
      <c r="U1193" s="71"/>
      <c r="V1193" s="71"/>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99"/>
      <c r="CW1193" s="71"/>
      <c r="CX1193" s="71"/>
      <c r="CY1193" s="71"/>
      <c r="CZ1193" s="71"/>
      <c r="DA1193" s="71"/>
      <c r="DB1193" s="71"/>
      <c r="DC1193" s="71"/>
      <c r="DD1193" s="71"/>
      <c r="DE1193" s="71"/>
      <c r="DF1193" s="71"/>
      <c r="DG1193" s="71"/>
      <c r="DH1193" s="71"/>
      <c r="DI1193" s="71"/>
      <c r="DJ1193" s="71"/>
      <c r="DK1193" s="71"/>
      <c r="DL1193" s="71"/>
      <c r="DM1193" s="71"/>
      <c r="DN1193" s="71"/>
      <c r="DO1193" s="71"/>
      <c r="DP1193" s="71"/>
      <c r="DQ1193" s="71"/>
      <c r="DR1193" s="71"/>
      <c r="DS1193" s="71"/>
      <c r="DT1193" s="71"/>
      <c r="DU1193" s="71"/>
      <c r="DV1193" s="71"/>
      <c r="DW1193" s="71"/>
      <c r="DX1193" s="71"/>
      <c r="DY1193" s="71"/>
      <c r="DZ1193" s="71"/>
      <c r="EA1193" s="71"/>
      <c r="EB1193" s="71"/>
      <c r="EC1193" s="71"/>
      <c r="ED1193" s="71"/>
      <c r="EE1193" s="71"/>
      <c r="EF1193" s="71"/>
      <c r="EG1193" s="71"/>
      <c r="EH1193" s="71"/>
      <c r="EI1193" s="71"/>
      <c r="EJ1193" s="71"/>
      <c r="EK1193" s="71"/>
      <c r="EL1193" s="71"/>
      <c r="EM1193" s="71"/>
      <c r="EN1193" s="71"/>
      <c r="EO1193" s="71"/>
      <c r="EP1193" s="71"/>
      <c r="EQ1193" s="71"/>
      <c r="ER1193" s="71"/>
      <c r="ES1193" s="71"/>
      <c r="ET1193" s="71"/>
      <c r="EU1193" s="71"/>
      <c r="EV1193" s="71"/>
      <c r="EW1193" s="71"/>
      <c r="EX1193" s="71"/>
      <c r="EY1193" s="71"/>
      <c r="EZ1193" s="71"/>
      <c r="FA1193" s="71"/>
      <c r="FB1193" s="71"/>
      <c r="FC1193" s="71"/>
      <c r="FD1193" s="71"/>
      <c r="FE1193" s="71"/>
      <c r="FF1193" s="71"/>
      <c r="FG1193" s="71"/>
      <c r="FH1193" s="71"/>
      <c r="FI1193" s="71"/>
      <c r="FJ1193" s="71"/>
      <c r="FK1193" s="71"/>
      <c r="FL1193" s="71"/>
      <c r="FM1193" s="71"/>
    </row>
    <row r="1194" spans="9:169" x14ac:dyDescent="0.2">
      <c r="I1194" s="71"/>
      <c r="J1194" s="71"/>
      <c r="K1194" s="71"/>
      <c r="L1194" s="71"/>
      <c r="M1194" s="71"/>
      <c r="N1194" s="71"/>
      <c r="O1194" s="71"/>
      <c r="P1194" s="71"/>
      <c r="Q1194" s="71"/>
      <c r="R1194" s="71"/>
      <c r="S1194" s="71"/>
      <c r="T1194" s="71"/>
      <c r="U1194" s="71"/>
      <c r="V1194" s="71"/>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99"/>
      <c r="CW1194" s="71"/>
      <c r="CX1194" s="71"/>
      <c r="CY1194" s="71"/>
      <c r="CZ1194" s="71"/>
      <c r="DA1194" s="71"/>
      <c r="DB1194" s="71"/>
      <c r="DC1194" s="71"/>
      <c r="DD1194" s="71"/>
      <c r="DE1194" s="71"/>
      <c r="DF1194" s="71"/>
      <c r="DG1194" s="71"/>
      <c r="DH1194" s="71"/>
      <c r="DI1194" s="71"/>
      <c r="DJ1194" s="71"/>
      <c r="DK1194" s="71"/>
      <c r="DL1194" s="71"/>
      <c r="DM1194" s="71"/>
      <c r="DN1194" s="71"/>
      <c r="DO1194" s="71"/>
      <c r="DP1194" s="71"/>
      <c r="DQ1194" s="71"/>
      <c r="DR1194" s="71"/>
      <c r="DS1194" s="71"/>
      <c r="DT1194" s="71"/>
      <c r="DU1194" s="71"/>
      <c r="DV1194" s="71"/>
      <c r="DW1194" s="71"/>
      <c r="DX1194" s="71"/>
      <c r="DY1194" s="71"/>
      <c r="DZ1194" s="71"/>
      <c r="EA1194" s="71"/>
      <c r="EB1194" s="71"/>
      <c r="EC1194" s="71"/>
      <c r="ED1194" s="71"/>
      <c r="EE1194" s="71"/>
      <c r="EF1194" s="71"/>
      <c r="EG1194" s="71"/>
      <c r="EH1194" s="71"/>
      <c r="EI1194" s="71"/>
      <c r="EJ1194" s="71"/>
      <c r="EK1194" s="71"/>
      <c r="EL1194" s="71"/>
      <c r="EM1194" s="71"/>
      <c r="EN1194" s="71"/>
      <c r="EO1194" s="71"/>
      <c r="EP1194" s="71"/>
      <c r="EQ1194" s="71"/>
      <c r="ER1194" s="71"/>
      <c r="ES1194" s="71"/>
      <c r="ET1194" s="71"/>
      <c r="EU1194" s="71"/>
      <c r="EV1194" s="71"/>
      <c r="EW1194" s="71"/>
      <c r="EX1194" s="71"/>
      <c r="EY1194" s="71"/>
      <c r="EZ1194" s="71"/>
      <c r="FA1194" s="71"/>
      <c r="FB1194" s="71"/>
      <c r="FC1194" s="71"/>
      <c r="FD1194" s="71"/>
      <c r="FE1194" s="71"/>
      <c r="FF1194" s="71"/>
      <c r="FG1194" s="71"/>
      <c r="FH1194" s="71"/>
      <c r="FI1194" s="71"/>
      <c r="FJ1194" s="71"/>
      <c r="FK1194" s="71"/>
      <c r="FL1194" s="71"/>
      <c r="FM1194" s="71"/>
    </row>
    <row r="1195" spans="9:169" x14ac:dyDescent="0.2">
      <c r="I1195" s="71"/>
      <c r="J1195" s="71"/>
      <c r="K1195" s="71"/>
      <c r="L1195" s="71"/>
      <c r="M1195" s="71"/>
      <c r="N1195" s="71"/>
      <c r="O1195" s="71"/>
      <c r="P1195" s="71"/>
      <c r="Q1195" s="71"/>
      <c r="R1195" s="71"/>
      <c r="S1195" s="71"/>
      <c r="T1195" s="71"/>
      <c r="U1195" s="71"/>
      <c r="V1195" s="71"/>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99"/>
      <c r="CW1195" s="71"/>
      <c r="CX1195" s="71"/>
      <c r="CY1195" s="71"/>
      <c r="CZ1195" s="71"/>
      <c r="DA1195" s="71"/>
      <c r="DB1195" s="71"/>
      <c r="DC1195" s="71"/>
      <c r="DD1195" s="71"/>
      <c r="DE1195" s="71"/>
      <c r="DF1195" s="71"/>
      <c r="DG1195" s="71"/>
      <c r="DH1195" s="71"/>
      <c r="DI1195" s="71"/>
      <c r="DJ1195" s="71"/>
      <c r="DK1195" s="71"/>
      <c r="DL1195" s="71"/>
      <c r="DM1195" s="71"/>
      <c r="DN1195" s="71"/>
      <c r="DO1195" s="71"/>
      <c r="DP1195" s="71"/>
      <c r="DQ1195" s="71"/>
      <c r="DR1195" s="71"/>
      <c r="DS1195" s="71"/>
      <c r="DT1195" s="71"/>
      <c r="DU1195" s="71"/>
      <c r="DV1195" s="71"/>
      <c r="DW1195" s="71"/>
      <c r="DX1195" s="71"/>
      <c r="DY1195" s="71"/>
      <c r="DZ1195" s="71"/>
      <c r="EA1195" s="71"/>
      <c r="EB1195" s="71"/>
      <c r="EC1195" s="71"/>
      <c r="ED1195" s="71"/>
      <c r="EE1195" s="71"/>
      <c r="EF1195" s="71"/>
      <c r="EG1195" s="71"/>
      <c r="EH1195" s="71"/>
      <c r="EI1195" s="71"/>
      <c r="EJ1195" s="71"/>
      <c r="EK1195" s="71"/>
      <c r="EL1195" s="71"/>
      <c r="EM1195" s="71"/>
      <c r="EN1195" s="71"/>
      <c r="EO1195" s="71"/>
      <c r="EP1195" s="71"/>
      <c r="EQ1195" s="71"/>
      <c r="ER1195" s="71"/>
      <c r="ES1195" s="71"/>
      <c r="ET1195" s="71"/>
      <c r="EU1195" s="71"/>
      <c r="EV1195" s="71"/>
      <c r="EW1195" s="71"/>
      <c r="EX1195" s="71"/>
      <c r="EY1195" s="71"/>
      <c r="EZ1195" s="71"/>
      <c r="FA1195" s="71"/>
      <c r="FB1195" s="71"/>
      <c r="FC1195" s="71"/>
      <c r="FD1195" s="71"/>
      <c r="FE1195" s="71"/>
      <c r="FF1195" s="71"/>
      <c r="FG1195" s="71"/>
      <c r="FH1195" s="71"/>
      <c r="FI1195" s="71"/>
      <c r="FJ1195" s="71"/>
      <c r="FK1195" s="71"/>
      <c r="FL1195" s="71"/>
      <c r="FM1195" s="71"/>
    </row>
    <row r="1196" spans="9:169" x14ac:dyDescent="0.2">
      <c r="I1196" s="71"/>
      <c r="J1196" s="71"/>
      <c r="K1196" s="71"/>
      <c r="L1196" s="71"/>
      <c r="M1196" s="71"/>
      <c r="N1196" s="71"/>
      <c r="O1196" s="71"/>
      <c r="P1196" s="71"/>
      <c r="Q1196" s="71"/>
      <c r="R1196" s="71"/>
      <c r="S1196" s="71"/>
      <c r="T1196" s="71"/>
      <c r="U1196" s="71"/>
      <c r="V1196" s="71"/>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99"/>
      <c r="CW1196" s="71"/>
      <c r="CX1196" s="71"/>
      <c r="CY1196" s="71"/>
      <c r="CZ1196" s="71"/>
      <c r="DA1196" s="71"/>
      <c r="DB1196" s="71"/>
      <c r="DC1196" s="71"/>
      <c r="DD1196" s="71"/>
      <c r="DE1196" s="71"/>
      <c r="DF1196" s="71"/>
      <c r="DG1196" s="71"/>
      <c r="DH1196" s="71"/>
      <c r="DI1196" s="71"/>
      <c r="DJ1196" s="71"/>
      <c r="DK1196" s="71"/>
      <c r="DL1196" s="71"/>
      <c r="DM1196" s="71"/>
      <c r="DN1196" s="71"/>
      <c r="DO1196" s="71"/>
      <c r="DP1196" s="71"/>
      <c r="DQ1196" s="71"/>
      <c r="DR1196" s="71"/>
      <c r="DS1196" s="71"/>
      <c r="DT1196" s="71"/>
      <c r="DU1196" s="71"/>
      <c r="DV1196" s="71"/>
      <c r="DW1196" s="71"/>
      <c r="DX1196" s="71"/>
      <c r="DY1196" s="71"/>
      <c r="DZ1196" s="71"/>
      <c r="EA1196" s="71"/>
      <c r="EB1196" s="71"/>
      <c r="EC1196" s="71"/>
      <c r="ED1196" s="71"/>
      <c r="EE1196" s="71"/>
      <c r="EF1196" s="71"/>
      <c r="EG1196" s="71"/>
      <c r="EH1196" s="71"/>
      <c r="EI1196" s="71"/>
      <c r="EJ1196" s="71"/>
      <c r="EK1196" s="71"/>
      <c r="EL1196" s="71"/>
      <c r="EM1196" s="71"/>
      <c r="EN1196" s="71"/>
      <c r="EO1196" s="71"/>
      <c r="EP1196" s="71"/>
      <c r="EQ1196" s="71"/>
      <c r="ER1196" s="71"/>
      <c r="ES1196" s="71"/>
      <c r="ET1196" s="71"/>
      <c r="EU1196" s="71"/>
      <c r="EV1196" s="71"/>
      <c r="EW1196" s="71"/>
      <c r="EX1196" s="71"/>
      <c r="EY1196" s="71"/>
      <c r="EZ1196" s="71"/>
      <c r="FA1196" s="71"/>
      <c r="FB1196" s="71"/>
      <c r="FC1196" s="71"/>
      <c r="FD1196" s="71"/>
      <c r="FE1196" s="71"/>
      <c r="FF1196" s="71"/>
      <c r="FG1196" s="71"/>
      <c r="FH1196" s="71"/>
      <c r="FI1196" s="71"/>
      <c r="FJ1196" s="71"/>
      <c r="FK1196" s="71"/>
      <c r="FL1196" s="71"/>
      <c r="FM1196" s="71"/>
    </row>
    <row r="1197" spans="9:169" x14ac:dyDescent="0.2">
      <c r="I1197" s="71"/>
      <c r="J1197" s="71"/>
      <c r="K1197" s="71"/>
      <c r="L1197" s="71"/>
      <c r="M1197" s="71"/>
      <c r="N1197" s="71"/>
      <c r="O1197" s="71"/>
      <c r="P1197" s="71"/>
      <c r="Q1197" s="71"/>
      <c r="R1197" s="71"/>
      <c r="S1197" s="71"/>
      <c r="T1197" s="71"/>
      <c r="U1197" s="71"/>
      <c r="V1197" s="71"/>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99"/>
      <c r="CW1197" s="71"/>
      <c r="CX1197" s="71"/>
      <c r="CY1197" s="71"/>
      <c r="CZ1197" s="71"/>
      <c r="DA1197" s="71"/>
      <c r="DB1197" s="71"/>
      <c r="DC1197" s="71"/>
      <c r="DD1197" s="71"/>
      <c r="DE1197" s="71"/>
      <c r="DF1197" s="71"/>
      <c r="DG1197" s="71"/>
      <c r="DH1197" s="71"/>
      <c r="DI1197" s="71"/>
      <c r="DJ1197" s="71"/>
      <c r="DK1197" s="71"/>
      <c r="DL1197" s="71"/>
      <c r="DM1197" s="71"/>
      <c r="DN1197" s="71"/>
      <c r="DO1197" s="71"/>
      <c r="DP1197" s="71"/>
      <c r="DQ1197" s="71"/>
      <c r="DR1197" s="71"/>
      <c r="DS1197" s="71"/>
      <c r="DT1197" s="71"/>
      <c r="DU1197" s="71"/>
      <c r="DV1197" s="71"/>
      <c r="DW1197" s="71"/>
      <c r="DX1197" s="71"/>
      <c r="DY1197" s="71"/>
      <c r="DZ1197" s="71"/>
      <c r="EA1197" s="71"/>
      <c r="EB1197" s="71"/>
      <c r="EC1197" s="71"/>
      <c r="ED1197" s="71"/>
      <c r="EE1197" s="71"/>
      <c r="EF1197" s="71"/>
      <c r="EG1197" s="71"/>
      <c r="EH1197" s="71"/>
      <c r="EI1197" s="71"/>
      <c r="EJ1197" s="71"/>
      <c r="EK1197" s="71"/>
      <c r="EL1197" s="71"/>
      <c r="EM1197" s="71"/>
      <c r="EN1197" s="71"/>
      <c r="EO1197" s="71"/>
      <c r="EP1197" s="71"/>
      <c r="EQ1197" s="71"/>
      <c r="ER1197" s="71"/>
      <c r="ES1197" s="71"/>
      <c r="ET1197" s="71"/>
      <c r="EU1197" s="71"/>
      <c r="EV1197" s="71"/>
      <c r="EW1197" s="71"/>
      <c r="EX1197" s="71"/>
      <c r="EY1197" s="71"/>
      <c r="EZ1197" s="71"/>
      <c r="FA1197" s="71"/>
      <c r="FB1197" s="71"/>
      <c r="FC1197" s="71"/>
      <c r="FD1197" s="71"/>
      <c r="FE1197" s="71"/>
      <c r="FF1197" s="71"/>
      <c r="FG1197" s="71"/>
      <c r="FH1197" s="71"/>
      <c r="FI1197" s="71"/>
      <c r="FJ1197" s="71"/>
      <c r="FK1197" s="71"/>
      <c r="FL1197" s="71"/>
      <c r="FM1197" s="71"/>
    </row>
    <row r="1198" spans="9:169" x14ac:dyDescent="0.2">
      <c r="I1198" s="71"/>
      <c r="J1198" s="71"/>
      <c r="K1198" s="71"/>
      <c r="L1198" s="71"/>
      <c r="M1198" s="71"/>
      <c r="N1198" s="71"/>
      <c r="O1198" s="71"/>
      <c r="P1198" s="71"/>
      <c r="Q1198" s="71"/>
      <c r="R1198" s="71"/>
      <c r="S1198" s="71"/>
      <c r="T1198" s="71"/>
      <c r="U1198" s="71"/>
      <c r="V1198" s="71"/>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99"/>
      <c r="CW1198" s="71"/>
      <c r="CX1198" s="71"/>
      <c r="CY1198" s="71"/>
      <c r="CZ1198" s="71"/>
      <c r="DA1198" s="71"/>
      <c r="DB1198" s="71"/>
      <c r="DC1198" s="71"/>
      <c r="DD1198" s="71"/>
      <c r="DE1198" s="71"/>
      <c r="DF1198" s="71"/>
      <c r="DG1198" s="71"/>
      <c r="DH1198" s="71"/>
      <c r="DI1198" s="71"/>
      <c r="DJ1198" s="71"/>
      <c r="DK1198" s="71"/>
      <c r="DL1198" s="71"/>
      <c r="DM1198" s="71"/>
      <c r="DN1198" s="71"/>
      <c r="DO1198" s="71"/>
      <c r="DP1198" s="71"/>
      <c r="DQ1198" s="71"/>
      <c r="DR1198" s="71"/>
      <c r="DS1198" s="71"/>
      <c r="DT1198" s="71"/>
      <c r="DU1198" s="71"/>
      <c r="DV1198" s="71"/>
      <c r="DW1198" s="71"/>
      <c r="DX1198" s="71"/>
      <c r="DY1198" s="71"/>
      <c r="DZ1198" s="71"/>
      <c r="EA1198" s="71"/>
      <c r="EB1198" s="71"/>
      <c r="EC1198" s="71"/>
      <c r="ED1198" s="71"/>
      <c r="EE1198" s="71"/>
      <c r="EF1198" s="71"/>
      <c r="EG1198" s="71"/>
      <c r="EH1198" s="71"/>
      <c r="EI1198" s="71"/>
      <c r="EJ1198" s="71"/>
      <c r="EK1198" s="71"/>
      <c r="EL1198" s="71"/>
      <c r="EM1198" s="71"/>
      <c r="EN1198" s="71"/>
      <c r="EO1198" s="71"/>
      <c r="EP1198" s="71"/>
      <c r="EQ1198" s="71"/>
      <c r="ER1198" s="71"/>
      <c r="ES1198" s="71"/>
      <c r="ET1198" s="71"/>
      <c r="EU1198" s="71"/>
      <c r="EV1198" s="71"/>
      <c r="EW1198" s="71"/>
      <c r="EX1198" s="71"/>
      <c r="EY1198" s="71"/>
      <c r="EZ1198" s="71"/>
      <c r="FA1198" s="71"/>
      <c r="FB1198" s="71"/>
      <c r="FC1198" s="71"/>
      <c r="FD1198" s="71"/>
      <c r="FE1198" s="71"/>
      <c r="FF1198" s="71"/>
      <c r="FG1198" s="71"/>
      <c r="FH1198" s="71"/>
      <c r="FI1198" s="71"/>
      <c r="FJ1198" s="71"/>
      <c r="FK1198" s="71"/>
      <c r="FL1198" s="71"/>
      <c r="FM1198" s="71"/>
    </row>
    <row r="1199" spans="9:169" x14ac:dyDescent="0.2">
      <c r="I1199" s="71"/>
      <c r="J1199" s="71"/>
      <c r="K1199" s="71"/>
      <c r="L1199" s="71"/>
      <c r="M1199" s="71"/>
      <c r="N1199" s="71"/>
      <c r="O1199" s="71"/>
      <c r="P1199" s="71"/>
      <c r="Q1199" s="71"/>
      <c r="R1199" s="71"/>
      <c r="S1199" s="71"/>
      <c r="T1199" s="71"/>
      <c r="U1199" s="71"/>
      <c r="V1199" s="71"/>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99"/>
      <c r="CW1199" s="71"/>
      <c r="CX1199" s="71"/>
      <c r="CY1199" s="71"/>
      <c r="CZ1199" s="71"/>
      <c r="DA1199" s="71"/>
      <c r="DB1199" s="71"/>
      <c r="DC1199" s="71"/>
      <c r="DD1199" s="71"/>
      <c r="DE1199" s="71"/>
      <c r="DF1199" s="71"/>
      <c r="DG1199" s="71"/>
      <c r="DH1199" s="71"/>
      <c r="DI1199" s="71"/>
      <c r="DJ1199" s="71"/>
      <c r="DK1199" s="71"/>
      <c r="DL1199" s="71"/>
      <c r="DM1199" s="71"/>
      <c r="DN1199" s="71"/>
      <c r="DO1199" s="71"/>
      <c r="DP1199" s="71"/>
      <c r="DQ1199" s="71"/>
      <c r="DR1199" s="71"/>
      <c r="DS1199" s="71"/>
      <c r="DT1199" s="71"/>
      <c r="DU1199" s="71"/>
      <c r="DV1199" s="71"/>
      <c r="DW1199" s="71"/>
      <c r="DX1199" s="71"/>
      <c r="DY1199" s="71"/>
      <c r="DZ1199" s="71"/>
      <c r="EA1199" s="71"/>
      <c r="EB1199" s="71"/>
      <c r="EC1199" s="71"/>
      <c r="ED1199" s="71"/>
      <c r="EE1199" s="71"/>
      <c r="EF1199" s="71"/>
      <c r="EG1199" s="71"/>
      <c r="EH1199" s="71"/>
      <c r="EI1199" s="71"/>
      <c r="EJ1199" s="71"/>
      <c r="EK1199" s="71"/>
      <c r="EL1199" s="71"/>
      <c r="EM1199" s="71"/>
      <c r="EN1199" s="71"/>
      <c r="EO1199" s="71"/>
      <c r="EP1199" s="71"/>
      <c r="EQ1199" s="71"/>
      <c r="ER1199" s="71"/>
      <c r="ES1199" s="71"/>
      <c r="ET1199" s="71"/>
      <c r="EU1199" s="71"/>
      <c r="EV1199" s="71"/>
      <c r="EW1199" s="71"/>
      <c r="EX1199" s="71"/>
      <c r="EY1199" s="71"/>
      <c r="EZ1199" s="71"/>
      <c r="FA1199" s="71"/>
      <c r="FB1199" s="71"/>
      <c r="FC1199" s="71"/>
      <c r="FD1199" s="71"/>
      <c r="FE1199" s="71"/>
      <c r="FF1199" s="71"/>
      <c r="FG1199" s="71"/>
      <c r="FH1199" s="71"/>
      <c r="FI1199" s="71"/>
      <c r="FJ1199" s="71"/>
      <c r="FK1199" s="71"/>
      <c r="FL1199" s="71"/>
      <c r="FM1199" s="71"/>
    </row>
    <row r="1200" spans="9:169" x14ac:dyDescent="0.2">
      <c r="I1200" s="71"/>
      <c r="J1200" s="71"/>
      <c r="K1200" s="71"/>
      <c r="L1200" s="71"/>
      <c r="M1200" s="71"/>
      <c r="N1200" s="71"/>
      <c r="O1200" s="71"/>
      <c r="P1200" s="71"/>
      <c r="Q1200" s="71"/>
      <c r="R1200" s="71"/>
      <c r="S1200" s="71"/>
      <c r="T1200" s="71"/>
      <c r="U1200" s="71"/>
      <c r="V1200" s="71"/>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99"/>
      <c r="CW1200" s="71"/>
      <c r="CX1200" s="71"/>
      <c r="CY1200" s="71"/>
      <c r="CZ1200" s="71"/>
      <c r="DA1200" s="71"/>
      <c r="DB1200" s="71"/>
      <c r="DC1200" s="71"/>
      <c r="DD1200" s="71"/>
      <c r="DE1200" s="71"/>
      <c r="DF1200" s="71"/>
      <c r="DG1200" s="71"/>
      <c r="DH1200" s="71"/>
      <c r="DI1200" s="71"/>
      <c r="DJ1200" s="71"/>
      <c r="DK1200" s="71"/>
      <c r="DL1200" s="71"/>
      <c r="DM1200" s="71"/>
      <c r="DN1200" s="71"/>
      <c r="DO1200" s="71"/>
      <c r="DP1200" s="71"/>
      <c r="DQ1200" s="71"/>
      <c r="DR1200" s="71"/>
      <c r="DS1200" s="71"/>
      <c r="DT1200" s="71"/>
      <c r="DU1200" s="71"/>
      <c r="DV1200" s="71"/>
      <c r="DW1200" s="71"/>
      <c r="DX1200" s="71"/>
      <c r="DY1200" s="71"/>
      <c r="DZ1200" s="71"/>
      <c r="EA1200" s="71"/>
      <c r="EB1200" s="71"/>
      <c r="EC1200" s="71"/>
      <c r="ED1200" s="71"/>
      <c r="EE1200" s="71"/>
      <c r="EF1200" s="71"/>
      <c r="EG1200" s="71"/>
      <c r="EH1200" s="71"/>
      <c r="EI1200" s="71"/>
      <c r="EJ1200" s="71"/>
      <c r="EK1200" s="71"/>
      <c r="EL1200" s="71"/>
      <c r="EM1200" s="71"/>
      <c r="EN1200" s="71"/>
      <c r="EO1200" s="71"/>
      <c r="EP1200" s="71"/>
      <c r="EQ1200" s="71"/>
      <c r="ER1200" s="71"/>
      <c r="ES1200" s="71"/>
      <c r="ET1200" s="71"/>
      <c r="EU1200" s="71"/>
      <c r="EV1200" s="71"/>
      <c r="EW1200" s="71"/>
      <c r="EX1200" s="71"/>
      <c r="EY1200" s="71"/>
      <c r="EZ1200" s="71"/>
      <c r="FA1200" s="71"/>
      <c r="FB1200" s="71"/>
      <c r="FC1200" s="71"/>
      <c r="FD1200" s="71"/>
      <c r="FE1200" s="71"/>
      <c r="FF1200" s="71"/>
      <c r="FG1200" s="71"/>
      <c r="FH1200" s="71"/>
      <c r="FI1200" s="71"/>
      <c r="FJ1200" s="71"/>
      <c r="FK1200" s="71"/>
      <c r="FL1200" s="71"/>
      <c r="FM1200" s="71"/>
    </row>
    <row r="1201" spans="9:169" x14ac:dyDescent="0.2">
      <c r="I1201" s="71"/>
      <c r="J1201" s="71"/>
      <c r="K1201" s="71"/>
      <c r="L1201" s="71"/>
      <c r="M1201" s="71"/>
      <c r="N1201" s="71"/>
      <c r="O1201" s="71"/>
      <c r="P1201" s="71"/>
      <c r="Q1201" s="71"/>
      <c r="R1201" s="71"/>
      <c r="S1201" s="71"/>
      <c r="T1201" s="71"/>
      <c r="U1201" s="71"/>
      <c r="V1201" s="71"/>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99"/>
      <c r="CW1201" s="71"/>
      <c r="CX1201" s="71"/>
      <c r="CY1201" s="71"/>
      <c r="CZ1201" s="71"/>
      <c r="DA1201" s="71"/>
      <c r="DB1201" s="71"/>
      <c r="DC1201" s="71"/>
      <c r="DD1201" s="71"/>
      <c r="DE1201" s="71"/>
      <c r="DF1201" s="71"/>
      <c r="DG1201" s="71"/>
      <c r="DH1201" s="71"/>
      <c r="DI1201" s="71"/>
      <c r="DJ1201" s="71"/>
      <c r="DK1201" s="71"/>
      <c r="DL1201" s="71"/>
      <c r="DM1201" s="71"/>
      <c r="DN1201" s="71"/>
      <c r="DO1201" s="71"/>
      <c r="DP1201" s="71"/>
      <c r="DQ1201" s="71"/>
      <c r="DR1201" s="71"/>
      <c r="DS1201" s="71"/>
      <c r="DT1201" s="71"/>
      <c r="DU1201" s="71"/>
      <c r="DV1201" s="71"/>
      <c r="DW1201" s="71"/>
      <c r="DX1201" s="71"/>
      <c r="DY1201" s="71"/>
      <c r="DZ1201" s="71"/>
      <c r="EA1201" s="71"/>
      <c r="EB1201" s="71"/>
      <c r="EC1201" s="71"/>
      <c r="ED1201" s="71"/>
      <c r="EE1201" s="71"/>
      <c r="EF1201" s="71"/>
      <c r="EG1201" s="71"/>
      <c r="EH1201" s="71"/>
      <c r="EI1201" s="71"/>
      <c r="EJ1201" s="71"/>
      <c r="EK1201" s="71"/>
      <c r="EL1201" s="71"/>
      <c r="EM1201" s="71"/>
      <c r="EN1201" s="71"/>
      <c r="EO1201" s="71"/>
      <c r="EP1201" s="71"/>
      <c r="EQ1201" s="71"/>
      <c r="ER1201" s="71"/>
      <c r="ES1201" s="71"/>
      <c r="ET1201" s="71"/>
      <c r="EU1201" s="71"/>
      <c r="EV1201" s="71"/>
      <c r="EW1201" s="71"/>
      <c r="EX1201" s="71"/>
      <c r="EY1201" s="71"/>
      <c r="EZ1201" s="71"/>
      <c r="FA1201" s="71"/>
      <c r="FB1201" s="71"/>
      <c r="FC1201" s="71"/>
      <c r="FD1201" s="71"/>
      <c r="FE1201" s="71"/>
      <c r="FF1201" s="71"/>
      <c r="FG1201" s="71"/>
      <c r="FH1201" s="71"/>
      <c r="FI1201" s="71"/>
      <c r="FJ1201" s="71"/>
      <c r="FK1201" s="71"/>
      <c r="FL1201" s="71"/>
      <c r="FM1201" s="71"/>
    </row>
    <row r="1202" spans="9:169" x14ac:dyDescent="0.2">
      <c r="I1202" s="71"/>
      <c r="J1202" s="71"/>
      <c r="K1202" s="71"/>
      <c r="L1202" s="71"/>
      <c r="M1202" s="71"/>
      <c r="N1202" s="71"/>
      <c r="O1202" s="71"/>
      <c r="P1202" s="71"/>
      <c r="Q1202" s="71"/>
      <c r="R1202" s="71"/>
      <c r="S1202" s="71"/>
      <c r="T1202" s="71"/>
      <c r="U1202" s="71"/>
      <c r="V1202" s="71"/>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99"/>
      <c r="CW1202" s="71"/>
      <c r="CX1202" s="71"/>
      <c r="CY1202" s="71"/>
      <c r="CZ1202" s="71"/>
      <c r="DA1202" s="71"/>
      <c r="DB1202" s="71"/>
      <c r="DC1202" s="71"/>
      <c r="DD1202" s="71"/>
      <c r="DE1202" s="71"/>
      <c r="DF1202" s="71"/>
      <c r="DG1202" s="71"/>
      <c r="DH1202" s="71"/>
      <c r="DI1202" s="71"/>
      <c r="DJ1202" s="71"/>
      <c r="DK1202" s="71"/>
      <c r="DL1202" s="71"/>
      <c r="DM1202" s="71"/>
      <c r="DN1202" s="71"/>
      <c r="DO1202" s="71"/>
      <c r="DP1202" s="71"/>
      <c r="DQ1202" s="71"/>
      <c r="DR1202" s="71"/>
      <c r="DS1202" s="71"/>
      <c r="DT1202" s="71"/>
      <c r="DU1202" s="71"/>
      <c r="DV1202" s="71"/>
      <c r="DW1202" s="71"/>
      <c r="DX1202" s="71"/>
      <c r="DY1202" s="71"/>
      <c r="DZ1202" s="71"/>
      <c r="EA1202" s="71"/>
      <c r="EB1202" s="71"/>
      <c r="EC1202" s="71"/>
      <c r="ED1202" s="71"/>
      <c r="EE1202" s="71"/>
      <c r="EF1202" s="71"/>
      <c r="EG1202" s="71"/>
      <c r="EH1202" s="71"/>
      <c r="EI1202" s="71"/>
      <c r="EJ1202" s="71"/>
      <c r="EK1202" s="71"/>
      <c r="EL1202" s="71"/>
      <c r="EM1202" s="71"/>
      <c r="EN1202" s="71"/>
      <c r="EO1202" s="71"/>
      <c r="EP1202" s="71"/>
      <c r="EQ1202" s="71"/>
      <c r="ER1202" s="71"/>
      <c r="ES1202" s="71"/>
      <c r="ET1202" s="71"/>
      <c r="EU1202" s="71"/>
      <c r="EV1202" s="71"/>
      <c r="EW1202" s="71"/>
      <c r="EX1202" s="71"/>
      <c r="EY1202" s="71"/>
      <c r="EZ1202" s="71"/>
      <c r="FA1202" s="71"/>
      <c r="FB1202" s="71"/>
      <c r="FC1202" s="71"/>
      <c r="FD1202" s="71"/>
      <c r="FE1202" s="71"/>
      <c r="FF1202" s="71"/>
      <c r="FG1202" s="71"/>
      <c r="FH1202" s="71"/>
      <c r="FI1202" s="71"/>
      <c r="FJ1202" s="71"/>
      <c r="FK1202" s="71"/>
      <c r="FL1202" s="71"/>
      <c r="FM1202" s="71"/>
    </row>
    <row r="1203" spans="9:169" x14ac:dyDescent="0.2">
      <c r="I1203" s="71"/>
      <c r="J1203" s="71"/>
      <c r="K1203" s="71"/>
      <c r="L1203" s="71"/>
      <c r="M1203" s="71"/>
      <c r="N1203" s="71"/>
      <c r="O1203" s="71"/>
      <c r="P1203" s="71"/>
      <c r="Q1203" s="71"/>
      <c r="R1203" s="71"/>
      <c r="S1203" s="71"/>
      <c r="T1203" s="71"/>
      <c r="U1203" s="71"/>
      <c r="V1203" s="71"/>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99"/>
      <c r="CW1203" s="71"/>
      <c r="CX1203" s="71"/>
      <c r="CY1203" s="71"/>
      <c r="CZ1203" s="71"/>
      <c r="DA1203" s="71"/>
      <c r="DB1203" s="71"/>
      <c r="DC1203" s="71"/>
      <c r="DD1203" s="71"/>
      <c r="DE1203" s="71"/>
      <c r="DF1203" s="71"/>
      <c r="DG1203" s="71"/>
      <c r="DH1203" s="71"/>
      <c r="DI1203" s="71"/>
      <c r="DJ1203" s="71"/>
      <c r="DK1203" s="71"/>
      <c r="DL1203" s="71"/>
      <c r="DM1203" s="71"/>
      <c r="DN1203" s="71"/>
      <c r="DO1203" s="71"/>
      <c r="DP1203" s="71"/>
      <c r="DQ1203" s="71"/>
      <c r="DR1203" s="71"/>
      <c r="DS1203" s="71"/>
      <c r="DT1203" s="71"/>
      <c r="DU1203" s="71"/>
      <c r="DV1203" s="71"/>
      <c r="DW1203" s="71"/>
      <c r="DX1203" s="71"/>
      <c r="DY1203" s="71"/>
      <c r="DZ1203" s="71"/>
      <c r="EA1203" s="71"/>
      <c r="EB1203" s="71"/>
      <c r="EC1203" s="71"/>
      <c r="ED1203" s="71"/>
      <c r="EE1203" s="71"/>
      <c r="EF1203" s="71"/>
      <c r="EG1203" s="71"/>
      <c r="EH1203" s="71"/>
      <c r="EI1203" s="71"/>
      <c r="EJ1203" s="71"/>
      <c r="EK1203" s="71"/>
      <c r="EL1203" s="71"/>
      <c r="EM1203" s="71"/>
      <c r="EN1203" s="71"/>
      <c r="EO1203" s="71"/>
      <c r="EP1203" s="71"/>
      <c r="EQ1203" s="71"/>
      <c r="ER1203" s="71"/>
      <c r="ES1203" s="71"/>
      <c r="ET1203" s="71"/>
      <c r="EU1203" s="71"/>
      <c r="EV1203" s="71"/>
      <c r="EW1203" s="71"/>
      <c r="EX1203" s="71"/>
      <c r="EY1203" s="71"/>
      <c r="EZ1203" s="71"/>
      <c r="FA1203" s="71"/>
      <c r="FB1203" s="71"/>
      <c r="FC1203" s="71"/>
      <c r="FD1203" s="71"/>
      <c r="FE1203" s="71"/>
      <c r="FF1203" s="71"/>
      <c r="FG1203" s="71"/>
      <c r="FH1203" s="71"/>
      <c r="FI1203" s="71"/>
      <c r="FJ1203" s="71"/>
      <c r="FK1203" s="71"/>
      <c r="FL1203" s="71"/>
      <c r="FM1203" s="71"/>
    </row>
    <row r="1204" spans="9:169" x14ac:dyDescent="0.2">
      <c r="I1204" s="71"/>
      <c r="J1204" s="71"/>
      <c r="K1204" s="71"/>
      <c r="L1204" s="71"/>
      <c r="M1204" s="71"/>
      <c r="N1204" s="71"/>
      <c r="O1204" s="71"/>
      <c r="P1204" s="71"/>
      <c r="Q1204" s="71"/>
      <c r="R1204" s="71"/>
      <c r="S1204" s="71"/>
      <c r="T1204" s="71"/>
      <c r="U1204" s="71"/>
      <c r="V1204" s="71"/>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99"/>
      <c r="CW1204" s="71"/>
      <c r="CX1204" s="71"/>
      <c r="CY1204" s="71"/>
      <c r="CZ1204" s="71"/>
      <c r="DA1204" s="71"/>
      <c r="DB1204" s="71"/>
      <c r="DC1204" s="71"/>
      <c r="DD1204" s="71"/>
      <c r="DE1204" s="71"/>
      <c r="DF1204" s="71"/>
      <c r="DG1204" s="71"/>
      <c r="DH1204" s="71"/>
      <c r="DI1204" s="71"/>
      <c r="DJ1204" s="71"/>
      <c r="DK1204" s="71"/>
      <c r="DL1204" s="71"/>
      <c r="DM1204" s="71"/>
      <c r="DN1204" s="71"/>
      <c r="DO1204" s="71"/>
      <c r="DP1204" s="71"/>
      <c r="DQ1204" s="71"/>
      <c r="DR1204" s="71"/>
      <c r="DS1204" s="71"/>
      <c r="DT1204" s="71"/>
      <c r="DU1204" s="71"/>
      <c r="DV1204" s="71"/>
      <c r="DW1204" s="71"/>
      <c r="DX1204" s="71"/>
      <c r="DY1204" s="71"/>
      <c r="DZ1204" s="71"/>
      <c r="EA1204" s="71"/>
      <c r="EB1204" s="71"/>
      <c r="EC1204" s="71"/>
      <c r="ED1204" s="71"/>
      <c r="EE1204" s="71"/>
      <c r="EF1204" s="71"/>
      <c r="EG1204" s="71"/>
      <c r="EH1204" s="71"/>
      <c r="EI1204" s="71"/>
      <c r="EJ1204" s="71"/>
      <c r="EK1204" s="71"/>
      <c r="EL1204" s="71"/>
      <c r="EM1204" s="71"/>
      <c r="EN1204" s="71"/>
      <c r="EO1204" s="71"/>
      <c r="EP1204" s="71"/>
      <c r="EQ1204" s="71"/>
      <c r="ER1204" s="71"/>
      <c r="ES1204" s="71"/>
      <c r="ET1204" s="71"/>
      <c r="EU1204" s="71"/>
      <c r="EV1204" s="71"/>
      <c r="EW1204" s="71"/>
      <c r="EX1204" s="71"/>
      <c r="EY1204" s="71"/>
      <c r="EZ1204" s="71"/>
      <c r="FA1204" s="71"/>
      <c r="FB1204" s="71"/>
      <c r="FC1204" s="71"/>
      <c r="FD1204" s="71"/>
      <c r="FE1204" s="71"/>
      <c r="FF1204" s="71"/>
      <c r="FG1204" s="71"/>
      <c r="FH1204" s="71"/>
      <c r="FI1204" s="71"/>
      <c r="FJ1204" s="71"/>
      <c r="FK1204" s="71"/>
      <c r="FL1204" s="71"/>
      <c r="FM1204" s="71"/>
    </row>
    <row r="1205" spans="9:169" x14ac:dyDescent="0.2">
      <c r="I1205" s="71"/>
      <c r="J1205" s="71"/>
      <c r="K1205" s="71"/>
      <c r="L1205" s="71"/>
      <c r="M1205" s="71"/>
      <c r="N1205" s="71"/>
      <c r="O1205" s="71"/>
      <c r="P1205" s="71"/>
      <c r="Q1205" s="71"/>
      <c r="R1205" s="71"/>
      <c r="S1205" s="71"/>
      <c r="T1205" s="71"/>
      <c r="U1205" s="71"/>
      <c r="V1205" s="71"/>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99"/>
      <c r="CW1205" s="71"/>
      <c r="CX1205" s="71"/>
      <c r="CY1205" s="71"/>
      <c r="CZ1205" s="71"/>
      <c r="DA1205" s="71"/>
      <c r="DB1205" s="71"/>
      <c r="DC1205" s="71"/>
      <c r="DD1205" s="71"/>
      <c r="DE1205" s="71"/>
      <c r="DF1205" s="71"/>
      <c r="DG1205" s="71"/>
      <c r="DH1205" s="71"/>
      <c r="DI1205" s="71"/>
      <c r="DJ1205" s="71"/>
      <c r="DK1205" s="71"/>
      <c r="DL1205" s="71"/>
      <c r="DM1205" s="71"/>
      <c r="DN1205" s="71"/>
      <c r="DO1205" s="71"/>
      <c r="DP1205" s="71"/>
      <c r="DQ1205" s="71"/>
      <c r="DR1205" s="71"/>
      <c r="DS1205" s="71"/>
      <c r="DT1205" s="71"/>
      <c r="DU1205" s="71"/>
      <c r="DV1205" s="71"/>
      <c r="DW1205" s="71"/>
      <c r="DX1205" s="71"/>
      <c r="DY1205" s="71"/>
      <c r="DZ1205" s="71"/>
      <c r="EA1205" s="71"/>
      <c r="EB1205" s="71"/>
      <c r="EC1205" s="71"/>
      <c r="ED1205" s="71"/>
      <c r="EE1205" s="71"/>
      <c r="EF1205" s="71"/>
      <c r="EG1205" s="71"/>
      <c r="EH1205" s="71"/>
      <c r="EI1205" s="71"/>
      <c r="EJ1205" s="71"/>
      <c r="EK1205" s="71"/>
      <c r="EL1205" s="71"/>
      <c r="EM1205" s="71"/>
      <c r="EN1205" s="71"/>
      <c r="EO1205" s="71"/>
      <c r="EP1205" s="71"/>
      <c r="EQ1205" s="71"/>
      <c r="ER1205" s="71"/>
      <c r="ES1205" s="71"/>
      <c r="ET1205" s="71"/>
      <c r="EU1205" s="71"/>
      <c r="EV1205" s="71"/>
      <c r="EW1205" s="71"/>
      <c r="EX1205" s="71"/>
      <c r="EY1205" s="71"/>
      <c r="EZ1205" s="71"/>
      <c r="FA1205" s="71"/>
      <c r="FB1205" s="71"/>
      <c r="FC1205" s="71"/>
      <c r="FD1205" s="71"/>
      <c r="FE1205" s="71"/>
      <c r="FF1205" s="71"/>
      <c r="FG1205" s="71"/>
      <c r="FH1205" s="71"/>
      <c r="FI1205" s="71"/>
      <c r="FJ1205" s="71"/>
      <c r="FK1205" s="71"/>
      <c r="FL1205" s="71"/>
      <c r="FM1205" s="71"/>
    </row>
    <row r="1206" spans="9:169" x14ac:dyDescent="0.2">
      <c r="I1206" s="71"/>
      <c r="J1206" s="71"/>
      <c r="K1206" s="71"/>
      <c r="L1206" s="71"/>
      <c r="M1206" s="71"/>
      <c r="N1206" s="71"/>
      <c r="O1206" s="71"/>
      <c r="P1206" s="71"/>
      <c r="Q1206" s="71"/>
      <c r="R1206" s="71"/>
      <c r="S1206" s="71"/>
      <c r="T1206" s="71"/>
      <c r="U1206" s="71"/>
      <c r="V1206" s="71"/>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99"/>
      <c r="CW1206" s="71"/>
      <c r="CX1206" s="71"/>
      <c r="CY1206" s="71"/>
      <c r="CZ1206" s="71"/>
      <c r="DA1206" s="71"/>
      <c r="DB1206" s="71"/>
      <c r="DC1206" s="71"/>
      <c r="DD1206" s="71"/>
      <c r="DE1206" s="71"/>
      <c r="DF1206" s="71"/>
      <c r="DG1206" s="71"/>
      <c r="DH1206" s="71"/>
      <c r="DI1206" s="71"/>
      <c r="DJ1206" s="71"/>
      <c r="DK1206" s="71"/>
      <c r="DL1206" s="71"/>
      <c r="DM1206" s="71"/>
      <c r="DN1206" s="71"/>
      <c r="DO1206" s="71"/>
      <c r="DP1206" s="71"/>
      <c r="DQ1206" s="71"/>
      <c r="DR1206" s="71"/>
      <c r="DS1206" s="71"/>
      <c r="DT1206" s="71"/>
      <c r="DU1206" s="71"/>
      <c r="DV1206" s="71"/>
      <c r="DW1206" s="71"/>
      <c r="DX1206" s="71"/>
      <c r="DY1206" s="71"/>
      <c r="DZ1206" s="71"/>
      <c r="EA1206" s="71"/>
      <c r="EB1206" s="71"/>
      <c r="EC1206" s="71"/>
      <c r="ED1206" s="71"/>
      <c r="EE1206" s="71"/>
      <c r="EF1206" s="71"/>
      <c r="EG1206" s="71"/>
      <c r="EH1206" s="71"/>
      <c r="EI1206" s="71"/>
      <c r="EJ1206" s="71"/>
      <c r="EK1206" s="71"/>
      <c r="EL1206" s="71"/>
      <c r="EM1206" s="71"/>
      <c r="EN1206" s="71"/>
      <c r="EO1206" s="71"/>
      <c r="EP1206" s="71"/>
      <c r="EQ1206" s="71"/>
      <c r="ER1206" s="71"/>
      <c r="ES1206" s="71"/>
      <c r="ET1206" s="71"/>
      <c r="EU1206" s="71"/>
      <c r="EV1206" s="71"/>
      <c r="EW1206" s="71"/>
      <c r="EX1206" s="71"/>
      <c r="EY1206" s="71"/>
      <c r="EZ1206" s="71"/>
      <c r="FA1206" s="71"/>
      <c r="FB1206" s="71"/>
      <c r="FC1206" s="71"/>
      <c r="FD1206" s="71"/>
      <c r="FE1206" s="71"/>
      <c r="FF1206" s="71"/>
      <c r="FG1206" s="71"/>
      <c r="FH1206" s="71"/>
      <c r="FI1206" s="71"/>
      <c r="FJ1206" s="71"/>
      <c r="FK1206" s="71"/>
      <c r="FL1206" s="71"/>
      <c r="FM1206" s="71"/>
    </row>
    <row r="1207" spans="9:169" x14ac:dyDescent="0.2">
      <c r="I1207" s="71"/>
      <c r="J1207" s="71"/>
      <c r="K1207" s="71"/>
      <c r="L1207" s="71"/>
      <c r="M1207" s="71"/>
      <c r="N1207" s="71"/>
      <c r="O1207" s="71"/>
      <c r="P1207" s="71"/>
      <c r="Q1207" s="71"/>
      <c r="R1207" s="71"/>
      <c r="S1207" s="71"/>
      <c r="T1207" s="71"/>
      <c r="U1207" s="71"/>
      <c r="V1207" s="71"/>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99"/>
      <c r="CW1207" s="71"/>
      <c r="CX1207" s="71"/>
      <c r="CY1207" s="71"/>
      <c r="CZ1207" s="71"/>
      <c r="DA1207" s="71"/>
      <c r="DB1207" s="71"/>
      <c r="DC1207" s="71"/>
      <c r="DD1207" s="71"/>
      <c r="DE1207" s="71"/>
      <c r="DF1207" s="71"/>
      <c r="DG1207" s="71"/>
      <c r="DH1207" s="71"/>
      <c r="DI1207" s="71"/>
      <c r="DJ1207" s="71"/>
      <c r="DK1207" s="71"/>
      <c r="DL1207" s="71"/>
      <c r="DM1207" s="71"/>
      <c r="DN1207" s="71"/>
      <c r="DO1207" s="71"/>
      <c r="DP1207" s="71"/>
      <c r="DQ1207" s="71"/>
      <c r="DR1207" s="71"/>
      <c r="DS1207" s="71"/>
      <c r="DT1207" s="71"/>
      <c r="DU1207" s="71"/>
      <c r="DV1207" s="71"/>
      <c r="DW1207" s="71"/>
      <c r="DX1207" s="71"/>
      <c r="DY1207" s="71"/>
      <c r="DZ1207" s="71"/>
      <c r="EA1207" s="71"/>
      <c r="EB1207" s="71"/>
      <c r="EC1207" s="71"/>
      <c r="ED1207" s="71"/>
      <c r="EE1207" s="71"/>
      <c r="EF1207" s="71"/>
      <c r="EG1207" s="71"/>
      <c r="EH1207" s="71"/>
      <c r="EI1207" s="71"/>
      <c r="EJ1207" s="71"/>
      <c r="EK1207" s="71"/>
      <c r="EL1207" s="71"/>
      <c r="EM1207" s="71"/>
      <c r="EN1207" s="71"/>
      <c r="EO1207" s="71"/>
      <c r="EP1207" s="71"/>
      <c r="EQ1207" s="71"/>
      <c r="ER1207" s="71"/>
      <c r="ES1207" s="71"/>
      <c r="ET1207" s="71"/>
      <c r="EU1207" s="71"/>
      <c r="EV1207" s="71"/>
      <c r="EW1207" s="71"/>
      <c r="EX1207" s="71"/>
      <c r="EY1207" s="71"/>
      <c r="EZ1207" s="71"/>
      <c r="FA1207" s="71"/>
      <c r="FB1207" s="71"/>
      <c r="FC1207" s="71"/>
      <c r="FD1207" s="71"/>
      <c r="FE1207" s="71"/>
      <c r="FF1207" s="71"/>
      <c r="FG1207" s="71"/>
      <c r="FH1207" s="71"/>
      <c r="FI1207" s="71"/>
      <c r="FJ1207" s="71"/>
      <c r="FK1207" s="71"/>
      <c r="FL1207" s="71"/>
      <c r="FM1207" s="71"/>
    </row>
    <row r="1208" spans="9:169" x14ac:dyDescent="0.2">
      <c r="I1208" s="71"/>
      <c r="J1208" s="71"/>
      <c r="K1208" s="71"/>
      <c r="L1208" s="71"/>
      <c r="M1208" s="71"/>
      <c r="N1208" s="71"/>
      <c r="O1208" s="71"/>
      <c r="P1208" s="71"/>
      <c r="Q1208" s="71"/>
      <c r="R1208" s="71"/>
      <c r="S1208" s="71"/>
      <c r="T1208" s="71"/>
      <c r="U1208" s="71"/>
      <c r="V1208" s="71"/>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99"/>
      <c r="CW1208" s="71"/>
      <c r="CX1208" s="71"/>
      <c r="CY1208" s="71"/>
      <c r="CZ1208" s="71"/>
      <c r="DA1208" s="71"/>
      <c r="DB1208" s="71"/>
      <c r="DC1208" s="71"/>
      <c r="DD1208" s="71"/>
      <c r="DE1208" s="71"/>
      <c r="DF1208" s="71"/>
      <c r="DG1208" s="71"/>
      <c r="DH1208" s="71"/>
      <c r="DI1208" s="71"/>
      <c r="DJ1208" s="71"/>
      <c r="DK1208" s="71"/>
      <c r="DL1208" s="71"/>
      <c r="DM1208" s="71"/>
      <c r="DN1208" s="71"/>
      <c r="DO1208" s="71"/>
      <c r="DP1208" s="71"/>
      <c r="DQ1208" s="71"/>
      <c r="DR1208" s="71"/>
      <c r="DS1208" s="71"/>
      <c r="DT1208" s="71"/>
      <c r="DU1208" s="71"/>
      <c r="DV1208" s="71"/>
      <c r="DW1208" s="71"/>
      <c r="DX1208" s="71"/>
      <c r="DY1208" s="71"/>
      <c r="DZ1208" s="71"/>
      <c r="EA1208" s="71"/>
      <c r="EB1208" s="71"/>
      <c r="EC1208" s="71"/>
      <c r="ED1208" s="71"/>
      <c r="EE1208" s="71"/>
      <c r="EF1208" s="71"/>
      <c r="EG1208" s="71"/>
      <c r="EH1208" s="71"/>
      <c r="EI1208" s="71"/>
      <c r="EJ1208" s="71"/>
      <c r="EK1208" s="71"/>
      <c r="EL1208" s="71"/>
      <c r="EM1208" s="71"/>
      <c r="EN1208" s="71"/>
      <c r="EO1208" s="71"/>
      <c r="EP1208" s="71"/>
      <c r="EQ1208" s="71"/>
      <c r="ER1208" s="71"/>
      <c r="ES1208" s="71"/>
      <c r="ET1208" s="71"/>
      <c r="EU1208" s="71"/>
      <c r="EV1208" s="71"/>
      <c r="EW1208" s="71"/>
      <c r="EX1208" s="71"/>
      <c r="EY1208" s="71"/>
      <c r="EZ1208" s="71"/>
      <c r="FA1208" s="71"/>
      <c r="FB1208" s="71"/>
      <c r="FC1208" s="71"/>
      <c r="FD1208" s="71"/>
      <c r="FE1208" s="71"/>
      <c r="FF1208" s="71"/>
      <c r="FG1208" s="71"/>
      <c r="FH1208" s="71"/>
      <c r="FI1208" s="71"/>
      <c r="FJ1208" s="71"/>
      <c r="FK1208" s="71"/>
      <c r="FL1208" s="71"/>
      <c r="FM1208" s="71"/>
    </row>
    <row r="1209" spans="9:169" x14ac:dyDescent="0.2">
      <c r="I1209" s="71"/>
      <c r="J1209" s="71"/>
      <c r="K1209" s="71"/>
      <c r="L1209" s="71"/>
      <c r="M1209" s="71"/>
      <c r="N1209" s="71"/>
      <c r="O1209" s="71"/>
      <c r="P1209" s="71"/>
      <c r="Q1209" s="71"/>
      <c r="R1209" s="71"/>
      <c r="S1209" s="71"/>
      <c r="T1209" s="71"/>
      <c r="U1209" s="71"/>
      <c r="V1209" s="71"/>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99"/>
      <c r="CW1209" s="71"/>
      <c r="CX1209" s="71"/>
      <c r="CY1209" s="71"/>
      <c r="CZ1209" s="71"/>
      <c r="DA1209" s="71"/>
      <c r="DB1209" s="71"/>
      <c r="DC1209" s="71"/>
      <c r="DD1209" s="71"/>
      <c r="DE1209" s="71"/>
      <c r="DF1209" s="71"/>
      <c r="DG1209" s="71"/>
      <c r="DH1209" s="71"/>
      <c r="DI1209" s="71"/>
      <c r="DJ1209" s="71"/>
      <c r="DK1209" s="71"/>
      <c r="DL1209" s="71"/>
      <c r="DM1209" s="71"/>
      <c r="DN1209" s="71"/>
      <c r="DO1209" s="71"/>
      <c r="DP1209" s="71"/>
      <c r="DQ1209" s="71"/>
      <c r="DR1209" s="71"/>
      <c r="DS1209" s="71"/>
      <c r="DT1209" s="71"/>
      <c r="DU1209" s="71"/>
      <c r="DV1209" s="71"/>
      <c r="DW1209" s="71"/>
      <c r="DX1209" s="71"/>
      <c r="DY1209" s="71"/>
      <c r="DZ1209" s="71"/>
      <c r="EA1209" s="71"/>
      <c r="EB1209" s="71"/>
      <c r="EC1209" s="71"/>
      <c r="ED1209" s="71"/>
      <c r="EE1209" s="71"/>
      <c r="EF1209" s="71"/>
      <c r="EG1209" s="71"/>
      <c r="EH1209" s="71"/>
      <c r="EI1209" s="71"/>
      <c r="EJ1209" s="71"/>
      <c r="EK1209" s="71"/>
      <c r="EL1209" s="71"/>
      <c r="EM1209" s="71"/>
      <c r="EN1209" s="71"/>
      <c r="EO1209" s="71"/>
      <c r="EP1209" s="71"/>
      <c r="EQ1209" s="71"/>
      <c r="ER1209" s="71"/>
      <c r="ES1209" s="71"/>
      <c r="ET1209" s="71"/>
      <c r="EU1209" s="71"/>
      <c r="EV1209" s="71"/>
      <c r="EW1209" s="71"/>
      <c r="EX1209" s="71"/>
      <c r="EY1209" s="71"/>
      <c r="EZ1209" s="71"/>
      <c r="FA1209" s="71"/>
      <c r="FB1209" s="71"/>
      <c r="FC1209" s="71"/>
      <c r="FD1209" s="71"/>
      <c r="FE1209" s="71"/>
      <c r="FF1209" s="71"/>
      <c r="FG1209" s="71"/>
      <c r="FH1209" s="71"/>
      <c r="FI1209" s="71"/>
      <c r="FJ1209" s="71"/>
      <c r="FK1209" s="71"/>
      <c r="FL1209" s="71"/>
      <c r="FM1209" s="71"/>
    </row>
    <row r="1210" spans="9:169" x14ac:dyDescent="0.2">
      <c r="I1210" s="71"/>
      <c r="J1210" s="71"/>
      <c r="K1210" s="71"/>
      <c r="L1210" s="71"/>
      <c r="M1210" s="71"/>
      <c r="N1210" s="71"/>
      <c r="O1210" s="71"/>
      <c r="P1210" s="71"/>
      <c r="Q1210" s="71"/>
      <c r="R1210" s="71"/>
      <c r="S1210" s="71"/>
      <c r="T1210" s="71"/>
      <c r="U1210" s="71"/>
      <c r="V1210" s="71"/>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99"/>
      <c r="CW1210" s="71"/>
      <c r="CX1210" s="71"/>
      <c r="CY1210" s="71"/>
      <c r="CZ1210" s="71"/>
      <c r="DA1210" s="71"/>
      <c r="DB1210" s="71"/>
      <c r="DC1210" s="71"/>
      <c r="DD1210" s="71"/>
      <c r="DE1210" s="71"/>
      <c r="DF1210" s="71"/>
      <c r="DG1210" s="71"/>
      <c r="DH1210" s="71"/>
      <c r="DI1210" s="71"/>
      <c r="DJ1210" s="71"/>
      <c r="DK1210" s="71"/>
      <c r="DL1210" s="71"/>
      <c r="DM1210" s="71"/>
      <c r="DN1210" s="71"/>
      <c r="DO1210" s="71"/>
      <c r="DP1210" s="71"/>
      <c r="DQ1210" s="71"/>
      <c r="DR1210" s="71"/>
      <c r="DS1210" s="71"/>
      <c r="DT1210" s="71"/>
      <c r="DU1210" s="71"/>
      <c r="DV1210" s="71"/>
      <c r="DW1210" s="71"/>
      <c r="DX1210" s="71"/>
      <c r="DY1210" s="71"/>
      <c r="DZ1210" s="71"/>
      <c r="EA1210" s="71"/>
      <c r="EB1210" s="71"/>
      <c r="EC1210" s="71"/>
      <c r="ED1210" s="71"/>
      <c r="EE1210" s="71"/>
      <c r="EF1210" s="71"/>
      <c r="EG1210" s="71"/>
      <c r="EH1210" s="71"/>
      <c r="EI1210" s="71"/>
      <c r="EJ1210" s="71"/>
      <c r="EK1210" s="71"/>
      <c r="EL1210" s="71"/>
      <c r="EM1210" s="71"/>
      <c r="EN1210" s="71"/>
      <c r="EO1210" s="71"/>
      <c r="EP1210" s="71"/>
      <c r="EQ1210" s="71"/>
      <c r="ER1210" s="71"/>
      <c r="ES1210" s="71"/>
      <c r="ET1210" s="71"/>
      <c r="EU1210" s="71"/>
      <c r="EV1210" s="71"/>
      <c r="EW1210" s="71"/>
      <c r="EX1210" s="71"/>
      <c r="EY1210" s="71"/>
      <c r="EZ1210" s="71"/>
      <c r="FA1210" s="71"/>
      <c r="FB1210" s="71"/>
      <c r="FC1210" s="71"/>
      <c r="FD1210" s="71"/>
      <c r="FE1210" s="71"/>
      <c r="FF1210" s="71"/>
      <c r="FG1210" s="71"/>
      <c r="FH1210" s="71"/>
      <c r="FI1210" s="71"/>
      <c r="FJ1210" s="71"/>
      <c r="FK1210" s="71"/>
      <c r="FL1210" s="71"/>
      <c r="FM1210" s="71"/>
    </row>
    <row r="1211" spans="9:169" x14ac:dyDescent="0.2">
      <c r="I1211" s="71"/>
      <c r="J1211" s="71"/>
      <c r="K1211" s="71"/>
      <c r="L1211" s="71"/>
      <c r="M1211" s="71"/>
      <c r="N1211" s="71"/>
      <c r="O1211" s="71"/>
      <c r="P1211" s="71"/>
      <c r="Q1211" s="71"/>
      <c r="R1211" s="71"/>
      <c r="S1211" s="71"/>
      <c r="T1211" s="71"/>
      <c r="U1211" s="71"/>
      <c r="V1211" s="71"/>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99"/>
      <c r="CW1211" s="71"/>
      <c r="CX1211" s="71"/>
      <c r="CY1211" s="71"/>
      <c r="CZ1211" s="71"/>
      <c r="DA1211" s="71"/>
      <c r="DB1211" s="71"/>
      <c r="DC1211" s="71"/>
      <c r="DD1211" s="71"/>
      <c r="DE1211" s="71"/>
      <c r="DF1211" s="71"/>
      <c r="DG1211" s="71"/>
      <c r="DH1211" s="71"/>
      <c r="DI1211" s="71"/>
      <c r="DJ1211" s="71"/>
      <c r="DK1211" s="71"/>
      <c r="DL1211" s="71"/>
      <c r="DM1211" s="71"/>
      <c r="DN1211" s="71"/>
      <c r="DO1211" s="71"/>
      <c r="DP1211" s="71"/>
      <c r="DQ1211" s="71"/>
      <c r="DR1211" s="71"/>
      <c r="DS1211" s="71"/>
      <c r="DT1211" s="71"/>
      <c r="DU1211" s="71"/>
      <c r="DV1211" s="71"/>
      <c r="DW1211" s="71"/>
      <c r="DX1211" s="71"/>
      <c r="DY1211" s="71"/>
      <c r="DZ1211" s="71"/>
      <c r="EA1211" s="71"/>
      <c r="EB1211" s="71"/>
      <c r="EC1211" s="71"/>
      <c r="ED1211" s="71"/>
      <c r="EE1211" s="71"/>
      <c r="EF1211" s="71"/>
      <c r="EG1211" s="71"/>
      <c r="EH1211" s="71"/>
      <c r="EI1211" s="71"/>
      <c r="EJ1211" s="71"/>
      <c r="EK1211" s="71"/>
      <c r="EL1211" s="71"/>
      <c r="EM1211" s="71"/>
      <c r="EN1211" s="71"/>
      <c r="EO1211" s="71"/>
      <c r="EP1211" s="71"/>
      <c r="EQ1211" s="71"/>
      <c r="ER1211" s="71"/>
      <c r="ES1211" s="71"/>
      <c r="ET1211" s="71"/>
      <c r="EU1211" s="71"/>
      <c r="EV1211" s="71"/>
      <c r="EW1211" s="71"/>
      <c r="EX1211" s="71"/>
      <c r="EY1211" s="71"/>
      <c r="EZ1211" s="71"/>
      <c r="FA1211" s="71"/>
      <c r="FB1211" s="71"/>
      <c r="FC1211" s="71"/>
      <c r="FD1211" s="71"/>
      <c r="FE1211" s="71"/>
      <c r="FF1211" s="71"/>
      <c r="FG1211" s="71"/>
      <c r="FH1211" s="71"/>
      <c r="FI1211" s="71"/>
      <c r="FJ1211" s="71"/>
      <c r="FK1211" s="71"/>
      <c r="FL1211" s="71"/>
      <c r="FM1211" s="71"/>
    </row>
    <row r="1212" spans="9:169" x14ac:dyDescent="0.2">
      <c r="I1212" s="71"/>
      <c r="J1212" s="71"/>
      <c r="K1212" s="71"/>
      <c r="L1212" s="71"/>
      <c r="M1212" s="71"/>
      <c r="N1212" s="71"/>
      <c r="O1212" s="71"/>
      <c r="P1212" s="71"/>
      <c r="Q1212" s="71"/>
      <c r="R1212" s="71"/>
      <c r="S1212" s="71"/>
      <c r="T1212" s="71"/>
      <c r="U1212" s="71"/>
      <c r="V1212" s="71"/>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99"/>
      <c r="CW1212" s="71"/>
      <c r="CX1212" s="71"/>
      <c r="CY1212" s="71"/>
      <c r="CZ1212" s="71"/>
      <c r="DA1212" s="71"/>
      <c r="DB1212" s="71"/>
      <c r="DC1212" s="71"/>
      <c r="DD1212" s="71"/>
      <c r="DE1212" s="71"/>
      <c r="DF1212" s="71"/>
      <c r="DG1212" s="71"/>
      <c r="DH1212" s="71"/>
      <c r="DI1212" s="71"/>
      <c r="DJ1212" s="71"/>
      <c r="DK1212" s="71"/>
      <c r="DL1212" s="71"/>
      <c r="DM1212" s="71"/>
      <c r="DN1212" s="71"/>
      <c r="DO1212" s="71"/>
      <c r="DP1212" s="71"/>
      <c r="DQ1212" s="71"/>
      <c r="DR1212" s="71"/>
      <c r="DS1212" s="71"/>
      <c r="DT1212" s="71"/>
      <c r="DU1212" s="71"/>
      <c r="DV1212" s="71"/>
      <c r="DW1212" s="71"/>
      <c r="DX1212" s="71"/>
      <c r="DY1212" s="71"/>
      <c r="DZ1212" s="71"/>
      <c r="EA1212" s="71"/>
      <c r="EB1212" s="71"/>
      <c r="EC1212" s="71"/>
      <c r="ED1212" s="71"/>
      <c r="EE1212" s="71"/>
      <c r="EF1212" s="71"/>
      <c r="EG1212" s="71"/>
      <c r="EH1212" s="71"/>
      <c r="EI1212" s="71"/>
      <c r="EJ1212" s="71"/>
      <c r="EK1212" s="71"/>
      <c r="EL1212" s="71"/>
      <c r="EM1212" s="71"/>
      <c r="EN1212" s="71"/>
      <c r="EO1212" s="71"/>
      <c r="EP1212" s="71"/>
      <c r="EQ1212" s="71"/>
      <c r="ER1212" s="71"/>
      <c r="ES1212" s="71"/>
      <c r="ET1212" s="71"/>
      <c r="EU1212" s="71"/>
      <c r="EV1212" s="71"/>
      <c r="EW1212" s="71"/>
      <c r="EX1212" s="71"/>
      <c r="EY1212" s="71"/>
      <c r="EZ1212" s="71"/>
      <c r="FA1212" s="71"/>
      <c r="FB1212" s="71"/>
      <c r="FC1212" s="71"/>
      <c r="FD1212" s="71"/>
      <c r="FE1212" s="71"/>
      <c r="FF1212" s="71"/>
      <c r="FG1212" s="71"/>
      <c r="FH1212" s="71"/>
      <c r="FI1212" s="71"/>
      <c r="FJ1212" s="71"/>
      <c r="FK1212" s="71"/>
      <c r="FL1212" s="71"/>
      <c r="FM1212" s="71"/>
    </row>
    <row r="1213" spans="9:169" x14ac:dyDescent="0.2">
      <c r="I1213" s="71"/>
      <c r="J1213" s="71"/>
      <c r="K1213" s="71"/>
      <c r="L1213" s="71"/>
      <c r="M1213" s="71"/>
      <c r="N1213" s="71"/>
      <c r="O1213" s="71"/>
      <c r="P1213" s="71"/>
      <c r="Q1213" s="71"/>
      <c r="R1213" s="71"/>
      <c r="S1213" s="71"/>
      <c r="T1213" s="71"/>
      <c r="U1213" s="71"/>
      <c r="V1213" s="71"/>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99"/>
      <c r="CW1213" s="71"/>
      <c r="CX1213" s="71"/>
      <c r="CY1213" s="71"/>
      <c r="CZ1213" s="71"/>
      <c r="DA1213" s="71"/>
      <c r="DB1213" s="71"/>
      <c r="DC1213" s="71"/>
      <c r="DD1213" s="71"/>
      <c r="DE1213" s="71"/>
      <c r="DF1213" s="71"/>
      <c r="DG1213" s="71"/>
      <c r="DH1213" s="71"/>
      <c r="DI1213" s="71"/>
      <c r="DJ1213" s="71"/>
      <c r="DK1213" s="71"/>
      <c r="DL1213" s="71"/>
      <c r="DM1213" s="71"/>
      <c r="DN1213" s="71"/>
      <c r="DO1213" s="71"/>
      <c r="DP1213" s="71"/>
      <c r="DQ1213" s="71"/>
      <c r="DR1213" s="71"/>
      <c r="DS1213" s="71"/>
      <c r="DT1213" s="71"/>
      <c r="DU1213" s="71"/>
      <c r="DV1213" s="71"/>
      <c r="DW1213" s="71"/>
      <c r="DX1213" s="71"/>
      <c r="DY1213" s="71"/>
      <c r="DZ1213" s="71"/>
      <c r="EA1213" s="71"/>
      <c r="EB1213" s="71"/>
      <c r="EC1213" s="71"/>
      <c r="ED1213" s="71"/>
      <c r="EE1213" s="71"/>
      <c r="EF1213" s="71"/>
      <c r="EG1213" s="71"/>
      <c r="EH1213" s="71"/>
      <c r="EI1213" s="71"/>
      <c r="EJ1213" s="71"/>
      <c r="EK1213" s="71"/>
      <c r="EL1213" s="71"/>
      <c r="EM1213" s="71"/>
      <c r="EN1213" s="71"/>
      <c r="EO1213" s="71"/>
      <c r="EP1213" s="71"/>
      <c r="EQ1213" s="71"/>
      <c r="ER1213" s="71"/>
      <c r="ES1213" s="71"/>
      <c r="ET1213" s="71"/>
      <c r="EU1213" s="71"/>
      <c r="EV1213" s="71"/>
      <c r="EW1213" s="71"/>
      <c r="EX1213" s="71"/>
      <c r="EY1213" s="71"/>
      <c r="EZ1213" s="71"/>
      <c r="FA1213" s="71"/>
      <c r="FB1213" s="71"/>
      <c r="FC1213" s="71"/>
      <c r="FD1213" s="71"/>
      <c r="FE1213" s="71"/>
      <c r="FF1213" s="71"/>
      <c r="FG1213" s="71"/>
      <c r="FH1213" s="71"/>
      <c r="FI1213" s="71"/>
      <c r="FJ1213" s="71"/>
      <c r="FK1213" s="71"/>
      <c r="FL1213" s="71"/>
      <c r="FM1213" s="71"/>
    </row>
    <row r="1214" spans="9:169" x14ac:dyDescent="0.2">
      <c r="I1214" s="71"/>
      <c r="J1214" s="71"/>
      <c r="K1214" s="71"/>
      <c r="L1214" s="71"/>
      <c r="M1214" s="71"/>
      <c r="N1214" s="71"/>
      <c r="O1214" s="71"/>
      <c r="P1214" s="71"/>
      <c r="Q1214" s="71"/>
      <c r="R1214" s="71"/>
      <c r="S1214" s="71"/>
      <c r="T1214" s="71"/>
      <c r="U1214" s="71"/>
      <c r="V1214" s="71"/>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99"/>
      <c r="CW1214" s="71"/>
      <c r="CX1214" s="71"/>
      <c r="CY1214" s="71"/>
      <c r="CZ1214" s="71"/>
      <c r="DA1214" s="71"/>
      <c r="DB1214" s="71"/>
      <c r="DC1214" s="71"/>
      <c r="DD1214" s="71"/>
      <c r="DE1214" s="71"/>
      <c r="DF1214" s="71"/>
      <c r="DG1214" s="71"/>
      <c r="DH1214" s="71"/>
      <c r="DI1214" s="71"/>
      <c r="DJ1214" s="71"/>
      <c r="DK1214" s="71"/>
      <c r="DL1214" s="71"/>
      <c r="DM1214" s="71"/>
      <c r="DN1214" s="71"/>
      <c r="DO1214" s="71"/>
      <c r="DP1214" s="71"/>
      <c r="DQ1214" s="71"/>
      <c r="DR1214" s="71"/>
      <c r="DS1214" s="71"/>
      <c r="DT1214" s="71"/>
      <c r="DU1214" s="71"/>
      <c r="DV1214" s="71"/>
      <c r="DW1214" s="71"/>
      <c r="DX1214" s="71"/>
      <c r="DY1214" s="71"/>
      <c r="DZ1214" s="71"/>
      <c r="EA1214" s="71"/>
      <c r="EB1214" s="71"/>
      <c r="EC1214" s="71"/>
      <c r="ED1214" s="71"/>
      <c r="EE1214" s="71"/>
      <c r="EF1214" s="71"/>
      <c r="EG1214" s="71"/>
      <c r="EH1214" s="71"/>
      <c r="EI1214" s="71"/>
      <c r="EJ1214" s="71"/>
      <c r="EK1214" s="71"/>
      <c r="EL1214" s="71"/>
      <c r="EM1214" s="71"/>
      <c r="EN1214" s="71"/>
      <c r="EO1214" s="71"/>
      <c r="EP1214" s="71"/>
      <c r="EQ1214" s="71"/>
      <c r="ER1214" s="71"/>
      <c r="ES1214" s="71"/>
      <c r="ET1214" s="71"/>
      <c r="EU1214" s="71"/>
      <c r="EV1214" s="71"/>
      <c r="EW1214" s="71"/>
      <c r="EX1214" s="71"/>
      <c r="EY1214" s="71"/>
      <c r="EZ1214" s="71"/>
      <c r="FA1214" s="71"/>
      <c r="FB1214" s="71"/>
      <c r="FC1214" s="71"/>
      <c r="FD1214" s="71"/>
      <c r="FE1214" s="71"/>
      <c r="FF1214" s="71"/>
      <c r="FG1214" s="71"/>
      <c r="FH1214" s="71"/>
      <c r="FI1214" s="71"/>
      <c r="FJ1214" s="71"/>
      <c r="FK1214" s="71"/>
      <c r="FL1214" s="71"/>
      <c r="FM1214" s="71"/>
    </row>
    <row r="1215" spans="9:169" x14ac:dyDescent="0.2">
      <c r="I1215" s="71"/>
      <c r="J1215" s="71"/>
      <c r="K1215" s="71"/>
      <c r="L1215" s="71"/>
      <c r="M1215" s="71"/>
      <c r="N1215" s="71"/>
      <c r="O1215" s="71"/>
      <c r="P1215" s="71"/>
      <c r="Q1215" s="71"/>
      <c r="R1215" s="71"/>
      <c r="S1215" s="71"/>
      <c r="T1215" s="71"/>
      <c r="U1215" s="71"/>
      <c r="V1215" s="71"/>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99"/>
      <c r="CW1215" s="71"/>
      <c r="CX1215" s="71"/>
      <c r="CY1215" s="71"/>
      <c r="CZ1215" s="71"/>
      <c r="DA1215" s="71"/>
      <c r="DB1215" s="71"/>
      <c r="DC1215" s="71"/>
      <c r="DD1215" s="71"/>
      <c r="DE1215" s="71"/>
      <c r="DF1215" s="71"/>
      <c r="DG1215" s="71"/>
      <c r="DH1215" s="71"/>
      <c r="DI1215" s="71"/>
      <c r="DJ1215" s="71"/>
      <c r="DK1215" s="71"/>
      <c r="DL1215" s="71"/>
      <c r="DM1215" s="71"/>
      <c r="DN1215" s="71"/>
      <c r="DO1215" s="71"/>
      <c r="DP1215" s="71"/>
      <c r="DQ1215" s="71"/>
      <c r="DR1215" s="71"/>
      <c r="DS1215" s="71"/>
      <c r="DT1215" s="71"/>
      <c r="DU1215" s="71"/>
      <c r="DV1215" s="71"/>
      <c r="DW1215" s="71"/>
      <c r="DX1215" s="71"/>
      <c r="DY1215" s="71"/>
      <c r="DZ1215" s="71"/>
      <c r="EA1215" s="71"/>
      <c r="EB1215" s="71"/>
      <c r="EC1215" s="71"/>
      <c r="ED1215" s="71"/>
      <c r="EE1215" s="71"/>
      <c r="EF1215" s="71"/>
      <c r="EG1215" s="71"/>
      <c r="EH1215" s="71"/>
      <c r="EI1215" s="71"/>
      <c r="EJ1215" s="71"/>
      <c r="EK1215" s="71"/>
      <c r="EL1215" s="71"/>
      <c r="EM1215" s="71"/>
      <c r="EN1215" s="71"/>
      <c r="EO1215" s="71"/>
      <c r="EP1215" s="71"/>
      <c r="EQ1215" s="71"/>
      <c r="ER1215" s="71"/>
      <c r="ES1215" s="71"/>
      <c r="ET1215" s="71"/>
      <c r="EU1215" s="71"/>
      <c r="EV1215" s="71"/>
      <c r="EW1215" s="71"/>
      <c r="EX1215" s="71"/>
      <c r="EY1215" s="71"/>
      <c r="EZ1215" s="71"/>
      <c r="FA1215" s="71"/>
      <c r="FB1215" s="71"/>
      <c r="FC1215" s="71"/>
      <c r="FD1215" s="71"/>
      <c r="FE1215" s="71"/>
      <c r="FF1215" s="71"/>
      <c r="FG1215" s="71"/>
      <c r="FH1215" s="71"/>
      <c r="FI1215" s="71"/>
      <c r="FJ1215" s="71"/>
      <c r="FK1215" s="71"/>
      <c r="FL1215" s="71"/>
      <c r="FM1215" s="71"/>
    </row>
    <row r="1216" spans="9:169" x14ac:dyDescent="0.2">
      <c r="I1216" s="71"/>
      <c r="J1216" s="71"/>
      <c r="K1216" s="71"/>
      <c r="L1216" s="71"/>
      <c r="M1216" s="71"/>
      <c r="N1216" s="71"/>
      <c r="O1216" s="71"/>
      <c r="P1216" s="71"/>
      <c r="Q1216" s="71"/>
      <c r="R1216" s="71"/>
      <c r="S1216" s="71"/>
      <c r="T1216" s="71"/>
      <c r="U1216" s="71"/>
      <c r="V1216" s="71"/>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99"/>
      <c r="CW1216" s="71"/>
      <c r="CX1216" s="71"/>
      <c r="CY1216" s="71"/>
      <c r="CZ1216" s="71"/>
      <c r="DA1216" s="71"/>
      <c r="DB1216" s="71"/>
      <c r="DC1216" s="71"/>
      <c r="DD1216" s="71"/>
      <c r="DE1216" s="71"/>
      <c r="DF1216" s="71"/>
      <c r="DG1216" s="71"/>
      <c r="DH1216" s="71"/>
      <c r="DI1216" s="71"/>
      <c r="DJ1216" s="71"/>
      <c r="DK1216" s="71"/>
      <c r="DL1216" s="71"/>
      <c r="DM1216" s="71"/>
      <c r="DN1216" s="71"/>
      <c r="DO1216" s="71"/>
      <c r="DP1216" s="71"/>
      <c r="DQ1216" s="71"/>
      <c r="DR1216" s="71"/>
      <c r="DS1216" s="71"/>
      <c r="DT1216" s="71"/>
      <c r="DU1216" s="71"/>
      <c r="DV1216" s="71"/>
      <c r="DW1216" s="71"/>
      <c r="DX1216" s="71"/>
      <c r="DY1216" s="71"/>
      <c r="DZ1216" s="71"/>
      <c r="EA1216" s="71"/>
      <c r="EB1216" s="71"/>
      <c r="EC1216" s="71"/>
      <c r="ED1216" s="71"/>
      <c r="EE1216" s="71"/>
      <c r="EF1216" s="71"/>
      <c r="EG1216" s="71"/>
      <c r="EH1216" s="71"/>
      <c r="EI1216" s="71"/>
      <c r="EJ1216" s="71"/>
      <c r="EK1216" s="71"/>
      <c r="EL1216" s="71"/>
      <c r="EM1216" s="71"/>
      <c r="EN1216" s="71"/>
      <c r="EO1216" s="71"/>
      <c r="EP1216" s="71"/>
      <c r="EQ1216" s="71"/>
      <c r="ER1216" s="71"/>
      <c r="ES1216" s="71"/>
      <c r="ET1216" s="71"/>
      <c r="EU1216" s="71"/>
      <c r="EV1216" s="71"/>
      <c r="EW1216" s="71"/>
      <c r="EX1216" s="71"/>
      <c r="EY1216" s="71"/>
      <c r="EZ1216" s="71"/>
      <c r="FA1216" s="71"/>
      <c r="FB1216" s="71"/>
      <c r="FC1216" s="71"/>
      <c r="FD1216" s="71"/>
      <c r="FE1216" s="71"/>
      <c r="FF1216" s="71"/>
      <c r="FG1216" s="71"/>
      <c r="FH1216" s="71"/>
      <c r="FI1216" s="71"/>
      <c r="FJ1216" s="71"/>
      <c r="FK1216" s="71"/>
      <c r="FL1216" s="71"/>
      <c r="FM1216" s="71"/>
    </row>
    <row r="1217" spans="9:169" x14ac:dyDescent="0.2">
      <c r="I1217" s="71"/>
      <c r="J1217" s="71"/>
      <c r="K1217" s="71"/>
      <c r="L1217" s="71"/>
      <c r="M1217" s="71"/>
      <c r="N1217" s="71"/>
      <c r="O1217" s="71"/>
      <c r="P1217" s="71"/>
      <c r="Q1217" s="71"/>
      <c r="R1217" s="71"/>
      <c r="S1217" s="71"/>
      <c r="T1217" s="71"/>
      <c r="U1217" s="71"/>
      <c r="V1217" s="71"/>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99"/>
      <c r="CW1217" s="71"/>
      <c r="CX1217" s="71"/>
      <c r="CY1217" s="71"/>
      <c r="CZ1217" s="71"/>
      <c r="DA1217" s="71"/>
      <c r="DB1217" s="71"/>
      <c r="DC1217" s="71"/>
      <c r="DD1217" s="71"/>
      <c r="DE1217" s="71"/>
      <c r="DF1217" s="71"/>
      <c r="DG1217" s="71"/>
      <c r="DH1217" s="71"/>
      <c r="DI1217" s="71"/>
      <c r="DJ1217" s="71"/>
      <c r="DK1217" s="71"/>
      <c r="DL1217" s="71"/>
      <c r="DM1217" s="71"/>
      <c r="DN1217" s="71"/>
      <c r="DO1217" s="71"/>
      <c r="DP1217" s="71"/>
      <c r="DQ1217" s="71"/>
      <c r="DR1217" s="71"/>
      <c r="DS1217" s="71"/>
      <c r="DT1217" s="71"/>
      <c r="DU1217" s="71"/>
      <c r="DV1217" s="71"/>
      <c r="DW1217" s="71"/>
      <c r="DX1217" s="71"/>
      <c r="DY1217" s="71"/>
      <c r="DZ1217" s="71"/>
      <c r="EA1217" s="71"/>
      <c r="EB1217" s="71"/>
      <c r="EC1217" s="71"/>
      <c r="ED1217" s="71"/>
      <c r="EE1217" s="71"/>
      <c r="EF1217" s="71"/>
      <c r="EG1217" s="71"/>
      <c r="EH1217" s="71"/>
      <c r="EI1217" s="71"/>
      <c r="EJ1217" s="71"/>
      <c r="EK1217" s="71"/>
      <c r="EL1217" s="71"/>
      <c r="EM1217" s="71"/>
      <c r="EN1217" s="71"/>
      <c r="EO1217" s="71"/>
      <c r="EP1217" s="71"/>
      <c r="EQ1217" s="71"/>
      <c r="ER1217" s="71"/>
      <c r="ES1217" s="71"/>
      <c r="ET1217" s="71"/>
      <c r="EU1217" s="71"/>
      <c r="EV1217" s="71"/>
      <c r="EW1217" s="71"/>
      <c r="EX1217" s="71"/>
      <c r="EY1217" s="71"/>
      <c r="EZ1217" s="71"/>
      <c r="FA1217" s="71"/>
      <c r="FB1217" s="71"/>
      <c r="FC1217" s="71"/>
      <c r="FD1217" s="71"/>
      <c r="FE1217" s="71"/>
      <c r="FF1217" s="71"/>
      <c r="FG1217" s="71"/>
      <c r="FH1217" s="71"/>
      <c r="FI1217" s="71"/>
      <c r="FJ1217" s="71"/>
      <c r="FK1217" s="71"/>
      <c r="FL1217" s="71"/>
      <c r="FM1217" s="71"/>
    </row>
    <row r="1218" spans="9:169" x14ac:dyDescent="0.2">
      <c r="I1218" s="71"/>
      <c r="J1218" s="71"/>
      <c r="K1218" s="71"/>
      <c r="L1218" s="71"/>
      <c r="M1218" s="71"/>
      <c r="N1218" s="71"/>
      <c r="O1218" s="71"/>
      <c r="P1218" s="71"/>
      <c r="Q1218" s="71"/>
      <c r="R1218" s="71"/>
      <c r="S1218" s="71"/>
      <c r="T1218" s="71"/>
      <c r="U1218" s="71"/>
      <c r="V1218" s="71"/>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99"/>
      <c r="CW1218" s="71"/>
      <c r="CX1218" s="71"/>
      <c r="CY1218" s="71"/>
      <c r="CZ1218" s="71"/>
      <c r="DA1218" s="71"/>
      <c r="DB1218" s="71"/>
      <c r="DC1218" s="71"/>
      <c r="DD1218" s="71"/>
      <c r="DE1218" s="71"/>
      <c r="DF1218" s="71"/>
      <c r="DG1218" s="71"/>
      <c r="DH1218" s="71"/>
      <c r="DI1218" s="71"/>
      <c r="DJ1218" s="71"/>
      <c r="DK1218" s="71"/>
      <c r="DL1218" s="71"/>
      <c r="DM1218" s="71"/>
      <c r="DN1218" s="71"/>
      <c r="DO1218" s="71"/>
      <c r="DP1218" s="71"/>
      <c r="DQ1218" s="71"/>
      <c r="DR1218" s="71"/>
      <c r="DS1218" s="71"/>
      <c r="DT1218" s="71"/>
      <c r="DU1218" s="71"/>
      <c r="DV1218" s="71"/>
      <c r="DW1218" s="71"/>
      <c r="DX1218" s="71"/>
      <c r="DY1218" s="71"/>
      <c r="DZ1218" s="71"/>
      <c r="EA1218" s="71"/>
      <c r="EB1218" s="71"/>
      <c r="EC1218" s="71"/>
      <c r="ED1218" s="71"/>
      <c r="EE1218" s="71"/>
      <c r="EF1218" s="71"/>
      <c r="EG1218" s="71"/>
      <c r="EH1218" s="71"/>
      <c r="EI1218" s="71"/>
      <c r="EJ1218" s="71"/>
      <c r="EK1218" s="71"/>
      <c r="EL1218" s="71"/>
      <c r="EM1218" s="71"/>
      <c r="EN1218" s="71"/>
      <c r="EO1218" s="71"/>
      <c r="EP1218" s="71"/>
      <c r="EQ1218" s="71"/>
      <c r="ER1218" s="71"/>
      <c r="ES1218" s="71"/>
      <c r="ET1218" s="71"/>
      <c r="EU1218" s="71"/>
      <c r="EV1218" s="71"/>
      <c r="EW1218" s="71"/>
      <c r="EX1218" s="71"/>
      <c r="EY1218" s="71"/>
      <c r="EZ1218" s="71"/>
      <c r="FA1218" s="71"/>
      <c r="FB1218" s="71"/>
      <c r="FC1218" s="71"/>
      <c r="FD1218" s="71"/>
      <c r="FE1218" s="71"/>
      <c r="FF1218" s="71"/>
      <c r="FG1218" s="71"/>
      <c r="FH1218" s="71"/>
      <c r="FI1218" s="71"/>
      <c r="FJ1218" s="71"/>
      <c r="FK1218" s="71"/>
      <c r="FL1218" s="71"/>
      <c r="FM1218" s="71"/>
    </row>
    <row r="1219" spans="9:169" x14ac:dyDescent="0.2">
      <c r="I1219" s="71"/>
      <c r="J1219" s="71"/>
      <c r="K1219" s="71"/>
      <c r="L1219" s="71"/>
      <c r="M1219" s="71"/>
      <c r="N1219" s="71"/>
      <c r="O1219" s="71"/>
      <c r="P1219" s="71"/>
      <c r="Q1219" s="71"/>
      <c r="R1219" s="71"/>
      <c r="S1219" s="71"/>
      <c r="T1219" s="71"/>
      <c r="U1219" s="71"/>
      <c r="V1219" s="71"/>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99"/>
      <c r="CW1219" s="71"/>
      <c r="CX1219" s="71"/>
      <c r="CY1219" s="71"/>
      <c r="CZ1219" s="71"/>
      <c r="DA1219" s="71"/>
      <c r="DB1219" s="71"/>
      <c r="DC1219" s="71"/>
      <c r="DD1219" s="71"/>
      <c r="DE1219" s="71"/>
      <c r="DF1219" s="71"/>
      <c r="DG1219" s="71"/>
      <c r="DH1219" s="71"/>
      <c r="DI1219" s="71"/>
      <c r="DJ1219" s="71"/>
      <c r="DK1219" s="71"/>
      <c r="DL1219" s="71"/>
      <c r="DM1219" s="71"/>
      <c r="DN1219" s="71"/>
      <c r="DO1219" s="71"/>
      <c r="DP1219" s="71"/>
      <c r="DQ1219" s="71"/>
      <c r="DR1219" s="71"/>
      <c r="DS1219" s="71"/>
      <c r="DT1219" s="71"/>
      <c r="DU1219" s="71"/>
      <c r="DV1219" s="71"/>
      <c r="DW1219" s="71"/>
      <c r="DX1219" s="71"/>
      <c r="DY1219" s="71"/>
      <c r="DZ1219" s="71"/>
      <c r="EA1219" s="71"/>
      <c r="EB1219" s="71"/>
      <c r="EC1219" s="71"/>
      <c r="ED1219" s="71"/>
      <c r="EE1219" s="71"/>
      <c r="EF1219" s="71"/>
      <c r="EG1219" s="71"/>
      <c r="EH1219" s="71"/>
      <c r="EI1219" s="71"/>
      <c r="EJ1219" s="71"/>
      <c r="EK1219" s="71"/>
      <c r="EL1219" s="71"/>
      <c r="EM1219" s="71"/>
      <c r="EN1219" s="71"/>
      <c r="EO1219" s="71"/>
      <c r="EP1219" s="71"/>
      <c r="EQ1219" s="71"/>
      <c r="ER1219" s="71"/>
      <c r="ES1219" s="71"/>
      <c r="ET1219" s="71"/>
      <c r="EU1219" s="71"/>
      <c r="EV1219" s="71"/>
      <c r="EW1219" s="71"/>
      <c r="EX1219" s="71"/>
      <c r="EY1219" s="71"/>
      <c r="EZ1219" s="71"/>
      <c r="FA1219" s="71"/>
      <c r="FB1219" s="71"/>
      <c r="FC1219" s="71"/>
      <c r="FD1219" s="71"/>
      <c r="FE1219" s="71"/>
      <c r="FF1219" s="71"/>
      <c r="FG1219" s="71"/>
      <c r="FH1219" s="71"/>
      <c r="FI1219" s="71"/>
      <c r="FJ1219" s="71"/>
      <c r="FK1219" s="71"/>
      <c r="FL1219" s="71"/>
      <c r="FM1219" s="71"/>
    </row>
    <row r="1220" spans="9:169" x14ac:dyDescent="0.2">
      <c r="I1220" s="71"/>
      <c r="J1220" s="71"/>
      <c r="K1220" s="71"/>
      <c r="L1220" s="71"/>
      <c r="M1220" s="71"/>
      <c r="N1220" s="71"/>
      <c r="O1220" s="71"/>
      <c r="P1220" s="71"/>
      <c r="Q1220" s="71"/>
      <c r="R1220" s="71"/>
      <c r="S1220" s="71"/>
      <c r="T1220" s="71"/>
      <c r="U1220" s="71"/>
      <c r="V1220" s="71"/>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99"/>
      <c r="CW1220" s="71"/>
      <c r="CX1220" s="71"/>
      <c r="CY1220" s="71"/>
      <c r="CZ1220" s="71"/>
      <c r="DA1220" s="71"/>
      <c r="DB1220" s="71"/>
      <c r="DC1220" s="71"/>
      <c r="DD1220" s="71"/>
      <c r="DE1220" s="71"/>
      <c r="DF1220" s="71"/>
      <c r="DG1220" s="71"/>
      <c r="DH1220" s="71"/>
      <c r="DI1220" s="71"/>
      <c r="DJ1220" s="71"/>
      <c r="DK1220" s="71"/>
      <c r="DL1220" s="71"/>
      <c r="DM1220" s="71"/>
      <c r="DN1220" s="71"/>
      <c r="DO1220" s="71"/>
      <c r="DP1220" s="71"/>
      <c r="DQ1220" s="71"/>
      <c r="DR1220" s="71"/>
      <c r="DS1220" s="71"/>
      <c r="DT1220" s="71"/>
      <c r="DU1220" s="71"/>
      <c r="DV1220" s="71"/>
      <c r="DW1220" s="71"/>
      <c r="DX1220" s="71"/>
      <c r="DY1220" s="71"/>
      <c r="DZ1220" s="71"/>
      <c r="EA1220" s="71"/>
      <c r="EB1220" s="71"/>
      <c r="EC1220" s="71"/>
      <c r="ED1220" s="71"/>
      <c r="EE1220" s="71"/>
      <c r="EF1220" s="71"/>
      <c r="EG1220" s="71"/>
      <c r="EH1220" s="71"/>
      <c r="EI1220" s="71"/>
      <c r="EJ1220" s="71"/>
      <c r="EK1220" s="71"/>
      <c r="EL1220" s="71"/>
      <c r="EM1220" s="71"/>
      <c r="EN1220" s="71"/>
      <c r="EO1220" s="71"/>
      <c r="EP1220" s="71"/>
      <c r="EQ1220" s="71"/>
      <c r="ER1220" s="71"/>
      <c r="ES1220" s="71"/>
      <c r="ET1220" s="71"/>
      <c r="EU1220" s="71"/>
      <c r="EV1220" s="71"/>
      <c r="EW1220" s="71"/>
      <c r="EX1220" s="71"/>
      <c r="EY1220" s="71"/>
      <c r="EZ1220" s="71"/>
      <c r="FA1220" s="71"/>
      <c r="FB1220" s="71"/>
      <c r="FC1220" s="71"/>
      <c r="FD1220" s="71"/>
      <c r="FE1220" s="71"/>
      <c r="FF1220" s="71"/>
      <c r="FG1220" s="71"/>
      <c r="FH1220" s="71"/>
      <c r="FI1220" s="71"/>
      <c r="FJ1220" s="71"/>
      <c r="FK1220" s="71"/>
      <c r="FL1220" s="71"/>
      <c r="FM1220" s="71"/>
    </row>
    <row r="1221" spans="9:169" x14ac:dyDescent="0.2">
      <c r="I1221" s="71"/>
      <c r="J1221" s="71"/>
      <c r="K1221" s="71"/>
      <c r="L1221" s="71"/>
      <c r="M1221" s="71"/>
      <c r="N1221" s="71"/>
      <c r="O1221" s="71"/>
      <c r="P1221" s="71"/>
      <c r="Q1221" s="71"/>
      <c r="R1221" s="71"/>
      <c r="S1221" s="71"/>
      <c r="T1221" s="71"/>
      <c r="U1221" s="71"/>
      <c r="V1221" s="71"/>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99"/>
      <c r="CW1221" s="71"/>
      <c r="CX1221" s="71"/>
      <c r="CY1221" s="71"/>
      <c r="CZ1221" s="71"/>
      <c r="DA1221" s="71"/>
      <c r="DB1221" s="71"/>
      <c r="DC1221" s="71"/>
      <c r="DD1221" s="71"/>
      <c r="DE1221" s="71"/>
      <c r="DF1221" s="71"/>
      <c r="DG1221" s="71"/>
      <c r="DH1221" s="71"/>
      <c r="DI1221" s="71"/>
      <c r="DJ1221" s="71"/>
      <c r="DK1221" s="71"/>
      <c r="DL1221" s="71"/>
      <c r="DM1221" s="71"/>
      <c r="DN1221" s="71"/>
      <c r="DO1221" s="71"/>
      <c r="DP1221" s="71"/>
      <c r="DQ1221" s="71"/>
      <c r="DR1221" s="71"/>
      <c r="DS1221" s="71"/>
      <c r="DT1221" s="71"/>
      <c r="DU1221" s="71"/>
      <c r="DV1221" s="71"/>
      <c r="DW1221" s="71"/>
      <c r="DX1221" s="71"/>
      <c r="DY1221" s="71"/>
      <c r="DZ1221" s="71"/>
      <c r="EA1221" s="71"/>
      <c r="EB1221" s="71"/>
      <c r="EC1221" s="71"/>
      <c r="ED1221" s="71"/>
      <c r="EE1221" s="71"/>
      <c r="EF1221" s="71"/>
      <c r="EG1221" s="71"/>
      <c r="EH1221" s="71"/>
      <c r="EI1221" s="71"/>
      <c r="EJ1221" s="71"/>
      <c r="EK1221" s="71"/>
      <c r="EL1221" s="71"/>
      <c r="EM1221" s="71"/>
      <c r="EN1221" s="71"/>
      <c r="EO1221" s="71"/>
      <c r="EP1221" s="71"/>
      <c r="EQ1221" s="71"/>
      <c r="ER1221" s="71"/>
      <c r="ES1221" s="71"/>
      <c r="ET1221" s="71"/>
      <c r="EU1221" s="71"/>
      <c r="EV1221" s="71"/>
      <c r="EW1221" s="71"/>
      <c r="EX1221" s="71"/>
      <c r="EY1221" s="71"/>
      <c r="EZ1221" s="71"/>
      <c r="FA1221" s="71"/>
      <c r="FB1221" s="71"/>
      <c r="FC1221" s="71"/>
      <c r="FD1221" s="71"/>
      <c r="FE1221" s="71"/>
      <c r="FF1221" s="71"/>
      <c r="FG1221" s="71"/>
      <c r="FH1221" s="71"/>
      <c r="FI1221" s="71"/>
      <c r="FJ1221" s="71"/>
      <c r="FK1221" s="71"/>
      <c r="FL1221" s="71"/>
      <c r="FM1221" s="71"/>
    </row>
    <row r="1222" spans="9:169" x14ac:dyDescent="0.2">
      <c r="I1222" s="71"/>
      <c r="J1222" s="71"/>
      <c r="K1222" s="71"/>
      <c r="L1222" s="71"/>
      <c r="M1222" s="71"/>
      <c r="N1222" s="71"/>
      <c r="O1222" s="71"/>
      <c r="P1222" s="71"/>
      <c r="Q1222" s="71"/>
      <c r="R1222" s="71"/>
      <c r="S1222" s="71"/>
      <c r="T1222" s="71"/>
      <c r="U1222" s="71"/>
      <c r="V1222" s="71"/>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99"/>
      <c r="CW1222" s="71"/>
      <c r="CX1222" s="71"/>
      <c r="CY1222" s="71"/>
      <c r="CZ1222" s="71"/>
      <c r="DA1222" s="71"/>
      <c r="DB1222" s="71"/>
      <c r="DC1222" s="71"/>
      <c r="DD1222" s="71"/>
      <c r="DE1222" s="71"/>
      <c r="DF1222" s="71"/>
      <c r="DG1222" s="71"/>
      <c r="DH1222" s="71"/>
      <c r="DI1222" s="71"/>
      <c r="DJ1222" s="71"/>
      <c r="DK1222" s="71"/>
      <c r="DL1222" s="71"/>
      <c r="DM1222" s="71"/>
      <c r="DN1222" s="71"/>
      <c r="DO1222" s="71"/>
      <c r="DP1222" s="71"/>
      <c r="DQ1222" s="71"/>
      <c r="DR1222" s="71"/>
      <c r="DS1222" s="71"/>
      <c r="DT1222" s="71"/>
      <c r="DU1222" s="71"/>
      <c r="DV1222" s="71"/>
      <c r="DW1222" s="71"/>
      <c r="DX1222" s="71"/>
      <c r="DY1222" s="71"/>
      <c r="DZ1222" s="71"/>
      <c r="EA1222" s="71"/>
      <c r="EB1222" s="71"/>
      <c r="EC1222" s="71"/>
      <c r="ED1222" s="71"/>
      <c r="EE1222" s="71"/>
      <c r="EF1222" s="71"/>
      <c r="EG1222" s="71"/>
      <c r="EH1222" s="71"/>
      <c r="EI1222" s="71"/>
      <c r="EJ1222" s="71"/>
      <c r="EK1222" s="71"/>
      <c r="EL1222" s="71"/>
      <c r="EM1222" s="71"/>
      <c r="EN1222" s="71"/>
      <c r="EO1222" s="71"/>
      <c r="EP1222" s="71"/>
      <c r="EQ1222" s="71"/>
      <c r="ER1222" s="71"/>
      <c r="ES1222" s="71"/>
      <c r="ET1222" s="71"/>
      <c r="EU1222" s="71"/>
      <c r="EV1222" s="71"/>
      <c r="EW1222" s="71"/>
      <c r="EX1222" s="71"/>
      <c r="EY1222" s="71"/>
      <c r="EZ1222" s="71"/>
      <c r="FA1222" s="71"/>
      <c r="FB1222" s="71"/>
      <c r="FC1222" s="71"/>
      <c r="FD1222" s="71"/>
      <c r="FE1222" s="71"/>
      <c r="FF1222" s="71"/>
      <c r="FG1222" s="71"/>
      <c r="FH1222" s="71"/>
      <c r="FI1222" s="71"/>
      <c r="FJ1222" s="71"/>
      <c r="FK1222" s="71"/>
      <c r="FL1222" s="71"/>
      <c r="FM1222" s="71"/>
    </row>
    <row r="1223" spans="9:169" x14ac:dyDescent="0.2">
      <c r="I1223" s="71"/>
      <c r="J1223" s="71"/>
      <c r="K1223" s="71"/>
      <c r="L1223" s="71"/>
      <c r="M1223" s="71"/>
      <c r="N1223" s="71"/>
      <c r="O1223" s="71"/>
      <c r="P1223" s="71"/>
      <c r="Q1223" s="71"/>
      <c r="R1223" s="71"/>
      <c r="S1223" s="71"/>
      <c r="T1223" s="71"/>
      <c r="U1223" s="71"/>
      <c r="V1223" s="71"/>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99"/>
      <c r="CW1223" s="71"/>
      <c r="CX1223" s="71"/>
      <c r="CY1223" s="71"/>
      <c r="CZ1223" s="71"/>
      <c r="DA1223" s="71"/>
      <c r="DB1223" s="71"/>
      <c r="DC1223" s="71"/>
      <c r="DD1223" s="71"/>
      <c r="DE1223" s="71"/>
      <c r="DF1223" s="71"/>
      <c r="DG1223" s="71"/>
      <c r="DH1223" s="71"/>
      <c r="DI1223" s="71"/>
      <c r="DJ1223" s="71"/>
      <c r="DK1223" s="71"/>
      <c r="DL1223" s="71"/>
      <c r="DM1223" s="71"/>
      <c r="DN1223" s="71"/>
      <c r="DO1223" s="71"/>
      <c r="DP1223" s="71"/>
      <c r="DQ1223" s="71"/>
      <c r="DR1223" s="71"/>
      <c r="DS1223" s="71"/>
      <c r="DT1223" s="71"/>
      <c r="DU1223" s="71"/>
      <c r="DV1223" s="71"/>
      <c r="DW1223" s="71"/>
      <c r="DX1223" s="71"/>
      <c r="DY1223" s="71"/>
      <c r="DZ1223" s="71"/>
      <c r="EA1223" s="71"/>
      <c r="EB1223" s="71"/>
      <c r="EC1223" s="71"/>
      <c r="ED1223" s="71"/>
      <c r="EE1223" s="71"/>
      <c r="EF1223" s="71"/>
      <c r="EG1223" s="71"/>
      <c r="EH1223" s="71"/>
      <c r="EI1223" s="71"/>
      <c r="EJ1223" s="71"/>
      <c r="EK1223" s="71"/>
      <c r="EL1223" s="71"/>
      <c r="EM1223" s="71"/>
      <c r="EN1223" s="71"/>
      <c r="EO1223" s="71"/>
      <c r="EP1223" s="71"/>
      <c r="EQ1223" s="71"/>
      <c r="ER1223" s="71"/>
      <c r="ES1223" s="71"/>
      <c r="ET1223" s="71"/>
      <c r="EU1223" s="71"/>
      <c r="EV1223" s="71"/>
      <c r="EW1223" s="71"/>
      <c r="EX1223" s="71"/>
      <c r="EY1223" s="71"/>
      <c r="EZ1223" s="71"/>
      <c r="FA1223" s="71"/>
      <c r="FB1223" s="71"/>
      <c r="FC1223" s="71"/>
      <c r="FD1223" s="71"/>
      <c r="FE1223" s="71"/>
      <c r="FF1223" s="71"/>
      <c r="FG1223" s="71"/>
      <c r="FH1223" s="71"/>
      <c r="FI1223" s="71"/>
      <c r="FJ1223" s="71"/>
      <c r="FK1223" s="71"/>
      <c r="FL1223" s="71"/>
      <c r="FM1223" s="71"/>
    </row>
    <row r="1224" spans="9:169" x14ac:dyDescent="0.2">
      <c r="I1224" s="71"/>
      <c r="J1224" s="71"/>
      <c r="K1224" s="71"/>
      <c r="L1224" s="71"/>
      <c r="M1224" s="71"/>
      <c r="N1224" s="71"/>
      <c r="O1224" s="71"/>
      <c r="P1224" s="71"/>
      <c r="Q1224" s="71"/>
      <c r="R1224" s="71"/>
      <c r="S1224" s="71"/>
      <c r="T1224" s="71"/>
      <c r="U1224" s="71"/>
      <c r="V1224" s="71"/>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99"/>
      <c r="CW1224" s="71"/>
      <c r="CX1224" s="71"/>
      <c r="CY1224" s="71"/>
      <c r="CZ1224" s="71"/>
      <c r="DA1224" s="71"/>
      <c r="DB1224" s="71"/>
      <c r="DC1224" s="71"/>
      <c r="DD1224" s="71"/>
      <c r="DE1224" s="71"/>
      <c r="DF1224" s="71"/>
      <c r="DG1224" s="71"/>
      <c r="DH1224" s="71"/>
      <c r="DI1224" s="71"/>
      <c r="DJ1224" s="71"/>
      <c r="DK1224" s="71"/>
      <c r="DL1224" s="71"/>
      <c r="DM1224" s="71"/>
      <c r="DN1224" s="71"/>
      <c r="DO1224" s="71"/>
      <c r="DP1224" s="71"/>
      <c r="DQ1224" s="71"/>
      <c r="DR1224" s="71"/>
      <c r="DS1224" s="71"/>
      <c r="DT1224" s="71"/>
      <c r="DU1224" s="71"/>
      <c r="DV1224" s="71"/>
      <c r="DW1224" s="71"/>
      <c r="DX1224" s="71"/>
      <c r="DY1224" s="71"/>
      <c r="DZ1224" s="71"/>
      <c r="EA1224" s="71"/>
      <c r="EB1224" s="71"/>
      <c r="EC1224" s="71"/>
      <c r="ED1224" s="71"/>
      <c r="EE1224" s="71"/>
      <c r="EF1224" s="71"/>
      <c r="EG1224" s="71"/>
      <c r="EH1224" s="71"/>
      <c r="EI1224" s="71"/>
      <c r="EJ1224" s="71"/>
      <c r="EK1224" s="71"/>
      <c r="EL1224" s="71"/>
      <c r="EM1224" s="71"/>
      <c r="EN1224" s="71"/>
      <c r="EO1224" s="71"/>
      <c r="EP1224" s="71"/>
      <c r="EQ1224" s="71"/>
      <c r="ER1224" s="71"/>
      <c r="ES1224" s="71"/>
      <c r="ET1224" s="71"/>
      <c r="EU1224" s="71"/>
      <c r="EV1224" s="71"/>
      <c r="EW1224" s="71"/>
      <c r="EX1224" s="71"/>
      <c r="EY1224" s="71"/>
      <c r="EZ1224" s="71"/>
      <c r="FA1224" s="71"/>
      <c r="FB1224" s="71"/>
      <c r="FC1224" s="71"/>
      <c r="FD1224" s="71"/>
      <c r="FE1224" s="71"/>
      <c r="FF1224" s="71"/>
      <c r="FG1224" s="71"/>
      <c r="FH1224" s="71"/>
      <c r="FI1224" s="71"/>
      <c r="FJ1224" s="71"/>
      <c r="FK1224" s="71"/>
      <c r="FL1224" s="71"/>
      <c r="FM1224" s="71"/>
    </row>
    <row r="1225" spans="9:169" x14ac:dyDescent="0.2">
      <c r="I1225" s="71"/>
      <c r="J1225" s="71"/>
      <c r="K1225" s="71"/>
      <c r="L1225" s="71"/>
      <c r="M1225" s="71"/>
      <c r="N1225" s="71"/>
      <c r="O1225" s="71"/>
      <c r="P1225" s="71"/>
      <c r="Q1225" s="71"/>
      <c r="R1225" s="71"/>
      <c r="S1225" s="71"/>
      <c r="T1225" s="71"/>
      <c r="U1225" s="71"/>
      <c r="V1225" s="71"/>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99"/>
      <c r="CW1225" s="71"/>
      <c r="CX1225" s="71"/>
      <c r="CY1225" s="71"/>
      <c r="CZ1225" s="71"/>
      <c r="DA1225" s="71"/>
      <c r="DB1225" s="71"/>
      <c r="DC1225" s="71"/>
      <c r="DD1225" s="71"/>
      <c r="DE1225" s="71"/>
      <c r="DF1225" s="71"/>
      <c r="DG1225" s="71"/>
      <c r="DH1225" s="71"/>
      <c r="DI1225" s="71"/>
      <c r="DJ1225" s="71"/>
      <c r="DK1225" s="71"/>
      <c r="DL1225" s="71"/>
      <c r="DM1225" s="71"/>
      <c r="DN1225" s="71"/>
      <c r="DO1225" s="71"/>
      <c r="DP1225" s="71"/>
      <c r="DQ1225" s="71"/>
      <c r="DR1225" s="71"/>
      <c r="DS1225" s="71"/>
      <c r="DT1225" s="71"/>
      <c r="DU1225" s="71"/>
      <c r="DV1225" s="71"/>
      <c r="DW1225" s="71"/>
      <c r="DX1225" s="71"/>
      <c r="DY1225" s="71"/>
      <c r="DZ1225" s="71"/>
      <c r="EA1225" s="71"/>
      <c r="EB1225" s="71"/>
      <c r="EC1225" s="71"/>
      <c r="ED1225" s="71"/>
      <c r="EE1225" s="71"/>
      <c r="EF1225" s="71"/>
      <c r="EG1225" s="71"/>
      <c r="EH1225" s="71"/>
      <c r="EI1225" s="71"/>
      <c r="EJ1225" s="71"/>
      <c r="EK1225" s="71"/>
      <c r="EL1225" s="71"/>
      <c r="EM1225" s="71"/>
      <c r="EN1225" s="71"/>
      <c r="EO1225" s="71"/>
      <c r="EP1225" s="71"/>
      <c r="EQ1225" s="71"/>
      <c r="ER1225" s="71"/>
      <c r="ES1225" s="71"/>
      <c r="ET1225" s="71"/>
      <c r="EU1225" s="71"/>
      <c r="EV1225" s="71"/>
      <c r="EW1225" s="71"/>
      <c r="EX1225" s="71"/>
      <c r="EY1225" s="71"/>
      <c r="EZ1225" s="71"/>
      <c r="FA1225" s="71"/>
      <c r="FB1225" s="71"/>
      <c r="FC1225" s="71"/>
      <c r="FD1225" s="71"/>
      <c r="FE1225" s="71"/>
      <c r="FF1225" s="71"/>
      <c r="FG1225" s="71"/>
      <c r="FH1225" s="71"/>
      <c r="FI1225" s="71"/>
      <c r="FJ1225" s="71"/>
      <c r="FK1225" s="71"/>
      <c r="FL1225" s="71"/>
      <c r="FM1225" s="71"/>
    </row>
    <row r="1226" spans="9:169" x14ac:dyDescent="0.2">
      <c r="I1226" s="71"/>
      <c r="J1226" s="71"/>
      <c r="K1226" s="71"/>
      <c r="L1226" s="71"/>
      <c r="M1226" s="71"/>
      <c r="N1226" s="71"/>
      <c r="O1226" s="71"/>
      <c r="P1226" s="71"/>
      <c r="Q1226" s="71"/>
      <c r="R1226" s="71"/>
      <c r="S1226" s="71"/>
      <c r="T1226" s="71"/>
      <c r="U1226" s="71"/>
      <c r="V1226" s="71"/>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99"/>
      <c r="CW1226" s="71"/>
      <c r="CX1226" s="71"/>
      <c r="CY1226" s="71"/>
      <c r="CZ1226" s="71"/>
      <c r="DA1226" s="71"/>
      <c r="DB1226" s="71"/>
      <c r="DC1226" s="71"/>
      <c r="DD1226" s="71"/>
      <c r="DE1226" s="71"/>
      <c r="DF1226" s="71"/>
      <c r="DG1226" s="71"/>
      <c r="DH1226" s="71"/>
      <c r="DI1226" s="71"/>
      <c r="DJ1226" s="71"/>
      <c r="DK1226" s="71"/>
      <c r="DL1226" s="71"/>
      <c r="DM1226" s="71"/>
      <c r="DN1226" s="71"/>
      <c r="DO1226" s="71"/>
      <c r="DP1226" s="71"/>
      <c r="DQ1226" s="71"/>
      <c r="DR1226" s="71"/>
      <c r="DS1226" s="71"/>
      <c r="DT1226" s="71"/>
      <c r="DU1226" s="71"/>
      <c r="DV1226" s="71"/>
      <c r="DW1226" s="71"/>
      <c r="DX1226" s="71"/>
      <c r="DY1226" s="71"/>
      <c r="DZ1226" s="71"/>
      <c r="EA1226" s="71"/>
      <c r="EB1226" s="71"/>
      <c r="EC1226" s="71"/>
      <c r="ED1226" s="71"/>
      <c r="EE1226" s="71"/>
      <c r="EF1226" s="71"/>
      <c r="EG1226" s="71"/>
      <c r="EH1226" s="71"/>
      <c r="EI1226" s="71"/>
      <c r="EJ1226" s="71"/>
      <c r="EK1226" s="71"/>
      <c r="EL1226" s="71"/>
      <c r="EM1226" s="71"/>
      <c r="EN1226" s="71"/>
      <c r="EO1226" s="71"/>
      <c r="EP1226" s="71"/>
      <c r="EQ1226" s="71"/>
      <c r="ER1226" s="71"/>
      <c r="ES1226" s="71"/>
      <c r="ET1226" s="71"/>
      <c r="EU1226" s="71"/>
      <c r="EV1226" s="71"/>
      <c r="EW1226" s="71"/>
      <c r="EX1226" s="71"/>
      <c r="EY1226" s="71"/>
      <c r="EZ1226" s="71"/>
      <c r="FA1226" s="71"/>
      <c r="FB1226" s="71"/>
      <c r="FC1226" s="71"/>
      <c r="FD1226" s="71"/>
      <c r="FE1226" s="71"/>
      <c r="FF1226" s="71"/>
      <c r="FG1226" s="71"/>
      <c r="FH1226" s="71"/>
      <c r="FI1226" s="71"/>
      <c r="FJ1226" s="71"/>
      <c r="FK1226" s="71"/>
      <c r="FL1226" s="71"/>
      <c r="FM1226" s="71"/>
    </row>
    <row r="1227" spans="9:169" x14ac:dyDescent="0.2">
      <c r="I1227" s="71"/>
      <c r="J1227" s="71"/>
      <c r="K1227" s="71"/>
      <c r="L1227" s="71"/>
      <c r="M1227" s="71"/>
      <c r="N1227" s="71"/>
      <c r="O1227" s="71"/>
      <c r="P1227" s="71"/>
      <c r="Q1227" s="71"/>
      <c r="R1227" s="71"/>
      <c r="S1227" s="71"/>
      <c r="T1227" s="71"/>
      <c r="U1227" s="71"/>
      <c r="V1227" s="71"/>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99"/>
      <c r="CW1227" s="71"/>
      <c r="CX1227" s="71"/>
      <c r="CY1227" s="71"/>
      <c r="CZ1227" s="71"/>
      <c r="DA1227" s="71"/>
      <c r="DB1227" s="71"/>
      <c r="DC1227" s="71"/>
      <c r="DD1227" s="71"/>
      <c r="DE1227" s="71"/>
      <c r="DF1227" s="71"/>
      <c r="DG1227" s="71"/>
      <c r="DH1227" s="71"/>
      <c r="DI1227" s="71"/>
      <c r="DJ1227" s="71"/>
      <c r="DK1227" s="71"/>
      <c r="DL1227" s="71"/>
      <c r="DM1227" s="71"/>
      <c r="DN1227" s="71"/>
      <c r="DO1227" s="71"/>
      <c r="DP1227" s="71"/>
      <c r="DQ1227" s="71"/>
      <c r="DR1227" s="71"/>
      <c r="DS1227" s="71"/>
      <c r="DT1227" s="71"/>
      <c r="DU1227" s="71"/>
      <c r="DV1227" s="71"/>
      <c r="DW1227" s="71"/>
      <c r="DX1227" s="71"/>
      <c r="DY1227" s="71"/>
      <c r="DZ1227" s="71"/>
      <c r="EA1227" s="71"/>
      <c r="EB1227" s="71"/>
      <c r="EC1227" s="71"/>
      <c r="ED1227" s="71"/>
      <c r="EE1227" s="71"/>
      <c r="EF1227" s="71"/>
      <c r="EG1227" s="71"/>
      <c r="EH1227" s="71"/>
      <c r="EI1227" s="71"/>
      <c r="EJ1227" s="71"/>
      <c r="EK1227" s="71"/>
      <c r="EL1227" s="71"/>
      <c r="EM1227" s="71"/>
      <c r="EN1227" s="71"/>
      <c r="EO1227" s="71"/>
      <c r="EP1227" s="71"/>
      <c r="EQ1227" s="71"/>
      <c r="ER1227" s="71"/>
      <c r="ES1227" s="71"/>
      <c r="ET1227" s="71"/>
      <c r="EU1227" s="71"/>
      <c r="EV1227" s="71"/>
      <c r="EW1227" s="71"/>
      <c r="EX1227" s="71"/>
      <c r="EY1227" s="71"/>
      <c r="EZ1227" s="71"/>
      <c r="FA1227" s="71"/>
      <c r="FB1227" s="71"/>
      <c r="FC1227" s="71"/>
      <c r="FD1227" s="71"/>
      <c r="FE1227" s="71"/>
      <c r="FF1227" s="71"/>
      <c r="FG1227" s="71"/>
      <c r="FH1227" s="71"/>
      <c r="FI1227" s="71"/>
      <c r="FJ1227" s="71"/>
      <c r="FK1227" s="71"/>
      <c r="FL1227" s="71"/>
      <c r="FM1227" s="71"/>
    </row>
    <row r="1228" spans="9:169" x14ac:dyDescent="0.2">
      <c r="I1228" s="71"/>
      <c r="J1228" s="71"/>
      <c r="K1228" s="71"/>
      <c r="L1228" s="71"/>
      <c r="M1228" s="71"/>
      <c r="N1228" s="71"/>
      <c r="O1228" s="71"/>
      <c r="P1228" s="71"/>
      <c r="Q1228" s="71"/>
      <c r="R1228" s="71"/>
      <c r="S1228" s="71"/>
      <c r="T1228" s="71"/>
      <c r="U1228" s="71"/>
      <c r="V1228" s="71"/>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99"/>
      <c r="CW1228" s="71"/>
      <c r="CX1228" s="71"/>
      <c r="CY1228" s="71"/>
      <c r="CZ1228" s="71"/>
      <c r="DA1228" s="71"/>
      <c r="DB1228" s="71"/>
      <c r="DC1228" s="71"/>
      <c r="DD1228" s="71"/>
      <c r="DE1228" s="71"/>
      <c r="DF1228" s="71"/>
      <c r="DG1228" s="71"/>
      <c r="DH1228" s="71"/>
      <c r="DI1228" s="71"/>
      <c r="DJ1228" s="71"/>
      <c r="DK1228" s="71"/>
      <c r="DL1228" s="71"/>
      <c r="DM1228" s="71"/>
      <c r="DN1228" s="71"/>
      <c r="DO1228" s="71"/>
      <c r="DP1228" s="71"/>
      <c r="DQ1228" s="71"/>
      <c r="DR1228" s="71"/>
      <c r="DS1228" s="71"/>
      <c r="DT1228" s="71"/>
      <c r="DU1228" s="71"/>
      <c r="DV1228" s="71"/>
      <c r="DW1228" s="71"/>
      <c r="DX1228" s="71"/>
      <c r="DY1228" s="71"/>
      <c r="DZ1228" s="71"/>
      <c r="EA1228" s="71"/>
      <c r="EB1228" s="71"/>
      <c r="EC1228" s="71"/>
      <c r="ED1228" s="71"/>
      <c r="EE1228" s="71"/>
      <c r="EF1228" s="71"/>
      <c r="EG1228" s="71"/>
      <c r="EH1228" s="71"/>
      <c r="EI1228" s="71"/>
      <c r="EJ1228" s="71"/>
      <c r="EK1228" s="71"/>
      <c r="EL1228" s="71"/>
      <c r="EM1228" s="71"/>
      <c r="EN1228" s="71"/>
      <c r="EO1228" s="71"/>
      <c r="EP1228" s="71"/>
      <c r="EQ1228" s="71"/>
      <c r="ER1228" s="71"/>
      <c r="ES1228" s="71"/>
      <c r="ET1228" s="71"/>
      <c r="EU1228" s="71"/>
      <c r="EV1228" s="71"/>
      <c r="EW1228" s="71"/>
      <c r="EX1228" s="71"/>
      <c r="EY1228" s="71"/>
      <c r="EZ1228" s="71"/>
      <c r="FA1228" s="71"/>
      <c r="FB1228" s="71"/>
      <c r="FC1228" s="71"/>
      <c r="FD1228" s="71"/>
      <c r="FE1228" s="71"/>
      <c r="FF1228" s="71"/>
      <c r="FG1228" s="71"/>
      <c r="FH1228" s="71"/>
      <c r="FI1228" s="71"/>
      <c r="FJ1228" s="71"/>
      <c r="FK1228" s="71"/>
      <c r="FL1228" s="71"/>
      <c r="FM1228" s="71"/>
    </row>
    <row r="1229" spans="9:169" x14ac:dyDescent="0.2">
      <c r="I1229" s="71"/>
      <c r="J1229" s="71"/>
      <c r="K1229" s="71"/>
      <c r="L1229" s="71"/>
      <c r="M1229" s="71"/>
      <c r="N1229" s="71"/>
      <c r="O1229" s="71"/>
      <c r="P1229" s="71"/>
      <c r="Q1229" s="71"/>
      <c r="R1229" s="71"/>
      <c r="S1229" s="71"/>
      <c r="T1229" s="71"/>
      <c r="U1229" s="71"/>
      <c r="V1229" s="71"/>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99"/>
      <c r="CW1229" s="71"/>
      <c r="CX1229" s="71"/>
      <c r="CY1229" s="71"/>
      <c r="CZ1229" s="71"/>
      <c r="DA1229" s="71"/>
      <c r="DB1229" s="71"/>
      <c r="DC1229" s="71"/>
      <c r="DD1229" s="71"/>
      <c r="DE1229" s="71"/>
      <c r="DF1229" s="71"/>
      <c r="DG1229" s="71"/>
      <c r="DH1229" s="71"/>
      <c r="DI1229" s="71"/>
      <c r="DJ1229" s="71"/>
      <c r="DK1229" s="71"/>
      <c r="DL1229" s="71"/>
      <c r="DM1229" s="71"/>
      <c r="DN1229" s="71"/>
      <c r="DO1229" s="71"/>
      <c r="DP1229" s="71"/>
      <c r="DQ1229" s="71"/>
      <c r="DR1229" s="71"/>
      <c r="DS1229" s="71"/>
      <c r="DT1229" s="71"/>
      <c r="DU1229" s="71"/>
      <c r="DV1229" s="71"/>
      <c r="DW1229" s="71"/>
      <c r="DX1229" s="71"/>
      <c r="DY1229" s="71"/>
      <c r="DZ1229" s="71"/>
      <c r="EA1229" s="71"/>
      <c r="EB1229" s="71"/>
      <c r="EC1229" s="71"/>
      <c r="ED1229" s="71"/>
      <c r="EE1229" s="71"/>
      <c r="EF1229" s="71"/>
      <c r="EG1229" s="71"/>
      <c r="EH1229" s="71"/>
      <c r="EI1229" s="71"/>
      <c r="EJ1229" s="71"/>
      <c r="EK1229" s="71"/>
      <c r="EL1229" s="71"/>
      <c r="EM1229" s="71"/>
      <c r="EN1229" s="71"/>
      <c r="EO1229" s="71"/>
      <c r="EP1229" s="71"/>
      <c r="EQ1229" s="71"/>
      <c r="ER1229" s="71"/>
      <c r="ES1229" s="71"/>
      <c r="ET1229" s="71"/>
      <c r="EU1229" s="71"/>
      <c r="EV1229" s="71"/>
      <c r="EW1229" s="71"/>
      <c r="EX1229" s="71"/>
      <c r="EY1229" s="71"/>
      <c r="EZ1229" s="71"/>
      <c r="FA1229" s="71"/>
      <c r="FB1229" s="71"/>
      <c r="FC1229" s="71"/>
      <c r="FD1229" s="71"/>
      <c r="FE1229" s="71"/>
      <c r="FF1229" s="71"/>
      <c r="FG1229" s="71"/>
      <c r="FH1229" s="71"/>
      <c r="FI1229" s="71"/>
      <c r="FJ1229" s="71"/>
      <c r="FK1229" s="71"/>
      <c r="FL1229" s="71"/>
      <c r="FM1229" s="71"/>
    </row>
    <row r="1230" spans="9:169" x14ac:dyDescent="0.2">
      <c r="I1230" s="71"/>
      <c r="J1230" s="71"/>
      <c r="K1230" s="71"/>
      <c r="L1230" s="71"/>
      <c r="M1230" s="71"/>
      <c r="N1230" s="71"/>
      <c r="O1230" s="71"/>
      <c r="P1230" s="71"/>
      <c r="Q1230" s="71"/>
      <c r="R1230" s="71"/>
      <c r="S1230" s="71"/>
      <c r="T1230" s="71"/>
      <c r="U1230" s="71"/>
      <c r="V1230" s="71"/>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99"/>
      <c r="CW1230" s="71"/>
      <c r="CX1230" s="71"/>
      <c r="CY1230" s="71"/>
      <c r="CZ1230" s="71"/>
      <c r="DA1230" s="71"/>
      <c r="DB1230" s="71"/>
      <c r="DC1230" s="71"/>
      <c r="DD1230" s="71"/>
      <c r="DE1230" s="71"/>
      <c r="DF1230" s="71"/>
      <c r="DG1230" s="71"/>
      <c r="DH1230" s="71"/>
      <c r="DI1230" s="71"/>
      <c r="DJ1230" s="71"/>
      <c r="DK1230" s="71"/>
      <c r="DL1230" s="71"/>
      <c r="DM1230" s="71"/>
      <c r="DN1230" s="71"/>
      <c r="DO1230" s="71"/>
      <c r="DP1230" s="71"/>
      <c r="DQ1230" s="71"/>
      <c r="DR1230" s="71"/>
      <c r="DS1230" s="71"/>
      <c r="DT1230" s="71"/>
      <c r="DU1230" s="71"/>
      <c r="DV1230" s="71"/>
      <c r="DW1230" s="71"/>
      <c r="DX1230" s="71"/>
      <c r="DY1230" s="71"/>
      <c r="DZ1230" s="71"/>
      <c r="EA1230" s="71"/>
      <c r="EB1230" s="71"/>
      <c r="EC1230" s="71"/>
      <c r="ED1230" s="71"/>
      <c r="EE1230" s="71"/>
      <c r="EF1230" s="71"/>
      <c r="EG1230" s="71"/>
      <c r="EH1230" s="71"/>
      <c r="EI1230" s="71"/>
      <c r="EJ1230" s="71"/>
      <c r="EK1230" s="71"/>
      <c r="EL1230" s="71"/>
      <c r="EM1230" s="71"/>
      <c r="EN1230" s="71"/>
      <c r="EO1230" s="71"/>
      <c r="EP1230" s="71"/>
      <c r="EQ1230" s="71"/>
      <c r="ER1230" s="71"/>
      <c r="ES1230" s="71"/>
      <c r="ET1230" s="71"/>
      <c r="EU1230" s="71"/>
      <c r="EV1230" s="71"/>
      <c r="EW1230" s="71"/>
      <c r="EX1230" s="71"/>
      <c r="EY1230" s="71"/>
      <c r="EZ1230" s="71"/>
      <c r="FA1230" s="71"/>
      <c r="FB1230" s="71"/>
      <c r="FC1230" s="71"/>
      <c r="FD1230" s="71"/>
      <c r="FE1230" s="71"/>
      <c r="FF1230" s="71"/>
      <c r="FG1230" s="71"/>
      <c r="FH1230" s="71"/>
      <c r="FI1230" s="71"/>
      <c r="FJ1230" s="71"/>
      <c r="FK1230" s="71"/>
      <c r="FL1230" s="71"/>
      <c r="FM1230" s="71"/>
    </row>
    <row r="1231" spans="9:169" x14ac:dyDescent="0.2">
      <c r="I1231" s="71"/>
      <c r="J1231" s="71"/>
      <c r="K1231" s="71"/>
      <c r="L1231" s="71"/>
      <c r="M1231" s="71"/>
      <c r="N1231" s="71"/>
      <c r="O1231" s="71"/>
      <c r="P1231" s="71"/>
      <c r="Q1231" s="71"/>
      <c r="R1231" s="71"/>
      <c r="S1231" s="71"/>
      <c r="T1231" s="71"/>
      <c r="U1231" s="71"/>
      <c r="V1231" s="71"/>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99"/>
      <c r="CW1231" s="71"/>
      <c r="CX1231" s="71"/>
      <c r="CY1231" s="71"/>
      <c r="CZ1231" s="71"/>
      <c r="DA1231" s="71"/>
      <c r="DB1231" s="71"/>
      <c r="DC1231" s="71"/>
      <c r="DD1231" s="71"/>
      <c r="DE1231" s="71"/>
      <c r="DF1231" s="71"/>
      <c r="DG1231" s="71"/>
      <c r="DH1231" s="71"/>
      <c r="DI1231" s="71"/>
      <c r="DJ1231" s="71"/>
      <c r="DK1231" s="71"/>
      <c r="DL1231" s="71"/>
      <c r="DM1231" s="71"/>
      <c r="DN1231" s="71"/>
      <c r="DO1231" s="71"/>
      <c r="DP1231" s="71"/>
      <c r="DQ1231" s="71"/>
      <c r="DR1231" s="71"/>
      <c r="DS1231" s="71"/>
      <c r="DT1231" s="71"/>
      <c r="DU1231" s="71"/>
      <c r="DV1231" s="71"/>
      <c r="DW1231" s="71"/>
      <c r="DX1231" s="71"/>
      <c r="DY1231" s="71"/>
      <c r="DZ1231" s="71"/>
      <c r="EA1231" s="71"/>
      <c r="EB1231" s="71"/>
      <c r="EC1231" s="71"/>
      <c r="ED1231" s="71"/>
      <c r="EE1231" s="71"/>
      <c r="EF1231" s="71"/>
      <c r="EG1231" s="71"/>
      <c r="EH1231" s="71"/>
      <c r="EI1231" s="71"/>
      <c r="EJ1231" s="71"/>
      <c r="EK1231" s="71"/>
      <c r="EL1231" s="71"/>
      <c r="EM1231" s="71"/>
      <c r="EN1231" s="71"/>
      <c r="EO1231" s="71"/>
      <c r="EP1231" s="71"/>
      <c r="EQ1231" s="71"/>
      <c r="ER1231" s="71"/>
      <c r="ES1231" s="71"/>
      <c r="ET1231" s="71"/>
      <c r="EU1231" s="71"/>
      <c r="EV1231" s="71"/>
      <c r="EW1231" s="71"/>
      <c r="EX1231" s="71"/>
      <c r="EY1231" s="71"/>
      <c r="EZ1231" s="71"/>
      <c r="FA1231" s="71"/>
      <c r="FB1231" s="71"/>
      <c r="FC1231" s="71"/>
      <c r="FD1231" s="71"/>
      <c r="FE1231" s="71"/>
      <c r="FF1231" s="71"/>
      <c r="FG1231" s="71"/>
      <c r="FH1231" s="71"/>
      <c r="FI1231" s="71"/>
      <c r="FJ1231" s="71"/>
      <c r="FK1231" s="71"/>
      <c r="FL1231" s="71"/>
      <c r="FM1231" s="71"/>
    </row>
    <row r="1232" spans="9:169" x14ac:dyDescent="0.2">
      <c r="I1232" s="71"/>
      <c r="J1232" s="71"/>
      <c r="K1232" s="71"/>
      <c r="L1232" s="71"/>
      <c r="M1232" s="71"/>
      <c r="N1232" s="71"/>
      <c r="O1232" s="71"/>
      <c r="P1232" s="71"/>
      <c r="Q1232" s="71"/>
      <c r="R1232" s="71"/>
      <c r="S1232" s="71"/>
      <c r="T1232" s="71"/>
      <c r="U1232" s="71"/>
      <c r="V1232" s="71"/>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99"/>
      <c r="CW1232" s="71"/>
      <c r="CX1232" s="71"/>
      <c r="CY1232" s="71"/>
      <c r="CZ1232" s="71"/>
      <c r="DA1232" s="71"/>
      <c r="DB1232" s="71"/>
      <c r="DC1232" s="71"/>
      <c r="DD1232" s="71"/>
      <c r="DE1232" s="71"/>
      <c r="DF1232" s="71"/>
      <c r="DG1232" s="71"/>
      <c r="DH1232" s="71"/>
      <c r="DI1232" s="71"/>
      <c r="DJ1232" s="71"/>
      <c r="DK1232" s="71"/>
      <c r="DL1232" s="71"/>
      <c r="DM1232" s="71"/>
      <c r="DN1232" s="71"/>
      <c r="DO1232" s="71"/>
      <c r="DP1232" s="71"/>
      <c r="DQ1232" s="71"/>
      <c r="DR1232" s="71"/>
      <c r="DS1232" s="71"/>
      <c r="DT1232" s="71"/>
      <c r="DU1232" s="71"/>
      <c r="DV1232" s="71"/>
      <c r="DW1232" s="71"/>
      <c r="DX1232" s="71"/>
      <c r="DY1232" s="71"/>
      <c r="DZ1232" s="71"/>
      <c r="EA1232" s="71"/>
      <c r="EB1232" s="71"/>
      <c r="EC1232" s="71"/>
      <c r="ED1232" s="71"/>
      <c r="EE1232" s="71"/>
      <c r="EF1232" s="71"/>
      <c r="EG1232" s="71"/>
      <c r="EH1232" s="71"/>
      <c r="EI1232" s="71"/>
      <c r="EJ1232" s="71"/>
      <c r="EK1232" s="71"/>
      <c r="EL1232" s="71"/>
      <c r="EM1232" s="71"/>
      <c r="EN1232" s="71"/>
      <c r="EO1232" s="71"/>
      <c r="EP1232" s="71"/>
      <c r="EQ1232" s="71"/>
      <c r="ER1232" s="71"/>
      <c r="ES1232" s="71"/>
      <c r="ET1232" s="71"/>
      <c r="EU1232" s="71"/>
      <c r="EV1232" s="71"/>
      <c r="EW1232" s="71"/>
      <c r="EX1232" s="71"/>
      <c r="EY1232" s="71"/>
      <c r="EZ1232" s="71"/>
      <c r="FA1232" s="71"/>
      <c r="FB1232" s="71"/>
      <c r="FC1232" s="71"/>
      <c r="FD1232" s="71"/>
      <c r="FE1232" s="71"/>
      <c r="FF1232" s="71"/>
      <c r="FG1232" s="71"/>
      <c r="FH1232" s="71"/>
      <c r="FI1232" s="71"/>
      <c r="FJ1232" s="71"/>
      <c r="FK1232" s="71"/>
      <c r="FL1232" s="71"/>
      <c r="FM1232" s="71"/>
    </row>
    <row r="1233" spans="9:169" x14ac:dyDescent="0.2">
      <c r="I1233" s="71"/>
      <c r="J1233" s="71"/>
      <c r="K1233" s="71"/>
      <c r="L1233" s="71"/>
      <c r="M1233" s="71"/>
      <c r="N1233" s="71"/>
      <c r="O1233" s="71"/>
      <c r="P1233" s="71"/>
      <c r="Q1233" s="71"/>
      <c r="R1233" s="71"/>
      <c r="S1233" s="71"/>
      <c r="T1233" s="71"/>
      <c r="U1233" s="71"/>
      <c r="V1233" s="71"/>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99"/>
      <c r="CW1233" s="71"/>
      <c r="CX1233" s="71"/>
      <c r="CY1233" s="71"/>
      <c r="CZ1233" s="71"/>
      <c r="DA1233" s="71"/>
      <c r="DB1233" s="71"/>
      <c r="DC1233" s="71"/>
      <c r="DD1233" s="71"/>
      <c r="DE1233" s="71"/>
      <c r="DF1233" s="71"/>
      <c r="DG1233" s="71"/>
      <c r="DH1233" s="71"/>
      <c r="DI1233" s="71"/>
      <c r="DJ1233" s="71"/>
      <c r="DK1233" s="71"/>
      <c r="DL1233" s="71"/>
      <c r="DM1233" s="71"/>
      <c r="DN1233" s="71"/>
      <c r="DO1233" s="71"/>
      <c r="DP1233" s="71"/>
      <c r="DQ1233" s="71"/>
      <c r="DR1233" s="71"/>
      <c r="DS1233" s="71"/>
      <c r="DT1233" s="71"/>
      <c r="DU1233" s="71"/>
      <c r="DV1233" s="71"/>
      <c r="DW1233" s="71"/>
      <c r="DX1233" s="71"/>
      <c r="DY1233" s="71"/>
      <c r="DZ1233" s="71"/>
      <c r="EA1233" s="71"/>
      <c r="EB1233" s="71"/>
      <c r="EC1233" s="71"/>
      <c r="ED1233" s="71"/>
      <c r="EE1233" s="71"/>
      <c r="EF1233" s="71"/>
      <c r="EG1233" s="71"/>
      <c r="EH1233" s="71"/>
      <c r="EI1233" s="71"/>
      <c r="EJ1233" s="71"/>
      <c r="EK1233" s="71"/>
      <c r="EL1233" s="71"/>
      <c r="EM1233" s="71"/>
      <c r="EN1233" s="71"/>
      <c r="EO1233" s="71"/>
      <c r="EP1233" s="71"/>
      <c r="EQ1233" s="71"/>
      <c r="ER1233" s="71"/>
      <c r="ES1233" s="71"/>
      <c r="ET1233" s="71"/>
      <c r="EU1233" s="71"/>
      <c r="EV1233" s="71"/>
      <c r="EW1233" s="71"/>
      <c r="EX1233" s="71"/>
      <c r="EY1233" s="71"/>
      <c r="EZ1233" s="71"/>
      <c r="FA1233" s="71"/>
      <c r="FB1233" s="71"/>
      <c r="FC1233" s="71"/>
      <c r="FD1233" s="71"/>
      <c r="FE1233" s="71"/>
      <c r="FF1233" s="71"/>
      <c r="FG1233" s="71"/>
      <c r="FH1233" s="71"/>
      <c r="FI1233" s="71"/>
      <c r="FJ1233" s="71"/>
      <c r="FK1233" s="71"/>
      <c r="FL1233" s="71"/>
      <c r="FM1233" s="71"/>
    </row>
    <row r="1234" spans="9:169" x14ac:dyDescent="0.2">
      <c r="I1234" s="71"/>
      <c r="J1234" s="71"/>
      <c r="K1234" s="71"/>
      <c r="L1234" s="71"/>
      <c r="M1234" s="71"/>
      <c r="N1234" s="71"/>
      <c r="O1234" s="71"/>
      <c r="P1234" s="71"/>
      <c r="Q1234" s="71"/>
      <c r="R1234" s="71"/>
      <c r="S1234" s="71"/>
      <c r="T1234" s="71"/>
      <c r="U1234" s="71"/>
      <c r="V1234" s="71"/>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99"/>
      <c r="CW1234" s="71"/>
      <c r="CX1234" s="71"/>
      <c r="CY1234" s="71"/>
      <c r="CZ1234" s="71"/>
      <c r="DA1234" s="71"/>
      <c r="DB1234" s="71"/>
      <c r="DC1234" s="71"/>
      <c r="DD1234" s="71"/>
      <c r="DE1234" s="71"/>
      <c r="DF1234" s="71"/>
      <c r="DG1234" s="71"/>
      <c r="DH1234" s="71"/>
      <c r="DI1234" s="71"/>
      <c r="DJ1234" s="71"/>
      <c r="DK1234" s="71"/>
      <c r="DL1234" s="71"/>
      <c r="DM1234" s="71"/>
      <c r="DN1234" s="71"/>
      <c r="DO1234" s="71"/>
      <c r="DP1234" s="71"/>
      <c r="DQ1234" s="71"/>
      <c r="DR1234" s="71"/>
      <c r="DS1234" s="71"/>
      <c r="DT1234" s="71"/>
      <c r="DU1234" s="71"/>
      <c r="DV1234" s="71"/>
      <c r="DW1234" s="71"/>
      <c r="DX1234" s="71"/>
      <c r="DY1234" s="71"/>
      <c r="DZ1234" s="71"/>
      <c r="EA1234" s="71"/>
      <c r="EB1234" s="71"/>
      <c r="EC1234" s="71"/>
      <c r="ED1234" s="71"/>
      <c r="EE1234" s="71"/>
      <c r="EF1234" s="71"/>
      <c r="EG1234" s="71"/>
      <c r="EH1234" s="71"/>
      <c r="EI1234" s="71"/>
      <c r="EJ1234" s="71"/>
      <c r="EK1234" s="71"/>
      <c r="EL1234" s="71"/>
      <c r="EM1234" s="71"/>
      <c r="EN1234" s="71"/>
      <c r="EO1234" s="71"/>
      <c r="EP1234" s="71"/>
      <c r="EQ1234" s="71"/>
      <c r="ER1234" s="71"/>
      <c r="ES1234" s="71"/>
      <c r="ET1234" s="71"/>
      <c r="EU1234" s="71"/>
      <c r="EV1234" s="71"/>
      <c r="EW1234" s="71"/>
      <c r="EX1234" s="71"/>
      <c r="EY1234" s="71"/>
      <c r="EZ1234" s="71"/>
      <c r="FA1234" s="71"/>
      <c r="FB1234" s="71"/>
      <c r="FC1234" s="71"/>
      <c r="FD1234" s="71"/>
      <c r="FE1234" s="71"/>
      <c r="FF1234" s="71"/>
      <c r="FG1234" s="71"/>
      <c r="FH1234" s="71"/>
      <c r="FI1234" s="71"/>
      <c r="FJ1234" s="71"/>
      <c r="FK1234" s="71"/>
      <c r="FL1234" s="71"/>
      <c r="FM1234" s="71"/>
    </row>
    <row r="1235" spans="9:169" x14ac:dyDescent="0.2">
      <c r="I1235" s="71"/>
      <c r="J1235" s="71"/>
      <c r="K1235" s="71"/>
      <c r="L1235" s="71"/>
      <c r="M1235" s="71"/>
      <c r="N1235" s="71"/>
      <c r="O1235" s="71"/>
      <c r="P1235" s="71"/>
      <c r="Q1235" s="71"/>
      <c r="R1235" s="71"/>
      <c r="S1235" s="71"/>
      <c r="T1235" s="71"/>
      <c r="U1235" s="71"/>
      <c r="V1235" s="71"/>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99"/>
      <c r="CW1235" s="71"/>
      <c r="CX1235" s="71"/>
      <c r="CY1235" s="71"/>
      <c r="CZ1235" s="71"/>
      <c r="DA1235" s="71"/>
      <c r="DB1235" s="71"/>
      <c r="DC1235" s="71"/>
      <c r="DD1235" s="71"/>
      <c r="DE1235" s="71"/>
      <c r="DF1235" s="71"/>
      <c r="DG1235" s="71"/>
      <c r="DH1235" s="71"/>
      <c r="DI1235" s="71"/>
      <c r="DJ1235" s="71"/>
      <c r="DK1235" s="71"/>
      <c r="DL1235" s="71"/>
      <c r="DM1235" s="71"/>
      <c r="DN1235" s="71"/>
      <c r="DO1235" s="71"/>
      <c r="DP1235" s="71"/>
      <c r="DQ1235" s="71"/>
      <c r="DR1235" s="71"/>
      <c r="DS1235" s="71"/>
      <c r="DT1235" s="71"/>
      <c r="DU1235" s="71"/>
      <c r="DV1235" s="71"/>
      <c r="DW1235" s="71"/>
      <c r="DX1235" s="71"/>
      <c r="DY1235" s="71"/>
      <c r="DZ1235" s="71"/>
      <c r="EA1235" s="71"/>
      <c r="EB1235" s="71"/>
      <c r="EC1235" s="71"/>
      <c r="ED1235" s="71"/>
      <c r="EE1235" s="71"/>
      <c r="EF1235" s="71"/>
      <c r="EG1235" s="71"/>
      <c r="EH1235" s="71"/>
      <c r="EI1235" s="71"/>
      <c r="EJ1235" s="71"/>
      <c r="EK1235" s="71"/>
      <c r="EL1235" s="71"/>
      <c r="EM1235" s="71"/>
      <c r="EN1235" s="71"/>
      <c r="EO1235" s="71"/>
      <c r="EP1235" s="71"/>
      <c r="EQ1235" s="71"/>
      <c r="ER1235" s="71"/>
      <c r="ES1235" s="71"/>
      <c r="ET1235" s="71"/>
      <c r="EU1235" s="71"/>
      <c r="EV1235" s="71"/>
      <c r="EW1235" s="71"/>
      <c r="EX1235" s="71"/>
      <c r="EY1235" s="71"/>
      <c r="EZ1235" s="71"/>
      <c r="FA1235" s="71"/>
      <c r="FB1235" s="71"/>
      <c r="FC1235" s="71"/>
      <c r="FD1235" s="71"/>
      <c r="FE1235" s="71"/>
      <c r="FF1235" s="71"/>
      <c r="FG1235" s="71"/>
      <c r="FH1235" s="71"/>
      <c r="FI1235" s="71"/>
      <c r="FJ1235" s="71"/>
      <c r="FK1235" s="71"/>
      <c r="FL1235" s="71"/>
      <c r="FM1235" s="71"/>
    </row>
    <row r="1236" spans="9:169" x14ac:dyDescent="0.2">
      <c r="I1236" s="71"/>
      <c r="J1236" s="71"/>
      <c r="K1236" s="71"/>
      <c r="L1236" s="71"/>
      <c r="M1236" s="71"/>
      <c r="N1236" s="71"/>
      <c r="O1236" s="71"/>
      <c r="P1236" s="71"/>
      <c r="Q1236" s="71"/>
      <c r="R1236" s="71"/>
      <c r="S1236" s="71"/>
      <c r="T1236" s="71"/>
      <c r="U1236" s="71"/>
      <c r="V1236" s="71"/>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99"/>
      <c r="CW1236" s="71"/>
      <c r="CX1236" s="71"/>
      <c r="CY1236" s="71"/>
      <c r="CZ1236" s="71"/>
      <c r="DA1236" s="71"/>
      <c r="DB1236" s="71"/>
      <c r="DC1236" s="71"/>
      <c r="DD1236" s="71"/>
      <c r="DE1236" s="71"/>
      <c r="DF1236" s="71"/>
      <c r="DG1236" s="71"/>
      <c r="DH1236" s="71"/>
      <c r="DI1236" s="71"/>
      <c r="DJ1236" s="71"/>
      <c r="DK1236" s="71"/>
      <c r="DL1236" s="71"/>
      <c r="DM1236" s="71"/>
      <c r="DN1236" s="71"/>
      <c r="DO1236" s="71"/>
      <c r="DP1236" s="71"/>
      <c r="DQ1236" s="71"/>
      <c r="DR1236" s="71"/>
      <c r="DS1236" s="71"/>
      <c r="DT1236" s="71"/>
      <c r="DU1236" s="71"/>
      <c r="DV1236" s="71"/>
      <c r="DW1236" s="71"/>
      <c r="DX1236" s="71"/>
      <c r="DY1236" s="71"/>
      <c r="DZ1236" s="71"/>
      <c r="EA1236" s="71"/>
      <c r="EB1236" s="71"/>
      <c r="EC1236" s="71"/>
      <c r="ED1236" s="71"/>
      <c r="EE1236" s="71"/>
      <c r="EF1236" s="71"/>
      <c r="EG1236" s="71"/>
      <c r="EH1236" s="71"/>
      <c r="EI1236" s="71"/>
      <c r="EJ1236" s="71"/>
      <c r="EK1236" s="71"/>
      <c r="EL1236" s="71"/>
      <c r="EM1236" s="71"/>
      <c r="EN1236" s="71"/>
      <c r="EO1236" s="71"/>
      <c r="EP1236" s="71"/>
      <c r="EQ1236" s="71"/>
      <c r="ER1236" s="71"/>
      <c r="ES1236" s="71"/>
      <c r="ET1236" s="71"/>
      <c r="EU1236" s="71"/>
      <c r="EV1236" s="71"/>
      <c r="EW1236" s="71"/>
      <c r="EX1236" s="71"/>
      <c r="EY1236" s="71"/>
      <c r="EZ1236" s="71"/>
      <c r="FA1236" s="71"/>
      <c r="FB1236" s="71"/>
      <c r="FC1236" s="71"/>
      <c r="FD1236" s="71"/>
      <c r="FE1236" s="71"/>
      <c r="FF1236" s="71"/>
      <c r="FG1236" s="71"/>
      <c r="FH1236" s="71"/>
      <c r="FI1236" s="71"/>
      <c r="FJ1236" s="71"/>
      <c r="FK1236" s="71"/>
      <c r="FL1236" s="71"/>
      <c r="FM1236" s="71"/>
    </row>
    <row r="1237" spans="9:169" x14ac:dyDescent="0.2">
      <c r="I1237" s="71"/>
      <c r="J1237" s="71"/>
      <c r="K1237" s="71"/>
      <c r="L1237" s="71"/>
      <c r="M1237" s="71"/>
      <c r="N1237" s="71"/>
      <c r="O1237" s="71"/>
      <c r="P1237" s="71"/>
      <c r="Q1237" s="71"/>
      <c r="R1237" s="71"/>
      <c r="S1237" s="71"/>
      <c r="T1237" s="71"/>
      <c r="U1237" s="71"/>
      <c r="V1237" s="71"/>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99"/>
      <c r="CW1237" s="71"/>
      <c r="CX1237" s="71"/>
      <c r="CY1237" s="71"/>
      <c r="CZ1237" s="71"/>
      <c r="DA1237" s="71"/>
      <c r="DB1237" s="71"/>
      <c r="DC1237" s="71"/>
      <c r="DD1237" s="71"/>
      <c r="DE1237" s="71"/>
      <c r="DF1237" s="71"/>
      <c r="DG1237" s="71"/>
      <c r="DH1237" s="71"/>
      <c r="DI1237" s="71"/>
      <c r="DJ1237" s="71"/>
      <c r="DK1237" s="71"/>
      <c r="DL1237" s="71"/>
      <c r="DM1237" s="71"/>
      <c r="DN1237" s="71"/>
      <c r="DO1237" s="71"/>
      <c r="DP1237" s="71"/>
      <c r="DQ1237" s="71"/>
      <c r="DR1237" s="71"/>
      <c r="DS1237" s="71"/>
      <c r="DT1237" s="71"/>
      <c r="DU1237" s="71"/>
      <c r="DV1237" s="71"/>
      <c r="DW1237" s="71"/>
      <c r="DX1237" s="71"/>
      <c r="DY1237" s="71"/>
      <c r="DZ1237" s="71"/>
      <c r="EA1237" s="71"/>
      <c r="EB1237" s="71"/>
      <c r="EC1237" s="71"/>
      <c r="ED1237" s="71"/>
      <c r="EE1237" s="71"/>
      <c r="EF1237" s="71"/>
      <c r="EG1237" s="71"/>
      <c r="EH1237" s="71"/>
      <c r="EI1237" s="71"/>
      <c r="EJ1237" s="71"/>
      <c r="EK1237" s="71"/>
      <c r="EL1237" s="71"/>
      <c r="EM1237" s="71"/>
      <c r="EN1237" s="71"/>
      <c r="EO1237" s="71"/>
      <c r="EP1237" s="71"/>
      <c r="EQ1237" s="71"/>
      <c r="ER1237" s="71"/>
      <c r="ES1237" s="71"/>
      <c r="ET1237" s="71"/>
      <c r="EU1237" s="71"/>
      <c r="EV1237" s="71"/>
      <c r="EW1237" s="71"/>
      <c r="EX1237" s="71"/>
      <c r="EY1237" s="71"/>
      <c r="EZ1237" s="71"/>
      <c r="FA1237" s="71"/>
      <c r="FB1237" s="71"/>
      <c r="FC1237" s="71"/>
      <c r="FD1237" s="71"/>
      <c r="FE1237" s="71"/>
      <c r="FF1237" s="71"/>
      <c r="FG1237" s="71"/>
      <c r="FH1237" s="71"/>
      <c r="FI1237" s="71"/>
      <c r="FJ1237" s="71"/>
      <c r="FK1237" s="71"/>
      <c r="FL1237" s="71"/>
      <c r="FM1237" s="71"/>
    </row>
    <row r="1238" spans="9:169" x14ac:dyDescent="0.2">
      <c r="I1238" s="71"/>
      <c r="J1238" s="71"/>
      <c r="K1238" s="71"/>
      <c r="L1238" s="71"/>
      <c r="M1238" s="71"/>
      <c r="N1238" s="71"/>
      <c r="O1238" s="71"/>
      <c r="P1238" s="71"/>
      <c r="Q1238" s="71"/>
      <c r="R1238" s="71"/>
      <c r="S1238" s="71"/>
      <c r="T1238" s="71"/>
      <c r="U1238" s="71"/>
      <c r="V1238" s="71"/>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99"/>
      <c r="CW1238" s="71"/>
      <c r="CX1238" s="71"/>
      <c r="CY1238" s="71"/>
      <c r="CZ1238" s="71"/>
      <c r="DA1238" s="71"/>
      <c r="DB1238" s="71"/>
      <c r="DC1238" s="71"/>
      <c r="DD1238" s="71"/>
      <c r="DE1238" s="71"/>
      <c r="DF1238" s="71"/>
      <c r="DG1238" s="71"/>
      <c r="DH1238" s="71"/>
      <c r="DI1238" s="71"/>
      <c r="DJ1238" s="71"/>
      <c r="DK1238" s="71"/>
      <c r="DL1238" s="71"/>
      <c r="DM1238" s="71"/>
      <c r="DN1238" s="71"/>
      <c r="DO1238" s="71"/>
      <c r="DP1238" s="71"/>
      <c r="DQ1238" s="71"/>
      <c r="DR1238" s="71"/>
      <c r="DS1238" s="71"/>
      <c r="DT1238" s="71"/>
      <c r="DU1238" s="71"/>
      <c r="DV1238" s="71"/>
      <c r="DW1238" s="71"/>
      <c r="DX1238" s="71"/>
      <c r="DY1238" s="71"/>
      <c r="DZ1238" s="71"/>
      <c r="EA1238" s="71"/>
      <c r="EB1238" s="71"/>
      <c r="EC1238" s="71"/>
      <c r="ED1238" s="71"/>
      <c r="EE1238" s="71"/>
      <c r="EF1238" s="71"/>
      <c r="EG1238" s="71"/>
      <c r="EH1238" s="71"/>
      <c r="EI1238" s="71"/>
      <c r="EJ1238" s="71"/>
      <c r="EK1238" s="71"/>
      <c r="EL1238" s="71"/>
      <c r="EM1238" s="71"/>
      <c r="EN1238" s="71"/>
      <c r="EO1238" s="71"/>
      <c r="EP1238" s="71"/>
      <c r="EQ1238" s="71"/>
      <c r="ER1238" s="71"/>
      <c r="ES1238" s="71"/>
      <c r="ET1238" s="71"/>
      <c r="EU1238" s="71"/>
      <c r="EV1238" s="71"/>
      <c r="EW1238" s="71"/>
      <c r="EX1238" s="71"/>
      <c r="EY1238" s="71"/>
      <c r="EZ1238" s="71"/>
      <c r="FA1238" s="71"/>
      <c r="FB1238" s="71"/>
      <c r="FC1238" s="71"/>
      <c r="FD1238" s="71"/>
      <c r="FE1238" s="71"/>
      <c r="FF1238" s="71"/>
      <c r="FG1238" s="71"/>
      <c r="FH1238" s="71"/>
      <c r="FI1238" s="71"/>
      <c r="FJ1238" s="71"/>
      <c r="FK1238" s="71"/>
      <c r="FL1238" s="71"/>
      <c r="FM1238" s="71"/>
    </row>
    <row r="1239" spans="9:169" x14ac:dyDescent="0.2">
      <c r="I1239" s="71"/>
      <c r="J1239" s="71"/>
      <c r="K1239" s="71"/>
      <c r="L1239" s="71"/>
      <c r="M1239" s="71"/>
      <c r="N1239" s="71"/>
      <c r="O1239" s="71"/>
      <c r="P1239" s="71"/>
      <c r="Q1239" s="71"/>
      <c r="R1239" s="71"/>
      <c r="S1239" s="71"/>
      <c r="T1239" s="71"/>
      <c r="U1239" s="71"/>
      <c r="V1239" s="71"/>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99"/>
      <c r="CW1239" s="71"/>
      <c r="CX1239" s="71"/>
      <c r="CY1239" s="71"/>
      <c r="CZ1239" s="71"/>
      <c r="DA1239" s="71"/>
      <c r="DB1239" s="71"/>
      <c r="DC1239" s="71"/>
      <c r="DD1239" s="71"/>
      <c r="DE1239" s="71"/>
      <c r="DF1239" s="71"/>
      <c r="DG1239" s="71"/>
      <c r="DH1239" s="71"/>
      <c r="DI1239" s="71"/>
      <c r="DJ1239" s="71"/>
      <c r="DK1239" s="71"/>
      <c r="DL1239" s="71"/>
      <c r="DM1239" s="71"/>
      <c r="DN1239" s="71"/>
      <c r="DO1239" s="71"/>
      <c r="DP1239" s="71"/>
      <c r="DQ1239" s="71"/>
      <c r="DR1239" s="71"/>
      <c r="DS1239" s="71"/>
      <c r="DT1239" s="71"/>
      <c r="DU1239" s="71"/>
      <c r="DV1239" s="71"/>
      <c r="DW1239" s="71"/>
      <c r="DX1239" s="71"/>
      <c r="DY1239" s="71"/>
      <c r="DZ1239" s="71"/>
      <c r="EA1239" s="71"/>
      <c r="EB1239" s="71"/>
      <c r="EC1239" s="71"/>
      <c r="ED1239" s="71"/>
      <c r="EE1239" s="71"/>
      <c r="EF1239" s="71"/>
      <c r="EG1239" s="71"/>
      <c r="EH1239" s="71"/>
      <c r="EI1239" s="71"/>
      <c r="EJ1239" s="71"/>
      <c r="EK1239" s="71"/>
      <c r="EL1239" s="71"/>
      <c r="EM1239" s="71"/>
      <c r="EN1239" s="71"/>
      <c r="EO1239" s="71"/>
      <c r="EP1239" s="71"/>
      <c r="EQ1239" s="71"/>
      <c r="ER1239" s="71"/>
      <c r="ES1239" s="71"/>
      <c r="ET1239" s="71"/>
      <c r="EU1239" s="71"/>
      <c r="EV1239" s="71"/>
      <c r="EW1239" s="71"/>
      <c r="EX1239" s="71"/>
      <c r="EY1239" s="71"/>
      <c r="EZ1239" s="71"/>
      <c r="FA1239" s="71"/>
      <c r="FB1239" s="71"/>
      <c r="FC1239" s="71"/>
      <c r="FD1239" s="71"/>
      <c r="FE1239" s="71"/>
      <c r="FF1239" s="71"/>
      <c r="FG1239" s="71"/>
      <c r="FH1239" s="71"/>
      <c r="FI1239" s="71"/>
      <c r="FJ1239" s="71"/>
      <c r="FK1239" s="71"/>
      <c r="FL1239" s="71"/>
      <c r="FM1239" s="71"/>
    </row>
    <row r="1240" spans="9:169" x14ac:dyDescent="0.2">
      <c r="I1240" s="71"/>
      <c r="J1240" s="71"/>
      <c r="K1240" s="71"/>
      <c r="L1240" s="71"/>
      <c r="M1240" s="71"/>
      <c r="N1240" s="71"/>
      <c r="O1240" s="71"/>
      <c r="P1240" s="71"/>
      <c r="Q1240" s="71"/>
      <c r="R1240" s="71"/>
      <c r="S1240" s="71"/>
      <c r="T1240" s="71"/>
      <c r="U1240" s="71"/>
      <c r="V1240" s="71"/>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99"/>
      <c r="CW1240" s="71"/>
      <c r="CX1240" s="71"/>
      <c r="CY1240" s="71"/>
      <c r="CZ1240" s="71"/>
      <c r="DA1240" s="71"/>
      <c r="DB1240" s="71"/>
      <c r="DC1240" s="71"/>
      <c r="DD1240" s="71"/>
      <c r="DE1240" s="71"/>
      <c r="DF1240" s="71"/>
      <c r="DG1240" s="71"/>
      <c r="DH1240" s="71"/>
      <c r="DI1240" s="71"/>
      <c r="DJ1240" s="71"/>
      <c r="DK1240" s="71"/>
      <c r="DL1240" s="71"/>
      <c r="DM1240" s="71"/>
      <c r="DN1240" s="71"/>
      <c r="DO1240" s="71"/>
      <c r="DP1240" s="71"/>
      <c r="DQ1240" s="71"/>
      <c r="DR1240" s="71"/>
      <c r="DS1240" s="71"/>
      <c r="DT1240" s="71"/>
      <c r="DU1240" s="71"/>
      <c r="DV1240" s="71"/>
      <c r="DW1240" s="71"/>
      <c r="DX1240" s="71"/>
      <c r="DY1240" s="71"/>
      <c r="DZ1240" s="71"/>
      <c r="EA1240" s="71"/>
      <c r="EB1240" s="71"/>
      <c r="EC1240" s="71"/>
      <c r="ED1240" s="71"/>
      <c r="EE1240" s="71"/>
      <c r="EF1240" s="71"/>
      <c r="EG1240" s="71"/>
      <c r="EH1240" s="71"/>
      <c r="EI1240" s="71"/>
      <c r="EJ1240" s="71"/>
      <c r="EK1240" s="71"/>
      <c r="EL1240" s="71"/>
      <c r="EM1240" s="71"/>
      <c r="EN1240" s="71"/>
      <c r="EO1240" s="71"/>
      <c r="EP1240" s="71"/>
      <c r="EQ1240" s="71"/>
      <c r="ER1240" s="71"/>
      <c r="ES1240" s="71"/>
      <c r="ET1240" s="71"/>
      <c r="EU1240" s="71"/>
      <c r="EV1240" s="71"/>
      <c r="EW1240" s="71"/>
      <c r="EX1240" s="71"/>
      <c r="EY1240" s="71"/>
      <c r="EZ1240" s="71"/>
      <c r="FA1240" s="71"/>
      <c r="FB1240" s="71"/>
      <c r="FC1240" s="71"/>
      <c r="FD1240" s="71"/>
      <c r="FE1240" s="71"/>
      <c r="FF1240" s="71"/>
      <c r="FG1240" s="71"/>
      <c r="FH1240" s="71"/>
      <c r="FI1240" s="71"/>
      <c r="FJ1240" s="71"/>
      <c r="FK1240" s="71"/>
      <c r="FL1240" s="71"/>
      <c r="FM1240" s="71"/>
    </row>
    <row r="1241" spans="9:169" x14ac:dyDescent="0.2">
      <c r="I1241" s="71"/>
      <c r="J1241" s="71"/>
      <c r="K1241" s="71"/>
      <c r="L1241" s="71"/>
      <c r="M1241" s="71"/>
      <c r="N1241" s="71"/>
      <c r="O1241" s="71"/>
      <c r="P1241" s="71"/>
      <c r="Q1241" s="71"/>
      <c r="R1241" s="71"/>
      <c r="S1241" s="71"/>
      <c r="T1241" s="71"/>
      <c r="U1241" s="71"/>
      <c r="V1241" s="71"/>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99"/>
      <c r="CW1241" s="71"/>
      <c r="CX1241" s="71"/>
      <c r="CY1241" s="71"/>
      <c r="CZ1241" s="71"/>
      <c r="DA1241" s="71"/>
      <c r="DB1241" s="71"/>
      <c r="DC1241" s="71"/>
      <c r="DD1241" s="71"/>
      <c r="DE1241" s="71"/>
      <c r="DF1241" s="71"/>
      <c r="DG1241" s="71"/>
      <c r="DH1241" s="71"/>
      <c r="DI1241" s="71"/>
      <c r="DJ1241" s="71"/>
      <c r="DK1241" s="71"/>
      <c r="DL1241" s="71"/>
      <c r="DM1241" s="71"/>
      <c r="DN1241" s="71"/>
      <c r="DO1241" s="71"/>
      <c r="DP1241" s="71"/>
      <c r="DQ1241" s="71"/>
      <c r="DR1241" s="71"/>
      <c r="DS1241" s="71"/>
      <c r="DT1241" s="71"/>
      <c r="DU1241" s="71"/>
      <c r="DV1241" s="71"/>
      <c r="DW1241" s="71"/>
      <c r="DX1241" s="71"/>
      <c r="DY1241" s="71"/>
      <c r="DZ1241" s="71"/>
      <c r="EA1241" s="71"/>
      <c r="EB1241" s="71"/>
      <c r="EC1241" s="71"/>
      <c r="ED1241" s="71"/>
      <c r="EE1241" s="71"/>
      <c r="EF1241" s="71"/>
      <c r="EG1241" s="71"/>
      <c r="EH1241" s="71"/>
      <c r="EI1241" s="71"/>
      <c r="EJ1241" s="71"/>
      <c r="EK1241" s="71"/>
      <c r="EL1241" s="71"/>
      <c r="EM1241" s="71"/>
      <c r="EN1241" s="71"/>
      <c r="EO1241" s="71"/>
      <c r="EP1241" s="71"/>
      <c r="EQ1241" s="71"/>
      <c r="ER1241" s="71"/>
      <c r="ES1241" s="71"/>
      <c r="ET1241" s="71"/>
      <c r="EU1241" s="71"/>
      <c r="EV1241" s="71"/>
      <c r="EW1241" s="71"/>
      <c r="EX1241" s="71"/>
      <c r="EY1241" s="71"/>
      <c r="EZ1241" s="71"/>
      <c r="FA1241" s="71"/>
      <c r="FB1241" s="71"/>
      <c r="FC1241" s="71"/>
      <c r="FD1241" s="71"/>
      <c r="FE1241" s="71"/>
      <c r="FF1241" s="71"/>
      <c r="FG1241" s="71"/>
      <c r="FH1241" s="71"/>
      <c r="FI1241" s="71"/>
      <c r="FJ1241" s="71"/>
      <c r="FK1241" s="71"/>
      <c r="FL1241" s="71"/>
      <c r="FM1241" s="71"/>
    </row>
    <row r="1242" spans="9:169" x14ac:dyDescent="0.2">
      <c r="I1242" s="71"/>
      <c r="J1242" s="71"/>
      <c r="K1242" s="71"/>
      <c r="L1242" s="71"/>
      <c r="M1242" s="71"/>
      <c r="N1242" s="71"/>
      <c r="O1242" s="71"/>
      <c r="P1242" s="71"/>
      <c r="Q1242" s="71"/>
      <c r="R1242" s="71"/>
      <c r="S1242" s="71"/>
      <c r="T1242" s="71"/>
      <c r="U1242" s="71"/>
      <c r="V1242" s="71"/>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99"/>
      <c r="CW1242" s="71"/>
      <c r="CX1242" s="71"/>
      <c r="CY1242" s="71"/>
      <c r="CZ1242" s="71"/>
      <c r="DA1242" s="71"/>
      <c r="DB1242" s="71"/>
      <c r="DC1242" s="71"/>
      <c r="DD1242" s="71"/>
      <c r="DE1242" s="71"/>
      <c r="DF1242" s="71"/>
      <c r="DG1242" s="71"/>
      <c r="DH1242" s="71"/>
      <c r="DI1242" s="71"/>
      <c r="DJ1242" s="71"/>
      <c r="DK1242" s="71"/>
      <c r="DL1242" s="71"/>
      <c r="DM1242" s="71"/>
      <c r="DN1242" s="71"/>
      <c r="DO1242" s="71"/>
      <c r="DP1242" s="71"/>
      <c r="DQ1242" s="71"/>
      <c r="DR1242" s="71"/>
      <c r="DS1242" s="71"/>
      <c r="DT1242" s="71"/>
      <c r="DU1242" s="71"/>
      <c r="DV1242" s="71"/>
      <c r="DW1242" s="71"/>
      <c r="DX1242" s="71"/>
      <c r="DY1242" s="71"/>
      <c r="DZ1242" s="71"/>
      <c r="EA1242" s="71"/>
      <c r="EB1242" s="71"/>
      <c r="EC1242" s="71"/>
      <c r="ED1242" s="71"/>
      <c r="EE1242" s="71"/>
      <c r="EF1242" s="71"/>
      <c r="EG1242" s="71"/>
      <c r="EH1242" s="71"/>
      <c r="EI1242" s="71"/>
      <c r="EJ1242" s="71"/>
      <c r="EK1242" s="71"/>
      <c r="EL1242" s="71"/>
      <c r="EM1242" s="71"/>
      <c r="EN1242" s="71"/>
      <c r="EO1242" s="71"/>
      <c r="EP1242" s="71"/>
      <c r="EQ1242" s="71"/>
      <c r="ER1242" s="71"/>
      <c r="ES1242" s="71"/>
      <c r="ET1242" s="71"/>
      <c r="EU1242" s="71"/>
      <c r="EV1242" s="71"/>
      <c r="EW1242" s="71"/>
      <c r="EX1242" s="71"/>
      <c r="EY1242" s="71"/>
      <c r="EZ1242" s="71"/>
      <c r="FA1242" s="71"/>
      <c r="FB1242" s="71"/>
      <c r="FC1242" s="71"/>
      <c r="FD1242" s="71"/>
      <c r="FE1242" s="71"/>
      <c r="FF1242" s="71"/>
      <c r="FG1242" s="71"/>
      <c r="FH1242" s="71"/>
      <c r="FI1242" s="71"/>
      <c r="FJ1242" s="71"/>
      <c r="FK1242" s="71"/>
      <c r="FL1242" s="71"/>
      <c r="FM1242" s="71"/>
    </row>
    <row r="1243" spans="9:169" x14ac:dyDescent="0.2">
      <c r="I1243" s="71"/>
      <c r="J1243" s="71"/>
      <c r="K1243" s="71"/>
      <c r="L1243" s="71"/>
      <c r="M1243" s="71"/>
      <c r="N1243" s="71"/>
      <c r="O1243" s="71"/>
      <c r="P1243" s="71"/>
      <c r="Q1243" s="71"/>
      <c r="R1243" s="71"/>
      <c r="S1243" s="71"/>
      <c r="T1243" s="71"/>
      <c r="U1243" s="71"/>
      <c r="V1243" s="71"/>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99"/>
      <c r="CW1243" s="71"/>
      <c r="CX1243" s="71"/>
      <c r="CY1243" s="71"/>
      <c r="CZ1243" s="71"/>
      <c r="DA1243" s="71"/>
      <c r="DB1243" s="71"/>
      <c r="DC1243" s="71"/>
      <c r="DD1243" s="71"/>
      <c r="DE1243" s="71"/>
      <c r="DF1243" s="71"/>
      <c r="DG1243" s="71"/>
      <c r="DH1243" s="71"/>
      <c r="DI1243" s="71"/>
      <c r="DJ1243" s="71"/>
      <c r="DK1243" s="71"/>
      <c r="DL1243" s="71"/>
      <c r="DM1243" s="71"/>
      <c r="DN1243" s="71"/>
      <c r="DO1243" s="71"/>
      <c r="DP1243" s="71"/>
      <c r="DQ1243" s="71"/>
      <c r="DR1243" s="71"/>
      <c r="DS1243" s="71"/>
      <c r="DT1243" s="71"/>
      <c r="DU1243" s="71"/>
      <c r="DV1243" s="71"/>
      <c r="DW1243" s="71"/>
      <c r="DX1243" s="71"/>
      <c r="DY1243" s="71"/>
      <c r="DZ1243" s="71"/>
      <c r="EA1243" s="71"/>
      <c r="EB1243" s="71"/>
      <c r="EC1243" s="71"/>
      <c r="ED1243" s="71"/>
      <c r="EE1243" s="71"/>
      <c r="EF1243" s="71"/>
      <c r="EG1243" s="71"/>
      <c r="EH1243" s="71"/>
      <c r="EI1243" s="71"/>
      <c r="EJ1243" s="71"/>
      <c r="EK1243" s="71"/>
      <c r="EL1243" s="71"/>
      <c r="EM1243" s="71"/>
      <c r="EN1243" s="71"/>
      <c r="EO1243" s="71"/>
      <c r="EP1243" s="71"/>
      <c r="EQ1243" s="71"/>
      <c r="ER1243" s="71"/>
      <c r="ES1243" s="71"/>
      <c r="ET1243" s="71"/>
      <c r="EU1243" s="71"/>
      <c r="EV1243" s="71"/>
      <c r="EW1243" s="71"/>
      <c r="EX1243" s="71"/>
      <c r="EY1243" s="71"/>
      <c r="EZ1243" s="71"/>
      <c r="FA1243" s="71"/>
      <c r="FB1243" s="71"/>
      <c r="FC1243" s="71"/>
      <c r="FD1243" s="71"/>
      <c r="FE1243" s="71"/>
      <c r="FF1243" s="71"/>
      <c r="FG1243" s="71"/>
      <c r="FH1243" s="71"/>
      <c r="FI1243" s="71"/>
      <c r="FJ1243" s="71"/>
      <c r="FK1243" s="71"/>
      <c r="FL1243" s="71"/>
      <c r="FM1243" s="71"/>
    </row>
    <row r="1244" spans="9:169" x14ac:dyDescent="0.2">
      <c r="I1244" s="71"/>
      <c r="J1244" s="71"/>
      <c r="K1244" s="71"/>
      <c r="L1244" s="71"/>
      <c r="M1244" s="71"/>
      <c r="N1244" s="71"/>
      <c r="O1244" s="71"/>
      <c r="P1244" s="71"/>
      <c r="Q1244" s="71"/>
      <c r="R1244" s="71"/>
      <c r="S1244" s="71"/>
      <c r="T1244" s="71"/>
      <c r="U1244" s="71"/>
      <c r="V1244" s="71"/>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99"/>
      <c r="CW1244" s="71"/>
      <c r="CX1244" s="71"/>
      <c r="CY1244" s="71"/>
      <c r="CZ1244" s="71"/>
      <c r="DA1244" s="71"/>
      <c r="DB1244" s="71"/>
      <c r="DC1244" s="71"/>
      <c r="DD1244" s="71"/>
      <c r="DE1244" s="71"/>
      <c r="DF1244" s="71"/>
      <c r="DG1244" s="71"/>
      <c r="DH1244" s="71"/>
      <c r="DI1244" s="71"/>
      <c r="DJ1244" s="71"/>
      <c r="DK1244" s="71"/>
      <c r="DL1244" s="71"/>
      <c r="DM1244" s="71"/>
      <c r="DN1244" s="71"/>
      <c r="DO1244" s="71"/>
      <c r="DP1244" s="71"/>
      <c r="DQ1244" s="71"/>
      <c r="DR1244" s="71"/>
      <c r="DS1244" s="71"/>
      <c r="DT1244" s="71"/>
      <c r="DU1244" s="71"/>
      <c r="DV1244" s="71"/>
      <c r="DW1244" s="71"/>
      <c r="DX1244" s="71"/>
      <c r="DY1244" s="71"/>
      <c r="DZ1244" s="71"/>
      <c r="EA1244" s="71"/>
      <c r="EB1244" s="71"/>
      <c r="EC1244" s="71"/>
      <c r="ED1244" s="71"/>
      <c r="EE1244" s="71"/>
      <c r="EF1244" s="71"/>
      <c r="EG1244" s="71"/>
      <c r="EH1244" s="71"/>
      <c r="EI1244" s="71"/>
      <c r="EJ1244" s="71"/>
      <c r="EK1244" s="71"/>
      <c r="EL1244" s="71"/>
      <c r="EM1244" s="71"/>
      <c r="EN1244" s="71"/>
      <c r="EO1244" s="71"/>
      <c r="EP1244" s="71"/>
      <c r="EQ1244" s="71"/>
      <c r="ER1244" s="71"/>
      <c r="ES1244" s="71"/>
      <c r="ET1244" s="71"/>
      <c r="EU1244" s="71"/>
      <c r="EV1244" s="71"/>
      <c r="EW1244" s="71"/>
      <c r="EX1244" s="71"/>
      <c r="EY1244" s="71"/>
      <c r="EZ1244" s="71"/>
      <c r="FA1244" s="71"/>
      <c r="FB1244" s="71"/>
      <c r="FC1244" s="71"/>
      <c r="FD1244" s="71"/>
      <c r="FE1244" s="71"/>
      <c r="FF1244" s="71"/>
      <c r="FG1244" s="71"/>
      <c r="FH1244" s="71"/>
      <c r="FI1244" s="71"/>
      <c r="FJ1244" s="71"/>
      <c r="FK1244" s="71"/>
      <c r="FL1244" s="71"/>
      <c r="FM1244" s="71"/>
    </row>
    <row r="1245" spans="9:169" x14ac:dyDescent="0.2">
      <c r="I1245" s="71"/>
      <c r="J1245" s="71"/>
      <c r="K1245" s="71"/>
      <c r="L1245" s="71"/>
      <c r="M1245" s="71"/>
      <c r="N1245" s="71"/>
      <c r="O1245" s="71"/>
      <c r="P1245" s="71"/>
      <c r="Q1245" s="71"/>
      <c r="R1245" s="71"/>
      <c r="S1245" s="71"/>
      <c r="T1245" s="71"/>
      <c r="U1245" s="71"/>
      <c r="V1245" s="71"/>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99"/>
      <c r="CW1245" s="71"/>
      <c r="CX1245" s="71"/>
      <c r="CY1245" s="71"/>
      <c r="CZ1245" s="71"/>
      <c r="DA1245" s="71"/>
      <c r="DB1245" s="71"/>
      <c r="DC1245" s="71"/>
      <c r="DD1245" s="71"/>
      <c r="DE1245" s="71"/>
      <c r="DF1245" s="71"/>
      <c r="DG1245" s="71"/>
      <c r="DH1245" s="71"/>
      <c r="DI1245" s="71"/>
      <c r="DJ1245" s="71"/>
      <c r="DK1245" s="71"/>
      <c r="DL1245" s="71"/>
      <c r="DM1245" s="71"/>
      <c r="DN1245" s="71"/>
      <c r="DO1245" s="71"/>
      <c r="DP1245" s="71"/>
      <c r="DQ1245" s="71"/>
      <c r="DR1245" s="71"/>
      <c r="DS1245" s="71"/>
      <c r="DT1245" s="71"/>
      <c r="DU1245" s="71"/>
      <c r="DV1245" s="71"/>
      <c r="DW1245" s="71"/>
      <c r="DX1245" s="71"/>
      <c r="DY1245" s="71"/>
      <c r="DZ1245" s="71"/>
      <c r="EA1245" s="71"/>
      <c r="EB1245" s="71"/>
      <c r="EC1245" s="71"/>
      <c r="ED1245" s="71"/>
      <c r="EE1245" s="71"/>
      <c r="EF1245" s="71"/>
      <c r="EG1245" s="71"/>
      <c r="EH1245" s="71"/>
      <c r="EI1245" s="71"/>
      <c r="EJ1245" s="71"/>
      <c r="EK1245" s="71"/>
      <c r="EL1245" s="71"/>
      <c r="EM1245" s="71"/>
      <c r="EN1245" s="71"/>
      <c r="EO1245" s="71"/>
      <c r="EP1245" s="71"/>
      <c r="EQ1245" s="71"/>
      <c r="ER1245" s="71"/>
      <c r="ES1245" s="71"/>
      <c r="ET1245" s="71"/>
      <c r="EU1245" s="71"/>
      <c r="EV1245" s="71"/>
      <c r="EW1245" s="71"/>
      <c r="EX1245" s="71"/>
      <c r="EY1245" s="71"/>
      <c r="EZ1245" s="71"/>
      <c r="FA1245" s="71"/>
      <c r="FB1245" s="71"/>
      <c r="FC1245" s="71"/>
      <c r="FD1245" s="71"/>
      <c r="FE1245" s="71"/>
      <c r="FF1245" s="71"/>
      <c r="FG1245" s="71"/>
      <c r="FH1245" s="71"/>
      <c r="FI1245" s="71"/>
      <c r="FJ1245" s="71"/>
      <c r="FK1245" s="71"/>
      <c r="FL1245" s="71"/>
      <c r="FM1245" s="71"/>
    </row>
    <row r="1246" spans="9:169" x14ac:dyDescent="0.2">
      <c r="I1246" s="71"/>
      <c r="J1246" s="71"/>
      <c r="K1246" s="71"/>
      <c r="L1246" s="71"/>
      <c r="M1246" s="71"/>
      <c r="N1246" s="71"/>
      <c r="O1246" s="71"/>
      <c r="P1246" s="71"/>
      <c r="Q1246" s="71"/>
      <c r="R1246" s="71"/>
      <c r="S1246" s="71"/>
      <c r="T1246" s="71"/>
      <c r="U1246" s="71"/>
      <c r="V1246" s="71"/>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99"/>
      <c r="CW1246" s="71"/>
      <c r="CX1246" s="71"/>
      <c r="CY1246" s="71"/>
      <c r="CZ1246" s="71"/>
      <c r="DA1246" s="71"/>
      <c r="DB1246" s="71"/>
      <c r="DC1246" s="71"/>
      <c r="DD1246" s="71"/>
      <c r="DE1246" s="71"/>
      <c r="DF1246" s="71"/>
      <c r="DG1246" s="71"/>
      <c r="DH1246" s="71"/>
      <c r="DI1246" s="71"/>
      <c r="DJ1246" s="71"/>
      <c r="DK1246" s="71"/>
      <c r="DL1246" s="71"/>
      <c r="DM1246" s="71"/>
      <c r="DN1246" s="71"/>
      <c r="DO1246" s="71"/>
      <c r="DP1246" s="71"/>
      <c r="DQ1246" s="71"/>
      <c r="DR1246" s="71"/>
      <c r="DS1246" s="71"/>
      <c r="DT1246" s="71"/>
      <c r="DU1246" s="71"/>
      <c r="DV1246" s="71"/>
      <c r="DW1246" s="71"/>
      <c r="DX1246" s="71"/>
      <c r="DY1246" s="71"/>
      <c r="DZ1246" s="71"/>
      <c r="EA1246" s="71"/>
      <c r="EB1246" s="71"/>
      <c r="EC1246" s="71"/>
      <c r="ED1246" s="71"/>
      <c r="EE1246" s="71"/>
      <c r="EF1246" s="71"/>
      <c r="EG1246" s="71"/>
      <c r="EH1246" s="71"/>
      <c r="EI1246" s="71"/>
      <c r="EJ1246" s="71"/>
      <c r="EK1246" s="71"/>
      <c r="EL1246" s="71"/>
      <c r="EM1246" s="71"/>
      <c r="EN1246" s="71"/>
      <c r="EO1246" s="71"/>
      <c r="EP1246" s="71"/>
      <c r="EQ1246" s="71"/>
      <c r="ER1246" s="71"/>
      <c r="ES1246" s="71"/>
      <c r="ET1246" s="71"/>
      <c r="EU1246" s="71"/>
      <c r="EV1246" s="71"/>
      <c r="EW1246" s="71"/>
      <c r="EX1246" s="71"/>
      <c r="EY1246" s="71"/>
      <c r="EZ1246" s="71"/>
      <c r="FA1246" s="71"/>
      <c r="FB1246" s="71"/>
      <c r="FC1246" s="71"/>
      <c r="FD1246" s="71"/>
      <c r="FE1246" s="71"/>
      <c r="FF1246" s="71"/>
      <c r="FG1246" s="71"/>
      <c r="FH1246" s="71"/>
      <c r="FI1246" s="71"/>
      <c r="FJ1246" s="71"/>
      <c r="FK1246" s="71"/>
      <c r="FL1246" s="71"/>
      <c r="FM1246" s="71"/>
    </row>
    <row r="1247" spans="9:169" x14ac:dyDescent="0.2">
      <c r="I1247" s="71"/>
      <c r="J1247" s="71"/>
      <c r="K1247" s="71"/>
      <c r="L1247" s="71"/>
      <c r="M1247" s="71"/>
      <c r="N1247" s="71"/>
      <c r="O1247" s="71"/>
      <c r="P1247" s="71"/>
      <c r="Q1247" s="71"/>
      <c r="R1247" s="71"/>
      <c r="S1247" s="71"/>
      <c r="T1247" s="71"/>
      <c r="U1247" s="71"/>
      <c r="V1247" s="71"/>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99"/>
      <c r="CW1247" s="71"/>
      <c r="CX1247" s="71"/>
      <c r="CY1247" s="71"/>
      <c r="CZ1247" s="71"/>
      <c r="DA1247" s="71"/>
      <c r="DB1247" s="71"/>
      <c r="DC1247" s="71"/>
      <c r="DD1247" s="71"/>
      <c r="DE1247" s="71"/>
      <c r="DF1247" s="71"/>
      <c r="DG1247" s="71"/>
      <c r="DH1247" s="71"/>
      <c r="DI1247" s="71"/>
      <c r="DJ1247" s="71"/>
      <c r="DK1247" s="71"/>
      <c r="DL1247" s="71"/>
      <c r="DM1247" s="71"/>
      <c r="DN1247" s="71"/>
      <c r="DO1247" s="71"/>
      <c r="DP1247" s="71"/>
      <c r="DQ1247" s="71"/>
      <c r="DR1247" s="71"/>
      <c r="DS1247" s="71"/>
      <c r="DT1247" s="71"/>
      <c r="DU1247" s="71"/>
      <c r="DV1247" s="71"/>
      <c r="DW1247" s="71"/>
      <c r="DX1247" s="71"/>
      <c r="DY1247" s="71"/>
      <c r="DZ1247" s="71"/>
      <c r="EA1247" s="71"/>
      <c r="EB1247" s="71"/>
      <c r="EC1247" s="71"/>
      <c r="ED1247" s="71"/>
      <c r="EE1247" s="71"/>
      <c r="EF1247" s="71"/>
      <c r="EG1247" s="71"/>
      <c r="EH1247" s="71"/>
      <c r="EI1247" s="71"/>
      <c r="EJ1247" s="71"/>
      <c r="EK1247" s="71"/>
      <c r="EL1247" s="71"/>
      <c r="EM1247" s="71"/>
      <c r="EN1247" s="71"/>
      <c r="EO1247" s="71"/>
      <c r="EP1247" s="71"/>
      <c r="EQ1247" s="71"/>
      <c r="ER1247" s="71"/>
      <c r="ES1247" s="71"/>
      <c r="ET1247" s="71"/>
      <c r="EU1247" s="71"/>
      <c r="EV1247" s="71"/>
      <c r="EW1247" s="71"/>
      <c r="EX1247" s="71"/>
      <c r="EY1247" s="71"/>
      <c r="EZ1247" s="71"/>
      <c r="FA1247" s="71"/>
      <c r="FB1247" s="71"/>
      <c r="FC1247" s="71"/>
      <c r="FD1247" s="71"/>
      <c r="FE1247" s="71"/>
      <c r="FF1247" s="71"/>
      <c r="FG1247" s="71"/>
      <c r="FH1247" s="71"/>
      <c r="FI1247" s="71"/>
      <c r="FJ1247" s="71"/>
      <c r="FK1247" s="71"/>
      <c r="FL1247" s="71"/>
      <c r="FM1247" s="71"/>
    </row>
    <row r="1248" spans="9:169" x14ac:dyDescent="0.2">
      <c r="I1248" s="71"/>
      <c r="J1248" s="71"/>
      <c r="K1248" s="71"/>
      <c r="L1248" s="71"/>
      <c r="M1248" s="71"/>
      <c r="N1248" s="71"/>
      <c r="O1248" s="71"/>
      <c r="P1248" s="71"/>
      <c r="Q1248" s="71"/>
      <c r="R1248" s="71"/>
      <c r="S1248" s="71"/>
      <c r="T1248" s="71"/>
      <c r="U1248" s="71"/>
      <c r="V1248" s="71"/>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99"/>
      <c r="CW1248" s="71"/>
      <c r="CX1248" s="71"/>
      <c r="CY1248" s="71"/>
      <c r="CZ1248" s="71"/>
      <c r="DA1248" s="71"/>
      <c r="DB1248" s="71"/>
      <c r="DC1248" s="71"/>
      <c r="DD1248" s="71"/>
      <c r="DE1248" s="71"/>
      <c r="DF1248" s="71"/>
      <c r="DG1248" s="71"/>
      <c r="DH1248" s="71"/>
      <c r="DI1248" s="71"/>
      <c r="DJ1248" s="71"/>
      <c r="DK1248" s="71"/>
      <c r="DL1248" s="71"/>
      <c r="DM1248" s="71"/>
      <c r="DN1248" s="71"/>
      <c r="DO1248" s="71"/>
      <c r="DP1248" s="71"/>
      <c r="DQ1248" s="71"/>
      <c r="DR1248" s="71"/>
      <c r="DS1248" s="71"/>
      <c r="DT1248" s="71"/>
      <c r="DU1248" s="71"/>
      <c r="DV1248" s="71"/>
      <c r="DW1248" s="71"/>
      <c r="DX1248" s="71"/>
      <c r="DY1248" s="71"/>
      <c r="DZ1248" s="71"/>
      <c r="EA1248" s="71"/>
      <c r="EB1248" s="71"/>
      <c r="EC1248" s="71"/>
      <c r="ED1248" s="71"/>
      <c r="EE1248" s="71"/>
      <c r="EF1248" s="71"/>
      <c r="EG1248" s="71"/>
      <c r="EH1248" s="71"/>
      <c r="EI1248" s="71"/>
      <c r="EJ1248" s="71"/>
      <c r="EK1248" s="71"/>
      <c r="EL1248" s="71"/>
      <c r="EM1248" s="71"/>
      <c r="EN1248" s="71"/>
      <c r="EO1248" s="71"/>
      <c r="EP1248" s="71"/>
      <c r="EQ1248" s="71"/>
      <c r="ER1248" s="71"/>
      <c r="ES1248" s="71"/>
      <c r="ET1248" s="71"/>
      <c r="EU1248" s="71"/>
      <c r="EV1248" s="71"/>
      <c r="EW1248" s="71"/>
      <c r="EX1248" s="71"/>
      <c r="EY1248" s="71"/>
      <c r="EZ1248" s="71"/>
      <c r="FA1248" s="71"/>
      <c r="FB1248" s="71"/>
      <c r="FC1248" s="71"/>
      <c r="FD1248" s="71"/>
      <c r="FE1248" s="71"/>
      <c r="FF1248" s="71"/>
      <c r="FG1248" s="71"/>
      <c r="FH1248" s="71"/>
      <c r="FI1248" s="71"/>
      <c r="FJ1248" s="71"/>
      <c r="FK1248" s="71"/>
      <c r="FL1248" s="71"/>
      <c r="FM1248" s="71"/>
    </row>
    <row r="1249" spans="9:169" x14ac:dyDescent="0.2">
      <c r="I1249" s="71"/>
      <c r="J1249" s="71"/>
      <c r="K1249" s="71"/>
      <c r="L1249" s="71"/>
      <c r="M1249" s="71"/>
      <c r="N1249" s="71"/>
      <c r="O1249" s="71"/>
      <c r="P1249" s="71"/>
      <c r="Q1249" s="71"/>
      <c r="R1249" s="71"/>
      <c r="S1249" s="71"/>
      <c r="T1249" s="71"/>
      <c r="U1249" s="71"/>
      <c r="V1249" s="71"/>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99"/>
      <c r="CW1249" s="71"/>
      <c r="CX1249" s="71"/>
      <c r="CY1249" s="71"/>
      <c r="CZ1249" s="71"/>
      <c r="DA1249" s="71"/>
      <c r="DB1249" s="71"/>
      <c r="DC1249" s="71"/>
      <c r="DD1249" s="71"/>
      <c r="DE1249" s="71"/>
      <c r="DF1249" s="71"/>
      <c r="DG1249" s="71"/>
      <c r="DH1249" s="71"/>
      <c r="DI1249" s="71"/>
      <c r="DJ1249" s="71"/>
      <c r="DK1249" s="71"/>
      <c r="DL1249" s="71"/>
      <c r="DM1249" s="71"/>
      <c r="DN1249" s="71"/>
      <c r="DO1249" s="71"/>
      <c r="DP1249" s="71"/>
      <c r="DQ1249" s="71"/>
      <c r="DR1249" s="71"/>
      <c r="DS1249" s="71"/>
      <c r="DT1249" s="71"/>
      <c r="DU1249" s="71"/>
      <c r="DV1249" s="71"/>
      <c r="DW1249" s="71"/>
      <c r="DX1249" s="71"/>
      <c r="DY1249" s="71"/>
      <c r="DZ1249" s="71"/>
      <c r="EA1249" s="71"/>
      <c r="EB1249" s="71"/>
      <c r="EC1249" s="71"/>
      <c r="ED1249" s="71"/>
      <c r="EE1249" s="71"/>
      <c r="EF1249" s="71"/>
      <c r="EG1249" s="71"/>
      <c r="EH1249" s="71"/>
      <c r="EI1249" s="71"/>
      <c r="EJ1249" s="71"/>
      <c r="EK1249" s="71"/>
      <c r="EL1249" s="71"/>
      <c r="EM1249" s="71"/>
      <c r="EN1249" s="71"/>
      <c r="EO1249" s="71"/>
      <c r="EP1249" s="71"/>
      <c r="EQ1249" s="71"/>
      <c r="ER1249" s="71"/>
      <c r="ES1249" s="71"/>
      <c r="ET1249" s="71"/>
      <c r="EU1249" s="71"/>
      <c r="EV1249" s="71"/>
      <c r="EW1249" s="71"/>
      <c r="EX1249" s="71"/>
      <c r="EY1249" s="71"/>
      <c r="EZ1249" s="71"/>
      <c r="FA1249" s="71"/>
      <c r="FB1249" s="71"/>
      <c r="FC1249" s="71"/>
      <c r="FD1249" s="71"/>
      <c r="FE1249" s="71"/>
      <c r="FF1249" s="71"/>
      <c r="FG1249" s="71"/>
      <c r="FH1249" s="71"/>
      <c r="FI1249" s="71"/>
      <c r="FJ1249" s="71"/>
      <c r="FK1249" s="71"/>
      <c r="FL1249" s="71"/>
      <c r="FM1249" s="71"/>
    </row>
    <row r="1250" spans="9:169" x14ac:dyDescent="0.2">
      <c r="I1250" s="71"/>
      <c r="J1250" s="71"/>
      <c r="K1250" s="71"/>
      <c r="L1250" s="71"/>
      <c r="M1250" s="71"/>
      <c r="N1250" s="71"/>
      <c r="O1250" s="71"/>
      <c r="P1250" s="71"/>
      <c r="Q1250" s="71"/>
      <c r="R1250" s="71"/>
      <c r="S1250" s="71"/>
      <c r="T1250" s="71"/>
      <c r="U1250" s="71"/>
      <c r="V1250" s="71"/>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99"/>
      <c r="CW1250" s="71"/>
      <c r="CX1250" s="71"/>
      <c r="CY1250" s="71"/>
      <c r="CZ1250" s="71"/>
      <c r="DA1250" s="71"/>
      <c r="DB1250" s="71"/>
      <c r="DC1250" s="71"/>
      <c r="DD1250" s="71"/>
      <c r="DE1250" s="71"/>
      <c r="DF1250" s="71"/>
      <c r="DG1250" s="71"/>
      <c r="DH1250" s="71"/>
      <c r="DI1250" s="71"/>
      <c r="DJ1250" s="71"/>
      <c r="DK1250" s="71"/>
      <c r="DL1250" s="71"/>
      <c r="DM1250" s="71"/>
      <c r="DN1250" s="71"/>
      <c r="DO1250" s="71"/>
      <c r="DP1250" s="71"/>
      <c r="DQ1250" s="71"/>
      <c r="DR1250" s="71"/>
      <c r="DS1250" s="71"/>
      <c r="DT1250" s="71"/>
      <c r="DU1250" s="71"/>
      <c r="DV1250" s="71"/>
      <c r="DW1250" s="71"/>
      <c r="DX1250" s="71"/>
      <c r="DY1250" s="71"/>
      <c r="DZ1250" s="71"/>
      <c r="EA1250" s="71"/>
      <c r="EB1250" s="71"/>
      <c r="EC1250" s="71"/>
      <c r="ED1250" s="71"/>
      <c r="EE1250" s="71"/>
      <c r="EF1250" s="71"/>
      <c r="EG1250" s="71"/>
      <c r="EH1250" s="71"/>
      <c r="EI1250" s="71"/>
      <c r="EJ1250" s="71"/>
      <c r="EK1250" s="71"/>
      <c r="EL1250" s="71"/>
      <c r="EM1250" s="71"/>
      <c r="EN1250" s="71"/>
      <c r="EO1250" s="71"/>
      <c r="EP1250" s="71"/>
      <c r="EQ1250" s="71"/>
      <c r="ER1250" s="71"/>
      <c r="ES1250" s="71"/>
      <c r="ET1250" s="71"/>
      <c r="EU1250" s="71"/>
      <c r="EV1250" s="71"/>
      <c r="EW1250" s="71"/>
      <c r="EX1250" s="71"/>
      <c r="EY1250" s="71"/>
      <c r="EZ1250" s="71"/>
      <c r="FA1250" s="71"/>
      <c r="FB1250" s="71"/>
      <c r="FC1250" s="71"/>
      <c r="FD1250" s="71"/>
      <c r="FE1250" s="71"/>
      <c r="FF1250" s="71"/>
      <c r="FG1250" s="71"/>
      <c r="FH1250" s="71"/>
      <c r="FI1250" s="71"/>
      <c r="FJ1250" s="71"/>
      <c r="FK1250" s="71"/>
      <c r="FL1250" s="71"/>
      <c r="FM1250" s="71"/>
    </row>
    <row r="1251" spans="9:169" x14ac:dyDescent="0.2">
      <c r="I1251" s="71"/>
      <c r="J1251" s="71"/>
      <c r="K1251" s="71"/>
      <c r="L1251" s="71"/>
      <c r="M1251" s="71"/>
      <c r="N1251" s="71"/>
      <c r="O1251" s="71"/>
      <c r="P1251" s="71"/>
      <c r="Q1251" s="71"/>
      <c r="R1251" s="71"/>
      <c r="S1251" s="71"/>
      <c r="T1251" s="71"/>
      <c r="U1251" s="71"/>
      <c r="V1251" s="71"/>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99"/>
      <c r="CW1251" s="71"/>
      <c r="CX1251" s="71"/>
      <c r="CY1251" s="71"/>
      <c r="CZ1251" s="71"/>
      <c r="DA1251" s="71"/>
      <c r="DB1251" s="71"/>
      <c r="DC1251" s="71"/>
      <c r="DD1251" s="71"/>
      <c r="DE1251" s="71"/>
      <c r="DF1251" s="71"/>
      <c r="DG1251" s="71"/>
      <c r="DH1251" s="71"/>
      <c r="DI1251" s="71"/>
      <c r="DJ1251" s="71"/>
      <c r="DK1251" s="71"/>
      <c r="DL1251" s="71"/>
      <c r="DM1251" s="71"/>
      <c r="DN1251" s="71"/>
      <c r="DO1251" s="71"/>
      <c r="DP1251" s="71"/>
      <c r="DQ1251" s="71"/>
      <c r="DR1251" s="71"/>
      <c r="DS1251" s="71"/>
      <c r="DT1251" s="71"/>
      <c r="DU1251" s="71"/>
      <c r="DV1251" s="71"/>
      <c r="DW1251" s="71"/>
      <c r="DX1251" s="71"/>
      <c r="DY1251" s="71"/>
      <c r="DZ1251" s="71"/>
      <c r="EA1251" s="71"/>
      <c r="EB1251" s="71"/>
      <c r="EC1251" s="71"/>
      <c r="ED1251" s="71"/>
      <c r="EE1251" s="71"/>
      <c r="EF1251" s="71"/>
      <c r="EG1251" s="71"/>
      <c r="EH1251" s="71"/>
      <c r="EI1251" s="71"/>
      <c r="EJ1251" s="71"/>
      <c r="EK1251" s="71"/>
      <c r="EL1251" s="71"/>
      <c r="EM1251" s="71"/>
      <c r="EN1251" s="71"/>
      <c r="EO1251" s="71"/>
      <c r="EP1251" s="71"/>
      <c r="EQ1251" s="71"/>
      <c r="ER1251" s="71"/>
      <c r="ES1251" s="71"/>
      <c r="ET1251" s="71"/>
      <c r="EU1251" s="71"/>
      <c r="EV1251" s="71"/>
      <c r="EW1251" s="71"/>
      <c r="EX1251" s="71"/>
      <c r="EY1251" s="71"/>
      <c r="EZ1251" s="71"/>
      <c r="FA1251" s="71"/>
      <c r="FB1251" s="71"/>
      <c r="FC1251" s="71"/>
      <c r="FD1251" s="71"/>
      <c r="FE1251" s="71"/>
      <c r="FF1251" s="71"/>
      <c r="FG1251" s="71"/>
      <c r="FH1251" s="71"/>
      <c r="FI1251" s="71"/>
      <c r="FJ1251" s="71"/>
      <c r="FK1251" s="71"/>
      <c r="FL1251" s="71"/>
      <c r="FM1251" s="71"/>
    </row>
    <row r="1252" spans="9:169" x14ac:dyDescent="0.2">
      <c r="I1252" s="71"/>
      <c r="J1252" s="71"/>
      <c r="K1252" s="71"/>
      <c r="L1252" s="71"/>
      <c r="M1252" s="71"/>
      <c r="N1252" s="71"/>
      <c r="O1252" s="71"/>
      <c r="P1252" s="71"/>
      <c r="Q1252" s="71"/>
      <c r="R1252" s="71"/>
      <c r="S1252" s="71"/>
      <c r="T1252" s="71"/>
      <c r="U1252" s="71"/>
      <c r="V1252" s="71"/>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99"/>
      <c r="CW1252" s="71"/>
      <c r="CX1252" s="71"/>
      <c r="CY1252" s="71"/>
      <c r="CZ1252" s="71"/>
      <c r="DA1252" s="71"/>
      <c r="DB1252" s="71"/>
      <c r="DC1252" s="71"/>
      <c r="DD1252" s="71"/>
      <c r="DE1252" s="71"/>
      <c r="DF1252" s="71"/>
      <c r="DG1252" s="71"/>
      <c r="DH1252" s="71"/>
      <c r="DI1252" s="71"/>
      <c r="DJ1252" s="71"/>
      <c r="DK1252" s="71"/>
      <c r="DL1252" s="71"/>
      <c r="DM1252" s="71"/>
      <c r="DN1252" s="71"/>
      <c r="DO1252" s="71"/>
      <c r="DP1252" s="71"/>
      <c r="DQ1252" s="71"/>
      <c r="DR1252" s="71"/>
      <c r="DS1252" s="71"/>
      <c r="DT1252" s="71"/>
      <c r="DU1252" s="71"/>
      <c r="DV1252" s="71"/>
      <c r="DW1252" s="71"/>
      <c r="DX1252" s="71"/>
      <c r="DY1252" s="71"/>
      <c r="DZ1252" s="71"/>
      <c r="EA1252" s="71"/>
      <c r="EB1252" s="71"/>
      <c r="EC1252" s="71"/>
      <c r="ED1252" s="71"/>
      <c r="EE1252" s="71"/>
      <c r="EF1252" s="71"/>
      <c r="EG1252" s="71"/>
      <c r="EH1252" s="71"/>
      <c r="EI1252" s="71"/>
      <c r="EJ1252" s="71"/>
      <c r="EK1252" s="71"/>
      <c r="EL1252" s="71"/>
      <c r="EM1252" s="71"/>
      <c r="EN1252" s="71"/>
      <c r="EO1252" s="71"/>
      <c r="EP1252" s="71"/>
      <c r="EQ1252" s="71"/>
      <c r="ER1252" s="71"/>
      <c r="ES1252" s="71"/>
      <c r="ET1252" s="71"/>
      <c r="EU1252" s="71"/>
      <c r="EV1252" s="71"/>
      <c r="EW1252" s="71"/>
      <c r="EX1252" s="71"/>
      <c r="EY1252" s="71"/>
      <c r="EZ1252" s="71"/>
      <c r="FA1252" s="71"/>
      <c r="FB1252" s="71"/>
      <c r="FC1252" s="71"/>
      <c r="FD1252" s="71"/>
      <c r="FE1252" s="71"/>
      <c r="FF1252" s="71"/>
      <c r="FG1252" s="71"/>
      <c r="FH1252" s="71"/>
      <c r="FI1252" s="71"/>
      <c r="FJ1252" s="71"/>
      <c r="FK1252" s="71"/>
      <c r="FL1252" s="71"/>
      <c r="FM1252" s="71"/>
    </row>
    <row r="1253" spans="9:169" x14ac:dyDescent="0.2">
      <c r="I1253" s="71"/>
      <c r="J1253" s="71"/>
      <c r="K1253" s="71"/>
      <c r="L1253" s="71"/>
      <c r="M1253" s="71"/>
      <c r="N1253" s="71"/>
      <c r="O1253" s="71"/>
      <c r="P1253" s="71"/>
      <c r="Q1253" s="71"/>
      <c r="R1253" s="71"/>
      <c r="S1253" s="71"/>
      <c r="T1253" s="71"/>
      <c r="U1253" s="71"/>
      <c r="V1253" s="71"/>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99"/>
      <c r="CW1253" s="71"/>
      <c r="CX1253" s="71"/>
      <c r="CY1253" s="71"/>
      <c r="CZ1253" s="71"/>
      <c r="DA1253" s="71"/>
      <c r="DB1253" s="71"/>
      <c r="DC1253" s="71"/>
      <c r="DD1253" s="71"/>
      <c r="DE1253" s="71"/>
      <c r="DF1253" s="71"/>
      <c r="DG1253" s="71"/>
      <c r="DH1253" s="71"/>
      <c r="DI1253" s="71"/>
      <c r="DJ1253" s="71"/>
      <c r="DK1253" s="71"/>
      <c r="DL1253" s="71"/>
      <c r="DM1253" s="71"/>
      <c r="DN1253" s="71"/>
      <c r="DO1253" s="71"/>
      <c r="DP1253" s="71"/>
      <c r="DQ1253" s="71"/>
      <c r="DR1253" s="71"/>
      <c r="DS1253" s="71"/>
      <c r="DT1253" s="71"/>
      <c r="DU1253" s="71"/>
      <c r="DV1253" s="71"/>
      <c r="DW1253" s="71"/>
      <c r="DX1253" s="71"/>
      <c r="DY1253" s="71"/>
      <c r="DZ1253" s="71"/>
      <c r="EA1253" s="71"/>
      <c r="EB1253" s="71"/>
      <c r="EC1253" s="71"/>
      <c r="ED1253" s="71"/>
      <c r="EE1253" s="71"/>
      <c r="EF1253" s="71"/>
      <c r="EG1253" s="71"/>
      <c r="EH1253" s="71"/>
      <c r="EI1253" s="71"/>
      <c r="EJ1253" s="71"/>
      <c r="EK1253" s="71"/>
      <c r="EL1253" s="71"/>
      <c r="EM1253" s="71"/>
      <c r="EN1253" s="71"/>
      <c r="EO1253" s="71"/>
      <c r="EP1253" s="71"/>
      <c r="EQ1253" s="71"/>
      <c r="ER1253" s="71"/>
      <c r="ES1253" s="71"/>
      <c r="ET1253" s="71"/>
      <c r="EU1253" s="71"/>
      <c r="EV1253" s="71"/>
      <c r="EW1253" s="71"/>
      <c r="EX1253" s="71"/>
      <c r="EY1253" s="71"/>
      <c r="EZ1253" s="71"/>
      <c r="FA1253" s="71"/>
      <c r="FB1253" s="71"/>
      <c r="FC1253" s="71"/>
      <c r="FD1253" s="71"/>
      <c r="FE1253" s="71"/>
      <c r="FF1253" s="71"/>
      <c r="FG1253" s="71"/>
      <c r="FH1253" s="71"/>
      <c r="FI1253" s="71"/>
      <c r="FJ1253" s="71"/>
      <c r="FK1253" s="71"/>
      <c r="FL1253" s="71"/>
      <c r="FM1253" s="71"/>
    </row>
    <row r="1254" spans="9:169" x14ac:dyDescent="0.2">
      <c r="I1254" s="71"/>
      <c r="J1254" s="71"/>
      <c r="K1254" s="71"/>
      <c r="L1254" s="71"/>
      <c r="M1254" s="71"/>
      <c r="N1254" s="71"/>
      <c r="O1254" s="71"/>
      <c r="P1254" s="71"/>
      <c r="Q1254" s="71"/>
      <c r="R1254" s="71"/>
      <c r="S1254" s="71"/>
      <c r="T1254" s="71"/>
      <c r="U1254" s="71"/>
      <c r="V1254" s="71"/>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99"/>
      <c r="CW1254" s="71"/>
      <c r="CX1254" s="71"/>
      <c r="CY1254" s="71"/>
      <c r="CZ1254" s="71"/>
      <c r="DA1254" s="71"/>
      <c r="DB1254" s="71"/>
      <c r="DC1254" s="71"/>
      <c r="DD1254" s="71"/>
      <c r="DE1254" s="71"/>
      <c r="DF1254" s="71"/>
      <c r="DG1254" s="71"/>
      <c r="DH1254" s="71"/>
      <c r="DI1254" s="71"/>
      <c r="DJ1254" s="71"/>
      <c r="DK1254" s="71"/>
      <c r="DL1254" s="71"/>
      <c r="DM1254" s="71"/>
      <c r="DN1254" s="71"/>
      <c r="DO1254" s="71"/>
      <c r="DP1254" s="71"/>
      <c r="DQ1254" s="71"/>
      <c r="DR1254" s="71"/>
      <c r="DS1254" s="71"/>
      <c r="DT1254" s="71"/>
      <c r="DU1254" s="71"/>
      <c r="DV1254" s="71"/>
      <c r="DW1254" s="71"/>
      <c r="DX1254" s="71"/>
      <c r="DY1254" s="71"/>
      <c r="DZ1254" s="71"/>
      <c r="EA1254" s="71"/>
      <c r="EB1254" s="71"/>
      <c r="EC1254" s="71"/>
      <c r="ED1254" s="71"/>
      <c r="EE1254" s="71"/>
      <c r="EF1254" s="71"/>
      <c r="EG1254" s="71"/>
      <c r="EH1254" s="71"/>
      <c r="EI1254" s="71"/>
      <c r="EJ1254" s="71"/>
      <c r="EK1254" s="71"/>
      <c r="EL1254" s="71"/>
      <c r="EM1254" s="71"/>
      <c r="EN1254" s="71"/>
      <c r="EO1254" s="71"/>
      <c r="EP1254" s="71"/>
      <c r="EQ1254" s="71"/>
      <c r="ER1254" s="71"/>
      <c r="ES1254" s="71"/>
      <c r="ET1254" s="71"/>
      <c r="EU1254" s="71"/>
      <c r="EV1254" s="71"/>
      <c r="EW1254" s="71"/>
      <c r="EX1254" s="71"/>
      <c r="EY1254" s="71"/>
      <c r="EZ1254" s="71"/>
      <c r="FA1254" s="71"/>
      <c r="FB1254" s="71"/>
      <c r="FC1254" s="71"/>
      <c r="FD1254" s="71"/>
      <c r="FE1254" s="71"/>
      <c r="FF1254" s="71"/>
      <c r="FG1254" s="71"/>
      <c r="FH1254" s="71"/>
      <c r="FI1254" s="71"/>
      <c r="FJ1254" s="71"/>
      <c r="FK1254" s="71"/>
      <c r="FL1254" s="71"/>
      <c r="FM1254" s="71"/>
    </row>
    <row r="1255" spans="9:169" x14ac:dyDescent="0.2">
      <c r="I1255" s="71"/>
      <c r="J1255" s="71"/>
      <c r="K1255" s="71"/>
      <c r="L1255" s="71"/>
      <c r="M1255" s="71"/>
      <c r="N1255" s="71"/>
      <c r="O1255" s="71"/>
      <c r="P1255" s="71"/>
      <c r="Q1255" s="71"/>
      <c r="R1255" s="71"/>
      <c r="S1255" s="71"/>
      <c r="T1255" s="71"/>
      <c r="U1255" s="71"/>
      <c r="V1255" s="71"/>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99"/>
      <c r="CW1255" s="71"/>
      <c r="CX1255" s="71"/>
      <c r="CY1255" s="71"/>
      <c r="CZ1255" s="71"/>
      <c r="DA1255" s="71"/>
      <c r="DB1255" s="71"/>
      <c r="DC1255" s="71"/>
      <c r="DD1255" s="71"/>
      <c r="DE1255" s="71"/>
      <c r="DF1255" s="71"/>
      <c r="DG1255" s="71"/>
      <c r="DH1255" s="71"/>
      <c r="DI1255" s="71"/>
      <c r="DJ1255" s="71"/>
      <c r="DK1255" s="71"/>
      <c r="DL1255" s="71"/>
      <c r="DM1255" s="71"/>
      <c r="DN1255" s="71"/>
      <c r="DO1255" s="71"/>
      <c r="DP1255" s="71"/>
      <c r="DQ1255" s="71"/>
      <c r="DR1255" s="71"/>
      <c r="DS1255" s="71"/>
      <c r="DT1255" s="71"/>
      <c r="DU1255" s="71"/>
      <c r="DV1255" s="71"/>
      <c r="DW1255" s="71"/>
      <c r="DX1255" s="71"/>
      <c r="DY1255" s="71"/>
      <c r="DZ1255" s="71"/>
      <c r="EA1255" s="71"/>
      <c r="EB1255" s="71"/>
      <c r="EC1255" s="71"/>
      <c r="ED1255" s="71"/>
      <c r="EE1255" s="71"/>
      <c r="EF1255" s="71"/>
      <c r="EG1255" s="71"/>
      <c r="EH1255" s="71"/>
      <c r="EI1255" s="71"/>
      <c r="EJ1255" s="71"/>
      <c r="EK1255" s="71"/>
      <c r="EL1255" s="71"/>
      <c r="EM1255" s="71"/>
      <c r="EN1255" s="71"/>
      <c r="EO1255" s="71"/>
      <c r="EP1255" s="71"/>
      <c r="EQ1255" s="71"/>
      <c r="ER1255" s="71"/>
      <c r="ES1255" s="71"/>
      <c r="ET1255" s="71"/>
      <c r="EU1255" s="71"/>
      <c r="EV1255" s="71"/>
      <c r="EW1255" s="71"/>
      <c r="EX1255" s="71"/>
      <c r="EY1255" s="71"/>
      <c r="EZ1255" s="71"/>
      <c r="FA1255" s="71"/>
      <c r="FB1255" s="71"/>
      <c r="FC1255" s="71"/>
      <c r="FD1255" s="71"/>
      <c r="FE1255" s="71"/>
      <c r="FF1255" s="71"/>
      <c r="FG1255" s="71"/>
      <c r="FH1255" s="71"/>
      <c r="FI1255" s="71"/>
      <c r="FJ1255" s="71"/>
      <c r="FK1255" s="71"/>
      <c r="FL1255" s="71"/>
      <c r="FM1255" s="71"/>
    </row>
    <row r="1256" spans="9:169" x14ac:dyDescent="0.2">
      <c r="I1256" s="71"/>
      <c r="J1256" s="71"/>
      <c r="K1256" s="71"/>
      <c r="L1256" s="71"/>
      <c r="M1256" s="71"/>
      <c r="N1256" s="71"/>
      <c r="O1256" s="71"/>
      <c r="P1256" s="71"/>
      <c r="Q1256" s="71"/>
      <c r="R1256" s="71"/>
      <c r="S1256" s="71"/>
      <c r="T1256" s="71"/>
      <c r="U1256" s="71"/>
      <c r="V1256" s="71"/>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99"/>
      <c r="CW1256" s="71"/>
      <c r="CX1256" s="71"/>
      <c r="CY1256" s="71"/>
      <c r="CZ1256" s="71"/>
      <c r="DA1256" s="71"/>
      <c r="DB1256" s="71"/>
      <c r="DC1256" s="71"/>
      <c r="DD1256" s="71"/>
      <c r="DE1256" s="71"/>
      <c r="DF1256" s="71"/>
      <c r="DG1256" s="71"/>
      <c r="DH1256" s="71"/>
      <c r="DI1256" s="71"/>
      <c r="DJ1256" s="71"/>
      <c r="DK1256" s="71"/>
      <c r="DL1256" s="71"/>
      <c r="DM1256" s="71"/>
      <c r="DN1256" s="71"/>
      <c r="DO1256" s="71"/>
      <c r="DP1256" s="71"/>
      <c r="DQ1256" s="71"/>
      <c r="DR1256" s="71"/>
      <c r="DS1256" s="71"/>
      <c r="DT1256" s="71"/>
      <c r="DU1256" s="71"/>
      <c r="DV1256" s="71"/>
      <c r="DW1256" s="71"/>
      <c r="DX1256" s="71"/>
      <c r="DY1256" s="71"/>
      <c r="DZ1256" s="71"/>
      <c r="EA1256" s="71"/>
      <c r="EB1256" s="71"/>
      <c r="EC1256" s="71"/>
      <c r="ED1256" s="71"/>
      <c r="EE1256" s="71"/>
      <c r="EF1256" s="71"/>
      <c r="EG1256" s="71"/>
      <c r="EH1256" s="71"/>
      <c r="EI1256" s="71"/>
      <c r="EJ1256" s="71"/>
      <c r="EK1256" s="71"/>
      <c r="EL1256" s="71"/>
      <c r="EM1256" s="71"/>
      <c r="EN1256" s="71"/>
      <c r="EO1256" s="71"/>
      <c r="EP1256" s="71"/>
      <c r="EQ1256" s="71"/>
      <c r="ER1256" s="71"/>
      <c r="ES1256" s="71"/>
      <c r="ET1256" s="71"/>
      <c r="EU1256" s="71"/>
      <c r="EV1256" s="71"/>
      <c r="EW1256" s="71"/>
      <c r="EX1256" s="71"/>
      <c r="EY1256" s="71"/>
      <c r="EZ1256" s="71"/>
      <c r="FA1256" s="71"/>
      <c r="FB1256" s="71"/>
      <c r="FC1256" s="71"/>
      <c r="FD1256" s="71"/>
      <c r="FE1256" s="71"/>
      <c r="FF1256" s="71"/>
      <c r="FG1256" s="71"/>
      <c r="FH1256" s="71"/>
      <c r="FI1256" s="71"/>
      <c r="FJ1256" s="71"/>
      <c r="FK1256" s="71"/>
      <c r="FL1256" s="71"/>
      <c r="FM1256" s="71"/>
    </row>
    <row r="1257" spans="9:169" x14ac:dyDescent="0.2">
      <c r="I1257" s="71"/>
      <c r="J1257" s="71"/>
      <c r="K1257" s="71"/>
      <c r="L1257" s="71"/>
      <c r="M1257" s="71"/>
      <c r="N1257" s="71"/>
      <c r="O1257" s="71"/>
      <c r="P1257" s="71"/>
      <c r="Q1257" s="71"/>
      <c r="R1257" s="71"/>
      <c r="S1257" s="71"/>
      <c r="T1257" s="71"/>
      <c r="U1257" s="71"/>
      <c r="V1257" s="71"/>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99"/>
      <c r="CW1257" s="71"/>
      <c r="CX1257" s="71"/>
      <c r="CY1257" s="71"/>
      <c r="CZ1257" s="71"/>
      <c r="DA1257" s="71"/>
      <c r="DB1257" s="71"/>
      <c r="DC1257" s="71"/>
      <c r="DD1257" s="71"/>
      <c r="DE1257" s="71"/>
      <c r="DF1257" s="71"/>
      <c r="DG1257" s="71"/>
      <c r="DH1257" s="71"/>
      <c r="DI1257" s="71"/>
      <c r="DJ1257" s="71"/>
      <c r="DK1257" s="71"/>
      <c r="DL1257" s="71"/>
      <c r="DM1257" s="71"/>
      <c r="DN1257" s="71"/>
      <c r="DO1257" s="71"/>
      <c r="DP1257" s="71"/>
      <c r="DQ1257" s="71"/>
      <c r="DR1257" s="71"/>
      <c r="DS1257" s="71"/>
      <c r="DT1257" s="71"/>
      <c r="DU1257" s="71"/>
      <c r="DV1257" s="71"/>
      <c r="DW1257" s="71"/>
      <c r="DX1257" s="71"/>
      <c r="DY1257" s="71"/>
      <c r="DZ1257" s="71"/>
      <c r="EA1257" s="71"/>
      <c r="EB1257" s="71"/>
      <c r="EC1257" s="71"/>
      <c r="ED1257" s="71"/>
      <c r="EE1257" s="71"/>
      <c r="EF1257" s="71"/>
      <c r="EG1257" s="71"/>
      <c r="EH1257" s="71"/>
      <c r="EI1257" s="71"/>
      <c r="EJ1257" s="71"/>
      <c r="EK1257" s="71"/>
      <c r="EL1257" s="71"/>
      <c r="EM1257" s="71"/>
      <c r="EN1257" s="71"/>
      <c r="EO1257" s="71"/>
      <c r="EP1257" s="71"/>
      <c r="EQ1257" s="71"/>
      <c r="ER1257" s="71"/>
      <c r="ES1257" s="71"/>
      <c r="ET1257" s="71"/>
      <c r="EU1257" s="71"/>
      <c r="EV1257" s="71"/>
      <c r="EW1257" s="71"/>
      <c r="EX1257" s="71"/>
      <c r="EY1257" s="71"/>
      <c r="EZ1257" s="71"/>
      <c r="FA1257" s="71"/>
      <c r="FB1257" s="71"/>
      <c r="FC1257" s="71"/>
      <c r="FD1257" s="71"/>
      <c r="FE1257" s="71"/>
      <c r="FF1257" s="71"/>
      <c r="FG1257" s="71"/>
      <c r="FH1257" s="71"/>
      <c r="FI1257" s="71"/>
      <c r="FJ1257" s="71"/>
      <c r="FK1257" s="71"/>
      <c r="FL1257" s="71"/>
      <c r="FM1257" s="71"/>
    </row>
    <row r="1258" spans="9:169" x14ac:dyDescent="0.2">
      <c r="I1258" s="71"/>
      <c r="J1258" s="71"/>
      <c r="K1258" s="71"/>
      <c r="L1258" s="71"/>
      <c r="M1258" s="71"/>
      <c r="N1258" s="71"/>
      <c r="O1258" s="71"/>
      <c r="P1258" s="71"/>
      <c r="Q1258" s="71"/>
      <c r="R1258" s="71"/>
      <c r="S1258" s="71"/>
      <c r="T1258" s="71"/>
      <c r="U1258" s="71"/>
      <c r="V1258" s="71"/>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99"/>
      <c r="CW1258" s="71"/>
      <c r="CX1258" s="71"/>
      <c r="CY1258" s="71"/>
      <c r="CZ1258" s="71"/>
      <c r="DA1258" s="71"/>
      <c r="DB1258" s="71"/>
      <c r="DC1258" s="71"/>
      <c r="DD1258" s="71"/>
      <c r="DE1258" s="71"/>
      <c r="DF1258" s="71"/>
      <c r="DG1258" s="71"/>
      <c r="DH1258" s="71"/>
      <c r="DI1258" s="71"/>
      <c r="DJ1258" s="71"/>
      <c r="DK1258" s="71"/>
      <c r="DL1258" s="71"/>
      <c r="DM1258" s="71"/>
      <c r="DN1258" s="71"/>
      <c r="DO1258" s="71"/>
      <c r="DP1258" s="71"/>
      <c r="DQ1258" s="71"/>
      <c r="DR1258" s="71"/>
      <c r="DS1258" s="71"/>
      <c r="DT1258" s="71"/>
      <c r="DU1258" s="71"/>
      <c r="DV1258" s="71"/>
      <c r="DW1258" s="71"/>
      <c r="DX1258" s="71"/>
      <c r="DY1258" s="71"/>
      <c r="DZ1258" s="71"/>
      <c r="EA1258" s="71"/>
      <c r="EB1258" s="71"/>
      <c r="EC1258" s="71"/>
      <c r="ED1258" s="71"/>
      <c r="EE1258" s="71"/>
      <c r="EF1258" s="71"/>
      <c r="EG1258" s="71"/>
      <c r="EH1258" s="71"/>
      <c r="EI1258" s="71"/>
      <c r="EJ1258" s="71"/>
      <c r="EK1258" s="71"/>
      <c r="EL1258" s="71"/>
      <c r="EM1258" s="71"/>
      <c r="EN1258" s="71"/>
      <c r="EO1258" s="71"/>
      <c r="EP1258" s="71"/>
      <c r="EQ1258" s="71"/>
      <c r="ER1258" s="71"/>
      <c r="ES1258" s="71"/>
      <c r="ET1258" s="71"/>
      <c r="EU1258" s="71"/>
      <c r="EV1258" s="71"/>
      <c r="EW1258" s="71"/>
      <c r="EX1258" s="71"/>
      <c r="EY1258" s="71"/>
      <c r="EZ1258" s="71"/>
      <c r="FA1258" s="71"/>
      <c r="FB1258" s="71"/>
      <c r="FC1258" s="71"/>
      <c r="FD1258" s="71"/>
      <c r="FE1258" s="71"/>
      <c r="FF1258" s="71"/>
      <c r="FG1258" s="71"/>
      <c r="FH1258" s="71"/>
      <c r="FI1258" s="71"/>
      <c r="FJ1258" s="71"/>
      <c r="FK1258" s="71"/>
      <c r="FL1258" s="71"/>
      <c r="FM1258" s="71"/>
    </row>
    <row r="1259" spans="9:169" x14ac:dyDescent="0.2">
      <c r="I1259" s="71"/>
      <c r="J1259" s="71"/>
      <c r="K1259" s="71"/>
      <c r="L1259" s="71"/>
      <c r="M1259" s="71"/>
      <c r="N1259" s="71"/>
      <c r="O1259" s="71"/>
      <c r="P1259" s="71"/>
      <c r="Q1259" s="71"/>
      <c r="R1259" s="71"/>
      <c r="S1259" s="71"/>
      <c r="T1259" s="71"/>
      <c r="U1259" s="71"/>
      <c r="V1259" s="71"/>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99"/>
      <c r="CW1259" s="71"/>
      <c r="CX1259" s="71"/>
      <c r="CY1259" s="71"/>
      <c r="CZ1259" s="71"/>
      <c r="DA1259" s="71"/>
      <c r="DB1259" s="71"/>
      <c r="DC1259" s="71"/>
      <c r="DD1259" s="71"/>
      <c r="DE1259" s="71"/>
      <c r="DF1259" s="71"/>
      <c r="DG1259" s="71"/>
      <c r="DH1259" s="71"/>
      <c r="DI1259" s="71"/>
      <c r="DJ1259" s="71"/>
      <c r="DK1259" s="71"/>
      <c r="DL1259" s="71"/>
      <c r="DM1259" s="71"/>
      <c r="DN1259" s="71"/>
      <c r="DO1259" s="71"/>
      <c r="DP1259" s="71"/>
      <c r="DQ1259" s="71"/>
      <c r="DR1259" s="71"/>
      <c r="DS1259" s="71"/>
      <c r="DT1259" s="71"/>
      <c r="DU1259" s="71"/>
      <c r="DV1259" s="71"/>
      <c r="DW1259" s="71"/>
      <c r="DX1259" s="71"/>
      <c r="DY1259" s="71"/>
      <c r="DZ1259" s="71"/>
      <c r="EA1259" s="71"/>
      <c r="EB1259" s="71"/>
      <c r="EC1259" s="71"/>
      <c r="ED1259" s="71"/>
      <c r="EE1259" s="71"/>
      <c r="EF1259" s="71"/>
      <c r="EG1259" s="71"/>
      <c r="EH1259" s="71"/>
      <c r="EI1259" s="71"/>
      <c r="EJ1259" s="71"/>
      <c r="EK1259" s="71"/>
      <c r="EL1259" s="71"/>
      <c r="EM1259" s="71"/>
      <c r="EN1259" s="71"/>
      <c r="EO1259" s="71"/>
      <c r="EP1259" s="71"/>
      <c r="EQ1259" s="71"/>
      <c r="ER1259" s="71"/>
      <c r="ES1259" s="71"/>
      <c r="ET1259" s="71"/>
      <c r="EU1259" s="71"/>
      <c r="EV1259" s="71"/>
      <c r="EW1259" s="71"/>
      <c r="EX1259" s="71"/>
      <c r="EY1259" s="71"/>
      <c r="EZ1259" s="71"/>
      <c r="FA1259" s="71"/>
      <c r="FB1259" s="71"/>
      <c r="FC1259" s="71"/>
      <c r="FD1259" s="71"/>
      <c r="FE1259" s="71"/>
      <c r="FF1259" s="71"/>
      <c r="FG1259" s="71"/>
      <c r="FH1259" s="71"/>
      <c r="FI1259" s="71"/>
      <c r="FJ1259" s="71"/>
      <c r="FK1259" s="71"/>
      <c r="FL1259" s="71"/>
      <c r="FM1259" s="71"/>
    </row>
    <row r="1260" spans="9:169" x14ac:dyDescent="0.2">
      <c r="I1260" s="71"/>
      <c r="J1260" s="71"/>
      <c r="K1260" s="71"/>
      <c r="L1260" s="71"/>
      <c r="M1260" s="71"/>
      <c r="N1260" s="71"/>
      <c r="O1260" s="71"/>
      <c r="P1260" s="71"/>
      <c r="Q1260" s="71"/>
      <c r="R1260" s="71"/>
      <c r="S1260" s="71"/>
      <c r="T1260" s="71"/>
      <c r="U1260" s="71"/>
      <c r="V1260" s="71"/>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99"/>
      <c r="CW1260" s="71"/>
      <c r="CX1260" s="71"/>
      <c r="CY1260" s="71"/>
      <c r="CZ1260" s="71"/>
      <c r="DA1260" s="71"/>
      <c r="DB1260" s="71"/>
      <c r="DC1260" s="71"/>
      <c r="DD1260" s="71"/>
      <c r="DE1260" s="71"/>
      <c r="DF1260" s="71"/>
      <c r="DG1260" s="71"/>
      <c r="DH1260" s="71"/>
      <c r="DI1260" s="71"/>
      <c r="DJ1260" s="71"/>
      <c r="DK1260" s="71"/>
      <c r="DL1260" s="71"/>
      <c r="DM1260" s="71"/>
      <c r="DN1260" s="71"/>
      <c r="DO1260" s="71"/>
      <c r="DP1260" s="71"/>
      <c r="DQ1260" s="71"/>
      <c r="DR1260" s="71"/>
      <c r="DS1260" s="71"/>
      <c r="DT1260" s="71"/>
      <c r="DU1260" s="71"/>
      <c r="DV1260" s="71"/>
      <c r="DW1260" s="71"/>
      <c r="DX1260" s="71"/>
      <c r="DY1260" s="71"/>
      <c r="DZ1260" s="71"/>
      <c r="EA1260" s="71"/>
      <c r="EB1260" s="71"/>
      <c r="EC1260" s="71"/>
      <c r="ED1260" s="71"/>
      <c r="EE1260" s="71"/>
      <c r="EF1260" s="71"/>
      <c r="EG1260" s="71"/>
      <c r="EH1260" s="71"/>
      <c r="EI1260" s="71"/>
      <c r="EJ1260" s="71"/>
      <c r="EK1260" s="71"/>
      <c r="EL1260" s="71"/>
      <c r="EM1260" s="71"/>
      <c r="EN1260" s="71"/>
      <c r="EO1260" s="71"/>
      <c r="EP1260" s="71"/>
      <c r="EQ1260" s="71"/>
      <c r="ER1260" s="71"/>
      <c r="ES1260" s="71"/>
      <c r="ET1260" s="71"/>
      <c r="EU1260" s="71"/>
      <c r="EV1260" s="71"/>
      <c r="EW1260" s="71"/>
      <c r="EX1260" s="71"/>
      <c r="EY1260" s="71"/>
      <c r="EZ1260" s="71"/>
      <c r="FA1260" s="71"/>
      <c r="FB1260" s="71"/>
      <c r="FC1260" s="71"/>
      <c r="FD1260" s="71"/>
      <c r="FE1260" s="71"/>
      <c r="FF1260" s="71"/>
      <c r="FG1260" s="71"/>
      <c r="FH1260" s="71"/>
      <c r="FI1260" s="71"/>
      <c r="FJ1260" s="71"/>
      <c r="FK1260" s="71"/>
      <c r="FL1260" s="71"/>
      <c r="FM1260" s="71"/>
    </row>
    <row r="1261" spans="9:169" x14ac:dyDescent="0.2">
      <c r="I1261" s="71"/>
      <c r="J1261" s="71"/>
      <c r="K1261" s="71"/>
      <c r="L1261" s="71"/>
      <c r="M1261" s="71"/>
      <c r="N1261" s="71"/>
      <c r="O1261" s="71"/>
      <c r="P1261" s="71"/>
      <c r="Q1261" s="71"/>
      <c r="R1261" s="71"/>
      <c r="S1261" s="71"/>
      <c r="T1261" s="71"/>
      <c r="U1261" s="71"/>
      <c r="V1261" s="71"/>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99"/>
      <c r="CW1261" s="71"/>
      <c r="CX1261" s="71"/>
      <c r="CY1261" s="71"/>
      <c r="CZ1261" s="71"/>
      <c r="DA1261" s="71"/>
      <c r="DB1261" s="71"/>
      <c r="DC1261" s="71"/>
      <c r="DD1261" s="71"/>
      <c r="DE1261" s="71"/>
      <c r="DF1261" s="71"/>
      <c r="DG1261" s="71"/>
      <c r="DH1261" s="71"/>
      <c r="DI1261" s="71"/>
      <c r="DJ1261" s="71"/>
      <c r="DK1261" s="71"/>
      <c r="DL1261" s="71"/>
      <c r="DM1261" s="71"/>
      <c r="DN1261" s="71"/>
      <c r="DO1261" s="71"/>
      <c r="DP1261" s="71"/>
      <c r="DQ1261" s="71"/>
      <c r="DR1261" s="71"/>
      <c r="DS1261" s="71"/>
      <c r="DT1261" s="71"/>
      <c r="DU1261" s="71"/>
      <c r="DV1261" s="71"/>
      <c r="DW1261" s="71"/>
      <c r="DX1261" s="71"/>
      <c r="DY1261" s="71"/>
      <c r="DZ1261" s="71"/>
      <c r="EA1261" s="71"/>
      <c r="EB1261" s="71"/>
      <c r="EC1261" s="71"/>
      <c r="ED1261" s="71"/>
      <c r="EE1261" s="71"/>
      <c r="EF1261" s="71"/>
      <c r="EG1261" s="71"/>
      <c r="EH1261" s="71"/>
      <c r="EI1261" s="71"/>
      <c r="EJ1261" s="71"/>
      <c r="EK1261" s="71"/>
      <c r="EL1261" s="71"/>
      <c r="EM1261" s="71"/>
      <c r="EN1261" s="71"/>
      <c r="EO1261" s="71"/>
      <c r="EP1261" s="71"/>
      <c r="EQ1261" s="71"/>
      <c r="ER1261" s="71"/>
      <c r="ES1261" s="71"/>
      <c r="ET1261" s="71"/>
      <c r="EU1261" s="71"/>
      <c r="EV1261" s="71"/>
      <c r="EW1261" s="71"/>
      <c r="EX1261" s="71"/>
      <c r="EY1261" s="71"/>
      <c r="EZ1261" s="71"/>
      <c r="FA1261" s="71"/>
      <c r="FB1261" s="71"/>
      <c r="FC1261" s="71"/>
      <c r="FD1261" s="71"/>
      <c r="FE1261" s="71"/>
      <c r="FF1261" s="71"/>
      <c r="FG1261" s="71"/>
      <c r="FH1261" s="71"/>
      <c r="FI1261" s="71"/>
      <c r="FJ1261" s="71"/>
      <c r="FK1261" s="71"/>
      <c r="FL1261" s="71"/>
      <c r="FM1261" s="71"/>
    </row>
    <row r="1262" spans="9:169" x14ac:dyDescent="0.2">
      <c r="I1262" s="71"/>
      <c r="J1262" s="71"/>
      <c r="K1262" s="71"/>
      <c r="L1262" s="71"/>
      <c r="M1262" s="71"/>
      <c r="N1262" s="71"/>
      <c r="O1262" s="71"/>
      <c r="P1262" s="71"/>
      <c r="Q1262" s="71"/>
      <c r="R1262" s="71"/>
      <c r="S1262" s="71"/>
      <c r="T1262" s="71"/>
      <c r="U1262" s="71"/>
      <c r="V1262" s="71"/>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99"/>
      <c r="CW1262" s="71"/>
      <c r="CX1262" s="71"/>
      <c r="CY1262" s="71"/>
      <c r="CZ1262" s="71"/>
      <c r="DA1262" s="71"/>
      <c r="DB1262" s="71"/>
      <c r="DC1262" s="71"/>
      <c r="DD1262" s="71"/>
      <c r="DE1262" s="71"/>
      <c r="DF1262" s="71"/>
      <c r="DG1262" s="71"/>
      <c r="DH1262" s="71"/>
      <c r="DI1262" s="71"/>
      <c r="DJ1262" s="71"/>
      <c r="DK1262" s="71"/>
      <c r="DL1262" s="71"/>
      <c r="DM1262" s="71"/>
      <c r="DN1262" s="71"/>
      <c r="DO1262" s="71"/>
      <c r="DP1262" s="71"/>
      <c r="DQ1262" s="71"/>
      <c r="DR1262" s="71"/>
      <c r="DS1262" s="71"/>
      <c r="DT1262" s="71"/>
      <c r="DU1262" s="71"/>
      <c r="DV1262" s="71"/>
      <c r="DW1262" s="71"/>
      <c r="DX1262" s="71"/>
      <c r="DY1262" s="71"/>
      <c r="DZ1262" s="71"/>
      <c r="EA1262" s="71"/>
      <c r="EB1262" s="71"/>
      <c r="EC1262" s="71"/>
      <c r="ED1262" s="71"/>
      <c r="EE1262" s="71"/>
      <c r="EF1262" s="71"/>
      <c r="EG1262" s="71"/>
      <c r="EH1262" s="71"/>
      <c r="EI1262" s="71"/>
      <c r="EJ1262" s="71"/>
      <c r="EK1262" s="71"/>
      <c r="EL1262" s="71"/>
      <c r="EM1262" s="71"/>
      <c r="EN1262" s="71"/>
      <c r="EO1262" s="71"/>
      <c r="EP1262" s="71"/>
      <c r="EQ1262" s="71"/>
      <c r="ER1262" s="71"/>
      <c r="ES1262" s="71"/>
      <c r="ET1262" s="71"/>
      <c r="EU1262" s="71"/>
      <c r="EV1262" s="71"/>
      <c r="EW1262" s="71"/>
      <c r="EX1262" s="71"/>
      <c r="EY1262" s="71"/>
      <c r="EZ1262" s="71"/>
      <c r="FA1262" s="71"/>
      <c r="FB1262" s="71"/>
      <c r="FC1262" s="71"/>
      <c r="FD1262" s="71"/>
      <c r="FE1262" s="71"/>
      <c r="FF1262" s="71"/>
      <c r="FG1262" s="71"/>
      <c r="FH1262" s="71"/>
      <c r="FI1262" s="71"/>
      <c r="FJ1262" s="71"/>
      <c r="FK1262" s="71"/>
      <c r="FL1262" s="71"/>
      <c r="FM1262" s="71"/>
    </row>
    <row r="1263" spans="9:169" x14ac:dyDescent="0.2">
      <c r="I1263" s="71"/>
      <c r="J1263" s="71"/>
      <c r="K1263" s="71"/>
      <c r="L1263" s="71"/>
      <c r="M1263" s="71"/>
      <c r="N1263" s="71"/>
      <c r="O1263" s="71"/>
      <c r="P1263" s="71"/>
      <c r="Q1263" s="71"/>
      <c r="R1263" s="71"/>
      <c r="S1263" s="71"/>
      <c r="T1263" s="71"/>
      <c r="U1263" s="71"/>
      <c r="V1263" s="71"/>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99"/>
      <c r="CW1263" s="71"/>
      <c r="CX1263" s="71"/>
      <c r="CY1263" s="71"/>
      <c r="CZ1263" s="71"/>
      <c r="DA1263" s="71"/>
      <c r="DB1263" s="71"/>
      <c r="DC1263" s="71"/>
      <c r="DD1263" s="71"/>
      <c r="DE1263" s="71"/>
      <c r="DF1263" s="71"/>
      <c r="DG1263" s="71"/>
      <c r="DH1263" s="71"/>
      <c r="DI1263" s="71"/>
      <c r="DJ1263" s="71"/>
      <c r="DK1263" s="71"/>
      <c r="DL1263" s="71"/>
      <c r="DM1263" s="71"/>
      <c r="DN1263" s="71"/>
      <c r="DO1263" s="71"/>
      <c r="DP1263" s="71"/>
      <c r="DQ1263" s="71"/>
      <c r="DR1263" s="71"/>
      <c r="DS1263" s="71"/>
      <c r="DT1263" s="71"/>
      <c r="DU1263" s="71"/>
      <c r="DV1263" s="71"/>
      <c r="DW1263" s="71"/>
      <c r="DX1263" s="71"/>
      <c r="DY1263" s="71"/>
      <c r="DZ1263" s="71"/>
      <c r="EA1263" s="71"/>
      <c r="EB1263" s="71"/>
      <c r="EC1263" s="71"/>
      <c r="ED1263" s="71"/>
      <c r="EE1263" s="71"/>
      <c r="EF1263" s="71"/>
      <c r="EG1263" s="71"/>
      <c r="EH1263" s="71"/>
      <c r="EI1263" s="71"/>
      <c r="EJ1263" s="71"/>
      <c r="EK1263" s="71"/>
      <c r="EL1263" s="71"/>
      <c r="EM1263" s="71"/>
      <c r="EN1263" s="71"/>
      <c r="EO1263" s="71"/>
      <c r="EP1263" s="71"/>
      <c r="EQ1263" s="71"/>
      <c r="ER1263" s="71"/>
      <c r="ES1263" s="71"/>
      <c r="ET1263" s="71"/>
      <c r="EU1263" s="71"/>
      <c r="EV1263" s="71"/>
      <c r="EW1263" s="71"/>
      <c r="EX1263" s="71"/>
      <c r="EY1263" s="71"/>
      <c r="EZ1263" s="71"/>
      <c r="FA1263" s="71"/>
      <c r="FB1263" s="71"/>
      <c r="FC1263" s="71"/>
      <c r="FD1263" s="71"/>
      <c r="FE1263" s="71"/>
      <c r="FF1263" s="71"/>
      <c r="FG1263" s="71"/>
      <c r="FH1263" s="71"/>
      <c r="FI1263" s="71"/>
      <c r="FJ1263" s="71"/>
      <c r="FK1263" s="71"/>
      <c r="FL1263" s="71"/>
      <c r="FM1263" s="71"/>
    </row>
    <row r="1264" spans="9:169" x14ac:dyDescent="0.2">
      <c r="I1264" s="71"/>
      <c r="J1264" s="71"/>
      <c r="K1264" s="71"/>
      <c r="L1264" s="71"/>
      <c r="M1264" s="71"/>
      <c r="N1264" s="71"/>
      <c r="O1264" s="71"/>
      <c r="P1264" s="71"/>
      <c r="Q1264" s="71"/>
      <c r="R1264" s="71"/>
      <c r="S1264" s="71"/>
      <c r="T1264" s="71"/>
      <c r="U1264" s="71"/>
      <c r="V1264" s="71"/>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99"/>
      <c r="CW1264" s="71"/>
      <c r="CX1264" s="71"/>
      <c r="CY1264" s="71"/>
      <c r="CZ1264" s="71"/>
      <c r="DA1264" s="71"/>
      <c r="DB1264" s="71"/>
      <c r="DC1264" s="71"/>
      <c r="DD1264" s="71"/>
      <c r="DE1264" s="71"/>
      <c r="DF1264" s="71"/>
      <c r="DG1264" s="71"/>
      <c r="DH1264" s="71"/>
      <c r="DI1264" s="71"/>
      <c r="DJ1264" s="71"/>
      <c r="DK1264" s="71"/>
      <c r="DL1264" s="71"/>
      <c r="DM1264" s="71"/>
      <c r="DN1264" s="71"/>
      <c r="DO1264" s="71"/>
      <c r="DP1264" s="71"/>
      <c r="DQ1264" s="71"/>
      <c r="DR1264" s="71"/>
      <c r="DS1264" s="71"/>
      <c r="DT1264" s="71"/>
      <c r="DU1264" s="71"/>
      <c r="DV1264" s="71"/>
      <c r="DW1264" s="71"/>
      <c r="DX1264" s="71"/>
      <c r="DY1264" s="71"/>
      <c r="DZ1264" s="71"/>
      <c r="EA1264" s="71"/>
      <c r="EB1264" s="71"/>
      <c r="EC1264" s="71"/>
      <c r="ED1264" s="71"/>
      <c r="EE1264" s="71"/>
      <c r="EF1264" s="71"/>
      <c r="EG1264" s="71"/>
      <c r="EH1264" s="71"/>
      <c r="EI1264" s="71"/>
      <c r="EJ1264" s="71"/>
      <c r="EK1264" s="71"/>
      <c r="EL1264" s="71"/>
      <c r="EM1264" s="71"/>
      <c r="EN1264" s="71"/>
      <c r="EO1264" s="71"/>
      <c r="EP1264" s="71"/>
      <c r="EQ1264" s="71"/>
      <c r="ER1264" s="71"/>
      <c r="ES1264" s="71"/>
      <c r="ET1264" s="71"/>
      <c r="EU1264" s="71"/>
      <c r="EV1264" s="71"/>
      <c r="EW1264" s="71"/>
      <c r="EX1264" s="71"/>
      <c r="EY1264" s="71"/>
      <c r="EZ1264" s="71"/>
      <c r="FA1264" s="71"/>
      <c r="FB1264" s="71"/>
      <c r="FC1264" s="71"/>
      <c r="FD1264" s="71"/>
      <c r="FE1264" s="71"/>
      <c r="FF1264" s="71"/>
      <c r="FG1264" s="71"/>
      <c r="FH1264" s="71"/>
      <c r="FI1264" s="71"/>
      <c r="FJ1264" s="71"/>
      <c r="FK1264" s="71"/>
      <c r="FL1264" s="71"/>
      <c r="FM1264" s="71"/>
    </row>
    <row r="1265" spans="9:169" x14ac:dyDescent="0.2">
      <c r="I1265" s="71"/>
      <c r="J1265" s="71"/>
      <c r="K1265" s="71"/>
      <c r="L1265" s="71"/>
      <c r="M1265" s="71"/>
      <c r="N1265" s="71"/>
      <c r="O1265" s="71"/>
      <c r="P1265" s="71"/>
      <c r="Q1265" s="71"/>
      <c r="R1265" s="71"/>
      <c r="S1265" s="71"/>
      <c r="T1265" s="71"/>
      <c r="U1265" s="71"/>
      <c r="V1265" s="71"/>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99"/>
      <c r="CW1265" s="71"/>
      <c r="CX1265" s="71"/>
      <c r="CY1265" s="71"/>
      <c r="CZ1265" s="71"/>
      <c r="DA1265" s="71"/>
      <c r="DB1265" s="71"/>
      <c r="DC1265" s="71"/>
      <c r="DD1265" s="71"/>
      <c r="DE1265" s="71"/>
      <c r="DF1265" s="71"/>
      <c r="DG1265" s="71"/>
      <c r="DH1265" s="71"/>
      <c r="DI1265" s="71"/>
      <c r="DJ1265" s="71"/>
      <c r="DK1265" s="71"/>
      <c r="DL1265" s="71"/>
      <c r="DM1265" s="71"/>
      <c r="DN1265" s="71"/>
      <c r="DO1265" s="71"/>
      <c r="DP1265" s="71"/>
      <c r="DQ1265" s="71"/>
      <c r="DR1265" s="71"/>
      <c r="DS1265" s="71"/>
      <c r="DT1265" s="71"/>
      <c r="DU1265" s="71"/>
      <c r="DV1265" s="71"/>
      <c r="DW1265" s="71"/>
      <c r="DX1265" s="71"/>
      <c r="DY1265" s="71"/>
      <c r="DZ1265" s="71"/>
      <c r="EA1265" s="71"/>
      <c r="EB1265" s="71"/>
      <c r="EC1265" s="71"/>
      <c r="ED1265" s="71"/>
      <c r="EE1265" s="71"/>
      <c r="EF1265" s="71"/>
      <c r="EG1265" s="71"/>
      <c r="EH1265" s="71"/>
      <c r="EI1265" s="71"/>
      <c r="EJ1265" s="71"/>
      <c r="EK1265" s="71"/>
      <c r="EL1265" s="71"/>
      <c r="EM1265" s="71"/>
      <c r="EN1265" s="71"/>
      <c r="EO1265" s="71"/>
      <c r="EP1265" s="71"/>
      <c r="EQ1265" s="71"/>
      <c r="ER1265" s="71"/>
      <c r="ES1265" s="71"/>
      <c r="ET1265" s="71"/>
      <c r="EU1265" s="71"/>
      <c r="EV1265" s="71"/>
      <c r="EW1265" s="71"/>
      <c r="EX1265" s="71"/>
      <c r="EY1265" s="71"/>
      <c r="EZ1265" s="71"/>
      <c r="FA1265" s="71"/>
      <c r="FB1265" s="71"/>
      <c r="FC1265" s="71"/>
      <c r="FD1265" s="71"/>
      <c r="FE1265" s="71"/>
      <c r="FF1265" s="71"/>
      <c r="FG1265" s="71"/>
      <c r="FH1265" s="71"/>
      <c r="FI1265" s="71"/>
      <c r="FJ1265" s="71"/>
      <c r="FK1265" s="71"/>
      <c r="FL1265" s="71"/>
      <c r="FM1265" s="71"/>
    </row>
    <row r="1266" spans="9:169" x14ac:dyDescent="0.2">
      <c r="I1266" s="71"/>
      <c r="J1266" s="71"/>
      <c r="K1266" s="71"/>
      <c r="L1266" s="71"/>
      <c r="M1266" s="71"/>
      <c r="N1266" s="71"/>
      <c r="O1266" s="71"/>
      <c r="P1266" s="71"/>
      <c r="Q1266" s="71"/>
      <c r="R1266" s="71"/>
      <c r="S1266" s="71"/>
      <c r="T1266" s="71"/>
      <c r="U1266" s="71"/>
      <c r="V1266" s="71"/>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99"/>
      <c r="CW1266" s="71"/>
      <c r="CX1266" s="71"/>
      <c r="CY1266" s="71"/>
      <c r="CZ1266" s="71"/>
      <c r="DA1266" s="71"/>
      <c r="DB1266" s="71"/>
      <c r="DC1266" s="71"/>
      <c r="DD1266" s="71"/>
      <c r="DE1266" s="71"/>
      <c r="DF1266" s="71"/>
      <c r="DG1266" s="71"/>
      <c r="DH1266" s="71"/>
      <c r="DI1266" s="71"/>
      <c r="DJ1266" s="71"/>
      <c r="DK1266" s="71"/>
      <c r="DL1266" s="71"/>
      <c r="DM1266" s="71"/>
      <c r="DN1266" s="71"/>
      <c r="DO1266" s="71"/>
      <c r="DP1266" s="71"/>
      <c r="DQ1266" s="71"/>
      <c r="DR1266" s="71"/>
      <c r="DS1266" s="71"/>
      <c r="DT1266" s="71"/>
      <c r="DU1266" s="71"/>
      <c r="DV1266" s="71"/>
      <c r="DW1266" s="71"/>
      <c r="DX1266" s="71"/>
      <c r="DY1266" s="71"/>
      <c r="DZ1266" s="71"/>
      <c r="EA1266" s="71"/>
      <c r="EB1266" s="71"/>
      <c r="EC1266" s="71"/>
      <c r="ED1266" s="71"/>
      <c r="EE1266" s="71"/>
      <c r="EF1266" s="71"/>
      <c r="EG1266" s="71"/>
      <c r="EH1266" s="71"/>
      <c r="EI1266" s="71"/>
      <c r="EJ1266" s="71"/>
      <c r="EK1266" s="71"/>
      <c r="EL1266" s="71"/>
      <c r="EM1266" s="71"/>
      <c r="EN1266" s="71"/>
      <c r="EO1266" s="71"/>
      <c r="EP1266" s="71"/>
      <c r="EQ1266" s="71"/>
      <c r="ER1266" s="71"/>
      <c r="ES1266" s="71"/>
      <c r="ET1266" s="71"/>
      <c r="EU1266" s="71"/>
      <c r="EV1266" s="71"/>
      <c r="EW1266" s="71"/>
      <c r="EX1266" s="71"/>
      <c r="EY1266" s="71"/>
      <c r="EZ1266" s="71"/>
      <c r="FA1266" s="71"/>
      <c r="FB1266" s="71"/>
      <c r="FC1266" s="71"/>
      <c r="FD1266" s="71"/>
      <c r="FE1266" s="71"/>
      <c r="FF1266" s="71"/>
      <c r="FG1266" s="71"/>
      <c r="FH1266" s="71"/>
      <c r="FI1266" s="71"/>
      <c r="FJ1266" s="71"/>
      <c r="FK1266" s="71"/>
      <c r="FL1266" s="71"/>
      <c r="FM1266" s="71"/>
    </row>
    <row r="1267" spans="9:169" x14ac:dyDescent="0.2">
      <c r="I1267" s="71"/>
      <c r="J1267" s="71"/>
      <c r="K1267" s="71"/>
      <c r="L1267" s="71"/>
      <c r="M1267" s="71"/>
      <c r="N1267" s="71"/>
      <c r="O1267" s="71"/>
      <c r="P1267" s="71"/>
      <c r="Q1267" s="71"/>
      <c r="R1267" s="71"/>
      <c r="S1267" s="71"/>
      <c r="T1267" s="71"/>
      <c r="U1267" s="71"/>
      <c r="V1267" s="71"/>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99"/>
      <c r="CW1267" s="71"/>
      <c r="CX1267" s="71"/>
      <c r="CY1267" s="71"/>
      <c r="CZ1267" s="71"/>
      <c r="DA1267" s="71"/>
      <c r="DB1267" s="71"/>
      <c r="DC1267" s="71"/>
      <c r="DD1267" s="71"/>
      <c r="DE1267" s="71"/>
      <c r="DF1267" s="71"/>
      <c r="DG1267" s="71"/>
      <c r="DH1267" s="71"/>
      <c r="DI1267" s="71"/>
      <c r="DJ1267" s="71"/>
      <c r="DK1267" s="71"/>
      <c r="DL1267" s="71"/>
      <c r="DM1267" s="71"/>
      <c r="DN1267" s="71"/>
      <c r="DO1267" s="71"/>
      <c r="DP1267" s="71"/>
      <c r="DQ1267" s="71"/>
      <c r="DR1267" s="71"/>
      <c r="DS1267" s="71"/>
      <c r="DT1267" s="71"/>
      <c r="DU1267" s="71"/>
      <c r="DV1267" s="71"/>
      <c r="DW1267" s="71"/>
      <c r="DX1267" s="71"/>
      <c r="DY1267" s="71"/>
      <c r="DZ1267" s="71"/>
      <c r="EA1267" s="71"/>
      <c r="EB1267" s="71"/>
      <c r="EC1267" s="71"/>
      <c r="ED1267" s="71"/>
      <c r="EE1267" s="71"/>
      <c r="EF1267" s="71"/>
      <c r="EG1267" s="71"/>
      <c r="EH1267" s="71"/>
      <c r="EI1267" s="71"/>
      <c r="EJ1267" s="71"/>
      <c r="EK1267" s="71"/>
      <c r="EL1267" s="71"/>
      <c r="EM1267" s="71"/>
      <c r="EN1267" s="71"/>
      <c r="EO1267" s="71"/>
      <c r="EP1267" s="71"/>
      <c r="EQ1267" s="71"/>
      <c r="ER1267" s="71"/>
      <c r="ES1267" s="71"/>
      <c r="ET1267" s="71"/>
      <c r="EU1267" s="71"/>
      <c r="EV1267" s="71"/>
      <c r="EW1267" s="71"/>
      <c r="EX1267" s="71"/>
      <c r="EY1267" s="71"/>
      <c r="EZ1267" s="71"/>
      <c r="FA1267" s="71"/>
      <c r="FB1267" s="71"/>
      <c r="FC1267" s="71"/>
      <c r="FD1267" s="71"/>
      <c r="FE1267" s="71"/>
      <c r="FF1267" s="71"/>
      <c r="FG1267" s="71"/>
      <c r="FH1267" s="71"/>
      <c r="FI1267" s="71"/>
      <c r="FJ1267" s="71"/>
      <c r="FK1267" s="71"/>
      <c r="FL1267" s="71"/>
      <c r="FM1267" s="71"/>
    </row>
    <row r="1268" spans="9:169" x14ac:dyDescent="0.2">
      <c r="I1268" s="71"/>
      <c r="J1268" s="71"/>
      <c r="K1268" s="71"/>
      <c r="L1268" s="71"/>
      <c r="M1268" s="71"/>
      <c r="N1268" s="71"/>
      <c r="O1268" s="71"/>
      <c r="P1268" s="71"/>
      <c r="Q1268" s="71"/>
      <c r="R1268" s="71"/>
      <c r="S1268" s="71"/>
      <c r="T1268" s="71"/>
      <c r="U1268" s="71"/>
      <c r="V1268" s="71"/>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99"/>
      <c r="CW1268" s="71"/>
      <c r="CX1268" s="71"/>
      <c r="CY1268" s="71"/>
      <c r="CZ1268" s="71"/>
      <c r="DA1268" s="71"/>
      <c r="DB1268" s="71"/>
      <c r="DC1268" s="71"/>
      <c r="DD1268" s="71"/>
      <c r="DE1268" s="71"/>
      <c r="DF1268" s="71"/>
      <c r="DG1268" s="71"/>
      <c r="DH1268" s="71"/>
      <c r="DI1268" s="71"/>
      <c r="DJ1268" s="71"/>
      <c r="DK1268" s="71"/>
      <c r="DL1268" s="71"/>
      <c r="DM1268" s="71"/>
      <c r="DN1268" s="71"/>
      <c r="DO1268" s="71"/>
      <c r="DP1268" s="71"/>
      <c r="DQ1268" s="71"/>
      <c r="DR1268" s="71"/>
      <c r="DS1268" s="71"/>
      <c r="DT1268" s="71"/>
      <c r="DU1268" s="71"/>
      <c r="DV1268" s="71"/>
      <c r="DW1268" s="71"/>
      <c r="DX1268" s="71"/>
      <c r="DY1268" s="71"/>
      <c r="DZ1268" s="71"/>
      <c r="EA1268" s="71"/>
      <c r="EB1268" s="71"/>
      <c r="EC1268" s="71"/>
      <c r="ED1268" s="71"/>
      <c r="EE1268" s="71"/>
      <c r="EF1268" s="71"/>
      <c r="EG1268" s="71"/>
      <c r="EH1268" s="71"/>
      <c r="EI1268" s="71"/>
      <c r="EJ1268" s="71"/>
      <c r="EK1268" s="71"/>
      <c r="EL1268" s="71"/>
      <c r="EM1268" s="71"/>
      <c r="EN1268" s="71"/>
      <c r="EO1268" s="71"/>
      <c r="EP1268" s="71"/>
      <c r="EQ1268" s="71"/>
      <c r="ER1268" s="71"/>
      <c r="ES1268" s="71"/>
      <c r="ET1268" s="71"/>
      <c r="EU1268" s="71"/>
      <c r="EV1268" s="71"/>
      <c r="EW1268" s="71"/>
      <c r="EX1268" s="71"/>
      <c r="EY1268" s="71"/>
      <c r="EZ1268" s="71"/>
      <c r="FA1268" s="71"/>
      <c r="FB1268" s="71"/>
      <c r="FC1268" s="71"/>
      <c r="FD1268" s="71"/>
      <c r="FE1268" s="71"/>
      <c r="FF1268" s="71"/>
      <c r="FG1268" s="71"/>
      <c r="FH1268" s="71"/>
      <c r="FI1268" s="71"/>
      <c r="FJ1268" s="71"/>
      <c r="FK1268" s="71"/>
      <c r="FL1268" s="71"/>
      <c r="FM1268" s="71"/>
    </row>
    <row r="1269" spans="9:169" x14ac:dyDescent="0.2">
      <c r="I1269" s="71"/>
      <c r="J1269" s="71"/>
      <c r="K1269" s="71"/>
      <c r="L1269" s="71"/>
      <c r="M1269" s="71"/>
      <c r="N1269" s="71"/>
      <c r="O1269" s="71"/>
      <c r="P1269" s="71"/>
      <c r="Q1269" s="71"/>
      <c r="R1269" s="71"/>
      <c r="S1269" s="71"/>
      <c r="T1269" s="71"/>
      <c r="U1269" s="71"/>
      <c r="V1269" s="71"/>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99"/>
      <c r="CW1269" s="71"/>
      <c r="CX1269" s="71"/>
      <c r="CY1269" s="71"/>
      <c r="CZ1269" s="71"/>
      <c r="DA1269" s="71"/>
      <c r="DB1269" s="71"/>
      <c r="DC1269" s="71"/>
      <c r="DD1269" s="71"/>
      <c r="DE1269" s="71"/>
      <c r="DF1269" s="71"/>
      <c r="DG1269" s="71"/>
      <c r="DH1269" s="71"/>
      <c r="DI1269" s="71"/>
      <c r="DJ1269" s="71"/>
      <c r="DK1269" s="71"/>
      <c r="DL1269" s="71"/>
      <c r="DM1269" s="71"/>
      <c r="DN1269" s="71"/>
      <c r="DO1269" s="71"/>
      <c r="DP1269" s="71"/>
      <c r="DQ1269" s="71"/>
      <c r="DR1269" s="71"/>
      <c r="DS1269" s="71"/>
      <c r="DT1269" s="71"/>
      <c r="DU1269" s="71"/>
      <c r="DV1269" s="71"/>
      <c r="DW1269" s="71"/>
      <c r="DX1269" s="71"/>
      <c r="DY1269" s="71"/>
      <c r="DZ1269" s="71"/>
      <c r="EA1269" s="71"/>
      <c r="EB1269" s="71"/>
      <c r="EC1269" s="71"/>
      <c r="ED1269" s="71"/>
      <c r="EE1269" s="71"/>
      <c r="EF1269" s="71"/>
      <c r="EG1269" s="71"/>
      <c r="EH1269" s="71"/>
      <c r="EI1269" s="71"/>
      <c r="EJ1269" s="71"/>
      <c r="EK1269" s="71"/>
      <c r="EL1269" s="71"/>
      <c r="EM1269" s="71"/>
      <c r="EN1269" s="71"/>
      <c r="EO1269" s="71"/>
      <c r="EP1269" s="71"/>
      <c r="EQ1269" s="71"/>
      <c r="ER1269" s="71"/>
      <c r="ES1269" s="71"/>
      <c r="ET1269" s="71"/>
      <c r="EU1269" s="71"/>
      <c r="EV1269" s="71"/>
      <c r="EW1269" s="71"/>
      <c r="EX1269" s="71"/>
      <c r="EY1269" s="71"/>
      <c r="EZ1269" s="71"/>
      <c r="FA1269" s="71"/>
      <c r="FB1269" s="71"/>
      <c r="FC1269" s="71"/>
      <c r="FD1269" s="71"/>
      <c r="FE1269" s="71"/>
      <c r="FF1269" s="71"/>
      <c r="FG1269" s="71"/>
      <c r="FH1269" s="71"/>
      <c r="FI1269" s="71"/>
      <c r="FJ1269" s="71"/>
      <c r="FK1269" s="71"/>
      <c r="FL1269" s="71"/>
      <c r="FM1269" s="71"/>
    </row>
    <row r="1270" spans="9:169" x14ac:dyDescent="0.2">
      <c r="I1270" s="71"/>
      <c r="J1270" s="71"/>
      <c r="K1270" s="71"/>
      <c r="L1270" s="71"/>
      <c r="M1270" s="71"/>
      <c r="N1270" s="71"/>
      <c r="O1270" s="71"/>
      <c r="P1270" s="71"/>
      <c r="Q1270" s="71"/>
      <c r="R1270" s="71"/>
      <c r="S1270" s="71"/>
      <c r="T1270" s="71"/>
      <c r="U1270" s="71"/>
      <c r="V1270" s="71"/>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99"/>
      <c r="CW1270" s="71"/>
      <c r="CX1270" s="71"/>
      <c r="CY1270" s="71"/>
      <c r="CZ1270" s="71"/>
      <c r="DA1270" s="71"/>
      <c r="DB1270" s="71"/>
      <c r="DC1270" s="71"/>
      <c r="DD1270" s="71"/>
      <c r="DE1270" s="71"/>
      <c r="DF1270" s="71"/>
      <c r="DG1270" s="71"/>
      <c r="DH1270" s="71"/>
      <c r="DI1270" s="71"/>
      <c r="DJ1270" s="71"/>
      <c r="DK1270" s="71"/>
      <c r="DL1270" s="71"/>
      <c r="DM1270" s="71"/>
      <c r="DN1270" s="71"/>
      <c r="DO1270" s="71"/>
      <c r="DP1270" s="71"/>
      <c r="DQ1270" s="71"/>
      <c r="DR1270" s="71"/>
      <c r="DS1270" s="71"/>
      <c r="DT1270" s="71"/>
      <c r="DU1270" s="71"/>
      <c r="DV1270" s="71"/>
      <c r="DW1270" s="71"/>
      <c r="DX1270" s="71"/>
      <c r="DY1270" s="71"/>
      <c r="DZ1270" s="71"/>
      <c r="EA1270" s="71"/>
      <c r="EB1270" s="71"/>
      <c r="EC1270" s="71"/>
      <c r="ED1270" s="71"/>
      <c r="EE1270" s="71"/>
      <c r="EF1270" s="71"/>
      <c r="EG1270" s="71"/>
      <c r="EH1270" s="71"/>
      <c r="EI1270" s="71"/>
      <c r="EJ1270" s="71"/>
      <c r="EK1270" s="71"/>
      <c r="EL1270" s="71"/>
      <c r="EM1270" s="71"/>
      <c r="EN1270" s="71"/>
      <c r="EO1270" s="71"/>
      <c r="EP1270" s="71"/>
      <c r="EQ1270" s="71"/>
      <c r="ER1270" s="71"/>
      <c r="ES1270" s="71"/>
      <c r="ET1270" s="71"/>
      <c r="EU1270" s="71"/>
      <c r="EV1270" s="71"/>
      <c r="EW1270" s="71"/>
      <c r="EX1270" s="71"/>
      <c r="EY1270" s="71"/>
      <c r="EZ1270" s="71"/>
      <c r="FA1270" s="71"/>
      <c r="FB1270" s="71"/>
      <c r="FC1270" s="71"/>
      <c r="FD1270" s="71"/>
      <c r="FE1270" s="71"/>
      <c r="FF1270" s="71"/>
      <c r="FG1270" s="71"/>
      <c r="FH1270" s="71"/>
      <c r="FI1270" s="71"/>
      <c r="FJ1270" s="71"/>
      <c r="FK1270" s="71"/>
      <c r="FL1270" s="71"/>
      <c r="FM1270" s="71"/>
    </row>
    <row r="1271" spans="9:169" x14ac:dyDescent="0.2">
      <c r="I1271" s="71"/>
      <c r="J1271" s="71"/>
      <c r="K1271" s="71"/>
      <c r="L1271" s="71"/>
      <c r="M1271" s="71"/>
      <c r="N1271" s="71"/>
      <c r="O1271" s="71"/>
      <c r="P1271" s="71"/>
      <c r="Q1271" s="71"/>
      <c r="R1271" s="71"/>
      <c r="S1271" s="71"/>
      <c r="T1271" s="71"/>
      <c r="U1271" s="71"/>
      <c r="V1271" s="71"/>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99"/>
      <c r="CW1271" s="71"/>
      <c r="CX1271" s="71"/>
      <c r="CY1271" s="71"/>
      <c r="CZ1271" s="71"/>
      <c r="DA1271" s="71"/>
      <c r="DB1271" s="71"/>
      <c r="DC1271" s="71"/>
      <c r="DD1271" s="71"/>
      <c r="DE1271" s="71"/>
      <c r="DF1271" s="71"/>
      <c r="DG1271" s="71"/>
      <c r="DH1271" s="71"/>
      <c r="DI1271" s="71"/>
      <c r="DJ1271" s="71"/>
      <c r="DK1271" s="71"/>
      <c r="DL1271" s="71"/>
      <c r="DM1271" s="71"/>
      <c r="DN1271" s="71"/>
      <c r="DO1271" s="71"/>
      <c r="DP1271" s="71"/>
      <c r="DQ1271" s="71"/>
      <c r="DR1271" s="71"/>
      <c r="DS1271" s="71"/>
      <c r="DT1271" s="71"/>
      <c r="DU1271" s="71"/>
      <c r="DV1271" s="71"/>
      <c r="DW1271" s="71"/>
      <c r="DX1271" s="71"/>
      <c r="DY1271" s="71"/>
      <c r="DZ1271" s="71"/>
      <c r="EA1271" s="71"/>
      <c r="EB1271" s="71"/>
      <c r="EC1271" s="71"/>
      <c r="ED1271" s="71"/>
      <c r="EE1271" s="71"/>
      <c r="EF1271" s="71"/>
      <c r="EG1271" s="71"/>
      <c r="EH1271" s="71"/>
      <c r="EI1271" s="71"/>
      <c r="EJ1271" s="71"/>
      <c r="EK1271" s="71"/>
      <c r="EL1271" s="71"/>
      <c r="EM1271" s="71"/>
      <c r="EN1271" s="71"/>
      <c r="EO1271" s="71"/>
      <c r="EP1271" s="71"/>
      <c r="EQ1271" s="71"/>
      <c r="ER1271" s="71"/>
      <c r="ES1271" s="71"/>
      <c r="ET1271" s="71"/>
      <c r="EU1271" s="71"/>
      <c r="EV1271" s="71"/>
      <c r="EW1271" s="71"/>
      <c r="EX1271" s="71"/>
      <c r="EY1271" s="71"/>
      <c r="EZ1271" s="71"/>
      <c r="FA1271" s="71"/>
      <c r="FB1271" s="71"/>
      <c r="FC1271" s="71"/>
      <c r="FD1271" s="71"/>
      <c r="FE1271" s="71"/>
      <c r="FF1271" s="71"/>
      <c r="FG1271" s="71"/>
      <c r="FH1271" s="71"/>
      <c r="FI1271" s="71"/>
      <c r="FJ1271" s="71"/>
      <c r="FK1271" s="71"/>
      <c r="FL1271" s="71"/>
      <c r="FM1271" s="71"/>
    </row>
    <row r="1272" spans="9:169" x14ac:dyDescent="0.2">
      <c r="I1272" s="71"/>
      <c r="J1272" s="71"/>
      <c r="K1272" s="71"/>
      <c r="L1272" s="71"/>
      <c r="M1272" s="71"/>
      <c r="N1272" s="71"/>
      <c r="O1272" s="71"/>
      <c r="P1272" s="71"/>
      <c r="Q1272" s="71"/>
      <c r="R1272" s="71"/>
      <c r="S1272" s="71"/>
      <c r="T1272" s="71"/>
      <c r="U1272" s="71"/>
      <c r="V1272" s="71"/>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99"/>
      <c r="CW1272" s="71"/>
      <c r="CX1272" s="71"/>
      <c r="CY1272" s="71"/>
      <c r="CZ1272" s="71"/>
      <c r="DA1272" s="71"/>
      <c r="DB1272" s="71"/>
      <c r="DC1272" s="71"/>
      <c r="DD1272" s="71"/>
      <c r="DE1272" s="71"/>
      <c r="DF1272" s="71"/>
      <c r="DG1272" s="71"/>
      <c r="DH1272" s="71"/>
      <c r="DI1272" s="71"/>
      <c r="DJ1272" s="71"/>
      <c r="DK1272" s="71"/>
      <c r="DL1272" s="71"/>
      <c r="DM1272" s="71"/>
      <c r="DN1272" s="71"/>
      <c r="DO1272" s="71"/>
      <c r="DP1272" s="71"/>
      <c r="DQ1272" s="71"/>
      <c r="DR1272" s="71"/>
      <c r="DS1272" s="71"/>
      <c r="DT1272" s="71"/>
      <c r="DU1272" s="71"/>
      <c r="DV1272" s="71"/>
      <c r="DW1272" s="71"/>
      <c r="DX1272" s="71"/>
      <c r="DY1272" s="71"/>
      <c r="DZ1272" s="71"/>
      <c r="EA1272" s="71"/>
      <c r="EB1272" s="71"/>
      <c r="EC1272" s="71"/>
      <c r="ED1272" s="71"/>
      <c r="EE1272" s="71"/>
      <c r="EF1272" s="71"/>
      <c r="EG1272" s="71"/>
      <c r="EH1272" s="71"/>
      <c r="EI1272" s="71"/>
      <c r="EJ1272" s="71"/>
      <c r="EK1272" s="71"/>
      <c r="EL1272" s="71"/>
      <c r="EM1272" s="71"/>
      <c r="EN1272" s="71"/>
      <c r="EO1272" s="71"/>
      <c r="EP1272" s="71"/>
      <c r="EQ1272" s="71"/>
      <c r="ER1272" s="71"/>
      <c r="ES1272" s="71"/>
      <c r="ET1272" s="71"/>
      <c r="EU1272" s="71"/>
      <c r="EV1272" s="71"/>
      <c r="EW1272" s="71"/>
      <c r="EX1272" s="71"/>
      <c r="EY1272" s="71"/>
      <c r="EZ1272" s="71"/>
      <c r="FA1272" s="71"/>
      <c r="FB1272" s="71"/>
      <c r="FC1272" s="71"/>
      <c r="FD1272" s="71"/>
      <c r="FE1272" s="71"/>
      <c r="FF1272" s="71"/>
      <c r="FG1272" s="71"/>
      <c r="FH1272" s="71"/>
      <c r="FI1272" s="71"/>
      <c r="FJ1272" s="71"/>
      <c r="FK1272" s="71"/>
      <c r="FL1272" s="71"/>
      <c r="FM1272" s="71"/>
    </row>
    <row r="1273" spans="9:169" x14ac:dyDescent="0.2">
      <c r="I1273" s="71"/>
      <c r="J1273" s="71"/>
      <c r="K1273" s="71"/>
      <c r="L1273" s="71"/>
      <c r="M1273" s="71"/>
      <c r="N1273" s="71"/>
      <c r="O1273" s="71"/>
      <c r="P1273" s="71"/>
      <c r="Q1273" s="71"/>
      <c r="R1273" s="71"/>
      <c r="S1273" s="71"/>
      <c r="T1273" s="71"/>
      <c r="U1273" s="71"/>
      <c r="V1273" s="71"/>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99"/>
      <c r="CW1273" s="71"/>
      <c r="CX1273" s="71"/>
      <c r="CY1273" s="71"/>
      <c r="CZ1273" s="71"/>
      <c r="DA1273" s="71"/>
      <c r="DB1273" s="71"/>
      <c r="DC1273" s="71"/>
      <c r="DD1273" s="71"/>
      <c r="DE1273" s="71"/>
      <c r="DF1273" s="71"/>
      <c r="DG1273" s="71"/>
      <c r="DH1273" s="71"/>
      <c r="DI1273" s="71"/>
      <c r="DJ1273" s="71"/>
      <c r="DK1273" s="71"/>
      <c r="DL1273" s="71"/>
      <c r="DM1273" s="71"/>
      <c r="DN1273" s="71"/>
      <c r="DO1273" s="71"/>
      <c r="DP1273" s="71"/>
      <c r="DQ1273" s="71"/>
      <c r="DR1273" s="71"/>
      <c r="DS1273" s="71"/>
      <c r="DT1273" s="71"/>
      <c r="DU1273" s="71"/>
      <c r="DV1273" s="71"/>
      <c r="DW1273" s="71"/>
      <c r="DX1273" s="71"/>
      <c r="DY1273" s="71"/>
      <c r="DZ1273" s="71"/>
      <c r="EA1273" s="71"/>
      <c r="EB1273" s="71"/>
      <c r="EC1273" s="71"/>
      <c r="ED1273" s="71"/>
      <c r="EE1273" s="71"/>
      <c r="EF1273" s="71"/>
      <c r="EG1273" s="71"/>
      <c r="EH1273" s="71"/>
      <c r="EI1273" s="71"/>
      <c r="EJ1273" s="71"/>
      <c r="EK1273" s="71"/>
      <c r="EL1273" s="71"/>
      <c r="EM1273" s="71"/>
      <c r="EN1273" s="71"/>
      <c r="EO1273" s="71"/>
      <c r="EP1273" s="71"/>
      <c r="EQ1273" s="71"/>
      <c r="ER1273" s="71"/>
      <c r="ES1273" s="71"/>
      <c r="ET1273" s="71"/>
      <c r="EU1273" s="71"/>
      <c r="EV1273" s="71"/>
      <c r="EW1273" s="71"/>
      <c r="EX1273" s="71"/>
      <c r="EY1273" s="71"/>
      <c r="EZ1273" s="71"/>
      <c r="FA1273" s="71"/>
      <c r="FB1273" s="71"/>
      <c r="FC1273" s="71"/>
      <c r="FD1273" s="71"/>
      <c r="FE1273" s="71"/>
      <c r="FF1273" s="71"/>
      <c r="FG1273" s="71"/>
      <c r="FH1273" s="71"/>
      <c r="FI1273" s="71"/>
      <c r="FJ1273" s="71"/>
      <c r="FK1273" s="71"/>
      <c r="FL1273" s="71"/>
      <c r="FM1273" s="71"/>
    </row>
    <row r="1274" spans="9:169" x14ac:dyDescent="0.2">
      <c r="I1274" s="71"/>
      <c r="J1274" s="71"/>
      <c r="K1274" s="71"/>
      <c r="L1274" s="71"/>
      <c r="M1274" s="71"/>
      <c r="N1274" s="71"/>
      <c r="O1274" s="71"/>
      <c r="P1274" s="71"/>
      <c r="Q1274" s="71"/>
      <c r="R1274" s="71"/>
      <c r="S1274" s="71"/>
      <c r="T1274" s="71"/>
      <c r="U1274" s="71"/>
      <c r="V1274" s="71"/>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99"/>
      <c r="CW1274" s="71"/>
      <c r="CX1274" s="71"/>
      <c r="CY1274" s="71"/>
      <c r="CZ1274" s="71"/>
      <c r="DA1274" s="71"/>
      <c r="DB1274" s="71"/>
      <c r="DC1274" s="71"/>
      <c r="DD1274" s="71"/>
      <c r="DE1274" s="71"/>
      <c r="DF1274" s="71"/>
      <c r="DG1274" s="71"/>
      <c r="DH1274" s="71"/>
      <c r="DI1274" s="71"/>
      <c r="DJ1274" s="71"/>
      <c r="DK1274" s="71"/>
      <c r="DL1274" s="71"/>
      <c r="DM1274" s="71"/>
      <c r="DN1274" s="71"/>
      <c r="DO1274" s="71"/>
      <c r="DP1274" s="71"/>
      <c r="DQ1274" s="71"/>
      <c r="DR1274" s="71"/>
      <c r="DS1274" s="71"/>
      <c r="DT1274" s="71"/>
      <c r="DU1274" s="71"/>
      <c r="DV1274" s="71"/>
      <c r="DW1274" s="71"/>
      <c r="DX1274" s="71"/>
      <c r="DY1274" s="71"/>
      <c r="DZ1274" s="71"/>
      <c r="EA1274" s="71"/>
      <c r="EB1274" s="71"/>
      <c r="EC1274" s="71"/>
      <c r="ED1274" s="71"/>
      <c r="EE1274" s="71"/>
      <c r="EF1274" s="71"/>
      <c r="EG1274" s="71"/>
      <c r="EH1274" s="71"/>
      <c r="EI1274" s="71"/>
      <c r="EJ1274" s="71"/>
      <c r="EK1274" s="71"/>
      <c r="EL1274" s="71"/>
      <c r="EM1274" s="71"/>
      <c r="EN1274" s="71"/>
      <c r="EO1274" s="71"/>
      <c r="EP1274" s="71"/>
      <c r="EQ1274" s="71"/>
      <c r="ER1274" s="71"/>
      <c r="ES1274" s="71"/>
      <c r="ET1274" s="71"/>
      <c r="EU1274" s="71"/>
      <c r="EV1274" s="71"/>
      <c r="EW1274" s="71"/>
      <c r="EX1274" s="71"/>
      <c r="EY1274" s="71"/>
      <c r="EZ1274" s="71"/>
      <c r="FA1274" s="71"/>
      <c r="FB1274" s="71"/>
      <c r="FC1274" s="71"/>
      <c r="FD1274" s="71"/>
      <c r="FE1274" s="71"/>
      <c r="FF1274" s="71"/>
      <c r="FG1274" s="71"/>
      <c r="FH1274" s="71"/>
      <c r="FI1274" s="71"/>
      <c r="FJ1274" s="71"/>
      <c r="FK1274" s="71"/>
      <c r="FL1274" s="71"/>
      <c r="FM1274" s="71"/>
    </row>
    <row r="1275" spans="9:169" x14ac:dyDescent="0.2">
      <c r="I1275" s="71"/>
      <c r="J1275" s="71"/>
      <c r="K1275" s="71"/>
      <c r="L1275" s="71"/>
      <c r="M1275" s="71"/>
      <c r="N1275" s="71"/>
      <c r="O1275" s="71"/>
      <c r="P1275" s="71"/>
      <c r="Q1275" s="71"/>
      <c r="R1275" s="71"/>
      <c r="S1275" s="71"/>
      <c r="T1275" s="71"/>
      <c r="U1275" s="71"/>
      <c r="V1275" s="71"/>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99"/>
      <c r="CW1275" s="71"/>
      <c r="CX1275" s="71"/>
      <c r="CY1275" s="71"/>
      <c r="CZ1275" s="71"/>
      <c r="DA1275" s="71"/>
      <c r="DB1275" s="71"/>
      <c r="DC1275" s="71"/>
      <c r="DD1275" s="71"/>
      <c r="DE1275" s="71"/>
      <c r="DF1275" s="71"/>
      <c r="DG1275" s="71"/>
      <c r="DH1275" s="71"/>
      <c r="DI1275" s="71"/>
      <c r="DJ1275" s="71"/>
      <c r="DK1275" s="71"/>
      <c r="DL1275" s="71"/>
      <c r="DM1275" s="71"/>
      <c r="DN1275" s="71"/>
      <c r="DO1275" s="71"/>
      <c r="DP1275" s="71"/>
      <c r="DQ1275" s="71"/>
      <c r="DR1275" s="71"/>
      <c r="DS1275" s="71"/>
      <c r="DT1275" s="71"/>
      <c r="DU1275" s="71"/>
      <c r="DV1275" s="71"/>
      <c r="DW1275" s="71"/>
      <c r="DX1275" s="71"/>
      <c r="DY1275" s="71"/>
      <c r="DZ1275" s="71"/>
      <c r="EA1275" s="71"/>
      <c r="EB1275" s="71"/>
      <c r="EC1275" s="71"/>
      <c r="ED1275" s="71"/>
      <c r="EE1275" s="71"/>
      <c r="EF1275" s="71"/>
      <c r="EG1275" s="71"/>
      <c r="EH1275" s="71"/>
      <c r="EI1275" s="71"/>
      <c r="EJ1275" s="71"/>
      <c r="EK1275" s="71"/>
      <c r="EL1275" s="71"/>
      <c r="EM1275" s="71"/>
      <c r="EN1275" s="71"/>
      <c r="EO1275" s="71"/>
      <c r="EP1275" s="71"/>
      <c r="EQ1275" s="71"/>
      <c r="ER1275" s="71"/>
      <c r="ES1275" s="71"/>
      <c r="ET1275" s="71"/>
      <c r="EU1275" s="71"/>
      <c r="EV1275" s="71"/>
      <c r="EW1275" s="71"/>
      <c r="EX1275" s="71"/>
      <c r="EY1275" s="71"/>
      <c r="EZ1275" s="71"/>
      <c r="FA1275" s="71"/>
      <c r="FB1275" s="71"/>
      <c r="FC1275" s="71"/>
      <c r="FD1275" s="71"/>
      <c r="FE1275" s="71"/>
      <c r="FF1275" s="71"/>
      <c r="FG1275" s="71"/>
      <c r="FH1275" s="71"/>
      <c r="FI1275" s="71"/>
      <c r="FJ1275" s="71"/>
      <c r="FK1275" s="71"/>
      <c r="FL1275" s="71"/>
      <c r="FM1275" s="71"/>
    </row>
    <row r="1276" spans="9:169" x14ac:dyDescent="0.2">
      <c r="I1276" s="71"/>
      <c r="J1276" s="71"/>
      <c r="K1276" s="71"/>
      <c r="L1276" s="71"/>
      <c r="M1276" s="71"/>
      <c r="N1276" s="71"/>
      <c r="O1276" s="71"/>
      <c r="P1276" s="71"/>
      <c r="Q1276" s="71"/>
      <c r="R1276" s="71"/>
      <c r="S1276" s="71"/>
      <c r="T1276" s="71"/>
      <c r="U1276" s="71"/>
      <c r="V1276" s="71"/>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99"/>
      <c r="CW1276" s="71"/>
      <c r="CX1276" s="71"/>
      <c r="CY1276" s="71"/>
      <c r="CZ1276" s="71"/>
      <c r="DA1276" s="71"/>
      <c r="DB1276" s="71"/>
      <c r="DC1276" s="71"/>
      <c r="DD1276" s="71"/>
      <c r="DE1276" s="71"/>
      <c r="DF1276" s="71"/>
      <c r="DG1276" s="71"/>
      <c r="DH1276" s="71"/>
      <c r="DI1276" s="71"/>
      <c r="DJ1276" s="71"/>
      <c r="DK1276" s="71"/>
      <c r="DL1276" s="71"/>
      <c r="DM1276" s="71"/>
      <c r="DN1276" s="71"/>
      <c r="DO1276" s="71"/>
      <c r="DP1276" s="71"/>
      <c r="DQ1276" s="71"/>
      <c r="DR1276" s="71"/>
      <c r="DS1276" s="71"/>
      <c r="DT1276" s="71"/>
      <c r="DU1276" s="71"/>
      <c r="DV1276" s="71"/>
      <c r="DW1276" s="71"/>
      <c r="DX1276" s="71"/>
      <c r="DY1276" s="71"/>
      <c r="DZ1276" s="71"/>
      <c r="EA1276" s="71"/>
      <c r="EB1276" s="71"/>
      <c r="EC1276" s="71"/>
      <c r="ED1276" s="71"/>
      <c r="EE1276" s="71"/>
      <c r="EF1276" s="71"/>
      <c r="EG1276" s="71"/>
      <c r="EH1276" s="71"/>
      <c r="EI1276" s="71"/>
      <c r="EJ1276" s="71"/>
      <c r="EK1276" s="71"/>
      <c r="EL1276" s="71"/>
      <c r="EM1276" s="71"/>
      <c r="EN1276" s="71"/>
      <c r="EO1276" s="71"/>
      <c r="EP1276" s="71"/>
      <c r="EQ1276" s="71"/>
      <c r="ER1276" s="71"/>
      <c r="ES1276" s="71"/>
      <c r="ET1276" s="71"/>
      <c r="EU1276" s="71"/>
      <c r="EV1276" s="71"/>
      <c r="EW1276" s="71"/>
      <c r="EX1276" s="71"/>
      <c r="EY1276" s="71"/>
      <c r="EZ1276" s="71"/>
      <c r="FA1276" s="71"/>
      <c r="FB1276" s="71"/>
      <c r="FC1276" s="71"/>
      <c r="FD1276" s="71"/>
      <c r="FE1276" s="71"/>
      <c r="FF1276" s="71"/>
      <c r="FG1276" s="71"/>
      <c r="FH1276" s="71"/>
      <c r="FI1276" s="71"/>
      <c r="FJ1276" s="71"/>
      <c r="FK1276" s="71"/>
      <c r="FL1276" s="71"/>
      <c r="FM1276" s="71"/>
    </row>
    <row r="1277" spans="9:169" x14ac:dyDescent="0.2">
      <c r="I1277" s="71"/>
      <c r="J1277" s="71"/>
      <c r="K1277" s="71"/>
      <c r="L1277" s="71"/>
      <c r="M1277" s="71"/>
      <c r="N1277" s="71"/>
      <c r="O1277" s="71"/>
      <c r="P1277" s="71"/>
      <c r="Q1277" s="71"/>
      <c r="R1277" s="71"/>
      <c r="S1277" s="71"/>
      <c r="T1277" s="71"/>
      <c r="U1277" s="71"/>
      <c r="V1277" s="71"/>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99"/>
      <c r="CW1277" s="71"/>
      <c r="CX1277" s="71"/>
      <c r="CY1277" s="71"/>
      <c r="CZ1277" s="71"/>
      <c r="DA1277" s="71"/>
      <c r="DB1277" s="71"/>
      <c r="DC1277" s="71"/>
      <c r="DD1277" s="71"/>
      <c r="DE1277" s="71"/>
      <c r="DF1277" s="71"/>
      <c r="DG1277" s="71"/>
      <c r="DH1277" s="71"/>
      <c r="DI1277" s="71"/>
      <c r="DJ1277" s="71"/>
      <c r="DK1277" s="71"/>
      <c r="DL1277" s="71"/>
      <c r="DM1277" s="71"/>
      <c r="DN1277" s="71"/>
      <c r="DO1277" s="71"/>
      <c r="DP1277" s="71"/>
      <c r="DQ1277" s="71"/>
      <c r="DR1277" s="71"/>
      <c r="DS1277" s="71"/>
      <c r="DT1277" s="71"/>
      <c r="DU1277" s="71"/>
      <c r="DV1277" s="71"/>
      <c r="DW1277" s="71"/>
      <c r="DX1277" s="71"/>
      <c r="DY1277" s="71"/>
      <c r="DZ1277" s="71"/>
      <c r="EA1277" s="71"/>
      <c r="EB1277" s="71"/>
      <c r="EC1277" s="71"/>
      <c r="ED1277" s="71"/>
      <c r="EE1277" s="71"/>
      <c r="EF1277" s="71"/>
      <c r="EG1277" s="71"/>
      <c r="EH1277" s="71"/>
      <c r="EI1277" s="71"/>
      <c r="EJ1277" s="71"/>
      <c r="EK1277" s="71"/>
      <c r="EL1277" s="71"/>
      <c r="EM1277" s="71"/>
      <c r="EN1277" s="71"/>
      <c r="EO1277" s="71"/>
      <c r="EP1277" s="71"/>
      <c r="EQ1277" s="71"/>
      <c r="ER1277" s="71"/>
      <c r="ES1277" s="71"/>
      <c r="ET1277" s="71"/>
      <c r="EU1277" s="71"/>
      <c r="EV1277" s="71"/>
      <c r="EW1277" s="71"/>
      <c r="EX1277" s="71"/>
      <c r="EY1277" s="71"/>
      <c r="EZ1277" s="71"/>
      <c r="FA1277" s="71"/>
      <c r="FB1277" s="71"/>
      <c r="FC1277" s="71"/>
      <c r="FD1277" s="71"/>
      <c r="FE1277" s="71"/>
      <c r="FF1277" s="71"/>
      <c r="FG1277" s="71"/>
      <c r="FH1277" s="71"/>
      <c r="FI1277" s="71"/>
      <c r="FJ1277" s="71"/>
      <c r="FK1277" s="71"/>
      <c r="FL1277" s="71"/>
      <c r="FM1277" s="71"/>
    </row>
    <row r="1278" spans="9:169" x14ac:dyDescent="0.2">
      <c r="I1278" s="71"/>
      <c r="J1278" s="71"/>
      <c r="K1278" s="71"/>
      <c r="L1278" s="71"/>
      <c r="M1278" s="71"/>
      <c r="N1278" s="71"/>
      <c r="O1278" s="71"/>
      <c r="P1278" s="71"/>
      <c r="Q1278" s="71"/>
      <c r="R1278" s="71"/>
      <c r="S1278" s="71"/>
      <c r="T1278" s="71"/>
      <c r="U1278" s="71"/>
      <c r="V1278" s="71"/>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99"/>
      <c r="CW1278" s="71"/>
      <c r="CX1278" s="71"/>
      <c r="CY1278" s="71"/>
      <c r="CZ1278" s="71"/>
      <c r="DA1278" s="71"/>
      <c r="DB1278" s="71"/>
      <c r="DC1278" s="71"/>
      <c r="DD1278" s="71"/>
      <c r="DE1278" s="71"/>
      <c r="DF1278" s="71"/>
      <c r="DG1278" s="71"/>
      <c r="DH1278" s="71"/>
      <c r="DI1278" s="71"/>
      <c r="DJ1278" s="71"/>
      <c r="DK1278" s="71"/>
      <c r="DL1278" s="71"/>
      <c r="DM1278" s="71"/>
      <c r="DN1278" s="71"/>
      <c r="DO1278" s="71"/>
      <c r="DP1278" s="71"/>
      <c r="DQ1278" s="71"/>
      <c r="DR1278" s="71"/>
      <c r="DS1278" s="71"/>
      <c r="DT1278" s="71"/>
      <c r="DU1278" s="71"/>
      <c r="DV1278" s="71"/>
      <c r="DW1278" s="71"/>
      <c r="DX1278" s="71"/>
      <c r="DY1278" s="71"/>
      <c r="DZ1278" s="71"/>
      <c r="EA1278" s="71"/>
      <c r="EB1278" s="71"/>
      <c r="EC1278" s="71"/>
      <c r="ED1278" s="71"/>
      <c r="EE1278" s="71"/>
      <c r="EF1278" s="71"/>
      <c r="EG1278" s="71"/>
      <c r="EH1278" s="71"/>
      <c r="EI1278" s="71"/>
      <c r="EJ1278" s="71"/>
      <c r="EK1278" s="71"/>
      <c r="EL1278" s="71"/>
      <c r="EM1278" s="71"/>
      <c r="EN1278" s="71"/>
      <c r="EO1278" s="71"/>
      <c r="EP1278" s="71"/>
      <c r="EQ1278" s="71"/>
      <c r="ER1278" s="71"/>
      <c r="ES1278" s="71"/>
      <c r="ET1278" s="71"/>
      <c r="EU1278" s="71"/>
      <c r="EV1278" s="71"/>
      <c r="EW1278" s="71"/>
      <c r="EX1278" s="71"/>
      <c r="EY1278" s="71"/>
      <c r="EZ1278" s="71"/>
      <c r="FA1278" s="71"/>
      <c r="FB1278" s="71"/>
      <c r="FC1278" s="71"/>
      <c r="FD1278" s="71"/>
      <c r="FE1278" s="71"/>
      <c r="FF1278" s="71"/>
      <c r="FG1278" s="71"/>
      <c r="FH1278" s="71"/>
      <c r="FI1278" s="71"/>
      <c r="FJ1278" s="71"/>
      <c r="FK1278" s="71"/>
      <c r="FL1278" s="71"/>
      <c r="FM1278" s="71"/>
    </row>
    <row r="1279" spans="9:169" x14ac:dyDescent="0.2">
      <c r="I1279" s="71"/>
      <c r="J1279" s="71"/>
      <c r="K1279" s="71"/>
      <c r="L1279" s="71"/>
      <c r="M1279" s="71"/>
      <c r="N1279" s="71"/>
      <c r="O1279" s="71"/>
      <c r="P1279" s="71"/>
      <c r="Q1279" s="71"/>
      <c r="R1279" s="71"/>
      <c r="S1279" s="71"/>
      <c r="T1279" s="71"/>
      <c r="U1279" s="71"/>
      <c r="V1279" s="71"/>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99"/>
      <c r="CW1279" s="71"/>
      <c r="CX1279" s="71"/>
      <c r="CY1279" s="71"/>
      <c r="CZ1279" s="71"/>
      <c r="DA1279" s="71"/>
      <c r="DB1279" s="71"/>
      <c r="DC1279" s="71"/>
      <c r="DD1279" s="71"/>
      <c r="DE1279" s="71"/>
      <c r="DF1279" s="71"/>
      <c r="DG1279" s="71"/>
      <c r="DH1279" s="71"/>
      <c r="DI1279" s="71"/>
      <c r="DJ1279" s="71"/>
      <c r="DK1279" s="71"/>
      <c r="DL1279" s="71"/>
      <c r="DM1279" s="71"/>
      <c r="DN1279" s="71"/>
      <c r="DO1279" s="71"/>
      <c r="DP1279" s="71"/>
      <c r="DQ1279" s="71"/>
      <c r="DR1279" s="71"/>
      <c r="DS1279" s="71"/>
      <c r="DT1279" s="71"/>
      <c r="DU1279" s="71"/>
      <c r="DV1279" s="71"/>
      <c r="DW1279" s="71"/>
      <c r="DX1279" s="71"/>
      <c r="DY1279" s="71"/>
      <c r="DZ1279" s="71"/>
      <c r="EA1279" s="71"/>
      <c r="EB1279" s="71"/>
      <c r="EC1279" s="71"/>
      <c r="ED1279" s="71"/>
      <c r="EE1279" s="71"/>
      <c r="EF1279" s="71"/>
      <c r="EG1279" s="71"/>
      <c r="EH1279" s="71"/>
      <c r="EI1279" s="71"/>
      <c r="EJ1279" s="71"/>
      <c r="EK1279" s="71"/>
      <c r="EL1279" s="71"/>
      <c r="EM1279" s="71"/>
      <c r="EN1279" s="71"/>
      <c r="EO1279" s="71"/>
      <c r="EP1279" s="71"/>
      <c r="EQ1279" s="71"/>
      <c r="ER1279" s="71"/>
      <c r="ES1279" s="71"/>
      <c r="ET1279" s="71"/>
      <c r="EU1279" s="71"/>
      <c r="EV1279" s="71"/>
      <c r="EW1279" s="71"/>
      <c r="EX1279" s="71"/>
      <c r="EY1279" s="71"/>
      <c r="EZ1279" s="71"/>
      <c r="FA1279" s="71"/>
      <c r="FB1279" s="71"/>
      <c r="FC1279" s="71"/>
      <c r="FD1279" s="71"/>
      <c r="FE1279" s="71"/>
      <c r="FF1279" s="71"/>
      <c r="FG1279" s="71"/>
      <c r="FH1279" s="71"/>
      <c r="FI1279" s="71"/>
      <c r="FJ1279" s="71"/>
      <c r="FK1279" s="71"/>
      <c r="FL1279" s="71"/>
      <c r="FM1279" s="71"/>
    </row>
    <row r="1280" spans="9:169" x14ac:dyDescent="0.2">
      <c r="I1280" s="71"/>
      <c r="J1280" s="71"/>
      <c r="K1280" s="71"/>
      <c r="L1280" s="71"/>
      <c r="M1280" s="71"/>
      <c r="N1280" s="71"/>
      <c r="O1280" s="71"/>
      <c r="P1280" s="71"/>
      <c r="Q1280" s="71"/>
      <c r="R1280" s="71"/>
      <c r="S1280" s="71"/>
      <c r="T1280" s="71"/>
      <c r="U1280" s="71"/>
      <c r="V1280" s="71"/>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99"/>
      <c r="CW1280" s="71"/>
      <c r="CX1280" s="71"/>
      <c r="CY1280" s="71"/>
      <c r="CZ1280" s="71"/>
      <c r="DA1280" s="71"/>
      <c r="DB1280" s="71"/>
      <c r="DC1280" s="71"/>
      <c r="DD1280" s="71"/>
      <c r="DE1280" s="71"/>
      <c r="DF1280" s="71"/>
      <c r="DG1280" s="71"/>
      <c r="DH1280" s="71"/>
      <c r="DI1280" s="71"/>
      <c r="DJ1280" s="71"/>
      <c r="DK1280" s="71"/>
      <c r="DL1280" s="71"/>
      <c r="DM1280" s="71"/>
      <c r="DN1280" s="71"/>
      <c r="DO1280" s="71"/>
      <c r="DP1280" s="71"/>
      <c r="DQ1280" s="71"/>
      <c r="DR1280" s="71"/>
      <c r="DS1280" s="71"/>
      <c r="DT1280" s="71"/>
      <c r="DU1280" s="71"/>
      <c r="DV1280" s="71"/>
      <c r="DW1280" s="71"/>
      <c r="DX1280" s="71"/>
      <c r="DY1280" s="71"/>
      <c r="DZ1280" s="71"/>
      <c r="EA1280" s="71"/>
      <c r="EB1280" s="71"/>
      <c r="EC1280" s="71"/>
      <c r="ED1280" s="71"/>
      <c r="EE1280" s="71"/>
      <c r="EF1280" s="71"/>
      <c r="EG1280" s="71"/>
      <c r="EH1280" s="71"/>
      <c r="EI1280" s="71"/>
      <c r="EJ1280" s="71"/>
      <c r="EK1280" s="71"/>
      <c r="EL1280" s="71"/>
      <c r="EM1280" s="71"/>
      <c r="EN1280" s="71"/>
      <c r="EO1280" s="71"/>
      <c r="EP1280" s="71"/>
      <c r="EQ1280" s="71"/>
      <c r="ER1280" s="71"/>
      <c r="ES1280" s="71"/>
      <c r="ET1280" s="71"/>
      <c r="EU1280" s="71"/>
      <c r="EV1280" s="71"/>
      <c r="EW1280" s="71"/>
      <c r="EX1280" s="71"/>
      <c r="EY1280" s="71"/>
      <c r="EZ1280" s="71"/>
      <c r="FA1280" s="71"/>
      <c r="FB1280" s="71"/>
      <c r="FC1280" s="71"/>
      <c r="FD1280" s="71"/>
      <c r="FE1280" s="71"/>
      <c r="FF1280" s="71"/>
      <c r="FG1280" s="71"/>
      <c r="FH1280" s="71"/>
      <c r="FI1280" s="71"/>
      <c r="FJ1280" s="71"/>
      <c r="FK1280" s="71"/>
      <c r="FL1280" s="71"/>
      <c r="FM1280" s="71"/>
    </row>
    <row r="1281" spans="9:169" x14ac:dyDescent="0.2">
      <c r="I1281" s="71"/>
      <c r="J1281" s="71"/>
      <c r="K1281" s="71"/>
      <c r="L1281" s="71"/>
      <c r="M1281" s="71"/>
      <c r="N1281" s="71"/>
      <c r="O1281" s="71"/>
      <c r="P1281" s="71"/>
      <c r="Q1281" s="71"/>
      <c r="R1281" s="71"/>
      <c r="S1281" s="71"/>
      <c r="T1281" s="71"/>
      <c r="U1281" s="71"/>
      <c r="V1281" s="71"/>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99"/>
      <c r="CW1281" s="71"/>
      <c r="CX1281" s="71"/>
      <c r="CY1281" s="71"/>
      <c r="CZ1281" s="71"/>
      <c r="DA1281" s="71"/>
      <c r="DB1281" s="71"/>
      <c r="DC1281" s="71"/>
      <c r="DD1281" s="71"/>
      <c r="DE1281" s="71"/>
      <c r="DF1281" s="71"/>
      <c r="DG1281" s="71"/>
      <c r="DH1281" s="71"/>
      <c r="DI1281" s="71"/>
      <c r="DJ1281" s="71"/>
      <c r="DK1281" s="71"/>
      <c r="DL1281" s="71"/>
      <c r="DM1281" s="71"/>
      <c r="DN1281" s="71"/>
      <c r="DO1281" s="71"/>
      <c r="DP1281" s="71"/>
      <c r="DQ1281" s="71"/>
      <c r="DR1281" s="71"/>
      <c r="DS1281" s="71"/>
      <c r="DT1281" s="71"/>
      <c r="DU1281" s="71"/>
      <c r="DV1281" s="71"/>
      <c r="DW1281" s="71"/>
      <c r="DX1281" s="71"/>
      <c r="DY1281" s="71"/>
      <c r="DZ1281" s="71"/>
      <c r="EA1281" s="71"/>
      <c r="EB1281" s="71"/>
      <c r="EC1281" s="71"/>
      <c r="ED1281" s="71"/>
      <c r="EE1281" s="71"/>
      <c r="EF1281" s="71"/>
      <c r="EG1281" s="71"/>
      <c r="EH1281" s="71"/>
      <c r="EI1281" s="71"/>
      <c r="EJ1281" s="71"/>
      <c r="EK1281" s="71"/>
      <c r="EL1281" s="71"/>
      <c r="EM1281" s="71"/>
      <c r="EN1281" s="71"/>
      <c r="EO1281" s="71"/>
      <c r="EP1281" s="71"/>
      <c r="EQ1281" s="71"/>
      <c r="ER1281" s="71"/>
      <c r="ES1281" s="71"/>
      <c r="ET1281" s="71"/>
      <c r="EU1281" s="71"/>
      <c r="EV1281" s="71"/>
      <c r="EW1281" s="71"/>
      <c r="EX1281" s="71"/>
      <c r="EY1281" s="71"/>
      <c r="EZ1281" s="71"/>
      <c r="FA1281" s="71"/>
      <c r="FB1281" s="71"/>
      <c r="FC1281" s="71"/>
      <c r="FD1281" s="71"/>
      <c r="FE1281" s="71"/>
      <c r="FF1281" s="71"/>
      <c r="FG1281" s="71"/>
      <c r="FH1281" s="71"/>
      <c r="FI1281" s="71"/>
      <c r="FJ1281" s="71"/>
      <c r="FK1281" s="71"/>
      <c r="FL1281" s="71"/>
      <c r="FM1281" s="71"/>
    </row>
    <row r="1282" spans="9:169" x14ac:dyDescent="0.2">
      <c r="I1282" s="71"/>
      <c r="J1282" s="71"/>
      <c r="K1282" s="71"/>
      <c r="L1282" s="71"/>
      <c r="M1282" s="71"/>
      <c r="N1282" s="71"/>
      <c r="O1282" s="71"/>
      <c r="P1282" s="71"/>
      <c r="Q1282" s="71"/>
      <c r="R1282" s="71"/>
      <c r="S1282" s="71"/>
      <c r="T1282" s="71"/>
      <c r="U1282" s="71"/>
      <c r="V1282" s="71"/>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99"/>
      <c r="CW1282" s="71"/>
      <c r="CX1282" s="71"/>
      <c r="CY1282" s="71"/>
      <c r="CZ1282" s="71"/>
      <c r="DA1282" s="71"/>
      <c r="DB1282" s="71"/>
      <c r="DC1282" s="71"/>
      <c r="DD1282" s="71"/>
      <c r="DE1282" s="71"/>
      <c r="DF1282" s="71"/>
      <c r="DG1282" s="71"/>
      <c r="DH1282" s="71"/>
      <c r="DI1282" s="71"/>
      <c r="DJ1282" s="71"/>
      <c r="DK1282" s="71"/>
      <c r="DL1282" s="71"/>
      <c r="DM1282" s="71"/>
      <c r="DN1282" s="71"/>
      <c r="DO1282" s="71"/>
      <c r="DP1282" s="71"/>
      <c r="DQ1282" s="71"/>
      <c r="DR1282" s="71"/>
      <c r="DS1282" s="71"/>
      <c r="DT1282" s="71"/>
      <c r="DU1282" s="71"/>
      <c r="DV1282" s="71"/>
      <c r="DW1282" s="71"/>
      <c r="DX1282" s="71"/>
      <c r="DY1282" s="71"/>
      <c r="DZ1282" s="71"/>
      <c r="EA1282" s="71"/>
      <c r="EB1282" s="71"/>
      <c r="EC1282" s="71"/>
      <c r="ED1282" s="71"/>
      <c r="EE1282" s="71"/>
      <c r="EF1282" s="71"/>
      <c r="EG1282" s="71"/>
      <c r="EH1282" s="71"/>
      <c r="EI1282" s="71"/>
      <c r="EJ1282" s="71"/>
      <c r="EK1282" s="71"/>
      <c r="EL1282" s="71"/>
      <c r="EM1282" s="71"/>
      <c r="EN1282" s="71"/>
      <c r="EO1282" s="71"/>
      <c r="EP1282" s="71"/>
      <c r="EQ1282" s="71"/>
      <c r="ER1282" s="71"/>
      <c r="ES1282" s="71"/>
      <c r="ET1282" s="71"/>
      <c r="EU1282" s="71"/>
      <c r="EV1282" s="71"/>
      <c r="EW1282" s="71"/>
      <c r="EX1282" s="71"/>
      <c r="EY1282" s="71"/>
      <c r="EZ1282" s="71"/>
      <c r="FA1282" s="71"/>
      <c r="FB1282" s="71"/>
      <c r="FC1282" s="71"/>
      <c r="FD1282" s="71"/>
      <c r="FE1282" s="71"/>
      <c r="FF1282" s="71"/>
      <c r="FG1282" s="71"/>
      <c r="FH1282" s="71"/>
      <c r="FI1282" s="71"/>
      <c r="FJ1282" s="71"/>
      <c r="FK1282" s="71"/>
      <c r="FL1282" s="71"/>
      <c r="FM1282" s="71"/>
    </row>
    <row r="1283" spans="9:169" x14ac:dyDescent="0.2">
      <c r="I1283" s="71"/>
      <c r="J1283" s="71"/>
      <c r="K1283" s="71"/>
      <c r="L1283" s="71"/>
      <c r="M1283" s="71"/>
      <c r="N1283" s="71"/>
      <c r="O1283" s="71"/>
      <c r="P1283" s="71"/>
      <c r="Q1283" s="71"/>
      <c r="R1283" s="71"/>
      <c r="S1283" s="71"/>
      <c r="T1283" s="71"/>
      <c r="U1283" s="71"/>
      <c r="V1283" s="71"/>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99"/>
      <c r="CW1283" s="71"/>
      <c r="CX1283" s="71"/>
      <c r="CY1283" s="71"/>
      <c r="CZ1283" s="71"/>
      <c r="DA1283" s="71"/>
      <c r="DB1283" s="71"/>
      <c r="DC1283" s="71"/>
      <c r="DD1283" s="71"/>
      <c r="DE1283" s="71"/>
      <c r="DF1283" s="71"/>
      <c r="DG1283" s="71"/>
      <c r="DH1283" s="71"/>
      <c r="DI1283" s="71"/>
      <c r="DJ1283" s="71"/>
      <c r="DK1283" s="71"/>
      <c r="DL1283" s="71"/>
      <c r="DM1283" s="71"/>
      <c r="DN1283" s="71"/>
      <c r="DO1283" s="71"/>
      <c r="DP1283" s="71"/>
      <c r="DQ1283" s="71"/>
      <c r="DR1283" s="71"/>
      <c r="DS1283" s="71"/>
      <c r="DT1283" s="71"/>
      <c r="DU1283" s="71"/>
      <c r="DV1283" s="71"/>
      <c r="DW1283" s="71"/>
      <c r="DX1283" s="71"/>
      <c r="DY1283" s="71"/>
      <c r="DZ1283" s="71"/>
      <c r="EA1283" s="71"/>
      <c r="EB1283" s="71"/>
      <c r="EC1283" s="71"/>
      <c r="ED1283" s="71"/>
      <c r="EE1283" s="71"/>
      <c r="EF1283" s="71"/>
      <c r="EG1283" s="71"/>
      <c r="EH1283" s="71"/>
      <c r="EI1283" s="71"/>
      <c r="EJ1283" s="71"/>
      <c r="EK1283" s="71"/>
      <c r="EL1283" s="71"/>
      <c r="EM1283" s="71"/>
      <c r="EN1283" s="71"/>
      <c r="EO1283" s="71"/>
      <c r="EP1283" s="71"/>
      <c r="EQ1283" s="71"/>
      <c r="ER1283" s="71"/>
      <c r="ES1283" s="71"/>
      <c r="ET1283" s="71"/>
      <c r="EU1283" s="71"/>
      <c r="EV1283" s="71"/>
      <c r="EW1283" s="71"/>
      <c r="EX1283" s="71"/>
      <c r="EY1283" s="71"/>
      <c r="EZ1283" s="71"/>
      <c r="FA1283" s="71"/>
      <c r="FB1283" s="71"/>
      <c r="FC1283" s="71"/>
      <c r="FD1283" s="71"/>
      <c r="FE1283" s="71"/>
      <c r="FF1283" s="71"/>
      <c r="FG1283" s="71"/>
      <c r="FH1283" s="71"/>
      <c r="FI1283" s="71"/>
      <c r="FJ1283" s="71"/>
      <c r="FK1283" s="71"/>
      <c r="FL1283" s="71"/>
      <c r="FM1283" s="71"/>
    </row>
    <row r="1284" spans="9:169" x14ac:dyDescent="0.2">
      <c r="I1284" s="71"/>
      <c r="J1284" s="71"/>
      <c r="K1284" s="71"/>
      <c r="L1284" s="71"/>
      <c r="M1284" s="71"/>
      <c r="N1284" s="71"/>
      <c r="O1284" s="71"/>
      <c r="P1284" s="71"/>
      <c r="Q1284" s="71"/>
      <c r="R1284" s="71"/>
      <c r="S1284" s="71"/>
      <c r="T1284" s="71"/>
      <c r="U1284" s="71"/>
      <c r="V1284" s="71"/>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99"/>
      <c r="CW1284" s="71"/>
      <c r="CX1284" s="71"/>
      <c r="CY1284" s="71"/>
      <c r="CZ1284" s="71"/>
      <c r="DA1284" s="71"/>
      <c r="DB1284" s="71"/>
      <c r="DC1284" s="71"/>
      <c r="DD1284" s="71"/>
      <c r="DE1284" s="71"/>
      <c r="DF1284" s="71"/>
      <c r="DG1284" s="71"/>
      <c r="DH1284" s="71"/>
      <c r="DI1284" s="71"/>
      <c r="DJ1284" s="71"/>
      <c r="DK1284" s="71"/>
      <c r="DL1284" s="71"/>
      <c r="DM1284" s="71"/>
      <c r="DN1284" s="71"/>
      <c r="DO1284" s="71"/>
      <c r="DP1284" s="71"/>
      <c r="DQ1284" s="71"/>
      <c r="DR1284" s="71"/>
      <c r="DS1284" s="71"/>
      <c r="DT1284" s="71"/>
      <c r="DU1284" s="71"/>
      <c r="DV1284" s="71"/>
      <c r="DW1284" s="71"/>
      <c r="DX1284" s="71"/>
      <c r="DY1284" s="71"/>
      <c r="DZ1284" s="71"/>
      <c r="EA1284" s="71"/>
      <c r="EB1284" s="71"/>
      <c r="EC1284" s="71"/>
      <c r="ED1284" s="71"/>
      <c r="EE1284" s="71"/>
      <c r="EF1284" s="71"/>
      <c r="EG1284" s="71"/>
      <c r="EH1284" s="71"/>
      <c r="EI1284" s="71"/>
      <c r="EJ1284" s="71"/>
      <c r="EK1284" s="71"/>
      <c r="EL1284" s="71"/>
      <c r="EM1284" s="71"/>
      <c r="EN1284" s="71"/>
      <c r="EO1284" s="71"/>
      <c r="EP1284" s="71"/>
      <c r="EQ1284" s="71"/>
      <c r="ER1284" s="71"/>
      <c r="ES1284" s="71"/>
      <c r="ET1284" s="71"/>
      <c r="EU1284" s="71"/>
      <c r="EV1284" s="71"/>
      <c r="EW1284" s="71"/>
      <c r="EX1284" s="71"/>
      <c r="EY1284" s="71"/>
      <c r="EZ1284" s="71"/>
      <c r="FA1284" s="71"/>
      <c r="FB1284" s="71"/>
      <c r="FC1284" s="71"/>
      <c r="FD1284" s="71"/>
      <c r="FE1284" s="71"/>
      <c r="FF1284" s="71"/>
      <c r="FG1284" s="71"/>
      <c r="FH1284" s="71"/>
      <c r="FI1284" s="71"/>
      <c r="FJ1284" s="71"/>
      <c r="FK1284" s="71"/>
      <c r="FL1284" s="71"/>
      <c r="FM1284" s="71"/>
    </row>
    <row r="1285" spans="9:169" x14ac:dyDescent="0.2">
      <c r="I1285" s="71"/>
      <c r="J1285" s="71"/>
      <c r="K1285" s="71"/>
      <c r="L1285" s="71"/>
      <c r="M1285" s="71"/>
      <c r="N1285" s="71"/>
      <c r="O1285" s="71"/>
      <c r="P1285" s="71"/>
      <c r="Q1285" s="71"/>
      <c r="R1285" s="71"/>
      <c r="S1285" s="71"/>
      <c r="T1285" s="71"/>
      <c r="U1285" s="71"/>
      <c r="V1285" s="71"/>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99"/>
      <c r="CW1285" s="71"/>
      <c r="CX1285" s="71"/>
      <c r="CY1285" s="71"/>
      <c r="CZ1285" s="71"/>
      <c r="DA1285" s="71"/>
      <c r="DB1285" s="71"/>
      <c r="DC1285" s="71"/>
      <c r="DD1285" s="71"/>
      <c r="DE1285" s="71"/>
      <c r="DF1285" s="71"/>
      <c r="DG1285" s="71"/>
      <c r="DH1285" s="71"/>
      <c r="DI1285" s="71"/>
      <c r="DJ1285" s="71"/>
      <c r="DK1285" s="71"/>
      <c r="DL1285" s="71"/>
      <c r="DM1285" s="71"/>
      <c r="DN1285" s="71"/>
      <c r="DO1285" s="71"/>
      <c r="DP1285" s="71"/>
      <c r="DQ1285" s="71"/>
      <c r="DR1285" s="71"/>
      <c r="DS1285" s="71"/>
      <c r="DT1285" s="71"/>
      <c r="DU1285" s="71"/>
      <c r="DV1285" s="71"/>
      <c r="DW1285" s="71"/>
      <c r="DX1285" s="71"/>
      <c r="DY1285" s="71"/>
      <c r="DZ1285" s="71"/>
      <c r="EA1285" s="71"/>
      <c r="EB1285" s="71"/>
      <c r="EC1285" s="71"/>
      <c r="ED1285" s="71"/>
      <c r="EE1285" s="71"/>
      <c r="EF1285" s="71"/>
      <c r="EG1285" s="71"/>
      <c r="EH1285" s="71"/>
      <c r="EI1285" s="71"/>
      <c r="EJ1285" s="71"/>
      <c r="EK1285" s="71"/>
      <c r="EL1285" s="71"/>
      <c r="EM1285" s="71"/>
      <c r="EN1285" s="71"/>
      <c r="EO1285" s="71"/>
      <c r="EP1285" s="71"/>
      <c r="EQ1285" s="71"/>
      <c r="ER1285" s="71"/>
      <c r="ES1285" s="71"/>
      <c r="ET1285" s="71"/>
      <c r="EU1285" s="71"/>
      <c r="EV1285" s="71"/>
      <c r="EW1285" s="71"/>
      <c r="EX1285" s="71"/>
      <c r="EY1285" s="71"/>
      <c r="EZ1285" s="71"/>
      <c r="FA1285" s="71"/>
      <c r="FB1285" s="71"/>
      <c r="FC1285" s="71"/>
      <c r="FD1285" s="71"/>
      <c r="FE1285" s="71"/>
      <c r="FF1285" s="71"/>
      <c r="FG1285" s="71"/>
      <c r="FH1285" s="71"/>
      <c r="FI1285" s="71"/>
      <c r="FJ1285" s="71"/>
      <c r="FK1285" s="71"/>
      <c r="FL1285" s="71"/>
      <c r="FM1285" s="71"/>
    </row>
    <row r="1286" spans="9:169" x14ac:dyDescent="0.2">
      <c r="I1286" s="71"/>
      <c r="J1286" s="71"/>
      <c r="K1286" s="71"/>
      <c r="L1286" s="71"/>
      <c r="M1286" s="71"/>
      <c r="N1286" s="71"/>
      <c r="O1286" s="71"/>
      <c r="P1286" s="71"/>
      <c r="Q1286" s="71"/>
      <c r="R1286" s="71"/>
      <c r="S1286" s="71"/>
      <c r="T1286" s="71"/>
      <c r="U1286" s="71"/>
      <c r="V1286" s="71"/>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99"/>
      <c r="CW1286" s="71"/>
      <c r="CX1286" s="71"/>
      <c r="CY1286" s="71"/>
      <c r="CZ1286" s="71"/>
      <c r="DA1286" s="71"/>
      <c r="DB1286" s="71"/>
      <c r="DC1286" s="71"/>
      <c r="DD1286" s="71"/>
      <c r="DE1286" s="71"/>
      <c r="DF1286" s="71"/>
      <c r="DG1286" s="71"/>
      <c r="DH1286" s="71"/>
      <c r="DI1286" s="71"/>
      <c r="DJ1286" s="71"/>
      <c r="DK1286" s="71"/>
      <c r="DL1286" s="71"/>
      <c r="DM1286" s="71"/>
      <c r="DN1286" s="71"/>
      <c r="DO1286" s="71"/>
      <c r="DP1286" s="71"/>
      <c r="DQ1286" s="71"/>
      <c r="DR1286" s="71"/>
      <c r="DS1286" s="71"/>
      <c r="DT1286" s="71"/>
      <c r="DU1286" s="71"/>
      <c r="DV1286" s="71"/>
      <c r="DW1286" s="71"/>
      <c r="DX1286" s="71"/>
      <c r="DY1286" s="71"/>
      <c r="DZ1286" s="71"/>
      <c r="EA1286" s="71"/>
      <c r="EB1286" s="71"/>
      <c r="EC1286" s="71"/>
      <c r="ED1286" s="71"/>
      <c r="EE1286" s="71"/>
      <c r="EF1286" s="71"/>
      <c r="EG1286" s="71"/>
      <c r="EH1286" s="71"/>
      <c r="EI1286" s="71"/>
      <c r="EJ1286" s="71"/>
      <c r="EK1286" s="71"/>
      <c r="EL1286" s="71"/>
      <c r="EM1286" s="71"/>
      <c r="EN1286" s="71"/>
      <c r="EO1286" s="71"/>
      <c r="EP1286" s="71"/>
      <c r="EQ1286" s="71"/>
      <c r="ER1286" s="71"/>
      <c r="ES1286" s="71"/>
      <c r="ET1286" s="71"/>
      <c r="EU1286" s="71"/>
      <c r="EV1286" s="71"/>
      <c r="EW1286" s="71"/>
      <c r="EX1286" s="71"/>
      <c r="EY1286" s="71"/>
      <c r="EZ1286" s="71"/>
      <c r="FA1286" s="71"/>
      <c r="FB1286" s="71"/>
      <c r="FC1286" s="71"/>
      <c r="FD1286" s="71"/>
      <c r="FE1286" s="71"/>
      <c r="FF1286" s="71"/>
      <c r="FG1286" s="71"/>
      <c r="FH1286" s="71"/>
      <c r="FI1286" s="71"/>
      <c r="FJ1286" s="71"/>
      <c r="FK1286" s="71"/>
      <c r="FL1286" s="71"/>
      <c r="FM1286" s="71"/>
    </row>
    <row r="1287" spans="9:169" x14ac:dyDescent="0.2">
      <c r="I1287" s="71"/>
      <c r="J1287" s="71"/>
      <c r="K1287" s="71"/>
      <c r="L1287" s="71"/>
      <c r="M1287" s="71"/>
      <c r="N1287" s="71"/>
      <c r="O1287" s="71"/>
      <c r="P1287" s="71"/>
      <c r="Q1287" s="71"/>
      <c r="R1287" s="71"/>
      <c r="S1287" s="71"/>
      <c r="T1287" s="71"/>
      <c r="U1287" s="71"/>
      <c r="V1287" s="71"/>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99"/>
      <c r="CW1287" s="71"/>
      <c r="CX1287" s="71"/>
      <c r="CY1287" s="71"/>
      <c r="CZ1287" s="71"/>
      <c r="DA1287" s="71"/>
      <c r="DB1287" s="71"/>
      <c r="DC1287" s="71"/>
      <c r="DD1287" s="71"/>
      <c r="DE1287" s="71"/>
      <c r="DF1287" s="71"/>
      <c r="DG1287" s="71"/>
      <c r="DH1287" s="71"/>
      <c r="DI1287" s="71"/>
      <c r="DJ1287" s="71"/>
      <c r="DK1287" s="71"/>
      <c r="DL1287" s="71"/>
      <c r="DM1287" s="71"/>
      <c r="DN1287" s="71"/>
      <c r="DO1287" s="71"/>
      <c r="DP1287" s="71"/>
      <c r="DQ1287" s="71"/>
      <c r="DR1287" s="71"/>
      <c r="DS1287" s="71"/>
      <c r="DT1287" s="71"/>
      <c r="DU1287" s="71"/>
      <c r="DV1287" s="71"/>
      <c r="DW1287" s="71"/>
      <c r="DX1287" s="71"/>
      <c r="DY1287" s="71"/>
      <c r="DZ1287" s="71"/>
      <c r="EA1287" s="71"/>
      <c r="EB1287" s="71"/>
      <c r="EC1287" s="71"/>
      <c r="ED1287" s="71"/>
      <c r="EE1287" s="71"/>
      <c r="EF1287" s="71"/>
      <c r="EG1287" s="71"/>
      <c r="EH1287" s="71"/>
      <c r="EI1287" s="71"/>
      <c r="EJ1287" s="71"/>
      <c r="EK1287" s="71"/>
      <c r="EL1287" s="71"/>
      <c r="EM1287" s="71"/>
      <c r="EN1287" s="71"/>
      <c r="EO1287" s="71"/>
      <c r="EP1287" s="71"/>
      <c r="EQ1287" s="71"/>
      <c r="ER1287" s="71"/>
      <c r="ES1287" s="71"/>
      <c r="ET1287" s="71"/>
      <c r="EU1287" s="71"/>
      <c r="EV1287" s="71"/>
      <c r="EW1287" s="71"/>
      <c r="EX1287" s="71"/>
      <c r="EY1287" s="71"/>
      <c r="EZ1287" s="71"/>
      <c r="FA1287" s="71"/>
      <c r="FB1287" s="71"/>
      <c r="FC1287" s="71"/>
      <c r="FD1287" s="71"/>
      <c r="FE1287" s="71"/>
      <c r="FF1287" s="71"/>
      <c r="FG1287" s="71"/>
      <c r="FH1287" s="71"/>
      <c r="FI1287" s="71"/>
      <c r="FJ1287" s="71"/>
      <c r="FK1287" s="71"/>
      <c r="FL1287" s="71"/>
      <c r="FM1287" s="71"/>
    </row>
    <row r="1288" spans="9:169" x14ac:dyDescent="0.2">
      <c r="I1288" s="71"/>
      <c r="J1288" s="71"/>
      <c r="K1288" s="71"/>
      <c r="L1288" s="71"/>
      <c r="M1288" s="71"/>
      <c r="N1288" s="71"/>
      <c r="O1288" s="71"/>
      <c r="P1288" s="71"/>
      <c r="Q1288" s="71"/>
      <c r="R1288" s="71"/>
      <c r="S1288" s="71"/>
      <c r="T1288" s="71"/>
      <c r="U1288" s="71"/>
      <c r="V1288" s="71"/>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99"/>
      <c r="CW1288" s="71"/>
      <c r="CX1288" s="71"/>
      <c r="CY1288" s="71"/>
      <c r="CZ1288" s="71"/>
      <c r="DA1288" s="71"/>
      <c r="DB1288" s="71"/>
      <c r="DC1288" s="71"/>
      <c r="DD1288" s="71"/>
      <c r="DE1288" s="71"/>
      <c r="DF1288" s="71"/>
      <c r="DG1288" s="71"/>
      <c r="DH1288" s="71"/>
      <c r="DI1288" s="71"/>
      <c r="DJ1288" s="71"/>
      <c r="DK1288" s="71"/>
      <c r="DL1288" s="71"/>
      <c r="DM1288" s="71"/>
      <c r="DN1288" s="71"/>
      <c r="DO1288" s="71"/>
      <c r="DP1288" s="71"/>
      <c r="DQ1288" s="71"/>
      <c r="DR1288" s="71"/>
      <c r="DS1288" s="71"/>
      <c r="DT1288" s="71"/>
      <c r="DU1288" s="71"/>
      <c r="DV1288" s="71"/>
      <c r="DW1288" s="71"/>
      <c r="DX1288" s="71"/>
      <c r="DY1288" s="71"/>
      <c r="DZ1288" s="71"/>
      <c r="EA1288" s="71"/>
      <c r="EB1288" s="71"/>
      <c r="EC1288" s="71"/>
      <c r="ED1288" s="71"/>
      <c r="EE1288" s="71"/>
      <c r="EF1288" s="71"/>
      <c r="EG1288" s="71"/>
      <c r="EH1288" s="71"/>
      <c r="EI1288" s="71"/>
      <c r="EJ1288" s="71"/>
      <c r="EK1288" s="71"/>
      <c r="EL1288" s="71"/>
      <c r="EM1288" s="71"/>
      <c r="EN1288" s="71"/>
      <c r="EO1288" s="71"/>
      <c r="EP1288" s="71"/>
      <c r="EQ1288" s="71"/>
      <c r="ER1288" s="71"/>
      <c r="ES1288" s="71"/>
      <c r="ET1288" s="71"/>
      <c r="EU1288" s="71"/>
      <c r="EV1288" s="71"/>
      <c r="EW1288" s="71"/>
      <c r="EX1288" s="71"/>
      <c r="EY1288" s="71"/>
      <c r="EZ1288" s="71"/>
      <c r="FA1288" s="71"/>
      <c r="FB1288" s="71"/>
      <c r="FC1288" s="71"/>
      <c r="FD1288" s="71"/>
      <c r="FE1288" s="71"/>
      <c r="FF1288" s="71"/>
      <c r="FG1288" s="71"/>
      <c r="FH1288" s="71"/>
      <c r="FI1288" s="71"/>
      <c r="FJ1288" s="71"/>
      <c r="FK1288" s="71"/>
      <c r="FL1288" s="71"/>
      <c r="FM1288" s="71"/>
    </row>
    <row r="1289" spans="9:169" x14ac:dyDescent="0.2">
      <c r="I1289" s="71"/>
      <c r="J1289" s="71"/>
      <c r="K1289" s="71"/>
      <c r="L1289" s="71"/>
      <c r="M1289" s="71"/>
      <c r="N1289" s="71"/>
      <c r="O1289" s="71"/>
      <c r="P1289" s="71"/>
      <c r="Q1289" s="71"/>
      <c r="R1289" s="71"/>
      <c r="S1289" s="71"/>
      <c r="T1289" s="71"/>
      <c r="U1289" s="71"/>
      <c r="V1289" s="71"/>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99"/>
      <c r="CW1289" s="71"/>
      <c r="CX1289" s="71"/>
      <c r="CY1289" s="71"/>
      <c r="CZ1289" s="71"/>
      <c r="DA1289" s="71"/>
      <c r="DB1289" s="71"/>
      <c r="DC1289" s="71"/>
      <c r="DD1289" s="71"/>
      <c r="DE1289" s="71"/>
      <c r="DF1289" s="71"/>
      <c r="DG1289" s="71"/>
      <c r="DH1289" s="71"/>
      <c r="DI1289" s="71"/>
      <c r="DJ1289" s="71"/>
      <c r="DK1289" s="71"/>
      <c r="DL1289" s="71"/>
      <c r="DM1289" s="71"/>
      <c r="DN1289" s="71"/>
      <c r="DO1289" s="71"/>
      <c r="DP1289" s="71"/>
      <c r="DQ1289" s="71"/>
      <c r="DR1289" s="71"/>
      <c r="DS1289" s="71"/>
      <c r="DT1289" s="71"/>
      <c r="DU1289" s="71"/>
      <c r="DV1289" s="71"/>
      <c r="DW1289" s="71"/>
      <c r="DX1289" s="71"/>
      <c r="DY1289" s="71"/>
      <c r="DZ1289" s="71"/>
      <c r="EA1289" s="71"/>
      <c r="EB1289" s="71"/>
      <c r="EC1289" s="71"/>
      <c r="ED1289" s="71"/>
      <c r="EE1289" s="71"/>
      <c r="EF1289" s="71"/>
      <c r="EG1289" s="71"/>
      <c r="EH1289" s="71"/>
      <c r="EI1289" s="71"/>
      <c r="EJ1289" s="71"/>
      <c r="EK1289" s="71"/>
      <c r="EL1289" s="71"/>
      <c r="EM1289" s="71"/>
      <c r="EN1289" s="71"/>
      <c r="EO1289" s="71"/>
      <c r="EP1289" s="71"/>
      <c r="EQ1289" s="71"/>
      <c r="ER1289" s="71"/>
      <c r="ES1289" s="71"/>
      <c r="ET1289" s="71"/>
      <c r="EU1289" s="71"/>
      <c r="EV1289" s="71"/>
      <c r="EW1289" s="71"/>
      <c r="EX1289" s="71"/>
      <c r="EY1289" s="71"/>
      <c r="EZ1289" s="71"/>
      <c r="FA1289" s="71"/>
      <c r="FB1289" s="71"/>
      <c r="FC1289" s="71"/>
      <c r="FD1289" s="71"/>
      <c r="FE1289" s="71"/>
      <c r="FF1289" s="71"/>
      <c r="FG1289" s="71"/>
      <c r="FH1289" s="71"/>
      <c r="FI1289" s="71"/>
      <c r="FJ1289" s="71"/>
      <c r="FK1289" s="71"/>
      <c r="FL1289" s="71"/>
      <c r="FM1289" s="71"/>
    </row>
    <row r="1290" spans="9:169" x14ac:dyDescent="0.2">
      <c r="I1290" s="71"/>
      <c r="J1290" s="71"/>
      <c r="K1290" s="71"/>
      <c r="L1290" s="71"/>
      <c r="M1290" s="71"/>
      <c r="N1290" s="71"/>
      <c r="O1290" s="71"/>
      <c r="P1290" s="71"/>
      <c r="Q1290" s="71"/>
      <c r="R1290" s="71"/>
      <c r="S1290" s="71"/>
      <c r="T1290" s="71"/>
      <c r="U1290" s="71"/>
      <c r="V1290" s="71"/>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99"/>
      <c r="CW1290" s="71"/>
      <c r="CX1290" s="71"/>
      <c r="CY1290" s="71"/>
      <c r="CZ1290" s="71"/>
      <c r="DA1290" s="71"/>
      <c r="DB1290" s="71"/>
      <c r="DC1290" s="71"/>
      <c r="DD1290" s="71"/>
      <c r="DE1290" s="71"/>
      <c r="DF1290" s="71"/>
      <c r="DG1290" s="71"/>
      <c r="DH1290" s="71"/>
      <c r="DI1290" s="71"/>
      <c r="DJ1290" s="71"/>
      <c r="DK1290" s="71"/>
      <c r="DL1290" s="71"/>
      <c r="DM1290" s="71"/>
      <c r="DN1290" s="71"/>
      <c r="DO1290" s="71"/>
      <c r="DP1290" s="71"/>
      <c r="DQ1290" s="71"/>
      <c r="DR1290" s="71"/>
      <c r="DS1290" s="71"/>
      <c r="DT1290" s="71"/>
      <c r="DU1290" s="71"/>
      <c r="DV1290" s="71"/>
      <c r="DW1290" s="71"/>
      <c r="DX1290" s="71"/>
      <c r="DY1290" s="71"/>
      <c r="DZ1290" s="71"/>
      <c r="EA1290" s="71"/>
      <c r="EB1290" s="71"/>
      <c r="EC1290" s="71"/>
      <c r="ED1290" s="71"/>
      <c r="EE1290" s="71"/>
      <c r="EF1290" s="71"/>
      <c r="EG1290" s="71"/>
      <c r="EH1290" s="71"/>
      <c r="EI1290" s="71"/>
      <c r="EJ1290" s="71"/>
      <c r="EK1290" s="71"/>
      <c r="EL1290" s="71"/>
      <c r="EM1290" s="71"/>
      <c r="EN1290" s="71"/>
      <c r="EO1290" s="71"/>
      <c r="EP1290" s="71"/>
      <c r="EQ1290" s="71"/>
      <c r="ER1290" s="71"/>
      <c r="ES1290" s="71"/>
      <c r="ET1290" s="71"/>
      <c r="EU1290" s="71"/>
      <c r="EV1290" s="71"/>
      <c r="EW1290" s="71"/>
      <c r="EX1290" s="71"/>
      <c r="EY1290" s="71"/>
      <c r="EZ1290" s="71"/>
      <c r="FA1290" s="71"/>
      <c r="FB1290" s="71"/>
      <c r="FC1290" s="71"/>
      <c r="FD1290" s="71"/>
      <c r="FE1290" s="71"/>
      <c r="FF1290" s="71"/>
      <c r="FG1290" s="71"/>
      <c r="FH1290" s="71"/>
      <c r="FI1290" s="71"/>
      <c r="FJ1290" s="71"/>
      <c r="FK1290" s="71"/>
      <c r="FL1290" s="71"/>
      <c r="FM1290" s="71"/>
    </row>
    <row r="1291" spans="9:169" x14ac:dyDescent="0.2">
      <c r="I1291" s="71"/>
      <c r="J1291" s="71"/>
      <c r="K1291" s="71"/>
      <c r="L1291" s="71"/>
      <c r="M1291" s="71"/>
      <c r="N1291" s="71"/>
      <c r="O1291" s="71"/>
      <c r="P1291" s="71"/>
      <c r="Q1291" s="71"/>
      <c r="R1291" s="71"/>
      <c r="S1291" s="71"/>
      <c r="T1291" s="71"/>
      <c r="U1291" s="71"/>
      <c r="V1291" s="71"/>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99"/>
      <c r="CW1291" s="71"/>
      <c r="CX1291" s="71"/>
      <c r="CY1291" s="71"/>
      <c r="CZ1291" s="71"/>
      <c r="DA1291" s="71"/>
      <c r="DB1291" s="71"/>
      <c r="DC1291" s="71"/>
      <c r="DD1291" s="71"/>
      <c r="DE1291" s="71"/>
      <c r="DF1291" s="71"/>
      <c r="DG1291" s="71"/>
      <c r="DH1291" s="71"/>
      <c r="DI1291" s="71"/>
      <c r="DJ1291" s="71"/>
      <c r="DK1291" s="71"/>
      <c r="DL1291" s="71"/>
      <c r="DM1291" s="71"/>
      <c r="DN1291" s="71"/>
      <c r="DO1291" s="71"/>
      <c r="DP1291" s="71"/>
      <c r="DQ1291" s="71"/>
      <c r="DR1291" s="71"/>
      <c r="DS1291" s="71"/>
      <c r="DT1291" s="71"/>
      <c r="DU1291" s="71"/>
      <c r="DV1291" s="71"/>
      <c r="DW1291" s="71"/>
      <c r="DX1291" s="71"/>
      <c r="DY1291" s="71"/>
      <c r="DZ1291" s="71"/>
      <c r="EA1291" s="71"/>
      <c r="EB1291" s="71"/>
      <c r="EC1291" s="71"/>
      <c r="ED1291" s="71"/>
      <c r="EE1291" s="71"/>
      <c r="EF1291" s="71"/>
      <c r="EG1291" s="71"/>
      <c r="EH1291" s="71"/>
      <c r="EI1291" s="71"/>
      <c r="EJ1291" s="71"/>
      <c r="EK1291" s="71"/>
      <c r="EL1291" s="71"/>
      <c r="EM1291" s="71"/>
      <c r="EN1291" s="71"/>
      <c r="EO1291" s="71"/>
      <c r="EP1291" s="71"/>
      <c r="EQ1291" s="71"/>
      <c r="ER1291" s="71"/>
      <c r="ES1291" s="71"/>
      <c r="ET1291" s="71"/>
      <c r="EU1291" s="71"/>
      <c r="EV1291" s="71"/>
      <c r="EW1291" s="71"/>
      <c r="EX1291" s="71"/>
      <c r="EY1291" s="71"/>
      <c r="EZ1291" s="71"/>
      <c r="FA1291" s="71"/>
      <c r="FB1291" s="71"/>
      <c r="FC1291" s="71"/>
      <c r="FD1291" s="71"/>
      <c r="FE1291" s="71"/>
      <c r="FF1291" s="71"/>
      <c r="FG1291" s="71"/>
      <c r="FH1291" s="71"/>
      <c r="FI1291" s="71"/>
      <c r="FJ1291" s="71"/>
      <c r="FK1291" s="71"/>
      <c r="FL1291" s="71"/>
      <c r="FM1291" s="71"/>
    </row>
    <row r="1292" spans="9:169" x14ac:dyDescent="0.2">
      <c r="I1292" s="71"/>
      <c r="J1292" s="71"/>
      <c r="K1292" s="71"/>
      <c r="L1292" s="71"/>
      <c r="M1292" s="71"/>
      <c r="N1292" s="71"/>
      <c r="O1292" s="71"/>
      <c r="P1292" s="71"/>
      <c r="Q1292" s="71"/>
      <c r="R1292" s="71"/>
      <c r="S1292" s="71"/>
      <c r="T1292" s="71"/>
      <c r="U1292" s="71"/>
      <c r="V1292" s="71"/>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99"/>
      <c r="CW1292" s="71"/>
      <c r="CX1292" s="71"/>
      <c r="CY1292" s="71"/>
      <c r="CZ1292" s="71"/>
      <c r="DA1292" s="71"/>
      <c r="DB1292" s="71"/>
      <c r="DC1292" s="71"/>
      <c r="DD1292" s="71"/>
      <c r="DE1292" s="71"/>
      <c r="DF1292" s="71"/>
      <c r="DG1292" s="71"/>
      <c r="DH1292" s="71"/>
      <c r="DI1292" s="71"/>
      <c r="DJ1292" s="71"/>
      <c r="DK1292" s="71"/>
      <c r="DL1292" s="71"/>
      <c r="DM1292" s="71"/>
      <c r="DN1292" s="71"/>
      <c r="DO1292" s="71"/>
      <c r="DP1292" s="71"/>
      <c r="DQ1292" s="71"/>
      <c r="DR1292" s="71"/>
      <c r="DS1292" s="71"/>
      <c r="DT1292" s="71"/>
      <c r="DU1292" s="71"/>
      <c r="DV1292" s="71"/>
      <c r="DW1292" s="71"/>
      <c r="DX1292" s="71"/>
      <c r="DY1292" s="71"/>
      <c r="DZ1292" s="71"/>
      <c r="EA1292" s="71"/>
      <c r="EB1292" s="71"/>
      <c r="EC1292" s="71"/>
      <c r="ED1292" s="71"/>
      <c r="EE1292" s="71"/>
      <c r="EF1292" s="71"/>
      <c r="EG1292" s="71"/>
      <c r="EH1292" s="71"/>
      <c r="EI1292" s="71"/>
      <c r="EJ1292" s="71"/>
      <c r="EK1292" s="71"/>
      <c r="EL1292" s="71"/>
      <c r="EM1292" s="71"/>
      <c r="EN1292" s="71"/>
      <c r="EO1292" s="71"/>
      <c r="EP1292" s="71"/>
      <c r="EQ1292" s="71"/>
      <c r="ER1292" s="71"/>
      <c r="ES1292" s="71"/>
      <c r="ET1292" s="71"/>
      <c r="EU1292" s="71"/>
      <c r="EV1292" s="71"/>
      <c r="EW1292" s="71"/>
      <c r="EX1292" s="71"/>
      <c r="EY1292" s="71"/>
      <c r="EZ1292" s="71"/>
      <c r="FA1292" s="71"/>
      <c r="FB1292" s="71"/>
      <c r="FC1292" s="71"/>
      <c r="FD1292" s="71"/>
      <c r="FE1292" s="71"/>
      <c r="FF1292" s="71"/>
      <c r="FG1292" s="71"/>
      <c r="FH1292" s="71"/>
      <c r="FI1292" s="71"/>
      <c r="FJ1292" s="71"/>
      <c r="FK1292" s="71"/>
      <c r="FL1292" s="71"/>
      <c r="FM1292" s="71"/>
    </row>
    <row r="1293" spans="9:169" x14ac:dyDescent="0.2">
      <c r="I1293" s="71"/>
      <c r="J1293" s="71"/>
      <c r="K1293" s="71"/>
      <c r="L1293" s="71"/>
      <c r="M1293" s="71"/>
      <c r="N1293" s="71"/>
      <c r="O1293" s="71"/>
      <c r="P1293" s="71"/>
      <c r="Q1293" s="71"/>
      <c r="R1293" s="71"/>
      <c r="S1293" s="71"/>
      <c r="T1293" s="71"/>
      <c r="U1293" s="71"/>
      <c r="V1293" s="71"/>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99"/>
      <c r="CW1293" s="71"/>
      <c r="CX1293" s="71"/>
      <c r="CY1293" s="71"/>
      <c r="CZ1293" s="71"/>
      <c r="DA1293" s="71"/>
      <c r="DB1293" s="71"/>
      <c r="DC1293" s="71"/>
      <c r="DD1293" s="71"/>
      <c r="DE1293" s="71"/>
      <c r="DF1293" s="71"/>
      <c r="DG1293" s="71"/>
      <c r="DH1293" s="71"/>
      <c r="DI1293" s="71"/>
      <c r="DJ1293" s="71"/>
      <c r="DK1293" s="71"/>
      <c r="DL1293" s="71"/>
      <c r="DM1293" s="71"/>
      <c r="DN1293" s="71"/>
      <c r="DO1293" s="71"/>
      <c r="DP1293" s="71"/>
      <c r="DQ1293" s="71"/>
      <c r="DR1293" s="71"/>
      <c r="DS1293" s="71"/>
      <c r="DT1293" s="71"/>
      <c r="DU1293" s="71"/>
      <c r="DV1293" s="71"/>
      <c r="DW1293" s="71"/>
      <c r="DX1293" s="71"/>
      <c r="DY1293" s="71"/>
      <c r="DZ1293" s="71"/>
      <c r="EA1293" s="71"/>
      <c r="EB1293" s="71"/>
      <c r="EC1293" s="71"/>
      <c r="ED1293" s="71"/>
      <c r="EE1293" s="71"/>
      <c r="EF1293" s="71"/>
      <c r="EG1293" s="71"/>
      <c r="EH1293" s="71"/>
      <c r="EI1293" s="71"/>
      <c r="EJ1293" s="71"/>
      <c r="EK1293" s="71"/>
      <c r="EL1293" s="71"/>
      <c r="EM1293" s="71"/>
      <c r="EN1293" s="71"/>
      <c r="EO1293" s="71"/>
      <c r="EP1293" s="71"/>
      <c r="EQ1293" s="71"/>
      <c r="ER1293" s="71"/>
      <c r="ES1293" s="71"/>
      <c r="ET1293" s="71"/>
      <c r="EU1293" s="71"/>
      <c r="EV1293" s="71"/>
      <c r="EW1293" s="71"/>
      <c r="EX1293" s="71"/>
      <c r="EY1293" s="71"/>
      <c r="EZ1293" s="71"/>
      <c r="FA1293" s="71"/>
      <c r="FB1293" s="71"/>
      <c r="FC1293" s="71"/>
      <c r="FD1293" s="71"/>
      <c r="FE1293" s="71"/>
      <c r="FF1293" s="71"/>
      <c r="FG1293" s="71"/>
      <c r="FH1293" s="71"/>
      <c r="FI1293" s="71"/>
      <c r="FJ1293" s="71"/>
      <c r="FK1293" s="71"/>
      <c r="FL1293" s="71"/>
      <c r="FM1293" s="71"/>
    </row>
    <row r="1294" spans="9:169" x14ac:dyDescent="0.2">
      <c r="I1294" s="71"/>
      <c r="J1294" s="71"/>
      <c r="K1294" s="71"/>
      <c r="L1294" s="71"/>
      <c r="M1294" s="71"/>
      <c r="N1294" s="71"/>
      <c r="O1294" s="71"/>
      <c r="P1294" s="71"/>
      <c r="Q1294" s="71"/>
      <c r="R1294" s="71"/>
      <c r="S1294" s="71"/>
      <c r="T1294" s="71"/>
      <c r="U1294" s="71"/>
      <c r="V1294" s="71"/>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99"/>
      <c r="CW1294" s="71"/>
      <c r="CX1294" s="71"/>
      <c r="CY1294" s="71"/>
      <c r="CZ1294" s="71"/>
      <c r="DA1294" s="71"/>
      <c r="DB1294" s="71"/>
      <c r="DC1294" s="71"/>
      <c r="DD1294" s="71"/>
      <c r="DE1294" s="71"/>
      <c r="DF1294" s="71"/>
      <c r="DG1294" s="71"/>
      <c r="DH1294" s="71"/>
      <c r="DI1294" s="71"/>
      <c r="DJ1294" s="71"/>
      <c r="DK1294" s="71"/>
      <c r="DL1294" s="71"/>
      <c r="DM1294" s="71"/>
      <c r="DN1294" s="71"/>
      <c r="DO1294" s="71"/>
      <c r="DP1294" s="71"/>
      <c r="DQ1294" s="71"/>
      <c r="DR1294" s="71"/>
      <c r="DS1294" s="71"/>
      <c r="DT1294" s="71"/>
      <c r="DU1294" s="71"/>
      <c r="DV1294" s="71"/>
      <c r="DW1294" s="71"/>
      <c r="DX1294" s="71"/>
      <c r="DY1294" s="71"/>
      <c r="DZ1294" s="71"/>
      <c r="EA1294" s="71"/>
      <c r="EB1294" s="71"/>
      <c r="EC1294" s="71"/>
      <c r="ED1294" s="71"/>
      <c r="EE1294" s="71"/>
      <c r="EF1294" s="71"/>
      <c r="EG1294" s="71"/>
      <c r="EH1294" s="71"/>
      <c r="EI1294" s="71"/>
      <c r="EJ1294" s="71"/>
      <c r="EK1294" s="71"/>
      <c r="EL1294" s="71"/>
      <c r="EM1294" s="71"/>
      <c r="EN1294" s="71"/>
      <c r="EO1294" s="71"/>
      <c r="EP1294" s="71"/>
      <c r="EQ1294" s="71"/>
      <c r="ER1294" s="71"/>
      <c r="ES1294" s="71"/>
      <c r="ET1294" s="71"/>
      <c r="EU1294" s="71"/>
      <c r="EV1294" s="71"/>
      <c r="EW1294" s="71"/>
      <c r="EX1294" s="71"/>
      <c r="EY1294" s="71"/>
      <c r="EZ1294" s="71"/>
      <c r="FA1294" s="71"/>
      <c r="FB1294" s="71"/>
      <c r="FC1294" s="71"/>
      <c r="FD1294" s="71"/>
      <c r="FE1294" s="71"/>
      <c r="FF1294" s="71"/>
      <c r="FG1294" s="71"/>
      <c r="FH1294" s="71"/>
      <c r="FI1294" s="71"/>
      <c r="FJ1294" s="71"/>
      <c r="FK1294" s="71"/>
      <c r="FL1294" s="71"/>
      <c r="FM1294" s="71"/>
    </row>
    <row r="1295" spans="9:169" x14ac:dyDescent="0.2">
      <c r="I1295" s="71"/>
      <c r="J1295" s="71"/>
      <c r="K1295" s="71"/>
      <c r="L1295" s="71"/>
      <c r="M1295" s="71"/>
      <c r="N1295" s="71"/>
      <c r="O1295" s="71"/>
      <c r="P1295" s="71"/>
      <c r="Q1295" s="71"/>
      <c r="R1295" s="71"/>
      <c r="S1295" s="71"/>
      <c r="T1295" s="71"/>
      <c r="U1295" s="71"/>
      <c r="V1295" s="71"/>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99"/>
      <c r="CW1295" s="71"/>
      <c r="CX1295" s="71"/>
      <c r="CY1295" s="71"/>
      <c r="CZ1295" s="71"/>
      <c r="DA1295" s="71"/>
      <c r="DB1295" s="71"/>
      <c r="DC1295" s="71"/>
      <c r="DD1295" s="71"/>
      <c r="DE1295" s="71"/>
      <c r="DF1295" s="71"/>
      <c r="DG1295" s="71"/>
      <c r="DH1295" s="71"/>
      <c r="DI1295" s="71"/>
      <c r="DJ1295" s="71"/>
      <c r="DK1295" s="71"/>
      <c r="DL1295" s="71"/>
      <c r="DM1295" s="71"/>
      <c r="DN1295" s="71"/>
      <c r="DO1295" s="71"/>
      <c r="DP1295" s="71"/>
      <c r="DQ1295" s="71"/>
      <c r="DR1295" s="71"/>
      <c r="DS1295" s="71"/>
      <c r="DT1295" s="71"/>
      <c r="DU1295" s="71"/>
      <c r="DV1295" s="71"/>
      <c r="DW1295" s="71"/>
      <c r="DX1295" s="71"/>
      <c r="DY1295" s="71"/>
      <c r="DZ1295" s="71"/>
      <c r="EA1295" s="71"/>
      <c r="EB1295" s="71"/>
      <c r="EC1295" s="71"/>
      <c r="ED1295" s="71"/>
      <c r="EE1295" s="71"/>
      <c r="EF1295" s="71"/>
      <c r="EG1295" s="71"/>
      <c r="EH1295" s="71"/>
      <c r="EI1295" s="71"/>
      <c r="EJ1295" s="71"/>
      <c r="EK1295" s="71"/>
      <c r="EL1295" s="71"/>
      <c r="EM1295" s="71"/>
      <c r="EN1295" s="71"/>
      <c r="EO1295" s="71"/>
      <c r="EP1295" s="71"/>
      <c r="EQ1295" s="71"/>
      <c r="ER1295" s="71"/>
      <c r="ES1295" s="71"/>
      <c r="ET1295" s="71"/>
      <c r="EU1295" s="71"/>
      <c r="EV1295" s="71"/>
      <c r="EW1295" s="71"/>
      <c r="EX1295" s="71"/>
      <c r="EY1295" s="71"/>
      <c r="EZ1295" s="71"/>
      <c r="FA1295" s="71"/>
      <c r="FB1295" s="71"/>
      <c r="FC1295" s="71"/>
      <c r="FD1295" s="71"/>
      <c r="FE1295" s="71"/>
      <c r="FF1295" s="71"/>
      <c r="FG1295" s="71"/>
      <c r="FH1295" s="71"/>
      <c r="FI1295" s="71"/>
      <c r="FJ1295" s="71"/>
      <c r="FK1295" s="71"/>
      <c r="FL1295" s="71"/>
      <c r="FM1295" s="71"/>
    </row>
    <row r="1296" spans="9:169" x14ac:dyDescent="0.2">
      <c r="I1296" s="71"/>
      <c r="J1296" s="71"/>
      <c r="K1296" s="71"/>
      <c r="L1296" s="71"/>
      <c r="M1296" s="71"/>
      <c r="N1296" s="71"/>
      <c r="O1296" s="71"/>
      <c r="P1296" s="71"/>
      <c r="Q1296" s="71"/>
      <c r="R1296" s="71"/>
      <c r="S1296" s="71"/>
      <c r="T1296" s="71"/>
      <c r="U1296" s="71"/>
      <c r="V1296" s="71"/>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99"/>
      <c r="CW1296" s="71"/>
      <c r="CX1296" s="71"/>
      <c r="CY1296" s="71"/>
      <c r="CZ1296" s="71"/>
      <c r="DA1296" s="71"/>
      <c r="DB1296" s="71"/>
      <c r="DC1296" s="71"/>
      <c r="DD1296" s="71"/>
      <c r="DE1296" s="71"/>
      <c r="DF1296" s="71"/>
      <c r="DG1296" s="71"/>
      <c r="DH1296" s="71"/>
      <c r="DI1296" s="71"/>
      <c r="DJ1296" s="71"/>
      <c r="DK1296" s="71"/>
      <c r="DL1296" s="71"/>
      <c r="DM1296" s="71"/>
      <c r="DN1296" s="71"/>
      <c r="DO1296" s="71"/>
      <c r="DP1296" s="71"/>
      <c r="DQ1296" s="71"/>
      <c r="DR1296" s="71"/>
      <c r="DS1296" s="71"/>
      <c r="DT1296" s="71"/>
      <c r="DU1296" s="71"/>
      <c r="DV1296" s="71"/>
      <c r="DW1296" s="71"/>
      <c r="DX1296" s="71"/>
      <c r="DY1296" s="71"/>
      <c r="DZ1296" s="71"/>
      <c r="EA1296" s="71"/>
      <c r="EB1296" s="71"/>
      <c r="EC1296" s="71"/>
      <c r="ED1296" s="71"/>
      <c r="EE1296" s="71"/>
      <c r="EF1296" s="71"/>
      <c r="EG1296" s="71"/>
      <c r="EH1296" s="71"/>
      <c r="EI1296" s="71"/>
      <c r="EJ1296" s="71"/>
      <c r="EK1296" s="71"/>
      <c r="EL1296" s="71"/>
      <c r="EM1296" s="71"/>
      <c r="EN1296" s="71"/>
      <c r="EO1296" s="71"/>
      <c r="EP1296" s="71"/>
      <c r="EQ1296" s="71"/>
      <c r="ER1296" s="71"/>
      <c r="ES1296" s="71"/>
      <c r="ET1296" s="71"/>
      <c r="EU1296" s="71"/>
      <c r="EV1296" s="71"/>
      <c r="EW1296" s="71"/>
      <c r="EX1296" s="71"/>
      <c r="EY1296" s="71"/>
      <c r="EZ1296" s="71"/>
      <c r="FA1296" s="71"/>
      <c r="FB1296" s="71"/>
      <c r="FC1296" s="71"/>
      <c r="FD1296" s="71"/>
      <c r="FE1296" s="71"/>
      <c r="FF1296" s="71"/>
      <c r="FG1296" s="71"/>
      <c r="FH1296" s="71"/>
      <c r="FI1296" s="71"/>
      <c r="FJ1296" s="71"/>
      <c r="FK1296" s="71"/>
      <c r="FL1296" s="71"/>
      <c r="FM1296" s="71"/>
    </row>
    <row r="1297" spans="9:169" x14ac:dyDescent="0.2">
      <c r="I1297" s="71"/>
      <c r="J1297" s="71"/>
      <c r="K1297" s="71"/>
      <c r="L1297" s="71"/>
      <c r="M1297" s="71"/>
      <c r="N1297" s="71"/>
      <c r="O1297" s="71"/>
      <c r="P1297" s="71"/>
      <c r="Q1297" s="71"/>
      <c r="R1297" s="71"/>
      <c r="S1297" s="71"/>
      <c r="T1297" s="71"/>
      <c r="U1297" s="71"/>
      <c r="V1297" s="71"/>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99"/>
      <c r="CW1297" s="71"/>
      <c r="CX1297" s="71"/>
      <c r="CY1297" s="71"/>
      <c r="CZ1297" s="71"/>
      <c r="DA1297" s="71"/>
      <c r="DB1297" s="71"/>
      <c r="DC1297" s="71"/>
      <c r="DD1297" s="71"/>
      <c r="DE1297" s="71"/>
      <c r="DF1297" s="71"/>
      <c r="DG1297" s="71"/>
      <c r="DH1297" s="71"/>
      <c r="DI1297" s="71"/>
      <c r="DJ1297" s="71"/>
      <c r="DK1297" s="71"/>
      <c r="DL1297" s="71"/>
      <c r="DM1297" s="71"/>
      <c r="DN1297" s="71"/>
      <c r="DO1297" s="71"/>
      <c r="DP1297" s="71"/>
      <c r="DQ1297" s="71"/>
      <c r="DR1297" s="71"/>
      <c r="DS1297" s="71"/>
      <c r="DT1297" s="71"/>
      <c r="DU1297" s="71"/>
      <c r="DV1297" s="71"/>
      <c r="DW1297" s="71"/>
      <c r="DX1297" s="71"/>
      <c r="DY1297" s="71"/>
      <c r="DZ1297" s="71"/>
      <c r="EA1297" s="71"/>
      <c r="EB1297" s="71"/>
      <c r="EC1297" s="71"/>
      <c r="ED1297" s="71"/>
      <c r="EE1297" s="71"/>
      <c r="EF1297" s="71"/>
      <c r="EG1297" s="71"/>
      <c r="EH1297" s="71"/>
      <c r="EI1297" s="71"/>
      <c r="EJ1297" s="71"/>
      <c r="EK1297" s="71"/>
      <c r="EL1297" s="71"/>
      <c r="EM1297" s="71"/>
      <c r="EN1297" s="71"/>
      <c r="EO1297" s="71"/>
      <c r="EP1297" s="71"/>
      <c r="EQ1297" s="71"/>
      <c r="ER1297" s="71"/>
      <c r="ES1297" s="71"/>
      <c r="ET1297" s="71"/>
      <c r="EU1297" s="71"/>
      <c r="EV1297" s="71"/>
      <c r="EW1297" s="71"/>
      <c r="EX1297" s="71"/>
      <c r="EY1297" s="71"/>
      <c r="EZ1297" s="71"/>
      <c r="FA1297" s="71"/>
      <c r="FB1297" s="71"/>
      <c r="FC1297" s="71"/>
      <c r="FD1297" s="71"/>
      <c r="FE1297" s="71"/>
      <c r="FF1297" s="71"/>
      <c r="FG1297" s="71"/>
      <c r="FH1297" s="71"/>
      <c r="FI1297" s="71"/>
      <c r="FJ1297" s="71"/>
      <c r="FK1297" s="71"/>
      <c r="FL1297" s="71"/>
      <c r="FM1297" s="71"/>
    </row>
    <row r="1298" spans="9:169" x14ac:dyDescent="0.2">
      <c r="I1298" s="71"/>
      <c r="J1298" s="71"/>
      <c r="K1298" s="71"/>
      <c r="L1298" s="71"/>
      <c r="M1298" s="71"/>
      <c r="N1298" s="71"/>
      <c r="O1298" s="71"/>
      <c r="P1298" s="71"/>
      <c r="Q1298" s="71"/>
      <c r="R1298" s="71"/>
      <c r="S1298" s="71"/>
      <c r="T1298" s="71"/>
      <c r="U1298" s="71"/>
      <c r="V1298" s="71"/>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99"/>
      <c r="CW1298" s="71"/>
      <c r="CX1298" s="71"/>
      <c r="CY1298" s="71"/>
      <c r="CZ1298" s="71"/>
      <c r="DA1298" s="71"/>
      <c r="DB1298" s="71"/>
      <c r="DC1298" s="71"/>
      <c r="DD1298" s="71"/>
      <c r="DE1298" s="71"/>
      <c r="DF1298" s="71"/>
      <c r="DG1298" s="71"/>
      <c r="DH1298" s="71"/>
      <c r="DI1298" s="71"/>
      <c r="DJ1298" s="71"/>
      <c r="DK1298" s="71"/>
      <c r="DL1298" s="71"/>
      <c r="DM1298" s="71"/>
      <c r="DN1298" s="71"/>
      <c r="DO1298" s="71"/>
      <c r="DP1298" s="71"/>
      <c r="DQ1298" s="71"/>
      <c r="DR1298" s="71"/>
      <c r="DS1298" s="71"/>
      <c r="DT1298" s="71"/>
      <c r="DU1298" s="71"/>
      <c r="DV1298" s="71"/>
      <c r="DW1298" s="71"/>
      <c r="DX1298" s="71"/>
      <c r="DY1298" s="71"/>
      <c r="DZ1298" s="71"/>
      <c r="EA1298" s="71"/>
      <c r="EB1298" s="71"/>
      <c r="EC1298" s="71"/>
      <c r="ED1298" s="71"/>
      <c r="EE1298" s="71"/>
      <c r="EF1298" s="71"/>
      <c r="EG1298" s="71"/>
      <c r="EH1298" s="71"/>
      <c r="EI1298" s="71"/>
      <c r="EJ1298" s="71"/>
      <c r="EK1298" s="71"/>
      <c r="EL1298" s="71"/>
      <c r="EM1298" s="71"/>
      <c r="EN1298" s="71"/>
      <c r="EO1298" s="71"/>
      <c r="EP1298" s="71"/>
      <c r="EQ1298" s="71"/>
      <c r="ER1298" s="71"/>
      <c r="ES1298" s="71"/>
      <c r="ET1298" s="71"/>
      <c r="EU1298" s="71"/>
      <c r="EV1298" s="71"/>
      <c r="EW1298" s="71"/>
      <c r="EX1298" s="71"/>
      <c r="EY1298" s="71"/>
      <c r="EZ1298" s="71"/>
      <c r="FA1298" s="71"/>
      <c r="FB1298" s="71"/>
      <c r="FC1298" s="71"/>
      <c r="FD1298" s="71"/>
      <c r="FE1298" s="71"/>
      <c r="FF1298" s="71"/>
      <c r="FG1298" s="71"/>
      <c r="FH1298" s="71"/>
      <c r="FI1298" s="71"/>
      <c r="FJ1298" s="71"/>
      <c r="FK1298" s="71"/>
      <c r="FL1298" s="71"/>
      <c r="FM1298" s="71"/>
    </row>
    <row r="1299" spans="9:169" x14ac:dyDescent="0.2">
      <c r="I1299" s="71"/>
      <c r="J1299" s="71"/>
      <c r="K1299" s="71"/>
      <c r="L1299" s="71"/>
      <c r="M1299" s="71"/>
      <c r="N1299" s="71"/>
      <c r="O1299" s="71"/>
      <c r="P1299" s="71"/>
      <c r="Q1299" s="71"/>
      <c r="R1299" s="71"/>
      <c r="S1299" s="71"/>
      <c r="T1299" s="71"/>
      <c r="U1299" s="71"/>
      <c r="V1299" s="71"/>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99"/>
      <c r="CW1299" s="71"/>
      <c r="CX1299" s="71"/>
      <c r="CY1299" s="71"/>
      <c r="CZ1299" s="71"/>
      <c r="DA1299" s="71"/>
      <c r="DB1299" s="71"/>
      <c r="DC1299" s="71"/>
      <c r="DD1299" s="71"/>
      <c r="DE1299" s="71"/>
      <c r="DF1299" s="71"/>
      <c r="DG1299" s="71"/>
      <c r="DH1299" s="71"/>
      <c r="DI1299" s="71"/>
      <c r="DJ1299" s="71"/>
      <c r="DK1299" s="71"/>
      <c r="DL1299" s="71"/>
      <c r="DM1299" s="71"/>
      <c r="DN1299" s="71"/>
      <c r="DO1299" s="71"/>
      <c r="DP1299" s="71"/>
      <c r="DQ1299" s="71"/>
      <c r="DR1299" s="71"/>
      <c r="DS1299" s="71"/>
      <c r="DT1299" s="71"/>
      <c r="DU1299" s="71"/>
      <c r="DV1299" s="71"/>
      <c r="DW1299" s="71"/>
      <c r="DX1299" s="71"/>
      <c r="DY1299" s="71"/>
      <c r="DZ1299" s="71"/>
      <c r="EA1299" s="71"/>
      <c r="EB1299" s="71"/>
      <c r="EC1299" s="71"/>
      <c r="ED1299" s="71"/>
      <c r="EE1299" s="71"/>
      <c r="EF1299" s="71"/>
      <c r="EG1299" s="71"/>
      <c r="EH1299" s="71"/>
      <c r="EI1299" s="71"/>
      <c r="EJ1299" s="71"/>
      <c r="EK1299" s="71"/>
      <c r="EL1299" s="71"/>
      <c r="EM1299" s="71"/>
      <c r="EN1299" s="71"/>
      <c r="EO1299" s="71"/>
      <c r="EP1299" s="71"/>
      <c r="EQ1299" s="71"/>
      <c r="ER1299" s="71"/>
      <c r="ES1299" s="71"/>
      <c r="ET1299" s="71"/>
      <c r="EU1299" s="71"/>
      <c r="EV1299" s="71"/>
      <c r="EW1299" s="71"/>
      <c r="EX1299" s="71"/>
      <c r="EY1299" s="71"/>
      <c r="EZ1299" s="71"/>
      <c r="FA1299" s="71"/>
      <c r="FB1299" s="71"/>
      <c r="FC1299" s="71"/>
      <c r="FD1299" s="71"/>
      <c r="FE1299" s="71"/>
      <c r="FF1299" s="71"/>
      <c r="FG1299" s="71"/>
      <c r="FH1299" s="71"/>
      <c r="FI1299" s="71"/>
      <c r="FJ1299" s="71"/>
      <c r="FK1299" s="71"/>
      <c r="FL1299" s="71"/>
      <c r="FM1299" s="71"/>
    </row>
    <row r="1300" spans="9:169" x14ac:dyDescent="0.2">
      <c r="I1300" s="71"/>
      <c r="J1300" s="71"/>
      <c r="K1300" s="71"/>
      <c r="L1300" s="71"/>
      <c r="M1300" s="71"/>
      <c r="N1300" s="71"/>
      <c r="O1300" s="71"/>
      <c r="P1300" s="71"/>
      <c r="Q1300" s="71"/>
      <c r="R1300" s="71"/>
      <c r="S1300" s="71"/>
      <c r="T1300" s="71"/>
      <c r="U1300" s="71"/>
      <c r="V1300" s="71"/>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99"/>
      <c r="CW1300" s="71"/>
      <c r="CX1300" s="71"/>
      <c r="CY1300" s="71"/>
      <c r="CZ1300" s="71"/>
      <c r="DA1300" s="71"/>
      <c r="DB1300" s="71"/>
      <c r="DC1300" s="71"/>
      <c r="DD1300" s="71"/>
      <c r="DE1300" s="71"/>
      <c r="DF1300" s="71"/>
      <c r="DG1300" s="71"/>
      <c r="DH1300" s="71"/>
      <c r="DI1300" s="71"/>
      <c r="DJ1300" s="71"/>
      <c r="DK1300" s="71"/>
      <c r="DL1300" s="71"/>
      <c r="DM1300" s="71"/>
      <c r="DN1300" s="71"/>
      <c r="DO1300" s="71"/>
      <c r="DP1300" s="71"/>
      <c r="DQ1300" s="71"/>
      <c r="DR1300" s="71"/>
      <c r="DS1300" s="71"/>
      <c r="DT1300" s="71"/>
      <c r="DU1300" s="71"/>
      <c r="DV1300" s="71"/>
      <c r="DW1300" s="71"/>
      <c r="DX1300" s="71"/>
      <c r="DY1300" s="71"/>
      <c r="DZ1300" s="71"/>
      <c r="EA1300" s="71"/>
      <c r="EB1300" s="71"/>
      <c r="EC1300" s="71"/>
      <c r="ED1300" s="71"/>
      <c r="EE1300" s="71"/>
      <c r="EF1300" s="71"/>
      <c r="EG1300" s="71"/>
      <c r="EH1300" s="71"/>
      <c r="EI1300" s="71"/>
      <c r="EJ1300" s="71"/>
      <c r="EK1300" s="71"/>
      <c r="EL1300" s="71"/>
      <c r="EM1300" s="71"/>
      <c r="EN1300" s="71"/>
      <c r="EO1300" s="71"/>
      <c r="EP1300" s="71"/>
      <c r="EQ1300" s="71"/>
      <c r="ER1300" s="71"/>
      <c r="ES1300" s="71"/>
      <c r="ET1300" s="71"/>
      <c r="EU1300" s="71"/>
      <c r="EV1300" s="71"/>
      <c r="EW1300" s="71"/>
      <c r="EX1300" s="71"/>
      <c r="EY1300" s="71"/>
      <c r="EZ1300" s="71"/>
      <c r="FA1300" s="71"/>
      <c r="FB1300" s="71"/>
      <c r="FC1300" s="71"/>
      <c r="FD1300" s="71"/>
      <c r="FE1300" s="71"/>
      <c r="FF1300" s="71"/>
      <c r="FG1300" s="71"/>
      <c r="FH1300" s="71"/>
      <c r="FI1300" s="71"/>
      <c r="FJ1300" s="71"/>
      <c r="FK1300" s="71"/>
      <c r="FL1300" s="71"/>
      <c r="FM1300" s="71"/>
    </row>
    <row r="1301" spans="9:169" x14ac:dyDescent="0.2">
      <c r="I1301" s="71"/>
      <c r="J1301" s="71"/>
      <c r="K1301" s="71"/>
      <c r="L1301" s="71"/>
      <c r="M1301" s="71"/>
      <c r="N1301" s="71"/>
      <c r="O1301" s="71"/>
      <c r="P1301" s="71"/>
      <c r="Q1301" s="71"/>
      <c r="R1301" s="71"/>
      <c r="S1301" s="71"/>
      <c r="T1301" s="71"/>
      <c r="U1301" s="71"/>
      <c r="V1301" s="71"/>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99"/>
      <c r="CW1301" s="71"/>
      <c r="CX1301" s="71"/>
      <c r="CY1301" s="71"/>
      <c r="CZ1301" s="71"/>
      <c r="DA1301" s="71"/>
      <c r="DB1301" s="71"/>
      <c r="DC1301" s="71"/>
      <c r="DD1301" s="71"/>
      <c r="DE1301" s="71"/>
      <c r="DF1301" s="71"/>
      <c r="DG1301" s="71"/>
      <c r="DH1301" s="71"/>
      <c r="DI1301" s="71"/>
      <c r="DJ1301" s="71"/>
      <c r="DK1301" s="71"/>
      <c r="DL1301" s="71"/>
      <c r="DM1301" s="71"/>
      <c r="DN1301" s="71"/>
      <c r="DO1301" s="71"/>
      <c r="DP1301" s="71"/>
      <c r="DQ1301" s="71"/>
      <c r="DR1301" s="71"/>
      <c r="DS1301" s="71"/>
      <c r="DT1301" s="71"/>
      <c r="DU1301" s="71"/>
      <c r="DV1301" s="71"/>
      <c r="DW1301" s="71"/>
      <c r="DX1301" s="71"/>
      <c r="DY1301" s="71"/>
      <c r="DZ1301" s="71"/>
      <c r="EA1301" s="71"/>
      <c r="EB1301" s="71"/>
      <c r="EC1301" s="71"/>
      <c r="ED1301" s="71"/>
      <c r="EE1301" s="71"/>
      <c r="EF1301" s="71"/>
      <c r="EG1301" s="71"/>
      <c r="EH1301" s="71"/>
      <c r="EI1301" s="71"/>
      <c r="EJ1301" s="71"/>
      <c r="EK1301" s="71"/>
      <c r="EL1301" s="71"/>
      <c r="EM1301" s="71"/>
      <c r="EN1301" s="71"/>
      <c r="EO1301" s="71"/>
      <c r="EP1301" s="71"/>
      <c r="EQ1301" s="71"/>
      <c r="ER1301" s="71"/>
      <c r="ES1301" s="71"/>
      <c r="ET1301" s="71"/>
      <c r="EU1301" s="71"/>
      <c r="EV1301" s="71"/>
      <c r="EW1301" s="71"/>
      <c r="EX1301" s="71"/>
      <c r="EY1301" s="71"/>
      <c r="EZ1301" s="71"/>
      <c r="FA1301" s="71"/>
      <c r="FB1301" s="71"/>
      <c r="FC1301" s="71"/>
      <c r="FD1301" s="71"/>
      <c r="FE1301" s="71"/>
      <c r="FF1301" s="71"/>
      <c r="FG1301" s="71"/>
      <c r="FH1301" s="71"/>
      <c r="FI1301" s="71"/>
      <c r="FJ1301" s="71"/>
      <c r="FK1301" s="71"/>
      <c r="FL1301" s="71"/>
      <c r="FM1301" s="71"/>
    </row>
    <row r="1302" spans="9:169" x14ac:dyDescent="0.2">
      <c r="I1302" s="71"/>
      <c r="J1302" s="71"/>
      <c r="K1302" s="71"/>
      <c r="L1302" s="71"/>
      <c r="M1302" s="71"/>
      <c r="N1302" s="71"/>
      <c r="O1302" s="71"/>
      <c r="P1302" s="71"/>
      <c r="Q1302" s="71"/>
      <c r="R1302" s="71"/>
      <c r="S1302" s="71"/>
      <c r="T1302" s="71"/>
      <c r="U1302" s="71"/>
      <c r="V1302" s="71"/>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99"/>
      <c r="CW1302" s="71"/>
      <c r="CX1302" s="71"/>
      <c r="CY1302" s="71"/>
      <c r="CZ1302" s="71"/>
      <c r="DA1302" s="71"/>
      <c r="DB1302" s="71"/>
      <c r="DC1302" s="71"/>
      <c r="DD1302" s="71"/>
      <c r="DE1302" s="71"/>
      <c r="DF1302" s="71"/>
      <c r="DG1302" s="71"/>
      <c r="DH1302" s="71"/>
      <c r="DI1302" s="71"/>
      <c r="DJ1302" s="71"/>
      <c r="DK1302" s="71"/>
      <c r="DL1302" s="71"/>
      <c r="DM1302" s="71"/>
      <c r="DN1302" s="71"/>
      <c r="DO1302" s="71"/>
      <c r="DP1302" s="71"/>
      <c r="DQ1302" s="71"/>
      <c r="DR1302" s="71"/>
      <c r="DS1302" s="71"/>
      <c r="DT1302" s="71"/>
      <c r="DU1302" s="71"/>
      <c r="DV1302" s="71"/>
      <c r="DW1302" s="71"/>
      <c r="DX1302" s="71"/>
      <c r="DY1302" s="71"/>
      <c r="DZ1302" s="71"/>
      <c r="EA1302" s="71"/>
      <c r="EB1302" s="71"/>
      <c r="EC1302" s="71"/>
      <c r="ED1302" s="71"/>
      <c r="EE1302" s="71"/>
      <c r="EF1302" s="71"/>
      <c r="EG1302" s="71"/>
      <c r="EH1302" s="71"/>
      <c r="EI1302" s="71"/>
      <c r="EJ1302" s="71"/>
      <c r="EK1302" s="71"/>
      <c r="EL1302" s="71"/>
      <c r="EM1302" s="71"/>
      <c r="EN1302" s="71"/>
      <c r="EO1302" s="71"/>
      <c r="EP1302" s="71"/>
      <c r="EQ1302" s="71"/>
      <c r="ER1302" s="71"/>
      <c r="ES1302" s="71"/>
      <c r="ET1302" s="71"/>
      <c r="EU1302" s="71"/>
      <c r="EV1302" s="71"/>
      <c r="EW1302" s="71"/>
      <c r="EX1302" s="71"/>
      <c r="EY1302" s="71"/>
      <c r="EZ1302" s="71"/>
      <c r="FA1302" s="71"/>
      <c r="FB1302" s="71"/>
      <c r="FC1302" s="71"/>
      <c r="FD1302" s="71"/>
      <c r="FE1302" s="71"/>
      <c r="FF1302" s="71"/>
      <c r="FG1302" s="71"/>
      <c r="FH1302" s="71"/>
      <c r="FI1302" s="71"/>
      <c r="FJ1302" s="71"/>
      <c r="FK1302" s="71"/>
      <c r="FL1302" s="71"/>
      <c r="FM1302" s="71"/>
    </row>
    <row r="1303" spans="9:169" x14ac:dyDescent="0.2">
      <c r="I1303" s="71"/>
      <c r="J1303" s="71"/>
      <c r="K1303" s="71"/>
      <c r="L1303" s="71"/>
      <c r="M1303" s="71"/>
      <c r="N1303" s="71"/>
      <c r="O1303" s="71"/>
      <c r="P1303" s="71"/>
      <c r="Q1303" s="71"/>
      <c r="R1303" s="71"/>
      <c r="S1303" s="71"/>
      <c r="T1303" s="71"/>
      <c r="U1303" s="71"/>
      <c r="V1303" s="71"/>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99"/>
      <c r="CW1303" s="71"/>
      <c r="CX1303" s="71"/>
      <c r="CY1303" s="71"/>
      <c r="CZ1303" s="71"/>
      <c r="DA1303" s="71"/>
      <c r="DB1303" s="71"/>
      <c r="DC1303" s="71"/>
      <c r="DD1303" s="71"/>
      <c r="DE1303" s="71"/>
      <c r="DF1303" s="71"/>
      <c r="DG1303" s="71"/>
      <c r="DH1303" s="71"/>
      <c r="DI1303" s="71"/>
      <c r="DJ1303" s="71"/>
      <c r="DK1303" s="71"/>
      <c r="DL1303" s="71"/>
      <c r="DM1303" s="71"/>
      <c r="DN1303" s="71"/>
      <c r="DO1303" s="71"/>
      <c r="DP1303" s="71"/>
      <c r="DQ1303" s="71"/>
      <c r="DR1303" s="71"/>
      <c r="DS1303" s="71"/>
      <c r="DT1303" s="71"/>
      <c r="DU1303" s="71"/>
      <c r="DV1303" s="71"/>
      <c r="DW1303" s="71"/>
      <c r="DX1303" s="71"/>
      <c r="DY1303" s="71"/>
      <c r="DZ1303" s="71"/>
      <c r="EA1303" s="71"/>
      <c r="EB1303" s="71"/>
      <c r="EC1303" s="71"/>
      <c r="ED1303" s="71"/>
      <c r="EE1303" s="71"/>
      <c r="EF1303" s="71"/>
      <c r="EG1303" s="71"/>
      <c r="EH1303" s="71"/>
      <c r="EI1303" s="71"/>
      <c r="EJ1303" s="71"/>
      <c r="EK1303" s="71"/>
      <c r="EL1303" s="71"/>
      <c r="EM1303" s="71"/>
      <c r="EN1303" s="71"/>
      <c r="EO1303" s="71"/>
      <c r="EP1303" s="71"/>
      <c r="EQ1303" s="71"/>
      <c r="ER1303" s="71"/>
      <c r="ES1303" s="71"/>
      <c r="ET1303" s="71"/>
      <c r="EU1303" s="71"/>
      <c r="EV1303" s="71"/>
      <c r="EW1303" s="71"/>
      <c r="EX1303" s="71"/>
      <c r="EY1303" s="71"/>
      <c r="EZ1303" s="71"/>
      <c r="FA1303" s="71"/>
      <c r="FB1303" s="71"/>
      <c r="FC1303" s="71"/>
      <c r="FD1303" s="71"/>
      <c r="FE1303" s="71"/>
      <c r="FF1303" s="71"/>
      <c r="FG1303" s="71"/>
      <c r="FH1303" s="71"/>
      <c r="FI1303" s="71"/>
      <c r="FJ1303" s="71"/>
      <c r="FK1303" s="71"/>
      <c r="FL1303" s="71"/>
      <c r="FM1303" s="71"/>
    </row>
    <row r="1304" spans="9:169" x14ac:dyDescent="0.2">
      <c r="I1304" s="71"/>
      <c r="J1304" s="71"/>
      <c r="K1304" s="71"/>
      <c r="L1304" s="71"/>
      <c r="M1304" s="71"/>
      <c r="N1304" s="71"/>
      <c r="O1304" s="71"/>
      <c r="P1304" s="71"/>
      <c r="Q1304" s="71"/>
      <c r="R1304" s="71"/>
      <c r="S1304" s="71"/>
      <c r="T1304" s="71"/>
      <c r="U1304" s="71"/>
      <c r="V1304" s="71"/>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99"/>
      <c r="CW1304" s="71"/>
      <c r="CX1304" s="71"/>
      <c r="CY1304" s="71"/>
      <c r="CZ1304" s="71"/>
      <c r="DA1304" s="71"/>
      <c r="DB1304" s="71"/>
      <c r="DC1304" s="71"/>
      <c r="DD1304" s="71"/>
      <c r="DE1304" s="71"/>
      <c r="DF1304" s="71"/>
      <c r="DG1304" s="71"/>
      <c r="DH1304" s="71"/>
      <c r="DI1304" s="71"/>
      <c r="DJ1304" s="71"/>
      <c r="DK1304" s="71"/>
      <c r="DL1304" s="71"/>
      <c r="DM1304" s="71"/>
      <c r="DN1304" s="71"/>
      <c r="DO1304" s="71"/>
      <c r="DP1304" s="71"/>
      <c r="DQ1304" s="71"/>
      <c r="DR1304" s="71"/>
      <c r="DS1304" s="71"/>
      <c r="DT1304" s="71"/>
      <c r="DU1304" s="71"/>
      <c r="DV1304" s="71"/>
      <c r="DW1304" s="71"/>
      <c r="DX1304" s="71"/>
      <c r="DY1304" s="71"/>
      <c r="DZ1304" s="71"/>
      <c r="EA1304" s="71"/>
      <c r="EB1304" s="71"/>
      <c r="EC1304" s="71"/>
      <c r="ED1304" s="71"/>
      <c r="EE1304" s="71"/>
      <c r="EF1304" s="71"/>
      <c r="EG1304" s="71"/>
      <c r="EH1304" s="71"/>
      <c r="EI1304" s="71"/>
      <c r="EJ1304" s="71"/>
      <c r="EK1304" s="71"/>
      <c r="EL1304" s="71"/>
      <c r="EM1304" s="71"/>
      <c r="EN1304" s="71"/>
      <c r="EO1304" s="71"/>
      <c r="EP1304" s="71"/>
      <c r="EQ1304" s="71"/>
      <c r="ER1304" s="71"/>
      <c r="ES1304" s="71"/>
      <c r="ET1304" s="71"/>
      <c r="EU1304" s="71"/>
      <c r="EV1304" s="71"/>
      <c r="EW1304" s="71"/>
      <c r="EX1304" s="71"/>
      <c r="EY1304" s="71"/>
      <c r="EZ1304" s="71"/>
      <c r="FA1304" s="71"/>
      <c r="FB1304" s="71"/>
      <c r="FC1304" s="71"/>
      <c r="FD1304" s="71"/>
      <c r="FE1304" s="71"/>
      <c r="FF1304" s="71"/>
      <c r="FG1304" s="71"/>
      <c r="FH1304" s="71"/>
      <c r="FI1304" s="71"/>
      <c r="FJ1304" s="71"/>
      <c r="FK1304" s="71"/>
      <c r="FL1304" s="71"/>
      <c r="FM1304" s="71"/>
    </row>
    <row r="1305" spans="9:169" x14ac:dyDescent="0.2">
      <c r="I1305" s="71"/>
      <c r="J1305" s="71"/>
      <c r="K1305" s="71"/>
      <c r="L1305" s="71"/>
      <c r="M1305" s="71"/>
      <c r="N1305" s="71"/>
      <c r="O1305" s="71"/>
      <c r="P1305" s="71"/>
      <c r="Q1305" s="71"/>
      <c r="R1305" s="71"/>
      <c r="S1305" s="71"/>
      <c r="T1305" s="71"/>
      <c r="U1305" s="71"/>
      <c r="V1305" s="71"/>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99"/>
      <c r="CW1305" s="71"/>
      <c r="CX1305" s="71"/>
      <c r="CY1305" s="71"/>
      <c r="CZ1305" s="71"/>
      <c r="DA1305" s="71"/>
      <c r="DB1305" s="71"/>
      <c r="DC1305" s="71"/>
      <c r="DD1305" s="71"/>
      <c r="DE1305" s="71"/>
      <c r="DF1305" s="71"/>
      <c r="DG1305" s="71"/>
      <c r="DH1305" s="71"/>
      <c r="DI1305" s="71"/>
      <c r="DJ1305" s="71"/>
      <c r="DK1305" s="71"/>
      <c r="DL1305" s="71"/>
      <c r="DM1305" s="71"/>
      <c r="DN1305" s="71"/>
      <c r="DO1305" s="71"/>
      <c r="DP1305" s="71"/>
      <c r="DQ1305" s="71"/>
      <c r="DR1305" s="71"/>
      <c r="DS1305" s="71"/>
      <c r="DT1305" s="71"/>
      <c r="DU1305" s="71"/>
      <c r="DV1305" s="71"/>
      <c r="DW1305" s="71"/>
      <c r="DX1305" s="71"/>
      <c r="DY1305" s="71"/>
      <c r="DZ1305" s="71"/>
      <c r="EA1305" s="71"/>
      <c r="EB1305" s="71"/>
      <c r="EC1305" s="71"/>
      <c r="ED1305" s="71"/>
      <c r="EE1305" s="71"/>
      <c r="EF1305" s="71"/>
      <c r="EG1305" s="71"/>
      <c r="EH1305" s="71"/>
      <c r="EI1305" s="71"/>
      <c r="EJ1305" s="71"/>
      <c r="EK1305" s="71"/>
      <c r="EL1305" s="71"/>
      <c r="EM1305" s="71"/>
      <c r="EN1305" s="71"/>
      <c r="EO1305" s="71"/>
      <c r="EP1305" s="71"/>
      <c r="EQ1305" s="71"/>
      <c r="ER1305" s="71"/>
      <c r="ES1305" s="71"/>
      <c r="ET1305" s="71"/>
      <c r="EU1305" s="71"/>
      <c r="EV1305" s="71"/>
      <c r="EW1305" s="71"/>
      <c r="EX1305" s="71"/>
      <c r="EY1305" s="71"/>
      <c r="EZ1305" s="71"/>
      <c r="FA1305" s="71"/>
      <c r="FB1305" s="71"/>
      <c r="FC1305" s="71"/>
      <c r="FD1305" s="71"/>
      <c r="FE1305" s="71"/>
      <c r="FF1305" s="71"/>
      <c r="FG1305" s="71"/>
      <c r="FH1305" s="71"/>
      <c r="FI1305" s="71"/>
      <c r="FJ1305" s="71"/>
      <c r="FK1305" s="71"/>
      <c r="FL1305" s="71"/>
      <c r="FM1305" s="71"/>
    </row>
    <row r="1306" spans="9:169" x14ac:dyDescent="0.2">
      <c r="I1306" s="71"/>
      <c r="J1306" s="71"/>
      <c r="K1306" s="71"/>
      <c r="L1306" s="71"/>
      <c r="M1306" s="71"/>
      <c r="N1306" s="71"/>
      <c r="O1306" s="71"/>
      <c r="P1306" s="71"/>
      <c r="Q1306" s="71"/>
      <c r="R1306" s="71"/>
      <c r="S1306" s="71"/>
      <c r="T1306" s="71"/>
      <c r="U1306" s="71"/>
      <c r="V1306" s="71"/>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99"/>
      <c r="CW1306" s="71"/>
      <c r="CX1306" s="71"/>
      <c r="CY1306" s="71"/>
      <c r="CZ1306" s="71"/>
      <c r="DA1306" s="71"/>
      <c r="DB1306" s="71"/>
      <c r="DC1306" s="71"/>
      <c r="DD1306" s="71"/>
      <c r="DE1306" s="71"/>
      <c r="DF1306" s="71"/>
      <c r="DG1306" s="71"/>
      <c r="DH1306" s="71"/>
      <c r="DI1306" s="71"/>
      <c r="DJ1306" s="71"/>
      <c r="DK1306" s="71"/>
      <c r="DL1306" s="71"/>
      <c r="DM1306" s="71"/>
      <c r="DN1306" s="71"/>
      <c r="DO1306" s="71"/>
      <c r="DP1306" s="71"/>
      <c r="DQ1306" s="71"/>
      <c r="DR1306" s="71"/>
      <c r="DS1306" s="71"/>
      <c r="DT1306" s="71"/>
      <c r="DU1306" s="71"/>
      <c r="DV1306" s="71"/>
      <c r="DW1306" s="71"/>
      <c r="DX1306" s="71"/>
      <c r="DY1306" s="71"/>
      <c r="DZ1306" s="71"/>
      <c r="EA1306" s="71"/>
      <c r="EB1306" s="71"/>
      <c r="EC1306" s="71"/>
      <c r="ED1306" s="71"/>
      <c r="EE1306" s="71"/>
      <c r="EF1306" s="71"/>
      <c r="EG1306" s="71"/>
      <c r="EH1306" s="71"/>
      <c r="EI1306" s="71"/>
      <c r="EJ1306" s="71"/>
      <c r="EK1306" s="71"/>
      <c r="EL1306" s="71"/>
      <c r="EM1306" s="71"/>
      <c r="EN1306" s="71"/>
      <c r="EO1306" s="71"/>
      <c r="EP1306" s="71"/>
      <c r="EQ1306" s="71"/>
      <c r="ER1306" s="71"/>
      <c r="ES1306" s="71"/>
      <c r="ET1306" s="71"/>
      <c r="EU1306" s="71"/>
      <c r="EV1306" s="71"/>
      <c r="EW1306" s="71"/>
      <c r="EX1306" s="71"/>
      <c r="EY1306" s="71"/>
      <c r="EZ1306" s="71"/>
      <c r="FA1306" s="71"/>
      <c r="FB1306" s="71"/>
      <c r="FC1306" s="71"/>
      <c r="FD1306" s="71"/>
      <c r="FE1306" s="71"/>
      <c r="FF1306" s="71"/>
      <c r="FG1306" s="71"/>
      <c r="FH1306" s="71"/>
      <c r="FI1306" s="71"/>
      <c r="FJ1306" s="71"/>
      <c r="FK1306" s="71"/>
      <c r="FL1306" s="71"/>
      <c r="FM1306" s="71"/>
    </row>
    <row r="1307" spans="9:169" x14ac:dyDescent="0.2">
      <c r="I1307" s="71"/>
      <c r="J1307" s="71"/>
      <c r="K1307" s="71"/>
      <c r="L1307" s="71"/>
      <c r="M1307" s="71"/>
      <c r="N1307" s="71"/>
      <c r="O1307" s="71"/>
      <c r="P1307" s="71"/>
      <c r="Q1307" s="71"/>
      <c r="R1307" s="71"/>
      <c r="S1307" s="71"/>
      <c r="T1307" s="71"/>
      <c r="U1307" s="71"/>
      <c r="V1307" s="71"/>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99"/>
      <c r="CW1307" s="71"/>
      <c r="CX1307" s="71"/>
      <c r="CY1307" s="71"/>
      <c r="CZ1307" s="71"/>
      <c r="DA1307" s="71"/>
      <c r="DB1307" s="71"/>
      <c r="DC1307" s="71"/>
      <c r="DD1307" s="71"/>
      <c r="DE1307" s="71"/>
      <c r="DF1307" s="71"/>
      <c r="DG1307" s="71"/>
      <c r="DH1307" s="71"/>
      <c r="DI1307" s="71"/>
      <c r="DJ1307" s="71"/>
      <c r="DK1307" s="71"/>
      <c r="DL1307" s="71"/>
      <c r="DM1307" s="71"/>
      <c r="DN1307" s="71"/>
      <c r="DO1307" s="71"/>
      <c r="DP1307" s="71"/>
      <c r="DQ1307" s="71"/>
      <c r="DR1307" s="71"/>
      <c r="DS1307" s="71"/>
      <c r="DT1307" s="71"/>
      <c r="DU1307" s="71"/>
      <c r="DV1307" s="71"/>
      <c r="DW1307" s="71"/>
      <c r="DX1307" s="71"/>
      <c r="DY1307" s="71"/>
      <c r="DZ1307" s="71"/>
      <c r="EA1307" s="71"/>
      <c r="EB1307" s="71"/>
      <c r="EC1307" s="71"/>
      <c r="ED1307" s="71"/>
      <c r="EE1307" s="71"/>
      <c r="EF1307" s="71"/>
      <c r="EG1307" s="71"/>
      <c r="EH1307" s="71"/>
      <c r="EI1307" s="71"/>
      <c r="EJ1307" s="71"/>
      <c r="EK1307" s="71"/>
      <c r="EL1307" s="71"/>
      <c r="EM1307" s="71"/>
      <c r="EN1307" s="71"/>
      <c r="EO1307" s="71"/>
      <c r="EP1307" s="71"/>
      <c r="EQ1307" s="71"/>
      <c r="ER1307" s="71"/>
      <c r="ES1307" s="71"/>
      <c r="ET1307" s="71"/>
      <c r="EU1307" s="71"/>
      <c r="EV1307" s="71"/>
      <c r="EW1307" s="71"/>
      <c r="EX1307" s="71"/>
      <c r="EY1307" s="71"/>
      <c r="EZ1307" s="71"/>
      <c r="FA1307" s="71"/>
      <c r="FB1307" s="71"/>
      <c r="FC1307" s="71"/>
      <c r="FD1307" s="71"/>
      <c r="FE1307" s="71"/>
      <c r="FF1307" s="71"/>
      <c r="FG1307" s="71"/>
      <c r="FH1307" s="71"/>
      <c r="FI1307" s="71"/>
      <c r="FJ1307" s="71"/>
      <c r="FK1307" s="71"/>
      <c r="FL1307" s="71"/>
      <c r="FM1307" s="71"/>
    </row>
    <row r="1308" spans="9:169" x14ac:dyDescent="0.2">
      <c r="I1308" s="71"/>
      <c r="J1308" s="71"/>
      <c r="K1308" s="71"/>
      <c r="L1308" s="71"/>
      <c r="M1308" s="71"/>
      <c r="N1308" s="71"/>
      <c r="O1308" s="71"/>
      <c r="P1308" s="71"/>
      <c r="Q1308" s="71"/>
      <c r="R1308" s="71"/>
      <c r="S1308" s="71"/>
      <c r="T1308" s="71"/>
      <c r="U1308" s="71"/>
      <c r="V1308" s="71"/>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99"/>
      <c r="CW1308" s="71"/>
      <c r="CX1308" s="71"/>
      <c r="CY1308" s="71"/>
      <c r="CZ1308" s="71"/>
      <c r="DA1308" s="71"/>
      <c r="DB1308" s="71"/>
      <c r="DC1308" s="71"/>
      <c r="DD1308" s="71"/>
      <c r="DE1308" s="71"/>
      <c r="DF1308" s="71"/>
      <c r="DG1308" s="71"/>
      <c r="DH1308" s="71"/>
      <c r="DI1308" s="71"/>
      <c r="DJ1308" s="71"/>
      <c r="DK1308" s="71"/>
      <c r="DL1308" s="71"/>
      <c r="DM1308" s="71"/>
      <c r="DN1308" s="71"/>
      <c r="DO1308" s="71"/>
      <c r="DP1308" s="71"/>
      <c r="DQ1308" s="71"/>
      <c r="DR1308" s="71"/>
      <c r="DS1308" s="71"/>
      <c r="DT1308" s="71"/>
      <c r="DU1308" s="71"/>
      <c r="DV1308" s="71"/>
      <c r="DW1308" s="71"/>
      <c r="DX1308" s="71"/>
      <c r="DY1308" s="71"/>
      <c r="DZ1308" s="71"/>
      <c r="EA1308" s="71"/>
      <c r="EB1308" s="71"/>
      <c r="EC1308" s="71"/>
      <c r="ED1308" s="71"/>
      <c r="EE1308" s="71"/>
      <c r="EF1308" s="71"/>
      <c r="EG1308" s="71"/>
      <c r="EH1308" s="71"/>
      <c r="EI1308" s="71"/>
      <c r="EJ1308" s="71"/>
      <c r="EK1308" s="71"/>
      <c r="EL1308" s="71"/>
      <c r="EM1308" s="71"/>
      <c r="EN1308" s="71"/>
      <c r="EO1308" s="71"/>
      <c r="EP1308" s="71"/>
      <c r="EQ1308" s="71"/>
      <c r="ER1308" s="71"/>
      <c r="ES1308" s="71"/>
      <c r="ET1308" s="71"/>
      <c r="EU1308" s="71"/>
      <c r="EV1308" s="71"/>
      <c r="EW1308" s="71"/>
      <c r="EX1308" s="71"/>
      <c r="EY1308" s="71"/>
      <c r="EZ1308" s="71"/>
      <c r="FA1308" s="71"/>
      <c r="FB1308" s="71"/>
      <c r="FC1308" s="71"/>
      <c r="FD1308" s="71"/>
      <c r="FE1308" s="71"/>
      <c r="FF1308" s="71"/>
      <c r="FG1308" s="71"/>
      <c r="FH1308" s="71"/>
      <c r="FI1308" s="71"/>
      <c r="FJ1308" s="71"/>
      <c r="FK1308" s="71"/>
      <c r="FL1308" s="71"/>
      <c r="FM1308" s="71"/>
    </row>
    <row r="1309" spans="9:169" x14ac:dyDescent="0.2">
      <c r="I1309" s="71"/>
      <c r="J1309" s="71"/>
      <c r="K1309" s="71"/>
      <c r="L1309" s="71"/>
      <c r="M1309" s="71"/>
      <c r="N1309" s="71"/>
      <c r="O1309" s="71"/>
      <c r="P1309" s="71"/>
      <c r="Q1309" s="71"/>
      <c r="R1309" s="71"/>
      <c r="S1309" s="71"/>
      <c r="T1309" s="71"/>
      <c r="U1309" s="71"/>
      <c r="V1309" s="71"/>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99"/>
      <c r="CW1309" s="71"/>
      <c r="CX1309" s="71"/>
      <c r="CY1309" s="71"/>
      <c r="CZ1309" s="71"/>
      <c r="DA1309" s="71"/>
      <c r="DB1309" s="71"/>
      <c r="DC1309" s="71"/>
      <c r="DD1309" s="71"/>
      <c r="DE1309" s="71"/>
      <c r="DF1309" s="71"/>
      <c r="DG1309" s="71"/>
      <c r="DH1309" s="71"/>
      <c r="DI1309" s="71"/>
      <c r="DJ1309" s="71"/>
      <c r="DK1309" s="71"/>
      <c r="DL1309" s="71"/>
      <c r="DM1309" s="71"/>
      <c r="DN1309" s="71"/>
      <c r="DO1309" s="71"/>
      <c r="DP1309" s="71"/>
      <c r="DQ1309" s="71"/>
      <c r="DR1309" s="71"/>
      <c r="DS1309" s="71"/>
      <c r="DT1309" s="71"/>
      <c r="DU1309" s="71"/>
      <c r="DV1309" s="71"/>
      <c r="DW1309" s="71"/>
      <c r="DX1309" s="71"/>
      <c r="DY1309" s="71"/>
      <c r="DZ1309" s="71"/>
      <c r="EA1309" s="71"/>
      <c r="EB1309" s="71"/>
      <c r="EC1309" s="71"/>
      <c r="ED1309" s="71"/>
      <c r="EE1309" s="71"/>
      <c r="EF1309" s="71"/>
      <c r="EG1309" s="71"/>
      <c r="EH1309" s="71"/>
      <c r="EI1309" s="71"/>
      <c r="EJ1309" s="71"/>
      <c r="EK1309" s="71"/>
      <c r="EL1309" s="71"/>
      <c r="EM1309" s="71"/>
      <c r="EN1309" s="71"/>
      <c r="EO1309" s="71"/>
      <c r="EP1309" s="71"/>
      <c r="EQ1309" s="71"/>
      <c r="ER1309" s="71"/>
      <c r="ES1309" s="71"/>
      <c r="ET1309" s="71"/>
      <c r="EU1309" s="71"/>
      <c r="EV1309" s="71"/>
      <c r="EW1309" s="71"/>
      <c r="EX1309" s="71"/>
      <c r="EY1309" s="71"/>
      <c r="EZ1309" s="71"/>
      <c r="FA1309" s="71"/>
      <c r="FB1309" s="71"/>
      <c r="FC1309" s="71"/>
      <c r="FD1309" s="71"/>
      <c r="FE1309" s="71"/>
      <c r="FF1309" s="71"/>
      <c r="FG1309" s="71"/>
      <c r="FH1309" s="71"/>
      <c r="FI1309" s="71"/>
      <c r="FJ1309" s="71"/>
      <c r="FK1309" s="71"/>
      <c r="FL1309" s="71"/>
      <c r="FM1309" s="71"/>
    </row>
    <row r="1310" spans="9:169" x14ac:dyDescent="0.2">
      <c r="I1310" s="71"/>
      <c r="J1310" s="71"/>
      <c r="K1310" s="71"/>
      <c r="L1310" s="71"/>
      <c r="M1310" s="71"/>
      <c r="N1310" s="71"/>
      <c r="O1310" s="71"/>
      <c r="P1310" s="71"/>
      <c r="Q1310" s="71"/>
      <c r="R1310" s="71"/>
      <c r="S1310" s="71"/>
      <c r="T1310" s="71"/>
      <c r="U1310" s="71"/>
      <c r="V1310" s="71"/>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99"/>
      <c r="CW1310" s="71"/>
      <c r="CX1310" s="71"/>
      <c r="CY1310" s="71"/>
      <c r="CZ1310" s="71"/>
      <c r="DA1310" s="71"/>
      <c r="DB1310" s="71"/>
      <c r="DC1310" s="71"/>
      <c r="DD1310" s="71"/>
      <c r="DE1310" s="71"/>
      <c r="DF1310" s="71"/>
      <c r="DG1310" s="71"/>
      <c r="DH1310" s="71"/>
      <c r="DI1310" s="71"/>
      <c r="DJ1310" s="71"/>
      <c r="DK1310" s="71"/>
      <c r="DL1310" s="71"/>
      <c r="DM1310" s="71"/>
      <c r="DN1310" s="71"/>
      <c r="DO1310" s="71"/>
      <c r="DP1310" s="71"/>
      <c r="DQ1310" s="71"/>
      <c r="DR1310" s="71"/>
      <c r="DS1310" s="71"/>
      <c r="DT1310" s="71"/>
      <c r="DU1310" s="71"/>
      <c r="DV1310" s="71"/>
      <c r="DW1310" s="71"/>
      <c r="DX1310" s="71"/>
      <c r="DY1310" s="71"/>
      <c r="DZ1310" s="71"/>
      <c r="EA1310" s="71"/>
      <c r="EB1310" s="71"/>
      <c r="EC1310" s="71"/>
      <c r="ED1310" s="71"/>
      <c r="EE1310" s="71"/>
      <c r="EF1310" s="71"/>
      <c r="EG1310" s="71"/>
      <c r="EH1310" s="71"/>
      <c r="EI1310" s="71"/>
      <c r="EJ1310" s="71"/>
      <c r="EK1310" s="71"/>
      <c r="EL1310" s="71"/>
      <c r="EM1310" s="71"/>
      <c r="EN1310" s="71"/>
      <c r="EO1310" s="71"/>
      <c r="EP1310" s="71"/>
      <c r="EQ1310" s="71"/>
      <c r="ER1310" s="71"/>
      <c r="ES1310" s="71"/>
      <c r="ET1310" s="71"/>
      <c r="EU1310" s="71"/>
      <c r="EV1310" s="71"/>
      <c r="EW1310" s="71"/>
      <c r="EX1310" s="71"/>
      <c r="EY1310" s="71"/>
      <c r="EZ1310" s="71"/>
      <c r="FA1310" s="71"/>
      <c r="FB1310" s="71"/>
      <c r="FC1310" s="71"/>
      <c r="FD1310" s="71"/>
      <c r="FE1310" s="71"/>
      <c r="FF1310" s="71"/>
      <c r="FG1310" s="71"/>
      <c r="FH1310" s="71"/>
      <c r="FI1310" s="71"/>
      <c r="FJ1310" s="71"/>
      <c r="FK1310" s="71"/>
      <c r="FL1310" s="71"/>
      <c r="FM1310" s="71"/>
    </row>
    <row r="1311" spans="9:169" x14ac:dyDescent="0.2">
      <c r="I1311" s="71"/>
      <c r="J1311" s="71"/>
      <c r="K1311" s="71"/>
      <c r="L1311" s="71"/>
      <c r="M1311" s="71"/>
      <c r="N1311" s="71"/>
      <c r="O1311" s="71"/>
      <c r="P1311" s="71"/>
      <c r="Q1311" s="71"/>
      <c r="R1311" s="71"/>
      <c r="S1311" s="71"/>
      <c r="T1311" s="71"/>
      <c r="U1311" s="71"/>
      <c r="V1311" s="71"/>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99"/>
      <c r="CW1311" s="71"/>
      <c r="CX1311" s="71"/>
      <c r="CY1311" s="71"/>
      <c r="CZ1311" s="71"/>
      <c r="DA1311" s="71"/>
      <c r="DB1311" s="71"/>
      <c r="DC1311" s="71"/>
      <c r="DD1311" s="71"/>
      <c r="DE1311" s="71"/>
      <c r="DF1311" s="71"/>
      <c r="DG1311" s="71"/>
      <c r="DH1311" s="71"/>
      <c r="DI1311" s="71"/>
      <c r="DJ1311" s="71"/>
      <c r="DK1311" s="71"/>
      <c r="DL1311" s="71"/>
      <c r="DM1311" s="71"/>
      <c r="DN1311" s="71"/>
      <c r="DO1311" s="71"/>
      <c r="DP1311" s="71"/>
      <c r="DQ1311" s="71"/>
      <c r="DR1311" s="71"/>
      <c r="DS1311" s="71"/>
      <c r="DT1311" s="71"/>
      <c r="DU1311" s="71"/>
      <c r="DV1311" s="71"/>
      <c r="DW1311" s="71"/>
      <c r="DX1311" s="71"/>
      <c r="DY1311" s="71"/>
      <c r="DZ1311" s="71"/>
      <c r="EA1311" s="71"/>
      <c r="EB1311" s="71"/>
      <c r="EC1311" s="71"/>
      <c r="ED1311" s="71"/>
      <c r="EE1311" s="71"/>
      <c r="EF1311" s="71"/>
      <c r="EG1311" s="71"/>
      <c r="EH1311" s="71"/>
      <c r="EI1311" s="71"/>
      <c r="EJ1311" s="71"/>
      <c r="EK1311" s="71"/>
      <c r="EL1311" s="71"/>
      <c r="EM1311" s="71"/>
      <c r="EN1311" s="71"/>
      <c r="EO1311" s="71"/>
      <c r="EP1311" s="71"/>
      <c r="EQ1311" s="71"/>
      <c r="ER1311" s="71"/>
      <c r="ES1311" s="71"/>
      <c r="ET1311" s="71"/>
      <c r="EU1311" s="71"/>
      <c r="EV1311" s="71"/>
      <c r="EW1311" s="71"/>
      <c r="EX1311" s="71"/>
      <c r="EY1311" s="71"/>
      <c r="EZ1311" s="71"/>
      <c r="FA1311" s="71"/>
      <c r="FB1311" s="71"/>
      <c r="FC1311" s="71"/>
      <c r="FD1311" s="71"/>
      <c r="FE1311" s="71"/>
      <c r="FF1311" s="71"/>
      <c r="FG1311" s="71"/>
      <c r="FH1311" s="71"/>
      <c r="FI1311" s="71"/>
      <c r="FJ1311" s="71"/>
      <c r="FK1311" s="71"/>
      <c r="FL1311" s="71"/>
      <c r="FM1311" s="71"/>
    </row>
    <row r="1312" spans="9:169" x14ac:dyDescent="0.2">
      <c r="I1312" s="71"/>
      <c r="J1312" s="71"/>
      <c r="K1312" s="71"/>
      <c r="L1312" s="71"/>
      <c r="M1312" s="71"/>
      <c r="N1312" s="71"/>
      <c r="O1312" s="71"/>
      <c r="P1312" s="71"/>
      <c r="Q1312" s="71"/>
      <c r="R1312" s="71"/>
      <c r="S1312" s="71"/>
      <c r="T1312" s="71"/>
      <c r="U1312" s="71"/>
      <c r="V1312" s="71"/>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99"/>
      <c r="CW1312" s="71"/>
      <c r="CX1312" s="71"/>
      <c r="CY1312" s="71"/>
      <c r="CZ1312" s="71"/>
      <c r="DA1312" s="71"/>
      <c r="DB1312" s="71"/>
      <c r="DC1312" s="71"/>
      <c r="DD1312" s="71"/>
      <c r="DE1312" s="71"/>
      <c r="DF1312" s="71"/>
      <c r="DG1312" s="71"/>
      <c r="DH1312" s="71"/>
      <c r="DI1312" s="71"/>
      <c r="DJ1312" s="71"/>
      <c r="DK1312" s="71"/>
      <c r="DL1312" s="71"/>
      <c r="DM1312" s="71"/>
      <c r="DN1312" s="71"/>
      <c r="DO1312" s="71"/>
      <c r="DP1312" s="71"/>
      <c r="DQ1312" s="71"/>
      <c r="DR1312" s="71"/>
      <c r="DS1312" s="71"/>
      <c r="DT1312" s="71"/>
      <c r="DU1312" s="71"/>
      <c r="DV1312" s="71"/>
      <c r="DW1312" s="71"/>
      <c r="DX1312" s="71"/>
      <c r="DY1312" s="71"/>
      <c r="DZ1312" s="71"/>
      <c r="EA1312" s="71"/>
      <c r="EB1312" s="71"/>
      <c r="EC1312" s="71"/>
      <c r="ED1312" s="71"/>
      <c r="EE1312" s="71"/>
      <c r="EF1312" s="71"/>
      <c r="EG1312" s="71"/>
      <c r="EH1312" s="71"/>
      <c r="EI1312" s="71"/>
      <c r="EJ1312" s="71"/>
      <c r="EK1312" s="71"/>
      <c r="EL1312" s="71"/>
      <c r="EM1312" s="71"/>
      <c r="EN1312" s="71"/>
      <c r="EO1312" s="71"/>
      <c r="EP1312" s="71"/>
      <c r="EQ1312" s="71"/>
      <c r="ER1312" s="71"/>
      <c r="ES1312" s="71"/>
      <c r="ET1312" s="71"/>
      <c r="EU1312" s="71"/>
      <c r="EV1312" s="71"/>
      <c r="EW1312" s="71"/>
      <c r="EX1312" s="71"/>
      <c r="EY1312" s="71"/>
      <c r="EZ1312" s="71"/>
      <c r="FA1312" s="71"/>
      <c r="FB1312" s="71"/>
      <c r="FC1312" s="71"/>
      <c r="FD1312" s="71"/>
      <c r="FE1312" s="71"/>
      <c r="FF1312" s="71"/>
      <c r="FG1312" s="71"/>
      <c r="FH1312" s="71"/>
      <c r="FI1312" s="71"/>
      <c r="FJ1312" s="71"/>
      <c r="FK1312" s="71"/>
      <c r="FL1312" s="71"/>
      <c r="FM1312" s="71"/>
    </row>
    <row r="1313" spans="9:169" x14ac:dyDescent="0.2">
      <c r="I1313" s="71"/>
      <c r="J1313" s="71"/>
      <c r="K1313" s="71"/>
      <c r="L1313" s="71"/>
      <c r="M1313" s="71"/>
      <c r="N1313" s="71"/>
      <c r="O1313" s="71"/>
      <c r="P1313" s="71"/>
      <c r="Q1313" s="71"/>
      <c r="R1313" s="71"/>
      <c r="S1313" s="71"/>
      <c r="T1313" s="71"/>
      <c r="U1313" s="71"/>
      <c r="V1313" s="71"/>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99"/>
      <c r="CW1313" s="71"/>
      <c r="CX1313" s="71"/>
      <c r="CY1313" s="71"/>
      <c r="CZ1313" s="71"/>
      <c r="DA1313" s="71"/>
      <c r="DB1313" s="71"/>
      <c r="DC1313" s="71"/>
      <c r="DD1313" s="71"/>
      <c r="DE1313" s="71"/>
      <c r="DF1313" s="71"/>
      <c r="DG1313" s="71"/>
      <c r="DH1313" s="71"/>
      <c r="DI1313" s="71"/>
      <c r="DJ1313" s="71"/>
      <c r="DK1313" s="71"/>
      <c r="DL1313" s="71"/>
      <c r="DM1313" s="71"/>
      <c r="DN1313" s="71"/>
      <c r="DO1313" s="71"/>
      <c r="DP1313" s="71"/>
      <c r="DQ1313" s="71"/>
      <c r="DR1313" s="71"/>
      <c r="DS1313" s="71"/>
      <c r="DT1313" s="71"/>
      <c r="DU1313" s="71"/>
      <c r="DV1313" s="71"/>
      <c r="DW1313" s="71"/>
      <c r="DX1313" s="71"/>
      <c r="DY1313" s="71"/>
      <c r="DZ1313" s="71"/>
      <c r="EA1313" s="71"/>
      <c r="EB1313" s="71"/>
      <c r="EC1313" s="71"/>
      <c r="ED1313" s="71"/>
      <c r="EE1313" s="71"/>
      <c r="EF1313" s="71"/>
      <c r="EG1313" s="71"/>
      <c r="EH1313" s="71"/>
      <c r="EI1313" s="71"/>
      <c r="EJ1313" s="71"/>
      <c r="EK1313" s="71"/>
      <c r="EL1313" s="71"/>
      <c r="EM1313" s="71"/>
      <c r="EN1313" s="71"/>
      <c r="EO1313" s="71"/>
      <c r="EP1313" s="71"/>
      <c r="EQ1313" s="71"/>
      <c r="ER1313" s="71"/>
      <c r="ES1313" s="71"/>
      <c r="ET1313" s="71"/>
      <c r="EU1313" s="71"/>
      <c r="EV1313" s="71"/>
      <c r="EW1313" s="71"/>
      <c r="EX1313" s="71"/>
      <c r="EY1313" s="71"/>
      <c r="EZ1313" s="71"/>
      <c r="FA1313" s="71"/>
      <c r="FB1313" s="71"/>
      <c r="FC1313" s="71"/>
      <c r="FD1313" s="71"/>
      <c r="FE1313" s="71"/>
      <c r="FF1313" s="71"/>
      <c r="FG1313" s="71"/>
      <c r="FH1313" s="71"/>
      <c r="FI1313" s="71"/>
      <c r="FJ1313" s="71"/>
      <c r="FK1313" s="71"/>
      <c r="FL1313" s="71"/>
      <c r="FM1313" s="71"/>
    </row>
    <row r="1314" spans="9:169" x14ac:dyDescent="0.2">
      <c r="I1314" s="71"/>
      <c r="J1314" s="71"/>
      <c r="K1314" s="71"/>
      <c r="L1314" s="71"/>
      <c r="M1314" s="71"/>
      <c r="N1314" s="71"/>
      <c r="O1314" s="71"/>
      <c r="P1314" s="71"/>
      <c r="Q1314" s="71"/>
      <c r="R1314" s="71"/>
      <c r="S1314" s="71"/>
      <c r="T1314" s="71"/>
      <c r="U1314" s="71"/>
      <c r="V1314" s="71"/>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99"/>
      <c r="CW1314" s="71"/>
      <c r="CX1314" s="71"/>
      <c r="CY1314" s="71"/>
      <c r="CZ1314" s="71"/>
      <c r="DA1314" s="71"/>
      <c r="DB1314" s="71"/>
      <c r="DC1314" s="71"/>
      <c r="DD1314" s="71"/>
      <c r="DE1314" s="71"/>
      <c r="DF1314" s="71"/>
      <c r="DG1314" s="71"/>
      <c r="DH1314" s="71"/>
      <c r="DI1314" s="71"/>
      <c r="DJ1314" s="71"/>
      <c r="DK1314" s="71"/>
      <c r="DL1314" s="71"/>
      <c r="DM1314" s="71"/>
      <c r="DN1314" s="71"/>
      <c r="DO1314" s="71"/>
      <c r="DP1314" s="71"/>
      <c r="DQ1314" s="71"/>
      <c r="DR1314" s="71"/>
      <c r="DS1314" s="71"/>
      <c r="DT1314" s="71"/>
      <c r="DU1314" s="71"/>
      <c r="DV1314" s="71"/>
      <c r="DW1314" s="71"/>
      <c r="DX1314" s="71"/>
      <c r="DY1314" s="71"/>
      <c r="DZ1314" s="71"/>
      <c r="EA1314" s="71"/>
      <c r="EB1314" s="71"/>
      <c r="EC1314" s="71"/>
      <c r="ED1314" s="71"/>
      <c r="EE1314" s="71"/>
      <c r="EF1314" s="71"/>
      <c r="EG1314" s="71"/>
      <c r="EH1314" s="71"/>
      <c r="EI1314" s="71"/>
      <c r="EJ1314" s="71"/>
      <c r="EK1314" s="71"/>
      <c r="EL1314" s="71"/>
      <c r="EM1314" s="71"/>
      <c r="EN1314" s="71"/>
      <c r="EO1314" s="71"/>
      <c r="EP1314" s="71"/>
      <c r="EQ1314" s="71"/>
      <c r="ER1314" s="71"/>
      <c r="ES1314" s="71"/>
      <c r="ET1314" s="71"/>
      <c r="EU1314" s="71"/>
      <c r="EV1314" s="71"/>
      <c r="EW1314" s="71"/>
      <c r="EX1314" s="71"/>
      <c r="EY1314" s="71"/>
      <c r="EZ1314" s="71"/>
      <c r="FA1314" s="71"/>
      <c r="FB1314" s="71"/>
      <c r="FC1314" s="71"/>
      <c r="FD1314" s="71"/>
      <c r="FE1314" s="71"/>
      <c r="FF1314" s="71"/>
      <c r="FG1314" s="71"/>
      <c r="FH1314" s="71"/>
      <c r="FI1314" s="71"/>
      <c r="FJ1314" s="71"/>
      <c r="FK1314" s="71"/>
      <c r="FL1314" s="71"/>
      <c r="FM1314" s="71"/>
    </row>
    <row r="1315" spans="9:169" x14ac:dyDescent="0.2">
      <c r="I1315" s="71"/>
      <c r="J1315" s="71"/>
      <c r="K1315" s="71"/>
      <c r="L1315" s="71"/>
      <c r="M1315" s="71"/>
      <c r="N1315" s="71"/>
      <c r="O1315" s="71"/>
      <c r="P1315" s="71"/>
      <c r="Q1315" s="71"/>
      <c r="R1315" s="71"/>
      <c r="S1315" s="71"/>
      <c r="T1315" s="71"/>
      <c r="U1315" s="71"/>
      <c r="V1315" s="71"/>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99"/>
      <c r="CW1315" s="71"/>
      <c r="CX1315" s="71"/>
      <c r="CY1315" s="71"/>
      <c r="CZ1315" s="71"/>
      <c r="DA1315" s="71"/>
      <c r="DB1315" s="71"/>
      <c r="DC1315" s="71"/>
      <c r="DD1315" s="71"/>
      <c r="DE1315" s="71"/>
      <c r="DF1315" s="71"/>
      <c r="DG1315" s="71"/>
      <c r="DH1315" s="71"/>
      <c r="DI1315" s="71"/>
      <c r="DJ1315" s="71"/>
      <c r="DK1315" s="71"/>
      <c r="DL1315" s="71"/>
      <c r="DM1315" s="71"/>
      <c r="DN1315" s="71"/>
      <c r="DO1315" s="71"/>
      <c r="DP1315" s="71"/>
      <c r="DQ1315" s="71"/>
      <c r="DR1315" s="71"/>
      <c r="DS1315" s="71"/>
      <c r="DT1315" s="71"/>
      <c r="DU1315" s="71"/>
      <c r="DV1315" s="71"/>
      <c r="DW1315" s="71"/>
      <c r="DX1315" s="71"/>
      <c r="DY1315" s="71"/>
      <c r="DZ1315" s="71"/>
      <c r="EA1315" s="71"/>
      <c r="EB1315" s="71"/>
      <c r="EC1315" s="71"/>
      <c r="ED1315" s="71"/>
      <c r="EE1315" s="71"/>
      <c r="EF1315" s="71"/>
      <c r="EG1315" s="71"/>
      <c r="EH1315" s="71"/>
      <c r="EI1315" s="71"/>
      <c r="EJ1315" s="71"/>
      <c r="EK1315" s="71"/>
      <c r="EL1315" s="71"/>
      <c r="EM1315" s="71"/>
      <c r="EN1315" s="71"/>
      <c r="EO1315" s="71"/>
      <c r="EP1315" s="71"/>
      <c r="EQ1315" s="71"/>
      <c r="ER1315" s="71"/>
      <c r="ES1315" s="71"/>
      <c r="ET1315" s="71"/>
      <c r="EU1315" s="71"/>
      <c r="EV1315" s="71"/>
      <c r="EW1315" s="71"/>
      <c r="EX1315" s="71"/>
      <c r="EY1315" s="71"/>
      <c r="EZ1315" s="71"/>
      <c r="FA1315" s="71"/>
      <c r="FB1315" s="71"/>
      <c r="FC1315" s="71"/>
      <c r="FD1315" s="71"/>
      <c r="FE1315" s="71"/>
      <c r="FF1315" s="71"/>
      <c r="FG1315" s="71"/>
      <c r="FH1315" s="71"/>
      <c r="FI1315" s="71"/>
      <c r="FJ1315" s="71"/>
      <c r="FK1315" s="71"/>
      <c r="FL1315" s="71"/>
      <c r="FM1315" s="71"/>
    </row>
    <row r="1316" spans="9:169" x14ac:dyDescent="0.2">
      <c r="I1316" s="71"/>
      <c r="J1316" s="71"/>
      <c r="K1316" s="71"/>
      <c r="L1316" s="71"/>
      <c r="M1316" s="71"/>
      <c r="N1316" s="71"/>
      <c r="O1316" s="71"/>
      <c r="P1316" s="71"/>
      <c r="Q1316" s="71"/>
      <c r="R1316" s="71"/>
      <c r="S1316" s="71"/>
      <c r="T1316" s="71"/>
      <c r="U1316" s="71"/>
      <c r="V1316" s="71"/>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99"/>
      <c r="CW1316" s="71"/>
      <c r="CX1316" s="71"/>
      <c r="CY1316" s="71"/>
      <c r="CZ1316" s="71"/>
      <c r="DA1316" s="71"/>
      <c r="DB1316" s="71"/>
      <c r="DC1316" s="71"/>
      <c r="DD1316" s="71"/>
      <c r="DE1316" s="71"/>
      <c r="DF1316" s="71"/>
      <c r="DG1316" s="71"/>
      <c r="DH1316" s="71"/>
      <c r="DI1316" s="71"/>
      <c r="DJ1316" s="71"/>
      <c r="DK1316" s="71"/>
      <c r="DL1316" s="71"/>
      <c r="DM1316" s="71"/>
      <c r="DN1316" s="71"/>
      <c r="DO1316" s="71"/>
      <c r="DP1316" s="71"/>
      <c r="DQ1316" s="71"/>
      <c r="DR1316" s="71"/>
      <c r="DS1316" s="71"/>
      <c r="DT1316" s="71"/>
      <c r="DU1316" s="71"/>
      <c r="DV1316" s="71"/>
      <c r="DW1316" s="71"/>
      <c r="DX1316" s="71"/>
      <c r="DY1316" s="71"/>
      <c r="DZ1316" s="71"/>
      <c r="EA1316" s="71"/>
      <c r="EB1316" s="71"/>
      <c r="EC1316" s="71"/>
      <c r="ED1316" s="71"/>
      <c r="EE1316" s="71"/>
      <c r="EF1316" s="71"/>
      <c r="EG1316" s="71"/>
      <c r="EH1316" s="71"/>
      <c r="EI1316" s="71"/>
      <c r="EJ1316" s="71"/>
      <c r="EK1316" s="71"/>
      <c r="EL1316" s="71"/>
      <c r="EM1316" s="71"/>
      <c r="EN1316" s="71"/>
      <c r="EO1316" s="71"/>
      <c r="EP1316" s="71"/>
      <c r="EQ1316" s="71"/>
      <c r="ER1316" s="71"/>
      <c r="ES1316" s="71"/>
      <c r="ET1316" s="71"/>
      <c r="EU1316" s="71"/>
      <c r="EV1316" s="71"/>
      <c r="EW1316" s="71"/>
      <c r="EX1316" s="71"/>
      <c r="EY1316" s="71"/>
      <c r="EZ1316" s="71"/>
      <c r="FA1316" s="71"/>
      <c r="FB1316" s="71"/>
      <c r="FC1316" s="71"/>
      <c r="FD1316" s="71"/>
      <c r="FE1316" s="71"/>
      <c r="FF1316" s="71"/>
      <c r="FG1316" s="71"/>
      <c r="FH1316" s="71"/>
      <c r="FI1316" s="71"/>
      <c r="FJ1316" s="71"/>
      <c r="FK1316" s="71"/>
      <c r="FL1316" s="71"/>
      <c r="FM1316" s="71"/>
    </row>
    <row r="1317" spans="9:169" x14ac:dyDescent="0.2">
      <c r="I1317" s="71"/>
      <c r="J1317" s="71"/>
      <c r="K1317" s="71"/>
      <c r="L1317" s="71"/>
      <c r="M1317" s="71"/>
      <c r="N1317" s="71"/>
      <c r="O1317" s="71"/>
      <c r="P1317" s="71"/>
      <c r="Q1317" s="71"/>
      <c r="R1317" s="71"/>
      <c r="S1317" s="71"/>
      <c r="T1317" s="71"/>
      <c r="U1317" s="71"/>
      <c r="V1317" s="71"/>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99"/>
      <c r="CW1317" s="71"/>
      <c r="CX1317" s="71"/>
      <c r="CY1317" s="71"/>
      <c r="CZ1317" s="71"/>
      <c r="DA1317" s="71"/>
      <c r="DB1317" s="71"/>
      <c r="DC1317" s="71"/>
      <c r="DD1317" s="71"/>
      <c r="DE1317" s="71"/>
      <c r="DF1317" s="71"/>
      <c r="DG1317" s="71"/>
      <c r="DH1317" s="71"/>
      <c r="DI1317" s="71"/>
      <c r="DJ1317" s="71"/>
      <c r="DK1317" s="71"/>
      <c r="DL1317" s="71"/>
      <c r="DM1317" s="71"/>
      <c r="DN1317" s="71"/>
      <c r="DO1317" s="71"/>
      <c r="DP1317" s="71"/>
      <c r="DQ1317" s="71"/>
      <c r="DR1317" s="71"/>
      <c r="DS1317" s="71"/>
      <c r="DT1317" s="71"/>
      <c r="DU1317" s="71"/>
      <c r="DV1317" s="71"/>
      <c r="DW1317" s="71"/>
      <c r="DX1317" s="71"/>
      <c r="DY1317" s="71"/>
      <c r="DZ1317" s="71"/>
      <c r="EA1317" s="71"/>
      <c r="EB1317" s="71"/>
      <c r="EC1317" s="71"/>
      <c r="ED1317" s="71"/>
      <c r="EE1317" s="71"/>
      <c r="EF1317" s="71"/>
      <c r="EG1317" s="71"/>
      <c r="EH1317" s="71"/>
      <c r="EI1317" s="71"/>
      <c r="EJ1317" s="71"/>
      <c r="EK1317" s="71"/>
      <c r="EL1317" s="71"/>
      <c r="EM1317" s="71"/>
      <c r="EN1317" s="71"/>
      <c r="EO1317" s="71"/>
      <c r="EP1317" s="71"/>
      <c r="EQ1317" s="71"/>
      <c r="ER1317" s="71"/>
      <c r="ES1317" s="71"/>
      <c r="ET1317" s="71"/>
      <c r="EU1317" s="71"/>
      <c r="EV1317" s="71"/>
      <c r="EW1317" s="71"/>
      <c r="EX1317" s="71"/>
      <c r="EY1317" s="71"/>
      <c r="EZ1317" s="71"/>
      <c r="FA1317" s="71"/>
      <c r="FB1317" s="71"/>
      <c r="FC1317" s="71"/>
      <c r="FD1317" s="71"/>
      <c r="FE1317" s="71"/>
      <c r="FF1317" s="71"/>
      <c r="FG1317" s="71"/>
      <c r="FH1317" s="71"/>
      <c r="FI1317" s="71"/>
      <c r="FJ1317" s="71"/>
      <c r="FK1317" s="71"/>
      <c r="FL1317" s="71"/>
      <c r="FM1317" s="71"/>
    </row>
    <row r="1318" spans="9:169" x14ac:dyDescent="0.2">
      <c r="I1318" s="71"/>
      <c r="J1318" s="71"/>
      <c r="K1318" s="71"/>
      <c r="L1318" s="71"/>
      <c r="M1318" s="71"/>
      <c r="N1318" s="71"/>
      <c r="O1318" s="71"/>
      <c r="P1318" s="71"/>
      <c r="Q1318" s="71"/>
      <c r="R1318" s="71"/>
      <c r="S1318" s="71"/>
      <c r="T1318" s="71"/>
      <c r="U1318" s="71"/>
      <c r="V1318" s="71"/>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99"/>
      <c r="CW1318" s="71"/>
      <c r="CX1318" s="71"/>
      <c r="CY1318" s="71"/>
      <c r="CZ1318" s="71"/>
      <c r="DA1318" s="71"/>
      <c r="DB1318" s="71"/>
      <c r="DC1318" s="71"/>
      <c r="DD1318" s="71"/>
      <c r="DE1318" s="71"/>
      <c r="DF1318" s="71"/>
      <c r="DG1318" s="71"/>
      <c r="DH1318" s="71"/>
      <c r="DI1318" s="71"/>
      <c r="DJ1318" s="71"/>
      <c r="DK1318" s="71"/>
      <c r="DL1318" s="71"/>
      <c r="DM1318" s="71"/>
      <c r="DN1318" s="71"/>
      <c r="DO1318" s="71"/>
      <c r="DP1318" s="71"/>
      <c r="DQ1318" s="71"/>
      <c r="DR1318" s="71"/>
      <c r="DS1318" s="71"/>
      <c r="DT1318" s="71"/>
      <c r="DU1318" s="71"/>
      <c r="DV1318" s="71"/>
      <c r="DW1318" s="71"/>
      <c r="DX1318" s="71"/>
      <c r="DY1318" s="71"/>
      <c r="DZ1318" s="71"/>
      <c r="EA1318" s="71"/>
      <c r="EB1318" s="71"/>
      <c r="EC1318" s="71"/>
      <c r="ED1318" s="71"/>
      <c r="EE1318" s="71"/>
      <c r="EF1318" s="71"/>
      <c r="EG1318" s="71"/>
      <c r="EH1318" s="71"/>
      <c r="EI1318" s="71"/>
      <c r="EJ1318" s="71"/>
      <c r="EK1318" s="71"/>
      <c r="EL1318" s="71"/>
      <c r="EM1318" s="71"/>
      <c r="EN1318" s="71"/>
      <c r="EO1318" s="71"/>
      <c r="EP1318" s="71"/>
      <c r="EQ1318" s="71"/>
      <c r="ER1318" s="71"/>
      <c r="ES1318" s="71"/>
      <c r="ET1318" s="71"/>
      <c r="EU1318" s="71"/>
      <c r="EV1318" s="71"/>
      <c r="EW1318" s="71"/>
      <c r="EX1318" s="71"/>
      <c r="EY1318" s="71"/>
      <c r="EZ1318" s="71"/>
      <c r="FA1318" s="71"/>
      <c r="FB1318" s="71"/>
      <c r="FC1318" s="71"/>
      <c r="FD1318" s="71"/>
      <c r="FE1318" s="71"/>
      <c r="FF1318" s="71"/>
      <c r="FG1318" s="71"/>
      <c r="FH1318" s="71"/>
      <c r="FI1318" s="71"/>
      <c r="FJ1318" s="71"/>
      <c r="FK1318" s="71"/>
      <c r="FL1318" s="71"/>
      <c r="FM1318" s="71"/>
    </row>
    <row r="1319" spans="9:169" x14ac:dyDescent="0.2">
      <c r="I1319" s="71"/>
      <c r="J1319" s="71"/>
      <c r="K1319" s="71"/>
      <c r="L1319" s="71"/>
      <c r="M1319" s="71"/>
      <c r="N1319" s="71"/>
      <c r="O1319" s="71"/>
      <c r="P1319" s="71"/>
      <c r="Q1319" s="71"/>
      <c r="R1319" s="71"/>
      <c r="S1319" s="71"/>
      <c r="T1319" s="71"/>
      <c r="U1319" s="71"/>
      <c r="V1319" s="71"/>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99"/>
      <c r="CW1319" s="71"/>
      <c r="CX1319" s="71"/>
      <c r="CY1319" s="71"/>
      <c r="CZ1319" s="71"/>
      <c r="DA1319" s="71"/>
      <c r="DB1319" s="71"/>
      <c r="DC1319" s="71"/>
      <c r="DD1319" s="71"/>
      <c r="DE1319" s="71"/>
      <c r="DF1319" s="71"/>
      <c r="DG1319" s="71"/>
      <c r="DH1319" s="71"/>
      <c r="DI1319" s="71"/>
      <c r="DJ1319" s="71"/>
      <c r="DK1319" s="71"/>
      <c r="DL1319" s="71"/>
      <c r="DM1319" s="71"/>
      <c r="DN1319" s="71"/>
      <c r="DO1319" s="71"/>
      <c r="DP1319" s="71"/>
      <c r="DQ1319" s="71"/>
      <c r="DR1319" s="71"/>
      <c r="DS1319" s="71"/>
      <c r="DT1319" s="71"/>
      <c r="DU1319" s="71"/>
      <c r="DV1319" s="71"/>
      <c r="DW1319" s="71"/>
      <c r="DX1319" s="71"/>
      <c r="DY1319" s="71"/>
      <c r="DZ1319" s="71"/>
      <c r="EA1319" s="71"/>
      <c r="EB1319" s="71"/>
      <c r="EC1319" s="71"/>
      <c r="ED1319" s="71"/>
      <c r="EE1319" s="71"/>
      <c r="EF1319" s="71"/>
      <c r="EG1319" s="71"/>
      <c r="EH1319" s="71"/>
      <c r="EI1319" s="71"/>
      <c r="EJ1319" s="71"/>
      <c r="EK1319" s="71"/>
      <c r="EL1319" s="71"/>
      <c r="EM1319" s="71"/>
      <c r="EN1319" s="71"/>
      <c r="EO1319" s="71"/>
      <c r="EP1319" s="71"/>
      <c r="EQ1319" s="71"/>
      <c r="ER1319" s="71"/>
      <c r="ES1319" s="71"/>
      <c r="ET1319" s="71"/>
      <c r="EU1319" s="71"/>
      <c r="EV1319" s="71"/>
      <c r="EW1319" s="71"/>
      <c r="EX1319" s="71"/>
      <c r="EY1319" s="71"/>
      <c r="EZ1319" s="71"/>
      <c r="FA1319" s="71"/>
      <c r="FB1319" s="71"/>
      <c r="FC1319" s="71"/>
      <c r="FD1319" s="71"/>
      <c r="FE1319" s="71"/>
      <c r="FF1319" s="71"/>
      <c r="FG1319" s="71"/>
      <c r="FH1319" s="71"/>
      <c r="FI1319" s="71"/>
      <c r="FJ1319" s="71"/>
      <c r="FK1319" s="71"/>
      <c r="FL1319" s="71"/>
      <c r="FM1319" s="71"/>
    </row>
    <row r="1320" spans="9:169" x14ac:dyDescent="0.2">
      <c r="I1320" s="71"/>
      <c r="J1320" s="71"/>
      <c r="K1320" s="71"/>
      <c r="L1320" s="71"/>
      <c r="M1320" s="71"/>
      <c r="N1320" s="71"/>
      <c r="O1320" s="71"/>
      <c r="P1320" s="71"/>
      <c r="Q1320" s="71"/>
      <c r="R1320" s="71"/>
      <c r="S1320" s="71"/>
      <c r="T1320" s="71"/>
      <c r="U1320" s="71"/>
      <c r="V1320" s="71"/>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99"/>
      <c r="CW1320" s="71"/>
      <c r="CX1320" s="71"/>
      <c r="CY1320" s="71"/>
      <c r="CZ1320" s="71"/>
      <c r="DA1320" s="71"/>
      <c r="DB1320" s="71"/>
      <c r="DC1320" s="71"/>
      <c r="DD1320" s="71"/>
      <c r="DE1320" s="71"/>
      <c r="DF1320" s="71"/>
      <c r="DG1320" s="71"/>
      <c r="DH1320" s="71"/>
      <c r="DI1320" s="71"/>
      <c r="DJ1320" s="71"/>
      <c r="DK1320" s="71"/>
      <c r="DL1320" s="71"/>
      <c r="DM1320" s="71"/>
      <c r="DN1320" s="71"/>
      <c r="DO1320" s="71"/>
      <c r="DP1320" s="71"/>
      <c r="DQ1320" s="71"/>
      <c r="DR1320" s="71"/>
      <c r="DS1320" s="71"/>
      <c r="DT1320" s="71"/>
      <c r="DU1320" s="71"/>
      <c r="DV1320" s="71"/>
      <c r="DW1320" s="71"/>
      <c r="DX1320" s="71"/>
      <c r="DY1320" s="71"/>
      <c r="DZ1320" s="71"/>
      <c r="EA1320" s="71"/>
      <c r="EB1320" s="71"/>
      <c r="EC1320" s="71"/>
      <c r="ED1320" s="71"/>
      <c r="EE1320" s="71"/>
      <c r="EF1320" s="71"/>
      <c r="EG1320" s="71"/>
      <c r="EH1320" s="71"/>
      <c r="EI1320" s="71"/>
      <c r="EJ1320" s="71"/>
      <c r="EK1320" s="71"/>
      <c r="EL1320" s="71"/>
      <c r="EM1320" s="71"/>
      <c r="EN1320" s="71"/>
      <c r="EO1320" s="71"/>
      <c r="EP1320" s="71"/>
      <c r="EQ1320" s="71"/>
      <c r="ER1320" s="71"/>
      <c r="ES1320" s="71"/>
      <c r="ET1320" s="71"/>
      <c r="EU1320" s="71"/>
      <c r="EV1320" s="71"/>
      <c r="EW1320" s="71"/>
      <c r="EX1320" s="71"/>
      <c r="EY1320" s="71"/>
      <c r="EZ1320" s="71"/>
      <c r="FA1320" s="71"/>
      <c r="FB1320" s="71"/>
      <c r="FC1320" s="71"/>
      <c r="FD1320" s="71"/>
      <c r="FE1320" s="71"/>
      <c r="FF1320" s="71"/>
      <c r="FG1320" s="71"/>
      <c r="FH1320" s="71"/>
      <c r="FI1320" s="71"/>
      <c r="FJ1320" s="71"/>
      <c r="FK1320" s="71"/>
      <c r="FL1320" s="71"/>
      <c r="FM1320" s="71"/>
    </row>
    <row r="1321" spans="9:169" x14ac:dyDescent="0.2">
      <c r="I1321" s="71"/>
      <c r="J1321" s="71"/>
      <c r="K1321" s="71"/>
      <c r="L1321" s="71"/>
      <c r="M1321" s="71"/>
      <c r="N1321" s="71"/>
      <c r="O1321" s="71"/>
      <c r="P1321" s="71"/>
      <c r="Q1321" s="71"/>
      <c r="R1321" s="71"/>
      <c r="S1321" s="71"/>
      <c r="T1321" s="71"/>
      <c r="U1321" s="71"/>
      <c r="V1321" s="71"/>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99"/>
      <c r="CW1321" s="71"/>
      <c r="CX1321" s="71"/>
      <c r="CY1321" s="71"/>
      <c r="CZ1321" s="71"/>
      <c r="DA1321" s="71"/>
      <c r="DB1321" s="71"/>
      <c r="DC1321" s="71"/>
      <c r="DD1321" s="71"/>
      <c r="DE1321" s="71"/>
      <c r="DF1321" s="71"/>
      <c r="DG1321" s="71"/>
      <c r="DH1321" s="71"/>
      <c r="DI1321" s="71"/>
      <c r="DJ1321" s="71"/>
      <c r="DK1321" s="71"/>
      <c r="DL1321" s="71"/>
      <c r="DM1321" s="71"/>
      <c r="DN1321" s="71"/>
      <c r="DO1321" s="71"/>
      <c r="DP1321" s="71"/>
      <c r="DQ1321" s="71"/>
      <c r="DR1321" s="71"/>
      <c r="DS1321" s="71"/>
      <c r="DT1321" s="71"/>
      <c r="DU1321" s="71"/>
      <c r="DV1321" s="71"/>
      <c r="DW1321" s="71"/>
      <c r="DX1321" s="71"/>
      <c r="DY1321" s="71"/>
      <c r="DZ1321" s="71"/>
      <c r="EA1321" s="71"/>
      <c r="EB1321" s="71"/>
      <c r="EC1321" s="71"/>
      <c r="ED1321" s="71"/>
      <c r="EE1321" s="71"/>
      <c r="EF1321" s="71"/>
      <c r="EG1321" s="71"/>
      <c r="EH1321" s="71"/>
      <c r="EI1321" s="71"/>
      <c r="EJ1321" s="71"/>
      <c r="EK1321" s="71"/>
      <c r="EL1321" s="71"/>
      <c r="EM1321" s="71"/>
      <c r="EN1321" s="71"/>
      <c r="EO1321" s="71"/>
      <c r="EP1321" s="71"/>
      <c r="EQ1321" s="71"/>
      <c r="ER1321" s="71"/>
      <c r="ES1321" s="71"/>
      <c r="ET1321" s="71"/>
      <c r="EU1321" s="71"/>
      <c r="EV1321" s="71"/>
      <c r="EW1321" s="71"/>
      <c r="EX1321" s="71"/>
      <c r="EY1321" s="71"/>
      <c r="EZ1321" s="71"/>
      <c r="FA1321" s="71"/>
      <c r="FB1321" s="71"/>
      <c r="FC1321" s="71"/>
      <c r="FD1321" s="71"/>
      <c r="FE1321" s="71"/>
      <c r="FF1321" s="71"/>
      <c r="FG1321" s="71"/>
      <c r="FH1321" s="71"/>
      <c r="FI1321" s="71"/>
      <c r="FJ1321" s="71"/>
      <c r="FK1321" s="71"/>
      <c r="FL1321" s="71"/>
      <c r="FM1321" s="71"/>
    </row>
    <row r="1322" spans="9:169" x14ac:dyDescent="0.2">
      <c r="I1322" s="71"/>
      <c r="J1322" s="71"/>
      <c r="K1322" s="71"/>
      <c r="L1322" s="71"/>
      <c r="M1322" s="71"/>
      <c r="N1322" s="71"/>
      <c r="O1322" s="71"/>
      <c r="P1322" s="71"/>
      <c r="Q1322" s="71"/>
      <c r="R1322" s="71"/>
      <c r="S1322" s="71"/>
      <c r="T1322" s="71"/>
      <c r="U1322" s="71"/>
      <c r="V1322" s="71"/>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99"/>
      <c r="CW1322" s="71"/>
      <c r="CX1322" s="71"/>
      <c r="CY1322" s="71"/>
      <c r="CZ1322" s="71"/>
      <c r="DA1322" s="71"/>
      <c r="DB1322" s="71"/>
      <c r="DC1322" s="71"/>
      <c r="DD1322" s="71"/>
      <c r="DE1322" s="71"/>
      <c r="DF1322" s="71"/>
      <c r="DG1322" s="71"/>
      <c r="DH1322" s="71"/>
      <c r="DI1322" s="71"/>
      <c r="DJ1322" s="71"/>
      <c r="DK1322" s="71"/>
      <c r="DL1322" s="71"/>
      <c r="DM1322" s="71"/>
      <c r="DN1322" s="71"/>
      <c r="DO1322" s="71"/>
      <c r="DP1322" s="71"/>
      <c r="DQ1322" s="71"/>
      <c r="DR1322" s="71"/>
      <c r="DS1322" s="71"/>
      <c r="DT1322" s="71"/>
      <c r="DU1322" s="71"/>
      <c r="DV1322" s="71"/>
      <c r="DW1322" s="71"/>
      <c r="DX1322" s="71"/>
      <c r="DY1322" s="71"/>
      <c r="DZ1322" s="71"/>
      <c r="EA1322" s="71"/>
      <c r="EB1322" s="71"/>
      <c r="EC1322" s="71"/>
      <c r="ED1322" s="71"/>
      <c r="EE1322" s="71"/>
      <c r="EF1322" s="71"/>
      <c r="EG1322" s="71"/>
      <c r="EH1322" s="71"/>
      <c r="EI1322" s="71"/>
      <c r="EJ1322" s="71"/>
      <c r="EK1322" s="71"/>
      <c r="EL1322" s="71"/>
      <c r="EM1322" s="71"/>
      <c r="EN1322" s="71"/>
      <c r="EO1322" s="71"/>
      <c r="EP1322" s="71"/>
      <c r="EQ1322" s="71"/>
      <c r="ER1322" s="71"/>
      <c r="ES1322" s="71"/>
      <c r="ET1322" s="71"/>
      <c r="EU1322" s="71"/>
      <c r="EV1322" s="71"/>
      <c r="EW1322" s="71"/>
      <c r="EX1322" s="71"/>
      <c r="EY1322" s="71"/>
      <c r="EZ1322" s="71"/>
      <c r="FA1322" s="71"/>
      <c r="FB1322" s="71"/>
      <c r="FC1322" s="71"/>
      <c r="FD1322" s="71"/>
      <c r="FE1322" s="71"/>
      <c r="FF1322" s="71"/>
      <c r="FG1322" s="71"/>
      <c r="FH1322" s="71"/>
      <c r="FI1322" s="71"/>
      <c r="FJ1322" s="71"/>
      <c r="FK1322" s="71"/>
      <c r="FL1322" s="71"/>
      <c r="FM1322" s="71"/>
    </row>
    <row r="1323" spans="9:169" x14ac:dyDescent="0.2">
      <c r="I1323" s="71"/>
      <c r="J1323" s="71"/>
      <c r="K1323" s="71"/>
      <c r="L1323" s="71"/>
      <c r="M1323" s="71"/>
      <c r="N1323" s="71"/>
      <c r="O1323" s="71"/>
      <c r="P1323" s="71"/>
      <c r="Q1323" s="71"/>
      <c r="R1323" s="71"/>
      <c r="S1323" s="71"/>
      <c r="T1323" s="71"/>
      <c r="U1323" s="71"/>
      <c r="V1323" s="71"/>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99"/>
      <c r="CW1323" s="71"/>
      <c r="CX1323" s="71"/>
      <c r="CY1323" s="71"/>
      <c r="CZ1323" s="71"/>
      <c r="DA1323" s="71"/>
      <c r="DB1323" s="71"/>
      <c r="DC1323" s="71"/>
      <c r="DD1323" s="71"/>
      <c r="DE1323" s="71"/>
      <c r="DF1323" s="71"/>
      <c r="DG1323" s="71"/>
      <c r="DH1323" s="71"/>
      <c r="DI1323" s="71"/>
      <c r="DJ1323" s="71"/>
      <c r="DK1323" s="71"/>
      <c r="DL1323" s="71"/>
      <c r="DM1323" s="71"/>
      <c r="DN1323" s="71"/>
      <c r="DO1323" s="71"/>
      <c r="DP1323" s="71"/>
      <c r="DQ1323" s="71"/>
      <c r="DR1323" s="71"/>
      <c r="DS1323" s="71"/>
      <c r="DT1323" s="71"/>
      <c r="DU1323" s="71"/>
      <c r="DV1323" s="71"/>
      <c r="DW1323" s="71"/>
      <c r="DX1323" s="71"/>
      <c r="DY1323" s="71"/>
      <c r="DZ1323" s="71"/>
      <c r="EA1323" s="71"/>
      <c r="EB1323" s="71"/>
      <c r="EC1323" s="71"/>
      <c r="ED1323" s="71"/>
      <c r="EE1323" s="71"/>
      <c r="EF1323" s="71"/>
      <c r="EG1323" s="71"/>
      <c r="EH1323" s="71"/>
      <c r="EI1323" s="71"/>
      <c r="EJ1323" s="71"/>
      <c r="EK1323" s="71"/>
      <c r="EL1323" s="71"/>
      <c r="EM1323" s="71"/>
      <c r="EN1323" s="71"/>
      <c r="EO1323" s="71"/>
      <c r="EP1323" s="71"/>
      <c r="EQ1323" s="71"/>
      <c r="ER1323" s="71"/>
      <c r="ES1323" s="71"/>
      <c r="ET1323" s="71"/>
      <c r="EU1323" s="71"/>
      <c r="EV1323" s="71"/>
      <c r="EW1323" s="71"/>
      <c r="EX1323" s="71"/>
      <c r="EY1323" s="71"/>
      <c r="EZ1323" s="71"/>
      <c r="FA1323" s="71"/>
      <c r="FB1323" s="71"/>
      <c r="FC1323" s="71"/>
      <c r="FD1323" s="71"/>
      <c r="FE1323" s="71"/>
      <c r="FF1323" s="71"/>
      <c r="FG1323" s="71"/>
      <c r="FH1323" s="71"/>
      <c r="FI1323" s="71"/>
      <c r="FJ1323" s="71"/>
      <c r="FK1323" s="71"/>
      <c r="FL1323" s="71"/>
      <c r="FM1323" s="71"/>
    </row>
    <row r="1324" spans="9:169" x14ac:dyDescent="0.2">
      <c r="J1324" s="71"/>
      <c r="K1324" s="71"/>
      <c r="L1324" s="71"/>
      <c r="M1324" s="71"/>
      <c r="N1324" s="71"/>
      <c r="O1324" s="71"/>
      <c r="P1324" s="71"/>
      <c r="Q1324" s="71"/>
      <c r="R1324" s="71"/>
      <c r="S1324" s="71"/>
      <c r="T1324" s="71"/>
      <c r="U1324" s="71"/>
      <c r="V1324" s="71"/>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99"/>
      <c r="CW1324" s="71"/>
      <c r="CX1324" s="71"/>
      <c r="CY1324" s="71"/>
      <c r="CZ1324" s="71"/>
      <c r="DA1324" s="71"/>
      <c r="DB1324" s="71"/>
      <c r="DC1324" s="71"/>
      <c r="DD1324" s="71"/>
      <c r="DE1324" s="71"/>
      <c r="DF1324" s="71"/>
      <c r="DG1324" s="71"/>
      <c r="DH1324" s="71"/>
      <c r="DI1324" s="71"/>
      <c r="DJ1324" s="71"/>
      <c r="DK1324" s="71"/>
      <c r="DL1324" s="71"/>
      <c r="DM1324" s="71"/>
      <c r="DN1324" s="71"/>
      <c r="DO1324" s="71"/>
      <c r="DP1324" s="71"/>
      <c r="DQ1324" s="71"/>
      <c r="DR1324" s="71"/>
      <c r="DS1324" s="71"/>
      <c r="DT1324" s="71"/>
      <c r="DU1324" s="71"/>
      <c r="DV1324" s="71"/>
      <c r="DW1324" s="71"/>
      <c r="DX1324" s="71"/>
      <c r="DY1324" s="71"/>
      <c r="DZ1324" s="71"/>
      <c r="EA1324" s="71"/>
      <c r="EB1324" s="71"/>
      <c r="EC1324" s="71"/>
      <c r="ED1324" s="71"/>
      <c r="EE1324" s="71"/>
      <c r="EF1324" s="71"/>
      <c r="EG1324" s="71"/>
      <c r="EH1324" s="71"/>
      <c r="EI1324" s="71"/>
      <c r="EJ1324" s="71"/>
      <c r="EK1324" s="71"/>
      <c r="EL1324" s="71"/>
      <c r="EM1324" s="71"/>
      <c r="EN1324" s="71"/>
      <c r="EO1324" s="71"/>
      <c r="EP1324" s="71"/>
      <c r="EQ1324" s="71"/>
      <c r="ER1324" s="71"/>
      <c r="ES1324" s="71"/>
      <c r="ET1324" s="71"/>
      <c r="EU1324" s="71"/>
      <c r="EV1324" s="71"/>
      <c r="EW1324" s="71"/>
      <c r="EX1324" s="71"/>
      <c r="EY1324" s="71"/>
      <c r="EZ1324" s="71"/>
      <c r="FA1324" s="71"/>
      <c r="FB1324" s="71"/>
      <c r="FC1324" s="71"/>
      <c r="FD1324" s="71"/>
      <c r="FE1324" s="71"/>
      <c r="FF1324" s="71"/>
      <c r="FG1324" s="71"/>
      <c r="FH1324" s="71"/>
      <c r="FI1324" s="71"/>
      <c r="FJ1324" s="71"/>
      <c r="FK1324" s="71"/>
      <c r="FL1324" s="71"/>
      <c r="FM1324" s="71"/>
    </row>
    <row r="1325" spans="9:169" x14ac:dyDescent="0.2">
      <c r="J1325" s="71"/>
      <c r="K1325" s="71"/>
      <c r="L1325" s="71"/>
      <c r="M1325" s="71"/>
      <c r="N1325" s="71"/>
      <c r="O1325" s="71"/>
      <c r="P1325" s="71"/>
      <c r="Q1325" s="71"/>
      <c r="R1325" s="71"/>
      <c r="S1325" s="71"/>
      <c r="T1325" s="71"/>
      <c r="U1325" s="71"/>
      <c r="V1325" s="71"/>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99"/>
      <c r="CW1325" s="71"/>
      <c r="CX1325" s="71"/>
      <c r="CY1325" s="71"/>
      <c r="CZ1325" s="71"/>
      <c r="DA1325" s="71"/>
      <c r="DB1325" s="71"/>
      <c r="DC1325" s="71"/>
      <c r="DD1325" s="71"/>
      <c r="DE1325" s="71"/>
      <c r="DF1325" s="71"/>
      <c r="DG1325" s="71"/>
      <c r="DH1325" s="71"/>
      <c r="DI1325" s="71"/>
      <c r="DJ1325" s="71"/>
      <c r="DK1325" s="71"/>
      <c r="DL1325" s="71"/>
      <c r="DM1325" s="71"/>
      <c r="DN1325" s="71"/>
      <c r="DO1325" s="71"/>
      <c r="DP1325" s="71"/>
      <c r="DQ1325" s="71"/>
      <c r="DR1325" s="71"/>
      <c r="DS1325" s="71"/>
      <c r="DT1325" s="71"/>
      <c r="DU1325" s="71"/>
      <c r="DV1325" s="71"/>
      <c r="DW1325" s="71"/>
      <c r="DX1325" s="71"/>
      <c r="DY1325" s="71"/>
      <c r="DZ1325" s="71"/>
      <c r="EA1325" s="71"/>
      <c r="EB1325" s="71"/>
      <c r="EC1325" s="71"/>
      <c r="ED1325" s="71"/>
      <c r="EE1325" s="71"/>
      <c r="EF1325" s="71"/>
      <c r="EG1325" s="71"/>
      <c r="EH1325" s="71"/>
      <c r="EI1325" s="71"/>
      <c r="EJ1325" s="71"/>
      <c r="EK1325" s="71"/>
      <c r="EL1325" s="71"/>
      <c r="EM1325" s="71"/>
      <c r="EN1325" s="71"/>
      <c r="EO1325" s="71"/>
      <c r="EP1325" s="71"/>
      <c r="EQ1325" s="71"/>
      <c r="ER1325" s="71"/>
      <c r="ES1325" s="71"/>
      <c r="ET1325" s="71"/>
      <c r="EU1325" s="71"/>
      <c r="EV1325" s="71"/>
      <c r="EW1325" s="71"/>
      <c r="EX1325" s="71"/>
      <c r="EY1325" s="71"/>
      <c r="EZ1325" s="71"/>
      <c r="FA1325" s="71"/>
      <c r="FB1325" s="71"/>
      <c r="FC1325" s="71"/>
      <c r="FD1325" s="71"/>
      <c r="FE1325" s="71"/>
      <c r="FF1325" s="71"/>
      <c r="FG1325" s="71"/>
      <c r="FH1325" s="71"/>
      <c r="FI1325" s="71"/>
      <c r="FJ1325" s="71"/>
      <c r="FK1325" s="71"/>
      <c r="FL1325" s="71"/>
      <c r="FM1325" s="71"/>
    </row>
    <row r="1326" spans="9:169" x14ac:dyDescent="0.2">
      <c r="J1326" s="71"/>
      <c r="K1326" s="71"/>
      <c r="L1326" s="71"/>
      <c r="M1326" s="71"/>
      <c r="N1326" s="71"/>
      <c r="O1326" s="71"/>
      <c r="P1326" s="71"/>
      <c r="Q1326" s="71"/>
      <c r="R1326" s="71"/>
      <c r="S1326" s="71"/>
      <c r="T1326" s="71"/>
      <c r="U1326" s="71"/>
      <c r="V1326" s="71"/>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99"/>
      <c r="CW1326" s="71"/>
      <c r="CX1326" s="71"/>
      <c r="CY1326" s="71"/>
      <c r="CZ1326" s="71"/>
      <c r="DA1326" s="71"/>
      <c r="DB1326" s="71"/>
      <c r="DC1326" s="71"/>
      <c r="DD1326" s="71"/>
      <c r="DE1326" s="71"/>
      <c r="DF1326" s="71"/>
      <c r="DG1326" s="71"/>
      <c r="DH1326" s="71"/>
      <c r="DI1326" s="71"/>
      <c r="DJ1326" s="71"/>
      <c r="DK1326" s="71"/>
      <c r="DL1326" s="71"/>
      <c r="DM1326" s="71"/>
      <c r="DN1326" s="71"/>
      <c r="DO1326" s="71"/>
      <c r="DP1326" s="71"/>
      <c r="DQ1326" s="71"/>
      <c r="DR1326" s="71"/>
      <c r="DS1326" s="71"/>
      <c r="DT1326" s="71"/>
      <c r="DU1326" s="71"/>
      <c r="DV1326" s="71"/>
      <c r="DW1326" s="71"/>
      <c r="DX1326" s="71"/>
      <c r="DY1326" s="71"/>
      <c r="DZ1326" s="71"/>
      <c r="EA1326" s="71"/>
      <c r="EB1326" s="71"/>
      <c r="EC1326" s="71"/>
      <c r="ED1326" s="71"/>
      <c r="EE1326" s="71"/>
      <c r="EF1326" s="71"/>
      <c r="EG1326" s="71"/>
      <c r="EH1326" s="71"/>
      <c r="EI1326" s="71"/>
      <c r="EJ1326" s="71"/>
      <c r="EK1326" s="71"/>
      <c r="EL1326" s="71"/>
      <c r="EM1326" s="71"/>
      <c r="EN1326" s="71"/>
      <c r="EO1326" s="71"/>
      <c r="EP1326" s="71"/>
      <c r="EQ1326" s="71"/>
      <c r="ER1326" s="71"/>
      <c r="ES1326" s="71"/>
      <c r="ET1326" s="71"/>
      <c r="EU1326" s="71"/>
      <c r="EV1326" s="71"/>
      <c r="EW1326" s="71"/>
      <c r="EX1326" s="71"/>
      <c r="EY1326" s="71"/>
      <c r="EZ1326" s="71"/>
      <c r="FA1326" s="71"/>
      <c r="FB1326" s="71"/>
      <c r="FC1326" s="71"/>
      <c r="FD1326" s="71"/>
      <c r="FE1326" s="71"/>
      <c r="FF1326" s="71"/>
      <c r="FG1326" s="71"/>
      <c r="FH1326" s="71"/>
      <c r="FI1326" s="71"/>
      <c r="FJ1326" s="71"/>
      <c r="FK1326" s="71"/>
      <c r="FL1326" s="71"/>
      <c r="FM1326" s="71"/>
    </row>
    <row r="1327" spans="9:169" x14ac:dyDescent="0.2">
      <c r="J1327" s="71"/>
      <c r="K1327" s="71"/>
      <c r="L1327" s="71"/>
      <c r="M1327" s="71"/>
      <c r="N1327" s="71"/>
      <c r="O1327" s="71"/>
      <c r="P1327" s="71"/>
      <c r="Q1327" s="71"/>
      <c r="R1327" s="71"/>
      <c r="S1327" s="71"/>
      <c r="T1327" s="71"/>
      <c r="U1327" s="71"/>
      <c r="V1327" s="71"/>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99"/>
      <c r="CW1327" s="71"/>
      <c r="CX1327" s="71"/>
      <c r="CY1327" s="71"/>
      <c r="CZ1327" s="71"/>
      <c r="DA1327" s="71"/>
      <c r="DB1327" s="71"/>
      <c r="DC1327" s="71"/>
      <c r="DD1327" s="71"/>
      <c r="DE1327" s="71"/>
      <c r="DF1327" s="71"/>
      <c r="DG1327" s="71"/>
      <c r="DH1327" s="71"/>
      <c r="DI1327" s="71"/>
      <c r="DJ1327" s="71"/>
      <c r="DK1327" s="71"/>
      <c r="DL1327" s="71"/>
      <c r="DM1327" s="71"/>
      <c r="DN1327" s="71"/>
      <c r="DO1327" s="71"/>
      <c r="DP1327" s="71"/>
      <c r="DQ1327" s="71"/>
      <c r="DR1327" s="71"/>
      <c r="DS1327" s="71"/>
      <c r="DT1327" s="71"/>
      <c r="DU1327" s="71"/>
      <c r="DV1327" s="71"/>
      <c r="DW1327" s="71"/>
      <c r="DX1327" s="71"/>
      <c r="DY1327" s="71"/>
      <c r="DZ1327" s="71"/>
      <c r="EA1327" s="71"/>
      <c r="EB1327" s="71"/>
      <c r="EC1327" s="71"/>
      <c r="ED1327" s="71"/>
      <c r="EE1327" s="71"/>
      <c r="EF1327" s="71"/>
      <c r="EG1327" s="71"/>
      <c r="EH1327" s="71"/>
      <c r="EI1327" s="71"/>
      <c r="EJ1327" s="71"/>
      <c r="EK1327" s="71"/>
      <c r="EL1327" s="71"/>
      <c r="EM1327" s="71"/>
      <c r="EN1327" s="71"/>
      <c r="EO1327" s="71"/>
      <c r="EP1327" s="71"/>
      <c r="EQ1327" s="71"/>
      <c r="ER1327" s="71"/>
      <c r="ES1327" s="71"/>
      <c r="ET1327" s="71"/>
      <c r="EU1327" s="71"/>
      <c r="EV1327" s="71"/>
      <c r="EW1327" s="71"/>
      <c r="EX1327" s="71"/>
      <c r="EY1327" s="71"/>
      <c r="EZ1327" s="71"/>
      <c r="FA1327" s="71"/>
      <c r="FB1327" s="71"/>
      <c r="FC1327" s="71"/>
      <c r="FD1327" s="71"/>
      <c r="FE1327" s="71"/>
      <c r="FF1327" s="71"/>
      <c r="FG1327" s="71"/>
      <c r="FH1327" s="71"/>
      <c r="FI1327" s="71"/>
      <c r="FJ1327" s="71"/>
      <c r="FK1327" s="71"/>
      <c r="FL1327" s="71"/>
      <c r="FM1327" s="71"/>
    </row>
    <row r="1328" spans="9:169" x14ac:dyDescent="0.2">
      <c r="J1328" s="71"/>
      <c r="K1328" s="71"/>
      <c r="L1328" s="71"/>
      <c r="M1328" s="71"/>
      <c r="N1328" s="71"/>
      <c r="O1328" s="71"/>
      <c r="P1328" s="71"/>
      <c r="Q1328" s="71"/>
      <c r="R1328" s="71"/>
      <c r="S1328" s="71"/>
      <c r="T1328" s="71"/>
      <c r="U1328" s="71"/>
      <c r="V1328" s="71"/>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99"/>
      <c r="CW1328" s="71"/>
      <c r="CX1328" s="71"/>
      <c r="CY1328" s="71"/>
      <c r="CZ1328" s="71"/>
      <c r="DA1328" s="71"/>
      <c r="DB1328" s="71"/>
      <c r="DC1328" s="71"/>
      <c r="DD1328" s="71"/>
      <c r="DE1328" s="71"/>
      <c r="DF1328" s="71"/>
      <c r="DG1328" s="71"/>
      <c r="DH1328" s="71"/>
      <c r="DI1328" s="71"/>
      <c r="DJ1328" s="71"/>
      <c r="DK1328" s="71"/>
      <c r="DL1328" s="71"/>
      <c r="DM1328" s="71"/>
      <c r="DN1328" s="71"/>
      <c r="DO1328" s="71"/>
      <c r="DP1328" s="71"/>
      <c r="DQ1328" s="71"/>
      <c r="DR1328" s="71"/>
      <c r="DS1328" s="71"/>
      <c r="DT1328" s="71"/>
      <c r="DU1328" s="71"/>
      <c r="DV1328" s="71"/>
      <c r="DW1328" s="71"/>
      <c r="DX1328" s="71"/>
      <c r="DY1328" s="71"/>
      <c r="DZ1328" s="71"/>
      <c r="EA1328" s="71"/>
      <c r="EB1328" s="71"/>
      <c r="EC1328" s="71"/>
      <c r="ED1328" s="71"/>
      <c r="EE1328" s="71"/>
      <c r="EF1328" s="71"/>
      <c r="EG1328" s="71"/>
      <c r="EH1328" s="71"/>
      <c r="EI1328" s="71"/>
      <c r="EJ1328" s="71"/>
      <c r="EK1328" s="71"/>
      <c r="EL1328" s="71"/>
      <c r="EM1328" s="71"/>
      <c r="EN1328" s="71"/>
      <c r="EO1328" s="71"/>
      <c r="EP1328" s="71"/>
      <c r="EQ1328" s="71"/>
      <c r="ER1328" s="71"/>
      <c r="ES1328" s="71"/>
      <c r="ET1328" s="71"/>
      <c r="EU1328" s="71"/>
      <c r="EV1328" s="71"/>
      <c r="EW1328" s="71"/>
      <c r="EX1328" s="71"/>
      <c r="EY1328" s="71"/>
      <c r="EZ1328" s="71"/>
      <c r="FA1328" s="71"/>
      <c r="FB1328" s="71"/>
      <c r="FC1328" s="71"/>
      <c r="FD1328" s="71"/>
      <c r="FE1328" s="71"/>
      <c r="FF1328" s="71"/>
      <c r="FG1328" s="71"/>
      <c r="FH1328" s="71"/>
      <c r="FI1328" s="71"/>
      <c r="FJ1328" s="71"/>
      <c r="FK1328" s="71"/>
      <c r="FL1328" s="71"/>
      <c r="FM1328" s="71"/>
    </row>
    <row r="1329" spans="10:169" x14ac:dyDescent="0.2">
      <c r="J1329" s="71"/>
      <c r="K1329" s="71"/>
      <c r="L1329" s="71"/>
      <c r="M1329" s="71"/>
      <c r="N1329" s="71"/>
      <c r="O1329" s="71"/>
      <c r="P1329" s="71"/>
      <c r="Q1329" s="71"/>
      <c r="R1329" s="71"/>
      <c r="S1329" s="71"/>
      <c r="T1329" s="71"/>
      <c r="U1329" s="71"/>
      <c r="V1329" s="71"/>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99"/>
      <c r="CW1329" s="71"/>
      <c r="CX1329" s="71"/>
      <c r="CY1329" s="71"/>
      <c r="CZ1329" s="71"/>
      <c r="DA1329" s="71"/>
      <c r="DB1329" s="71"/>
      <c r="DC1329" s="71"/>
      <c r="DD1329" s="71"/>
      <c r="DE1329" s="71"/>
      <c r="DF1329" s="71"/>
      <c r="DG1329" s="71"/>
      <c r="DH1329" s="71"/>
      <c r="DI1329" s="71"/>
      <c r="DJ1329" s="71"/>
      <c r="DK1329" s="71"/>
      <c r="DL1329" s="71"/>
      <c r="DM1329" s="71"/>
      <c r="DN1329" s="71"/>
      <c r="DO1329" s="71"/>
      <c r="DP1329" s="71"/>
      <c r="DQ1329" s="71"/>
      <c r="DR1329" s="71"/>
      <c r="DS1329" s="71"/>
      <c r="DT1329" s="71"/>
      <c r="DU1329" s="71"/>
      <c r="DV1329" s="71"/>
      <c r="DW1329" s="71"/>
      <c r="DX1329" s="71"/>
      <c r="DY1329" s="71"/>
      <c r="DZ1329" s="71"/>
      <c r="EA1329" s="71"/>
      <c r="EB1329" s="71"/>
      <c r="EC1329" s="71"/>
      <c r="ED1329" s="71"/>
      <c r="EE1329" s="71"/>
      <c r="EF1329" s="71"/>
      <c r="EG1329" s="71"/>
      <c r="EH1329" s="71"/>
      <c r="EI1329" s="71"/>
      <c r="EJ1329" s="71"/>
      <c r="EK1329" s="71"/>
      <c r="EL1329" s="71"/>
      <c r="EM1329" s="71"/>
      <c r="EN1329" s="71"/>
      <c r="EO1329" s="71"/>
      <c r="EP1329" s="71"/>
      <c r="EQ1329" s="71"/>
      <c r="ER1329" s="71"/>
      <c r="ES1329" s="71"/>
      <c r="ET1329" s="71"/>
      <c r="EU1329" s="71"/>
      <c r="EV1329" s="71"/>
      <c r="EW1329" s="71"/>
      <c r="EX1329" s="71"/>
      <c r="EY1329" s="71"/>
      <c r="EZ1329" s="71"/>
      <c r="FA1329" s="71"/>
      <c r="FB1329" s="71"/>
      <c r="FC1329" s="71"/>
      <c r="FD1329" s="71"/>
      <c r="FE1329" s="71"/>
      <c r="FF1329" s="71"/>
      <c r="FG1329" s="71"/>
      <c r="FH1329" s="71"/>
      <c r="FI1329" s="71"/>
      <c r="FJ1329" s="71"/>
      <c r="FK1329" s="71"/>
      <c r="FL1329" s="71"/>
      <c r="FM1329" s="71"/>
    </row>
    <row r="1330" spans="10:169" x14ac:dyDescent="0.2">
      <c r="J1330" s="71"/>
      <c r="K1330" s="71"/>
      <c r="L1330" s="71"/>
      <c r="M1330" s="71"/>
      <c r="N1330" s="71"/>
      <c r="O1330" s="71"/>
      <c r="P1330" s="71"/>
      <c r="Q1330" s="71"/>
      <c r="R1330" s="71"/>
      <c r="S1330" s="71"/>
      <c r="T1330" s="71"/>
      <c r="U1330" s="71"/>
      <c r="V1330" s="71"/>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99"/>
      <c r="CW1330" s="71"/>
      <c r="CX1330" s="71"/>
      <c r="CY1330" s="71"/>
      <c r="CZ1330" s="71"/>
      <c r="DA1330" s="71"/>
      <c r="DB1330" s="71"/>
      <c r="DC1330" s="71"/>
      <c r="DD1330" s="71"/>
      <c r="DE1330" s="71"/>
      <c r="DF1330" s="71"/>
      <c r="DG1330" s="71"/>
      <c r="DH1330" s="71"/>
      <c r="DI1330" s="71"/>
      <c r="DJ1330" s="71"/>
      <c r="DK1330" s="71"/>
      <c r="DL1330" s="71"/>
      <c r="DM1330" s="71"/>
      <c r="DN1330" s="71"/>
      <c r="DO1330" s="71"/>
      <c r="DP1330" s="71"/>
      <c r="DQ1330" s="71"/>
      <c r="DR1330" s="71"/>
      <c r="DS1330" s="71"/>
      <c r="DT1330" s="71"/>
      <c r="DU1330" s="71"/>
      <c r="DV1330" s="71"/>
      <c r="DW1330" s="71"/>
      <c r="DX1330" s="71"/>
      <c r="DY1330" s="71"/>
      <c r="DZ1330" s="71"/>
      <c r="EA1330" s="71"/>
      <c r="EB1330" s="71"/>
      <c r="EC1330" s="71"/>
      <c r="ED1330" s="71"/>
      <c r="EE1330" s="71"/>
      <c r="EF1330" s="71"/>
      <c r="EG1330" s="71"/>
      <c r="EH1330" s="71"/>
      <c r="EI1330" s="71"/>
      <c r="EJ1330" s="71"/>
      <c r="EK1330" s="71"/>
      <c r="EL1330" s="71"/>
      <c r="EM1330" s="71"/>
      <c r="EN1330" s="71"/>
      <c r="EO1330" s="71"/>
      <c r="EP1330" s="71"/>
      <c r="EQ1330" s="71"/>
      <c r="ER1330" s="71"/>
      <c r="ES1330" s="71"/>
      <c r="ET1330" s="71"/>
      <c r="EU1330" s="71"/>
      <c r="EV1330" s="71"/>
      <c r="EW1330" s="71"/>
      <c r="EX1330" s="71"/>
      <c r="EY1330" s="71"/>
      <c r="EZ1330" s="71"/>
      <c r="FA1330" s="71"/>
      <c r="FB1330" s="71"/>
      <c r="FC1330" s="71"/>
      <c r="FD1330" s="71"/>
      <c r="FE1330" s="71"/>
      <c r="FF1330" s="71"/>
      <c r="FG1330" s="71"/>
      <c r="FH1330" s="71"/>
      <c r="FI1330" s="71"/>
      <c r="FJ1330" s="71"/>
      <c r="FK1330" s="71"/>
      <c r="FL1330" s="71"/>
      <c r="FM1330" s="71"/>
    </row>
    <row r="1331" spans="10:169" x14ac:dyDescent="0.2">
      <c r="J1331" s="71"/>
      <c r="K1331" s="71"/>
      <c r="L1331" s="71"/>
      <c r="M1331" s="71"/>
      <c r="N1331" s="71"/>
      <c r="O1331" s="71"/>
      <c r="P1331" s="71"/>
      <c r="Q1331" s="71"/>
      <c r="R1331" s="71"/>
      <c r="S1331" s="71"/>
      <c r="T1331" s="71"/>
      <c r="U1331" s="71"/>
      <c r="V1331" s="71"/>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99"/>
      <c r="CW1331" s="71"/>
      <c r="CX1331" s="71"/>
      <c r="CY1331" s="71"/>
      <c r="CZ1331" s="71"/>
      <c r="DA1331" s="71"/>
      <c r="DB1331" s="71"/>
      <c r="DC1331" s="71"/>
      <c r="DD1331" s="71"/>
      <c r="DE1331" s="71"/>
      <c r="DF1331" s="71"/>
      <c r="DG1331" s="71"/>
      <c r="DH1331" s="71"/>
      <c r="DI1331" s="71"/>
      <c r="DJ1331" s="71"/>
      <c r="DK1331" s="71"/>
      <c r="DL1331" s="71"/>
      <c r="DM1331" s="71"/>
      <c r="DN1331" s="71"/>
      <c r="DO1331" s="71"/>
      <c r="DP1331" s="71"/>
      <c r="DQ1331" s="71"/>
      <c r="DR1331" s="71"/>
      <c r="DS1331" s="71"/>
      <c r="DT1331" s="71"/>
      <c r="DU1331" s="71"/>
      <c r="DV1331" s="71"/>
      <c r="DW1331" s="71"/>
      <c r="DX1331" s="71"/>
      <c r="DY1331" s="71"/>
      <c r="DZ1331" s="71"/>
      <c r="EA1331" s="71"/>
      <c r="EB1331" s="71"/>
      <c r="EC1331" s="71"/>
      <c r="ED1331" s="71"/>
      <c r="EE1331" s="71"/>
      <c r="EF1331" s="71"/>
      <c r="EG1331" s="71"/>
      <c r="EH1331" s="71"/>
      <c r="EI1331" s="71"/>
      <c r="EJ1331" s="71"/>
      <c r="EK1331" s="71"/>
      <c r="EL1331" s="71"/>
      <c r="EM1331" s="71"/>
      <c r="EN1331" s="71"/>
      <c r="EO1331" s="71"/>
      <c r="EP1331" s="71"/>
      <c r="EQ1331" s="71"/>
      <c r="ER1331" s="71"/>
      <c r="ES1331" s="71"/>
      <c r="ET1331" s="71"/>
      <c r="EU1331" s="71"/>
      <c r="EV1331" s="71"/>
      <c r="EW1331" s="71"/>
      <c r="EX1331" s="71"/>
      <c r="EY1331" s="71"/>
      <c r="EZ1331" s="71"/>
      <c r="FA1331" s="71"/>
      <c r="FB1331" s="71"/>
      <c r="FC1331" s="71"/>
      <c r="FD1331" s="71"/>
      <c r="FE1331" s="71"/>
      <c r="FF1331" s="71"/>
      <c r="FG1331" s="71"/>
      <c r="FH1331" s="71"/>
      <c r="FI1331" s="71"/>
      <c r="FJ1331" s="71"/>
      <c r="FK1331" s="71"/>
      <c r="FL1331" s="71"/>
      <c r="FM1331" s="71"/>
    </row>
    <row r="1332" spans="10:169" x14ac:dyDescent="0.2">
      <c r="J1332" s="71"/>
      <c r="K1332" s="71"/>
      <c r="L1332" s="71"/>
      <c r="M1332" s="71"/>
      <c r="N1332" s="71"/>
      <c r="O1332" s="71"/>
      <c r="P1332" s="71"/>
      <c r="Q1332" s="71"/>
      <c r="R1332" s="71"/>
      <c r="S1332" s="71"/>
      <c r="T1332" s="71"/>
      <c r="U1332" s="71"/>
      <c r="V1332" s="71"/>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99"/>
      <c r="CW1332" s="71"/>
      <c r="CX1332" s="71"/>
      <c r="CY1332" s="71"/>
      <c r="CZ1332" s="71"/>
      <c r="DA1332" s="71"/>
      <c r="DB1332" s="71"/>
      <c r="DC1332" s="71"/>
      <c r="DD1332" s="71"/>
      <c r="DE1332" s="71"/>
      <c r="DF1332" s="71"/>
      <c r="DG1332" s="71"/>
      <c r="DH1332" s="71"/>
      <c r="DI1332" s="71"/>
      <c r="DJ1332" s="71"/>
      <c r="DK1332" s="71"/>
      <c r="DL1332" s="71"/>
      <c r="DM1332" s="71"/>
      <c r="DN1332" s="71"/>
      <c r="DO1332" s="71"/>
      <c r="DP1332" s="71"/>
      <c r="DQ1332" s="71"/>
      <c r="DR1332" s="71"/>
      <c r="DS1332" s="71"/>
      <c r="DT1332" s="71"/>
      <c r="DU1332" s="71"/>
      <c r="DV1332" s="71"/>
      <c r="DW1332" s="71"/>
      <c r="DX1332" s="71"/>
      <c r="DY1332" s="71"/>
      <c r="DZ1332" s="71"/>
      <c r="EA1332" s="71"/>
      <c r="EB1332" s="71"/>
      <c r="EC1332" s="71"/>
      <c r="ED1332" s="71"/>
      <c r="EE1332" s="71"/>
      <c r="EF1332" s="71"/>
      <c r="EG1332" s="71"/>
      <c r="EH1332" s="71"/>
      <c r="EI1332" s="71"/>
      <c r="EJ1332" s="71"/>
      <c r="EK1332" s="71"/>
      <c r="EL1332" s="71"/>
      <c r="EM1332" s="71"/>
      <c r="EN1332" s="71"/>
      <c r="EO1332" s="71"/>
      <c r="EP1332" s="71"/>
      <c r="EQ1332" s="71"/>
      <c r="ER1332" s="71"/>
      <c r="ES1332" s="71"/>
      <c r="ET1332" s="71"/>
      <c r="EU1332" s="71"/>
      <c r="EV1332" s="71"/>
      <c r="EW1332" s="71"/>
      <c r="EX1332" s="71"/>
      <c r="EY1332" s="71"/>
      <c r="EZ1332" s="71"/>
      <c r="FA1332" s="71"/>
      <c r="FB1332" s="71"/>
      <c r="FC1332" s="71"/>
      <c r="FD1332" s="71"/>
      <c r="FE1332" s="71"/>
      <c r="FF1332" s="71"/>
      <c r="FG1332" s="71"/>
      <c r="FH1332" s="71"/>
      <c r="FI1332" s="71"/>
      <c r="FJ1332" s="71"/>
      <c r="FK1332" s="71"/>
      <c r="FL1332" s="71"/>
      <c r="FM1332" s="71"/>
    </row>
    <row r="1333" spans="10:169" x14ac:dyDescent="0.2">
      <c r="J1333" s="71"/>
      <c r="K1333" s="71"/>
      <c r="L1333" s="71"/>
      <c r="M1333" s="71"/>
      <c r="N1333" s="71"/>
      <c r="O1333" s="71"/>
      <c r="P1333" s="71"/>
      <c r="Q1333" s="71"/>
      <c r="R1333" s="71"/>
      <c r="S1333" s="71"/>
      <c r="T1333" s="71"/>
      <c r="U1333" s="71"/>
      <c r="V1333" s="71"/>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99"/>
      <c r="CW1333" s="71"/>
      <c r="CX1333" s="71"/>
      <c r="CY1333" s="71"/>
      <c r="CZ1333" s="71"/>
      <c r="DA1333" s="71"/>
      <c r="DB1333" s="71"/>
      <c r="DC1333" s="71"/>
      <c r="DD1333" s="71"/>
      <c r="DE1333" s="71"/>
      <c r="DF1333" s="71"/>
      <c r="DG1333" s="71"/>
      <c r="DH1333" s="71"/>
      <c r="DI1333" s="71"/>
      <c r="DJ1333" s="71"/>
      <c r="DK1333" s="71"/>
      <c r="DL1333" s="71"/>
      <c r="DM1333" s="71"/>
      <c r="DN1333" s="71"/>
      <c r="DO1333" s="71"/>
      <c r="DP1333" s="71"/>
      <c r="DQ1333" s="71"/>
      <c r="DR1333" s="71"/>
      <c r="DS1333" s="71"/>
      <c r="DT1333" s="71"/>
      <c r="DU1333" s="71"/>
      <c r="DV1333" s="71"/>
      <c r="DW1333" s="71"/>
      <c r="DX1333" s="71"/>
      <c r="DY1333" s="71"/>
      <c r="DZ1333" s="71"/>
      <c r="EA1333" s="71"/>
      <c r="EB1333" s="71"/>
      <c r="EC1333" s="71"/>
      <c r="ED1333" s="71"/>
      <c r="EE1333" s="71"/>
      <c r="EF1333" s="71"/>
      <c r="EG1333" s="71"/>
      <c r="EH1333" s="71"/>
      <c r="EI1333" s="71"/>
      <c r="EJ1333" s="71"/>
      <c r="EK1333" s="71"/>
      <c r="EL1333" s="71"/>
      <c r="EM1333" s="71"/>
      <c r="EN1333" s="71"/>
      <c r="EO1333" s="71"/>
      <c r="EP1333" s="71"/>
      <c r="EQ1333" s="71"/>
      <c r="ER1333" s="71"/>
      <c r="ES1333" s="71"/>
      <c r="ET1333" s="71"/>
      <c r="EU1333" s="71"/>
      <c r="EV1333" s="71"/>
      <c r="EW1333" s="71"/>
      <c r="EX1333" s="71"/>
      <c r="EY1333" s="71"/>
      <c r="EZ1333" s="71"/>
      <c r="FA1333" s="71"/>
      <c r="FB1333" s="71"/>
      <c r="FC1333" s="71"/>
      <c r="FD1333" s="71"/>
      <c r="FE1333" s="71"/>
      <c r="FF1333" s="71"/>
      <c r="FG1333" s="71"/>
      <c r="FH1333" s="71"/>
      <c r="FI1333" s="71"/>
      <c r="FJ1333" s="71"/>
      <c r="FK1333" s="71"/>
      <c r="FL1333" s="71"/>
      <c r="FM1333" s="71"/>
    </row>
    <row r="1334" spans="10:169" x14ac:dyDescent="0.2">
      <c r="J1334" s="71"/>
      <c r="K1334" s="71"/>
      <c r="L1334" s="71"/>
      <c r="M1334" s="71"/>
      <c r="N1334" s="71"/>
      <c r="O1334" s="71"/>
      <c r="P1334" s="71"/>
      <c r="Q1334" s="71"/>
      <c r="R1334" s="71"/>
      <c r="S1334" s="71"/>
      <c r="T1334" s="71"/>
      <c r="U1334" s="71"/>
      <c r="V1334" s="71"/>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99"/>
      <c r="CW1334" s="71"/>
      <c r="CX1334" s="71"/>
      <c r="CY1334" s="71"/>
      <c r="CZ1334" s="71"/>
      <c r="DA1334" s="71"/>
      <c r="DB1334" s="71"/>
      <c r="DC1334" s="71"/>
      <c r="DD1334" s="71"/>
      <c r="DE1334" s="71"/>
      <c r="DF1334" s="71"/>
      <c r="DG1334" s="71"/>
      <c r="DH1334" s="71"/>
      <c r="DI1334" s="71"/>
      <c r="DJ1334" s="71"/>
      <c r="DK1334" s="71"/>
      <c r="DL1334" s="71"/>
      <c r="DM1334" s="71"/>
      <c r="DN1334" s="71"/>
      <c r="DO1334" s="71"/>
      <c r="DP1334" s="71"/>
      <c r="DQ1334" s="71"/>
      <c r="DR1334" s="71"/>
      <c r="DS1334" s="71"/>
      <c r="DT1334" s="71"/>
      <c r="DU1334" s="71"/>
      <c r="DV1334" s="71"/>
      <c r="DW1334" s="71"/>
      <c r="DX1334" s="71"/>
      <c r="DY1334" s="71"/>
      <c r="DZ1334" s="71"/>
      <c r="EA1334" s="71"/>
      <c r="EB1334" s="71"/>
      <c r="EC1334" s="71"/>
      <c r="ED1334" s="71"/>
      <c r="EE1334" s="71"/>
      <c r="EF1334" s="71"/>
      <c r="EG1334" s="71"/>
      <c r="EH1334" s="71"/>
      <c r="EI1334" s="71"/>
      <c r="EJ1334" s="71"/>
      <c r="EK1334" s="71"/>
      <c r="EL1334" s="71"/>
      <c r="EM1334" s="71"/>
      <c r="EN1334" s="71"/>
      <c r="EO1334" s="71"/>
      <c r="EP1334" s="71"/>
      <c r="EQ1334" s="71"/>
      <c r="ER1334" s="71"/>
      <c r="ES1334" s="71"/>
      <c r="ET1334" s="71"/>
      <c r="EU1334" s="71"/>
      <c r="EV1334" s="71"/>
      <c r="EW1334" s="71"/>
      <c r="EX1334" s="71"/>
      <c r="EY1334" s="71"/>
      <c r="EZ1334" s="71"/>
      <c r="FA1334" s="71"/>
      <c r="FB1334" s="71"/>
      <c r="FC1334" s="71"/>
      <c r="FD1334" s="71"/>
      <c r="FE1334" s="71"/>
      <c r="FF1334" s="71"/>
      <c r="FG1334" s="71"/>
      <c r="FH1334" s="71"/>
      <c r="FI1334" s="71"/>
      <c r="FJ1334" s="71"/>
      <c r="FK1334" s="71"/>
      <c r="FL1334" s="71"/>
      <c r="FM1334" s="71"/>
    </row>
    <row r="1335" spans="10:169" x14ac:dyDescent="0.2">
      <c r="J1335" s="71"/>
      <c r="K1335" s="71"/>
      <c r="L1335" s="71"/>
      <c r="M1335" s="71"/>
      <c r="N1335" s="71"/>
      <c r="O1335" s="71"/>
      <c r="P1335" s="71"/>
      <c r="Q1335" s="71"/>
      <c r="R1335" s="71"/>
      <c r="S1335" s="71"/>
      <c r="T1335" s="71"/>
      <c r="U1335" s="71"/>
      <c r="V1335" s="71"/>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99"/>
      <c r="CW1335" s="71"/>
      <c r="CX1335" s="71"/>
      <c r="CY1335" s="71"/>
      <c r="CZ1335" s="71"/>
      <c r="DA1335" s="71"/>
      <c r="DB1335" s="71"/>
      <c r="DC1335" s="71"/>
      <c r="DD1335" s="71"/>
      <c r="DE1335" s="71"/>
      <c r="DF1335" s="71"/>
      <c r="DG1335" s="71"/>
      <c r="DH1335" s="71"/>
      <c r="DI1335" s="71"/>
      <c r="DJ1335" s="71"/>
      <c r="DK1335" s="71"/>
      <c r="DL1335" s="71"/>
      <c r="DM1335" s="71"/>
      <c r="DN1335" s="71"/>
      <c r="DO1335" s="71"/>
      <c r="DP1335" s="71"/>
      <c r="DQ1335" s="71"/>
      <c r="DR1335" s="71"/>
      <c r="DS1335" s="71"/>
      <c r="DT1335" s="71"/>
      <c r="DU1335" s="71"/>
      <c r="DV1335" s="71"/>
      <c r="DW1335" s="71"/>
      <c r="DX1335" s="71"/>
      <c r="DY1335" s="71"/>
      <c r="DZ1335" s="71"/>
      <c r="EA1335" s="71"/>
      <c r="EB1335" s="71"/>
      <c r="EC1335" s="71"/>
      <c r="ED1335" s="71"/>
      <c r="EE1335" s="71"/>
      <c r="EF1335" s="71"/>
      <c r="EG1335" s="71"/>
      <c r="EH1335" s="71"/>
      <c r="EI1335" s="71"/>
      <c r="EJ1335" s="71"/>
      <c r="EK1335" s="71"/>
      <c r="EL1335" s="71"/>
      <c r="EM1335" s="71"/>
      <c r="EN1335" s="71"/>
      <c r="EO1335" s="71"/>
      <c r="EP1335" s="71"/>
      <c r="EQ1335" s="71"/>
      <c r="ER1335" s="71"/>
      <c r="ES1335" s="71"/>
      <c r="ET1335" s="71"/>
      <c r="EU1335" s="71"/>
      <c r="EV1335" s="71"/>
      <c r="EW1335" s="71"/>
      <c r="EX1335" s="71"/>
      <c r="EY1335" s="71"/>
      <c r="EZ1335" s="71"/>
      <c r="FA1335" s="71"/>
      <c r="FB1335" s="71"/>
      <c r="FC1335" s="71"/>
      <c r="FD1335" s="71"/>
      <c r="FE1335" s="71"/>
      <c r="FF1335" s="71"/>
      <c r="FG1335" s="71"/>
      <c r="FH1335" s="71"/>
      <c r="FI1335" s="71"/>
      <c r="FJ1335" s="71"/>
      <c r="FK1335" s="71"/>
      <c r="FL1335" s="71"/>
      <c r="FM1335" s="71"/>
    </row>
    <row r="1336" spans="10:169" x14ac:dyDescent="0.2">
      <c r="J1336" s="71"/>
      <c r="K1336" s="71"/>
      <c r="L1336" s="71"/>
      <c r="M1336" s="71"/>
      <c r="N1336" s="71"/>
      <c r="O1336" s="71"/>
      <c r="P1336" s="71"/>
      <c r="Q1336" s="71"/>
      <c r="R1336" s="71"/>
      <c r="S1336" s="71"/>
      <c r="T1336" s="71"/>
      <c r="U1336" s="71"/>
      <c r="V1336" s="71"/>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99"/>
      <c r="CW1336" s="71"/>
      <c r="CX1336" s="71"/>
      <c r="CY1336" s="71"/>
      <c r="CZ1336" s="71"/>
      <c r="DA1336" s="71"/>
      <c r="DB1336" s="71"/>
      <c r="DC1336" s="71"/>
      <c r="DD1336" s="71"/>
      <c r="DE1336" s="71"/>
      <c r="DF1336" s="71"/>
      <c r="DG1336" s="71"/>
      <c r="DH1336" s="71"/>
      <c r="DI1336" s="71"/>
      <c r="DJ1336" s="71"/>
      <c r="DK1336" s="71"/>
      <c r="DL1336" s="71"/>
      <c r="DM1336" s="71"/>
      <c r="DN1336" s="71"/>
      <c r="DO1336" s="71"/>
      <c r="DP1336" s="71"/>
      <c r="DQ1336" s="71"/>
      <c r="DR1336" s="71"/>
      <c r="DS1336" s="71"/>
      <c r="DT1336" s="71"/>
      <c r="DU1336" s="71"/>
      <c r="DV1336" s="71"/>
      <c r="DW1336" s="71"/>
      <c r="DX1336" s="71"/>
      <c r="DY1336" s="71"/>
      <c r="DZ1336" s="71"/>
      <c r="EA1336" s="71"/>
      <c r="EB1336" s="71"/>
      <c r="EC1336" s="71"/>
      <c r="ED1336" s="71"/>
      <c r="EE1336" s="71"/>
      <c r="EF1336" s="71"/>
      <c r="EG1336" s="71"/>
      <c r="EH1336" s="71"/>
      <c r="EI1336" s="71"/>
      <c r="EJ1336" s="71"/>
      <c r="EK1336" s="71"/>
      <c r="EL1336" s="71"/>
      <c r="EM1336" s="71"/>
      <c r="EN1336" s="71"/>
      <c r="EO1336" s="71"/>
      <c r="EP1336" s="71"/>
      <c r="EQ1336" s="71"/>
      <c r="ER1336" s="71"/>
      <c r="ES1336" s="71"/>
      <c r="ET1336" s="71"/>
      <c r="EU1336" s="71"/>
      <c r="EV1336" s="71"/>
      <c r="EW1336" s="71"/>
      <c r="EX1336" s="71"/>
      <c r="EY1336" s="71"/>
      <c r="EZ1336" s="71"/>
      <c r="FA1336" s="71"/>
      <c r="FB1336" s="71"/>
      <c r="FC1336" s="71"/>
      <c r="FD1336" s="71"/>
      <c r="FE1336" s="71"/>
      <c r="FF1336" s="71"/>
      <c r="FG1336" s="71"/>
      <c r="FH1336" s="71"/>
      <c r="FI1336" s="71"/>
      <c r="FJ1336" s="71"/>
      <c r="FK1336" s="71"/>
      <c r="FL1336" s="71"/>
      <c r="FM1336" s="71"/>
    </row>
    <row r="1337" spans="10:169" x14ac:dyDescent="0.2">
      <c r="J1337" s="71"/>
      <c r="K1337" s="71"/>
      <c r="L1337" s="71"/>
      <c r="M1337" s="71"/>
      <c r="N1337" s="71"/>
      <c r="O1337" s="71"/>
      <c r="P1337" s="71"/>
      <c r="Q1337" s="71"/>
      <c r="R1337" s="71"/>
      <c r="S1337" s="71"/>
      <c r="T1337" s="71"/>
      <c r="U1337" s="71"/>
      <c r="V1337" s="71"/>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99"/>
      <c r="CW1337" s="71"/>
      <c r="CX1337" s="71"/>
      <c r="CY1337" s="71"/>
      <c r="CZ1337" s="71"/>
      <c r="DA1337" s="71"/>
      <c r="DB1337" s="71"/>
      <c r="DC1337" s="71"/>
      <c r="DD1337" s="71"/>
      <c r="DE1337" s="71"/>
      <c r="DF1337" s="71"/>
      <c r="DG1337" s="71"/>
      <c r="DH1337" s="71"/>
      <c r="DI1337" s="71"/>
      <c r="DJ1337" s="71"/>
      <c r="DK1337" s="71"/>
      <c r="DL1337" s="71"/>
      <c r="DM1337" s="71"/>
      <c r="DN1337" s="71"/>
      <c r="DO1337" s="71"/>
      <c r="DP1337" s="71"/>
      <c r="DQ1337" s="71"/>
      <c r="DR1337" s="71"/>
      <c r="DS1337" s="71"/>
      <c r="DT1337" s="71"/>
      <c r="DU1337" s="71"/>
      <c r="DV1337" s="71"/>
      <c r="DW1337" s="71"/>
      <c r="DX1337" s="71"/>
      <c r="DY1337" s="71"/>
      <c r="DZ1337" s="71"/>
      <c r="EA1337" s="71"/>
      <c r="EB1337" s="71"/>
      <c r="EC1337" s="71"/>
      <c r="ED1337" s="71"/>
      <c r="EE1337" s="71"/>
      <c r="EF1337" s="71"/>
      <c r="EG1337" s="71"/>
      <c r="EH1337" s="71"/>
      <c r="EI1337" s="71"/>
      <c r="EJ1337" s="71"/>
      <c r="EK1337" s="71"/>
      <c r="EL1337" s="71"/>
      <c r="EM1337" s="71"/>
      <c r="EN1337" s="71"/>
      <c r="EO1337" s="71"/>
      <c r="EP1337" s="71"/>
      <c r="EQ1337" s="71"/>
      <c r="ER1337" s="71"/>
      <c r="ES1337" s="71"/>
      <c r="ET1337" s="71"/>
      <c r="EU1337" s="71"/>
      <c r="EV1337" s="71"/>
      <c r="EW1337" s="71"/>
      <c r="EX1337" s="71"/>
      <c r="EY1337" s="71"/>
      <c r="EZ1337" s="71"/>
      <c r="FA1337" s="71"/>
      <c r="FB1337" s="71"/>
      <c r="FC1337" s="71"/>
      <c r="FD1337" s="71"/>
      <c r="FE1337" s="71"/>
      <c r="FF1337" s="71"/>
      <c r="FG1337" s="71"/>
      <c r="FH1337" s="71"/>
      <c r="FI1337" s="71"/>
      <c r="FJ1337" s="71"/>
      <c r="FK1337" s="71"/>
      <c r="FL1337" s="71"/>
      <c r="FM1337" s="71"/>
    </row>
    <row r="1338" spans="10:169" x14ac:dyDescent="0.2">
      <c r="J1338" s="71"/>
      <c r="K1338" s="71"/>
      <c r="L1338" s="71"/>
      <c r="M1338" s="71"/>
      <c r="N1338" s="71"/>
      <c r="O1338" s="71"/>
      <c r="P1338" s="71"/>
      <c r="Q1338" s="71"/>
      <c r="R1338" s="71"/>
      <c r="S1338" s="71"/>
      <c r="T1338" s="71"/>
      <c r="U1338" s="71"/>
      <c r="V1338" s="71"/>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99"/>
      <c r="CW1338" s="71"/>
      <c r="CX1338" s="71"/>
      <c r="CY1338" s="71"/>
      <c r="CZ1338" s="71"/>
      <c r="DA1338" s="71"/>
      <c r="DB1338" s="71"/>
      <c r="DC1338" s="71"/>
      <c r="DD1338" s="71"/>
      <c r="DE1338" s="71"/>
      <c r="DF1338" s="71"/>
      <c r="DG1338" s="71"/>
      <c r="DH1338" s="71"/>
      <c r="DI1338" s="71"/>
      <c r="DJ1338" s="71"/>
      <c r="DK1338" s="71"/>
      <c r="DL1338" s="71"/>
      <c r="DM1338" s="71"/>
      <c r="DN1338" s="71"/>
      <c r="DO1338" s="71"/>
      <c r="DP1338" s="71"/>
      <c r="DQ1338" s="71"/>
      <c r="DR1338" s="71"/>
      <c r="DS1338" s="71"/>
      <c r="DT1338" s="71"/>
      <c r="DU1338" s="71"/>
      <c r="DV1338" s="71"/>
      <c r="DW1338" s="71"/>
      <c r="DX1338" s="71"/>
      <c r="DY1338" s="71"/>
      <c r="DZ1338" s="71"/>
      <c r="EA1338" s="71"/>
      <c r="EB1338" s="71"/>
      <c r="EC1338" s="71"/>
      <c r="ED1338" s="71"/>
      <c r="EE1338" s="71"/>
      <c r="EF1338" s="71"/>
      <c r="EG1338" s="71"/>
      <c r="EH1338" s="71"/>
      <c r="EI1338" s="71"/>
      <c r="EJ1338" s="71"/>
      <c r="EK1338" s="71"/>
      <c r="EL1338" s="71"/>
      <c r="EM1338" s="71"/>
      <c r="EN1338" s="71"/>
      <c r="EO1338" s="71"/>
      <c r="EP1338" s="71"/>
      <c r="EQ1338" s="71"/>
      <c r="ER1338" s="71"/>
      <c r="ES1338" s="71"/>
      <c r="ET1338" s="71"/>
      <c r="EU1338" s="71"/>
      <c r="EV1338" s="71"/>
      <c r="EW1338" s="71"/>
      <c r="EX1338" s="71"/>
      <c r="EY1338" s="71"/>
      <c r="EZ1338" s="71"/>
      <c r="FA1338" s="71"/>
      <c r="FB1338" s="71"/>
      <c r="FC1338" s="71"/>
      <c r="FD1338" s="71"/>
      <c r="FE1338" s="71"/>
      <c r="FF1338" s="71"/>
      <c r="FG1338" s="71"/>
      <c r="FH1338" s="71"/>
      <c r="FI1338" s="71"/>
      <c r="FJ1338" s="71"/>
      <c r="FK1338" s="71"/>
      <c r="FL1338" s="71"/>
      <c r="FM1338" s="71"/>
    </row>
    <row r="1339" spans="10:169" x14ac:dyDescent="0.2">
      <c r="J1339" s="71"/>
      <c r="K1339" s="71"/>
      <c r="L1339" s="71"/>
      <c r="M1339" s="71"/>
      <c r="N1339" s="71"/>
      <c r="O1339" s="71"/>
      <c r="P1339" s="71"/>
      <c r="Q1339" s="71"/>
      <c r="R1339" s="71"/>
      <c r="S1339" s="71"/>
      <c r="T1339" s="71"/>
      <c r="U1339" s="71"/>
      <c r="V1339" s="71"/>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99"/>
      <c r="CW1339" s="71"/>
      <c r="CX1339" s="71"/>
      <c r="CY1339" s="71"/>
      <c r="CZ1339" s="71"/>
      <c r="DA1339" s="71"/>
      <c r="DB1339" s="71"/>
      <c r="DC1339" s="71"/>
      <c r="DD1339" s="71"/>
      <c r="DE1339" s="71"/>
      <c r="DF1339" s="71"/>
      <c r="DG1339" s="71"/>
      <c r="DH1339" s="71"/>
      <c r="DI1339" s="71"/>
      <c r="DJ1339" s="71"/>
      <c r="DK1339" s="71"/>
      <c r="DL1339" s="71"/>
      <c r="DM1339" s="71"/>
      <c r="DN1339" s="71"/>
      <c r="DO1339" s="71"/>
      <c r="DP1339" s="71"/>
      <c r="DQ1339" s="71"/>
      <c r="DR1339" s="71"/>
      <c r="DS1339" s="71"/>
      <c r="DT1339" s="71"/>
      <c r="DU1339" s="71"/>
      <c r="DV1339" s="71"/>
      <c r="DW1339" s="71"/>
      <c r="DX1339" s="71"/>
      <c r="DY1339" s="71"/>
      <c r="DZ1339" s="71"/>
      <c r="EA1339" s="71"/>
      <c r="EB1339" s="71"/>
      <c r="EC1339" s="71"/>
      <c r="ED1339" s="71"/>
      <c r="EE1339" s="71"/>
      <c r="EF1339" s="71"/>
      <c r="EG1339" s="71"/>
      <c r="EH1339" s="71"/>
      <c r="EI1339" s="71"/>
      <c r="EJ1339" s="71"/>
      <c r="EK1339" s="71"/>
      <c r="EL1339" s="71"/>
      <c r="EM1339" s="71"/>
      <c r="EN1339" s="71"/>
      <c r="EO1339" s="71"/>
      <c r="EP1339" s="71"/>
      <c r="EQ1339" s="71"/>
      <c r="ER1339" s="71"/>
      <c r="ES1339" s="71"/>
      <c r="ET1339" s="71"/>
      <c r="EU1339" s="71"/>
      <c r="EV1339" s="71"/>
      <c r="EW1339" s="71"/>
      <c r="EX1339" s="71"/>
      <c r="EY1339" s="71"/>
      <c r="EZ1339" s="71"/>
      <c r="FA1339" s="71"/>
      <c r="FB1339" s="71"/>
      <c r="FC1339" s="71"/>
      <c r="FD1339" s="71"/>
      <c r="FE1339" s="71"/>
      <c r="FF1339" s="71"/>
      <c r="FG1339" s="71"/>
      <c r="FH1339" s="71"/>
      <c r="FI1339" s="71"/>
      <c r="FJ1339" s="71"/>
      <c r="FK1339" s="71"/>
      <c r="FL1339" s="71"/>
      <c r="FM1339" s="71"/>
    </row>
    <row r="1340" spans="10:169" x14ac:dyDescent="0.2">
      <c r="J1340" s="71"/>
      <c r="K1340" s="71"/>
      <c r="L1340" s="71"/>
      <c r="M1340" s="71"/>
      <c r="N1340" s="71"/>
      <c r="O1340" s="71"/>
      <c r="P1340" s="71"/>
      <c r="Q1340" s="71"/>
      <c r="R1340" s="71"/>
      <c r="S1340" s="71"/>
      <c r="T1340" s="71"/>
      <c r="U1340" s="71"/>
      <c r="V1340" s="71"/>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99"/>
      <c r="CW1340" s="71"/>
      <c r="CX1340" s="71"/>
      <c r="CY1340" s="71"/>
      <c r="CZ1340" s="71"/>
      <c r="DA1340" s="71"/>
      <c r="DB1340" s="71"/>
      <c r="DC1340" s="71"/>
      <c r="DD1340" s="71"/>
      <c r="DE1340" s="71"/>
      <c r="DF1340" s="71"/>
      <c r="DG1340" s="71"/>
      <c r="DH1340" s="71"/>
      <c r="DI1340" s="71"/>
      <c r="DJ1340" s="71"/>
      <c r="DK1340" s="71"/>
      <c r="DL1340" s="71"/>
      <c r="DM1340" s="71"/>
      <c r="DN1340" s="71"/>
      <c r="DO1340" s="71"/>
      <c r="DP1340" s="71"/>
      <c r="DQ1340" s="71"/>
      <c r="DR1340" s="71"/>
      <c r="DS1340" s="71"/>
      <c r="DT1340" s="71"/>
      <c r="DU1340" s="71"/>
      <c r="DV1340" s="71"/>
      <c r="DW1340" s="71"/>
      <c r="DX1340" s="71"/>
      <c r="DY1340" s="71"/>
      <c r="DZ1340" s="71"/>
      <c r="EA1340" s="71"/>
      <c r="EB1340" s="71"/>
      <c r="EC1340" s="71"/>
      <c r="ED1340" s="71"/>
      <c r="EE1340" s="71"/>
      <c r="EF1340" s="71"/>
      <c r="EG1340" s="71"/>
      <c r="EH1340" s="71"/>
      <c r="EI1340" s="71"/>
      <c r="EJ1340" s="71"/>
      <c r="EK1340" s="71"/>
      <c r="EL1340" s="71"/>
      <c r="EM1340" s="71"/>
      <c r="EN1340" s="71"/>
      <c r="EO1340" s="71"/>
      <c r="EP1340" s="71"/>
      <c r="EQ1340" s="71"/>
      <c r="ER1340" s="71"/>
      <c r="ES1340" s="71"/>
      <c r="ET1340" s="71"/>
      <c r="EU1340" s="71"/>
      <c r="EV1340" s="71"/>
      <c r="EW1340" s="71"/>
      <c r="EX1340" s="71"/>
      <c r="EY1340" s="71"/>
      <c r="EZ1340" s="71"/>
      <c r="FA1340" s="71"/>
      <c r="FB1340" s="71"/>
      <c r="FC1340" s="71"/>
      <c r="FD1340" s="71"/>
      <c r="FE1340" s="71"/>
      <c r="FF1340" s="71"/>
      <c r="FG1340" s="71"/>
      <c r="FH1340" s="71"/>
      <c r="FI1340" s="71"/>
      <c r="FJ1340" s="71"/>
      <c r="FK1340" s="71"/>
      <c r="FL1340" s="71"/>
      <c r="FM1340" s="71"/>
    </row>
    <row r="1341" spans="10:169" x14ac:dyDescent="0.2">
      <c r="J1341" s="71"/>
      <c r="K1341" s="71"/>
      <c r="L1341" s="71"/>
      <c r="M1341" s="71"/>
      <c r="N1341" s="71"/>
      <c r="O1341" s="71"/>
      <c r="P1341" s="71"/>
      <c r="Q1341" s="71"/>
      <c r="R1341" s="71"/>
      <c r="S1341" s="71"/>
      <c r="T1341" s="71"/>
      <c r="U1341" s="71"/>
      <c r="V1341" s="71"/>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99"/>
      <c r="CW1341" s="71"/>
      <c r="CX1341" s="71"/>
      <c r="CY1341" s="71"/>
      <c r="CZ1341" s="71"/>
      <c r="DA1341" s="71"/>
      <c r="DB1341" s="71"/>
      <c r="DC1341" s="71"/>
      <c r="DD1341" s="71"/>
      <c r="DE1341" s="71"/>
      <c r="DF1341" s="71"/>
      <c r="DG1341" s="71"/>
      <c r="DH1341" s="71"/>
      <c r="DI1341" s="71"/>
      <c r="DJ1341" s="71"/>
      <c r="DK1341" s="71"/>
      <c r="DL1341" s="71"/>
      <c r="DM1341" s="71"/>
      <c r="DN1341" s="71"/>
      <c r="DO1341" s="71"/>
      <c r="DP1341" s="71"/>
      <c r="DQ1341" s="71"/>
      <c r="DR1341" s="71"/>
      <c r="DS1341" s="71"/>
      <c r="DT1341" s="71"/>
      <c r="DU1341" s="71"/>
      <c r="DV1341" s="71"/>
      <c r="DW1341" s="71"/>
      <c r="DX1341" s="71"/>
      <c r="DY1341" s="71"/>
      <c r="DZ1341" s="71"/>
      <c r="EA1341" s="71"/>
      <c r="EB1341" s="71"/>
      <c r="EC1341" s="71"/>
      <c r="ED1341" s="71"/>
      <c r="EE1341" s="71"/>
      <c r="EF1341" s="71"/>
      <c r="EG1341" s="71"/>
      <c r="EH1341" s="71"/>
      <c r="EI1341" s="71"/>
      <c r="EJ1341" s="71"/>
      <c r="EK1341" s="71"/>
      <c r="EL1341" s="71"/>
      <c r="EM1341" s="71"/>
      <c r="EN1341" s="71"/>
      <c r="EO1341" s="71"/>
      <c r="EP1341" s="71"/>
      <c r="EQ1341" s="71"/>
      <c r="ER1341" s="71"/>
      <c r="ES1341" s="71"/>
      <c r="ET1341" s="71"/>
      <c r="EU1341" s="71"/>
      <c r="EV1341" s="71"/>
      <c r="EW1341" s="71"/>
      <c r="EX1341" s="71"/>
      <c r="EY1341" s="71"/>
      <c r="EZ1341" s="71"/>
      <c r="FA1341" s="71"/>
      <c r="FB1341" s="71"/>
      <c r="FC1341" s="71"/>
      <c r="FD1341" s="71"/>
      <c r="FE1341" s="71"/>
      <c r="FF1341" s="71"/>
      <c r="FG1341" s="71"/>
      <c r="FH1341" s="71"/>
      <c r="FI1341" s="71"/>
      <c r="FJ1341" s="71"/>
      <c r="FK1341" s="71"/>
      <c r="FL1341" s="71"/>
      <c r="FM1341" s="71"/>
    </row>
    <row r="1342" spans="10:169" x14ac:dyDescent="0.2">
      <c r="J1342" s="71"/>
      <c r="K1342" s="71"/>
      <c r="L1342" s="71"/>
      <c r="M1342" s="71"/>
      <c r="N1342" s="71"/>
      <c r="O1342" s="71"/>
      <c r="P1342" s="71"/>
      <c r="Q1342" s="71"/>
      <c r="R1342" s="71"/>
      <c r="S1342" s="71"/>
      <c r="T1342" s="71"/>
      <c r="U1342" s="71"/>
      <c r="V1342" s="71"/>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99"/>
      <c r="CW1342" s="71"/>
      <c r="CX1342" s="71"/>
      <c r="CY1342" s="71"/>
      <c r="CZ1342" s="71"/>
      <c r="DA1342" s="71"/>
      <c r="DB1342" s="71"/>
      <c r="DC1342" s="71"/>
      <c r="DD1342" s="71"/>
      <c r="DE1342" s="71"/>
      <c r="DF1342" s="71"/>
      <c r="DG1342" s="71"/>
      <c r="DH1342" s="71"/>
      <c r="DI1342" s="71"/>
      <c r="DJ1342" s="71"/>
      <c r="DK1342" s="71"/>
      <c r="DL1342" s="71"/>
      <c r="DM1342" s="71"/>
      <c r="DN1342" s="71"/>
      <c r="DO1342" s="71"/>
      <c r="DP1342" s="71"/>
      <c r="DQ1342" s="71"/>
      <c r="DR1342" s="71"/>
      <c r="DS1342" s="71"/>
      <c r="DT1342" s="71"/>
      <c r="DU1342" s="71"/>
      <c r="DV1342" s="71"/>
      <c r="DW1342" s="71"/>
      <c r="DX1342" s="71"/>
      <c r="DY1342" s="71"/>
      <c r="DZ1342" s="71"/>
      <c r="EA1342" s="71"/>
      <c r="EB1342" s="71"/>
      <c r="EC1342" s="71"/>
      <c r="ED1342" s="71"/>
      <c r="EE1342" s="71"/>
      <c r="EF1342" s="71"/>
      <c r="EG1342" s="71"/>
      <c r="EH1342" s="71"/>
      <c r="EI1342" s="71"/>
      <c r="EJ1342" s="71"/>
      <c r="EK1342" s="71"/>
      <c r="EL1342" s="71"/>
      <c r="EM1342" s="71"/>
      <c r="EN1342" s="71"/>
      <c r="EO1342" s="71"/>
      <c r="EP1342" s="71"/>
      <c r="EQ1342" s="71"/>
      <c r="ER1342" s="71"/>
      <c r="ES1342" s="71"/>
      <c r="ET1342" s="71"/>
      <c r="EU1342" s="71"/>
      <c r="EV1342" s="71"/>
      <c r="EW1342" s="71"/>
      <c r="EX1342" s="71"/>
      <c r="EY1342" s="71"/>
      <c r="EZ1342" s="71"/>
      <c r="FA1342" s="71"/>
      <c r="FB1342" s="71"/>
      <c r="FC1342" s="71"/>
      <c r="FD1342" s="71"/>
      <c r="FE1342" s="71"/>
      <c r="FF1342" s="71"/>
      <c r="FG1342" s="71"/>
      <c r="FH1342" s="71"/>
      <c r="FI1342" s="71"/>
      <c r="FJ1342" s="71"/>
      <c r="FK1342" s="71"/>
      <c r="FL1342" s="71"/>
      <c r="FM1342" s="71"/>
    </row>
    <row r="1343" spans="10:169" x14ac:dyDescent="0.2">
      <c r="J1343" s="71"/>
      <c r="K1343" s="71"/>
      <c r="L1343" s="71"/>
      <c r="M1343" s="71"/>
      <c r="N1343" s="71"/>
      <c r="O1343" s="71"/>
      <c r="P1343" s="71"/>
      <c r="Q1343" s="71"/>
      <c r="R1343" s="71"/>
      <c r="S1343" s="71"/>
      <c r="T1343" s="71"/>
      <c r="U1343" s="71"/>
      <c r="V1343" s="71"/>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99"/>
      <c r="CW1343" s="71"/>
      <c r="CX1343" s="71"/>
      <c r="CY1343" s="71"/>
      <c r="CZ1343" s="71"/>
      <c r="DA1343" s="71"/>
      <c r="DB1343" s="71"/>
      <c r="DC1343" s="71"/>
      <c r="DD1343" s="71"/>
      <c r="DE1343" s="71"/>
      <c r="DF1343" s="71"/>
      <c r="DG1343" s="71"/>
      <c r="DH1343" s="71"/>
      <c r="DI1343" s="71"/>
      <c r="DJ1343" s="71"/>
      <c r="DK1343" s="71"/>
      <c r="DL1343" s="71"/>
      <c r="DM1343" s="71"/>
      <c r="DN1343" s="71"/>
      <c r="DO1343" s="71"/>
      <c r="DP1343" s="71"/>
      <c r="DQ1343" s="71"/>
      <c r="DR1343" s="71"/>
      <c r="DS1343" s="71"/>
      <c r="DT1343" s="71"/>
      <c r="DU1343" s="71"/>
      <c r="DV1343" s="71"/>
      <c r="DW1343" s="71"/>
      <c r="DX1343" s="71"/>
      <c r="DY1343" s="71"/>
      <c r="DZ1343" s="71"/>
      <c r="EA1343" s="71"/>
      <c r="EB1343" s="71"/>
      <c r="EC1343" s="71"/>
      <c r="ED1343" s="71"/>
      <c r="EE1343" s="71"/>
      <c r="EF1343" s="71"/>
      <c r="EG1343" s="71"/>
      <c r="EH1343" s="71"/>
      <c r="EI1343" s="71"/>
      <c r="EJ1343" s="71"/>
      <c r="EK1343" s="71"/>
      <c r="EL1343" s="71"/>
      <c r="EM1343" s="71"/>
      <c r="EN1343" s="71"/>
      <c r="EO1343" s="71"/>
      <c r="EP1343" s="71"/>
      <c r="EQ1343" s="71"/>
      <c r="ER1343" s="71"/>
      <c r="ES1343" s="71"/>
      <c r="ET1343" s="71"/>
      <c r="EU1343" s="71"/>
      <c r="EV1343" s="71"/>
      <c r="EW1343" s="71"/>
      <c r="EX1343" s="71"/>
      <c r="EY1343" s="71"/>
      <c r="EZ1343" s="71"/>
      <c r="FA1343" s="71"/>
      <c r="FB1343" s="71"/>
      <c r="FC1343" s="71"/>
      <c r="FD1343" s="71"/>
      <c r="FE1343" s="71"/>
      <c r="FF1343" s="71"/>
      <c r="FG1343" s="71"/>
      <c r="FH1343" s="71"/>
      <c r="FI1343" s="71"/>
      <c r="FJ1343" s="71"/>
      <c r="FK1343" s="71"/>
      <c r="FL1343" s="71"/>
      <c r="FM1343" s="71"/>
    </row>
    <row r="1344" spans="10:169" x14ac:dyDescent="0.2">
      <c r="J1344" s="71"/>
      <c r="K1344" s="71"/>
      <c r="L1344" s="71"/>
      <c r="M1344" s="71"/>
      <c r="N1344" s="71"/>
      <c r="O1344" s="71"/>
      <c r="P1344" s="71"/>
      <c r="Q1344" s="71"/>
      <c r="R1344" s="71"/>
      <c r="S1344" s="71"/>
      <c r="T1344" s="71"/>
      <c r="U1344" s="71"/>
      <c r="V1344" s="71"/>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99"/>
      <c r="CW1344" s="71"/>
      <c r="CX1344" s="71"/>
      <c r="CY1344" s="71"/>
      <c r="CZ1344" s="71"/>
      <c r="DA1344" s="71"/>
      <c r="DB1344" s="71"/>
      <c r="DC1344" s="71"/>
      <c r="DD1344" s="71"/>
      <c r="DE1344" s="71"/>
      <c r="DF1344" s="71"/>
      <c r="DG1344" s="71"/>
      <c r="DH1344" s="71"/>
      <c r="DI1344" s="71"/>
      <c r="DJ1344" s="71"/>
      <c r="DK1344" s="71"/>
      <c r="DL1344" s="71"/>
      <c r="DM1344" s="71"/>
      <c r="DN1344" s="71"/>
      <c r="DO1344" s="71"/>
      <c r="DP1344" s="71"/>
      <c r="DQ1344" s="71"/>
      <c r="DR1344" s="71"/>
      <c r="DS1344" s="71"/>
      <c r="DT1344" s="71"/>
      <c r="DU1344" s="71"/>
      <c r="DV1344" s="71"/>
      <c r="DW1344" s="71"/>
      <c r="DX1344" s="71"/>
      <c r="DY1344" s="71"/>
      <c r="DZ1344" s="71"/>
      <c r="EA1344" s="71"/>
      <c r="EB1344" s="71"/>
      <c r="EC1344" s="71"/>
      <c r="ED1344" s="71"/>
      <c r="EE1344" s="71"/>
      <c r="EF1344" s="71"/>
      <c r="EG1344" s="71"/>
      <c r="EH1344" s="71"/>
      <c r="EI1344" s="71"/>
      <c r="EJ1344" s="71"/>
      <c r="EK1344" s="71"/>
      <c r="EL1344" s="71"/>
      <c r="EM1344" s="71"/>
      <c r="EN1344" s="71"/>
      <c r="EO1344" s="71"/>
      <c r="EP1344" s="71"/>
      <c r="EQ1344" s="71"/>
      <c r="ER1344" s="71"/>
      <c r="ES1344" s="71"/>
      <c r="ET1344" s="71"/>
      <c r="EU1344" s="71"/>
      <c r="EV1344" s="71"/>
      <c r="EW1344" s="71"/>
      <c r="EX1344" s="71"/>
      <c r="EY1344" s="71"/>
      <c r="EZ1344" s="71"/>
      <c r="FA1344" s="71"/>
      <c r="FB1344" s="71"/>
      <c r="FC1344" s="71"/>
      <c r="FD1344" s="71"/>
      <c r="FE1344" s="71"/>
      <c r="FF1344" s="71"/>
      <c r="FG1344" s="71"/>
      <c r="FH1344" s="71"/>
      <c r="FI1344" s="71"/>
      <c r="FJ1344" s="71"/>
      <c r="FK1344" s="71"/>
      <c r="FL1344" s="71"/>
      <c r="FM1344" s="71"/>
    </row>
    <row r="1345" spans="10:169" x14ac:dyDescent="0.2">
      <c r="J1345" s="71"/>
      <c r="K1345" s="71"/>
      <c r="L1345" s="71"/>
      <c r="M1345" s="71"/>
      <c r="N1345" s="71"/>
      <c r="O1345" s="71"/>
      <c r="P1345" s="71"/>
      <c r="Q1345" s="71"/>
      <c r="R1345" s="71"/>
      <c r="S1345" s="71"/>
      <c r="T1345" s="71"/>
      <c r="U1345" s="71"/>
      <c r="V1345" s="71"/>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99"/>
      <c r="CW1345" s="71"/>
      <c r="CX1345" s="71"/>
      <c r="CY1345" s="71"/>
      <c r="CZ1345" s="71"/>
      <c r="DA1345" s="71"/>
      <c r="DB1345" s="71"/>
      <c r="DC1345" s="71"/>
      <c r="DD1345" s="71"/>
      <c r="DE1345" s="71"/>
      <c r="DF1345" s="71"/>
      <c r="DG1345" s="71"/>
      <c r="DH1345" s="71"/>
      <c r="DI1345" s="71"/>
      <c r="DJ1345" s="71"/>
      <c r="DK1345" s="71"/>
      <c r="DL1345" s="71"/>
      <c r="DM1345" s="71"/>
      <c r="DN1345" s="71"/>
      <c r="DO1345" s="71"/>
      <c r="DP1345" s="71"/>
      <c r="DQ1345" s="71"/>
      <c r="DR1345" s="71"/>
      <c r="DS1345" s="71"/>
      <c r="DT1345" s="71"/>
      <c r="DU1345" s="71"/>
      <c r="DV1345" s="71"/>
      <c r="DW1345" s="71"/>
      <c r="DX1345" s="71"/>
      <c r="DY1345" s="71"/>
      <c r="DZ1345" s="71"/>
      <c r="EA1345" s="71"/>
      <c r="EB1345" s="71"/>
      <c r="EC1345" s="71"/>
      <c r="ED1345" s="71"/>
      <c r="EE1345" s="71"/>
      <c r="EF1345" s="71"/>
      <c r="EG1345" s="71"/>
      <c r="EH1345" s="71"/>
      <c r="EI1345" s="71"/>
      <c r="EJ1345" s="71"/>
      <c r="EK1345" s="71"/>
      <c r="EL1345" s="71"/>
      <c r="EM1345" s="71"/>
      <c r="EN1345" s="71"/>
      <c r="EO1345" s="71"/>
      <c r="EP1345" s="71"/>
      <c r="EQ1345" s="71"/>
      <c r="ER1345" s="71"/>
      <c r="ES1345" s="71"/>
      <c r="ET1345" s="71"/>
      <c r="EU1345" s="71"/>
      <c r="EV1345" s="71"/>
      <c r="EW1345" s="71"/>
      <c r="EX1345" s="71"/>
      <c r="EY1345" s="71"/>
      <c r="EZ1345" s="71"/>
      <c r="FA1345" s="71"/>
      <c r="FB1345" s="71"/>
      <c r="FC1345" s="71"/>
      <c r="FD1345" s="71"/>
      <c r="FE1345" s="71"/>
      <c r="FF1345" s="71"/>
      <c r="FG1345" s="71"/>
      <c r="FH1345" s="71"/>
      <c r="FI1345" s="71"/>
      <c r="FJ1345" s="71"/>
      <c r="FK1345" s="71"/>
      <c r="FL1345" s="71"/>
      <c r="FM1345" s="71"/>
    </row>
    <row r="1346" spans="10:169" x14ac:dyDescent="0.2">
      <c r="J1346" s="71"/>
      <c r="K1346" s="71"/>
      <c r="L1346" s="71"/>
      <c r="M1346" s="71"/>
      <c r="N1346" s="71"/>
      <c r="O1346" s="71"/>
      <c r="P1346" s="71"/>
      <c r="Q1346" s="71"/>
      <c r="R1346" s="71"/>
      <c r="S1346" s="71"/>
      <c r="T1346" s="71"/>
      <c r="U1346" s="71"/>
      <c r="V1346" s="71"/>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99"/>
      <c r="CW1346" s="71"/>
      <c r="CX1346" s="71"/>
      <c r="CY1346" s="71"/>
      <c r="CZ1346" s="71"/>
      <c r="DA1346" s="71"/>
      <c r="DB1346" s="71"/>
      <c r="DC1346" s="71"/>
      <c r="DD1346" s="71"/>
      <c r="DE1346" s="71"/>
      <c r="DF1346" s="71"/>
      <c r="DG1346" s="71"/>
      <c r="DH1346" s="71"/>
      <c r="DI1346" s="71"/>
      <c r="DJ1346" s="71"/>
      <c r="DK1346" s="71"/>
      <c r="DL1346" s="71"/>
      <c r="DM1346" s="71"/>
      <c r="DN1346" s="71"/>
      <c r="DO1346" s="71"/>
      <c r="DP1346" s="71"/>
      <c r="DQ1346" s="71"/>
      <c r="DR1346" s="71"/>
      <c r="DS1346" s="71"/>
      <c r="DT1346" s="71"/>
      <c r="DU1346" s="71"/>
      <c r="DV1346" s="71"/>
      <c r="DW1346" s="71"/>
      <c r="DX1346" s="71"/>
      <c r="DY1346" s="71"/>
      <c r="DZ1346" s="71"/>
      <c r="EA1346" s="71"/>
      <c r="EB1346" s="71"/>
      <c r="EC1346" s="71"/>
      <c r="ED1346" s="71"/>
      <c r="EE1346" s="71"/>
      <c r="EF1346" s="71"/>
      <c r="EG1346" s="71"/>
      <c r="EH1346" s="71"/>
      <c r="EI1346" s="71"/>
      <c r="EJ1346" s="71"/>
      <c r="EK1346" s="71"/>
      <c r="EL1346" s="71"/>
      <c r="EM1346" s="71"/>
      <c r="EN1346" s="71"/>
      <c r="EO1346" s="71"/>
      <c r="EP1346" s="71"/>
      <c r="EQ1346" s="71"/>
      <c r="ER1346" s="71"/>
      <c r="ES1346" s="71"/>
      <c r="ET1346" s="71"/>
      <c r="EU1346" s="71"/>
      <c r="EV1346" s="71"/>
      <c r="EW1346" s="71"/>
      <c r="EX1346" s="71"/>
      <c r="EY1346" s="71"/>
      <c r="EZ1346" s="71"/>
      <c r="FA1346" s="71"/>
      <c r="FB1346" s="71"/>
      <c r="FC1346" s="71"/>
      <c r="FD1346" s="71"/>
      <c r="FE1346" s="71"/>
      <c r="FF1346" s="71"/>
      <c r="FG1346" s="71"/>
      <c r="FH1346" s="71"/>
      <c r="FI1346" s="71"/>
      <c r="FJ1346" s="71"/>
      <c r="FK1346" s="71"/>
      <c r="FL1346" s="71"/>
      <c r="FM1346" s="71"/>
    </row>
    <row r="1347" spans="10:169" x14ac:dyDescent="0.2">
      <c r="J1347" s="71"/>
      <c r="K1347" s="71"/>
      <c r="L1347" s="71"/>
      <c r="M1347" s="71"/>
      <c r="N1347" s="71"/>
      <c r="O1347" s="71"/>
      <c r="P1347" s="71"/>
      <c r="Q1347" s="71"/>
      <c r="R1347" s="71"/>
      <c r="S1347" s="71"/>
      <c r="T1347" s="71"/>
      <c r="U1347" s="71"/>
      <c r="V1347" s="71"/>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99"/>
      <c r="CW1347" s="71"/>
      <c r="CX1347" s="71"/>
      <c r="CY1347" s="71"/>
      <c r="CZ1347" s="71"/>
      <c r="DA1347" s="71"/>
      <c r="DB1347" s="71"/>
      <c r="DC1347" s="71"/>
      <c r="DD1347" s="71"/>
      <c r="DE1347" s="71"/>
      <c r="DF1347" s="71"/>
      <c r="DG1347" s="71"/>
      <c r="DH1347" s="71"/>
      <c r="DI1347" s="71"/>
      <c r="DJ1347" s="71"/>
      <c r="DK1347" s="71"/>
      <c r="DL1347" s="71"/>
      <c r="DM1347" s="71"/>
      <c r="DN1347" s="71"/>
      <c r="DO1347" s="71"/>
      <c r="DP1347" s="71"/>
      <c r="DQ1347" s="71"/>
      <c r="DR1347" s="71"/>
      <c r="DS1347" s="71"/>
      <c r="DT1347" s="71"/>
      <c r="DU1347" s="71"/>
      <c r="DV1347" s="71"/>
      <c r="DW1347" s="71"/>
      <c r="DX1347" s="71"/>
      <c r="DY1347" s="71"/>
      <c r="DZ1347" s="71"/>
      <c r="EA1347" s="71"/>
      <c r="EB1347" s="71"/>
      <c r="EC1347" s="71"/>
      <c r="ED1347" s="71"/>
      <c r="EE1347" s="71"/>
      <c r="EF1347" s="71"/>
      <c r="EG1347" s="71"/>
      <c r="EH1347" s="71"/>
      <c r="EI1347" s="71"/>
      <c r="EJ1347" s="71"/>
      <c r="EK1347" s="71"/>
      <c r="EL1347" s="71"/>
      <c r="EM1347" s="71"/>
      <c r="EN1347" s="71"/>
      <c r="EO1347" s="71"/>
      <c r="EP1347" s="71"/>
      <c r="EQ1347" s="71"/>
      <c r="ER1347" s="71"/>
      <c r="ES1347" s="71"/>
      <c r="ET1347" s="71"/>
      <c r="EU1347" s="71"/>
      <c r="EV1347" s="71"/>
      <c r="EW1347" s="71"/>
      <c r="EX1347" s="71"/>
      <c r="EY1347" s="71"/>
      <c r="EZ1347" s="71"/>
      <c r="FA1347" s="71"/>
      <c r="FB1347" s="71"/>
      <c r="FC1347" s="71"/>
      <c r="FD1347" s="71"/>
      <c r="FE1347" s="71"/>
      <c r="FF1347" s="71"/>
      <c r="FG1347" s="71"/>
      <c r="FH1347" s="71"/>
      <c r="FI1347" s="71"/>
      <c r="FJ1347" s="71"/>
      <c r="FK1347" s="71"/>
      <c r="FL1347" s="71"/>
      <c r="FM1347" s="71"/>
    </row>
    <row r="1348" spans="10:169" x14ac:dyDescent="0.2">
      <c r="J1348" s="71"/>
      <c r="K1348" s="71"/>
      <c r="L1348" s="71"/>
      <c r="M1348" s="71"/>
      <c r="N1348" s="71"/>
      <c r="O1348" s="71"/>
      <c r="P1348" s="71"/>
      <c r="Q1348" s="71"/>
      <c r="R1348" s="71"/>
      <c r="S1348" s="71"/>
      <c r="T1348" s="71"/>
      <c r="U1348" s="71"/>
      <c r="V1348" s="71"/>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99"/>
      <c r="CW1348" s="71"/>
      <c r="CX1348" s="71"/>
      <c r="CY1348" s="71"/>
      <c r="CZ1348" s="71"/>
      <c r="DA1348" s="71"/>
      <c r="DB1348" s="71"/>
      <c r="DC1348" s="71"/>
      <c r="DD1348" s="71"/>
      <c r="DE1348" s="71"/>
      <c r="DF1348" s="71"/>
      <c r="DG1348" s="71"/>
      <c r="DH1348" s="71"/>
      <c r="DI1348" s="71"/>
      <c r="DJ1348" s="71"/>
      <c r="DK1348" s="71"/>
      <c r="DL1348" s="71"/>
      <c r="DM1348" s="71"/>
      <c r="DN1348" s="71"/>
      <c r="DO1348" s="71"/>
      <c r="DP1348" s="71"/>
      <c r="DQ1348" s="71"/>
      <c r="DR1348" s="71"/>
      <c r="DS1348" s="71"/>
      <c r="DT1348" s="71"/>
      <c r="DU1348" s="71"/>
      <c r="DV1348" s="71"/>
      <c r="DW1348" s="71"/>
      <c r="DX1348" s="71"/>
      <c r="DY1348" s="71"/>
      <c r="DZ1348" s="71"/>
      <c r="EA1348" s="71"/>
      <c r="EB1348" s="71"/>
      <c r="EC1348" s="71"/>
      <c r="ED1348" s="71"/>
      <c r="EE1348" s="71"/>
      <c r="EF1348" s="71"/>
      <c r="EG1348" s="71"/>
      <c r="EH1348" s="71"/>
      <c r="EI1348" s="71"/>
      <c r="EJ1348" s="71"/>
      <c r="EK1348" s="71"/>
      <c r="EL1348" s="71"/>
      <c r="EM1348" s="71"/>
      <c r="EN1348" s="71"/>
      <c r="EO1348" s="71"/>
      <c r="EP1348" s="71"/>
      <c r="EQ1348" s="71"/>
      <c r="ER1348" s="71"/>
      <c r="ES1348" s="71"/>
      <c r="ET1348" s="71"/>
      <c r="EU1348" s="71"/>
      <c r="EV1348" s="71"/>
      <c r="EW1348" s="71"/>
      <c r="EX1348" s="71"/>
      <c r="EY1348" s="71"/>
      <c r="EZ1348" s="71"/>
      <c r="FA1348" s="71"/>
      <c r="FB1348" s="71"/>
      <c r="FC1348" s="71"/>
      <c r="FD1348" s="71"/>
      <c r="FE1348" s="71"/>
      <c r="FF1348" s="71"/>
      <c r="FG1348" s="71"/>
      <c r="FH1348" s="71"/>
      <c r="FI1348" s="71"/>
      <c r="FJ1348" s="71"/>
      <c r="FK1348" s="71"/>
      <c r="FL1348" s="71"/>
      <c r="FM1348" s="71"/>
    </row>
    <row r="1349" spans="10:169" x14ac:dyDescent="0.2">
      <c r="J1349" s="71"/>
      <c r="K1349" s="71"/>
      <c r="L1349" s="71"/>
      <c r="M1349" s="71"/>
      <c r="N1349" s="71"/>
      <c r="O1349" s="71"/>
      <c r="P1349" s="71"/>
      <c r="Q1349" s="71"/>
      <c r="R1349" s="71"/>
      <c r="S1349" s="71"/>
      <c r="T1349" s="71"/>
      <c r="U1349" s="71"/>
      <c r="V1349" s="71"/>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99"/>
      <c r="CW1349" s="71"/>
      <c r="CX1349" s="71"/>
      <c r="CY1349" s="71"/>
      <c r="CZ1349" s="71"/>
      <c r="DA1349" s="71"/>
      <c r="DB1349" s="71"/>
      <c r="DC1349" s="71"/>
      <c r="DD1349" s="71"/>
      <c r="DE1349" s="71"/>
      <c r="DF1349" s="71"/>
      <c r="DG1349" s="71"/>
      <c r="DH1349" s="71"/>
      <c r="DI1349" s="71"/>
      <c r="DJ1349" s="71"/>
      <c r="DK1349" s="71"/>
      <c r="DL1349" s="71"/>
      <c r="DM1349" s="71"/>
      <c r="DN1349" s="71"/>
      <c r="DO1349" s="71"/>
      <c r="DP1349" s="71"/>
      <c r="DQ1349" s="71"/>
      <c r="DR1349" s="71"/>
      <c r="DS1349" s="71"/>
      <c r="DT1349" s="71"/>
      <c r="DU1349" s="71"/>
      <c r="DV1349" s="71"/>
      <c r="DW1349" s="71"/>
      <c r="DX1349" s="71"/>
      <c r="DY1349" s="71"/>
      <c r="DZ1349" s="71"/>
      <c r="EA1349" s="71"/>
      <c r="EB1349" s="71"/>
      <c r="EC1349" s="71"/>
      <c r="ED1349" s="71"/>
      <c r="EE1349" s="71"/>
      <c r="EF1349" s="71"/>
      <c r="EG1349" s="71"/>
      <c r="EH1349" s="71"/>
      <c r="EI1349" s="71"/>
      <c r="EJ1349" s="71"/>
      <c r="EK1349" s="71"/>
      <c r="EL1349" s="71"/>
      <c r="EM1349" s="71"/>
      <c r="EN1349" s="71"/>
      <c r="EO1349" s="71"/>
      <c r="EP1349" s="71"/>
      <c r="EQ1349" s="71"/>
      <c r="ER1349" s="71"/>
      <c r="ES1349" s="71"/>
      <c r="ET1349" s="71"/>
      <c r="EU1349" s="71"/>
      <c r="EV1349" s="71"/>
      <c r="EW1349" s="71"/>
      <c r="EX1349" s="71"/>
      <c r="EY1349" s="71"/>
      <c r="EZ1349" s="71"/>
      <c r="FA1349" s="71"/>
      <c r="FB1349" s="71"/>
      <c r="FC1349" s="71"/>
      <c r="FD1349" s="71"/>
      <c r="FE1349" s="71"/>
      <c r="FF1349" s="71"/>
      <c r="FG1349" s="71"/>
      <c r="FH1349" s="71"/>
      <c r="FI1349" s="71"/>
      <c r="FJ1349" s="71"/>
      <c r="FK1349" s="71"/>
      <c r="FL1349" s="71"/>
      <c r="FM1349" s="71"/>
    </row>
    <row r="1350" spans="10:169" x14ac:dyDescent="0.2">
      <c r="J1350" s="71"/>
      <c r="K1350" s="71"/>
      <c r="L1350" s="71"/>
      <c r="M1350" s="71"/>
      <c r="N1350" s="71"/>
      <c r="O1350" s="71"/>
      <c r="P1350" s="71"/>
      <c r="Q1350" s="71"/>
      <c r="R1350" s="71"/>
      <c r="S1350" s="71"/>
      <c r="T1350" s="71"/>
      <c r="U1350" s="71"/>
      <c r="V1350" s="71"/>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99"/>
      <c r="CW1350" s="71"/>
      <c r="CX1350" s="71"/>
      <c r="CY1350" s="71"/>
      <c r="CZ1350" s="71"/>
      <c r="DA1350" s="71"/>
      <c r="DB1350" s="71"/>
      <c r="DC1350" s="71"/>
      <c r="DD1350" s="71"/>
      <c r="DE1350" s="71"/>
      <c r="DF1350" s="71"/>
      <c r="DG1350" s="71"/>
      <c r="DH1350" s="71"/>
      <c r="DI1350" s="71"/>
      <c r="DJ1350" s="71"/>
      <c r="DK1350" s="71"/>
      <c r="DL1350" s="71"/>
      <c r="DM1350" s="71"/>
      <c r="DN1350" s="71"/>
      <c r="DO1350" s="71"/>
      <c r="DP1350" s="71"/>
      <c r="DQ1350" s="71"/>
      <c r="DR1350" s="71"/>
      <c r="DS1350" s="71"/>
      <c r="DT1350" s="71"/>
      <c r="DU1350" s="71"/>
      <c r="DV1350" s="71"/>
      <c r="DW1350" s="71"/>
      <c r="DX1350" s="71"/>
      <c r="DY1350" s="71"/>
      <c r="DZ1350" s="71"/>
      <c r="EA1350" s="71"/>
      <c r="EB1350" s="71"/>
      <c r="EC1350" s="71"/>
      <c r="ED1350" s="71"/>
      <c r="EE1350" s="71"/>
      <c r="EF1350" s="71"/>
      <c r="EG1350" s="71"/>
      <c r="EH1350" s="71"/>
      <c r="EI1350" s="71"/>
      <c r="EJ1350" s="71"/>
      <c r="EK1350" s="71"/>
      <c r="EL1350" s="71"/>
      <c r="EM1350" s="71"/>
      <c r="EN1350" s="71"/>
      <c r="EO1350" s="71"/>
      <c r="EP1350" s="71"/>
      <c r="EQ1350" s="71"/>
      <c r="ER1350" s="71"/>
      <c r="ES1350" s="71"/>
      <c r="ET1350" s="71"/>
      <c r="EU1350" s="71"/>
      <c r="EV1350" s="71"/>
      <c r="EW1350" s="71"/>
      <c r="EX1350" s="71"/>
      <c r="EY1350" s="71"/>
      <c r="EZ1350" s="71"/>
      <c r="FA1350" s="71"/>
      <c r="FB1350" s="71"/>
      <c r="FC1350" s="71"/>
      <c r="FD1350" s="71"/>
      <c r="FE1350" s="71"/>
      <c r="FF1350" s="71"/>
      <c r="FG1350" s="71"/>
      <c r="FH1350" s="71"/>
      <c r="FI1350" s="71"/>
      <c r="FJ1350" s="71"/>
      <c r="FK1350" s="71"/>
      <c r="FL1350" s="71"/>
      <c r="FM1350" s="71"/>
    </row>
    <row r="1351" spans="10:169" x14ac:dyDescent="0.2">
      <c r="J1351" s="71"/>
      <c r="K1351" s="71"/>
      <c r="L1351" s="71"/>
      <c r="M1351" s="71"/>
      <c r="N1351" s="71"/>
      <c r="O1351" s="71"/>
      <c r="P1351" s="71"/>
      <c r="Q1351" s="71"/>
      <c r="R1351" s="71"/>
      <c r="S1351" s="71"/>
      <c r="T1351" s="71"/>
      <c r="U1351" s="71"/>
      <c r="V1351" s="71"/>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99"/>
      <c r="CW1351" s="71"/>
      <c r="CX1351" s="71"/>
      <c r="CY1351" s="71"/>
      <c r="CZ1351" s="71"/>
      <c r="DA1351" s="71"/>
      <c r="DB1351" s="71"/>
      <c r="DC1351" s="71"/>
      <c r="DD1351" s="71"/>
      <c r="DE1351" s="71"/>
      <c r="DF1351" s="71"/>
      <c r="DG1351" s="71"/>
      <c r="DH1351" s="71"/>
      <c r="DI1351" s="71"/>
      <c r="DJ1351" s="71"/>
      <c r="DK1351" s="71"/>
      <c r="DL1351" s="71"/>
      <c r="DM1351" s="71"/>
      <c r="DN1351" s="71"/>
      <c r="DO1351" s="71"/>
      <c r="DP1351" s="71"/>
      <c r="DQ1351" s="71"/>
      <c r="DR1351" s="71"/>
      <c r="DS1351" s="71"/>
      <c r="DT1351" s="71"/>
      <c r="DU1351" s="71"/>
      <c r="DV1351" s="71"/>
      <c r="DW1351" s="71"/>
      <c r="DX1351" s="71"/>
      <c r="DY1351" s="71"/>
      <c r="DZ1351" s="71"/>
      <c r="EA1351" s="71"/>
      <c r="EB1351" s="71"/>
      <c r="EC1351" s="71"/>
      <c r="ED1351" s="71"/>
      <c r="EE1351" s="71"/>
      <c r="EF1351" s="71"/>
      <c r="EG1351" s="71"/>
      <c r="EH1351" s="71"/>
      <c r="EI1351" s="71"/>
      <c r="EJ1351" s="71"/>
      <c r="EK1351" s="71"/>
      <c r="EL1351" s="71"/>
      <c r="EM1351" s="71"/>
      <c r="EN1351" s="71"/>
      <c r="EO1351" s="71"/>
      <c r="EP1351" s="71"/>
      <c r="EQ1351" s="71"/>
      <c r="ER1351" s="71"/>
      <c r="ES1351" s="71"/>
      <c r="ET1351" s="71"/>
      <c r="EU1351" s="71"/>
      <c r="EV1351" s="71"/>
      <c r="EW1351" s="71"/>
      <c r="EX1351" s="71"/>
      <c r="EY1351" s="71"/>
      <c r="EZ1351" s="71"/>
      <c r="FA1351" s="71"/>
      <c r="FB1351" s="71"/>
      <c r="FC1351" s="71"/>
      <c r="FD1351" s="71"/>
      <c r="FE1351" s="71"/>
      <c r="FF1351" s="71"/>
      <c r="FG1351" s="71"/>
      <c r="FH1351" s="71"/>
      <c r="FI1351" s="71"/>
      <c r="FJ1351" s="71"/>
      <c r="FK1351" s="71"/>
      <c r="FL1351" s="71"/>
      <c r="FM1351" s="71"/>
    </row>
    <row r="1352" spans="10:169" x14ac:dyDescent="0.2">
      <c r="J1352" s="71"/>
      <c r="K1352" s="71"/>
      <c r="L1352" s="71"/>
      <c r="M1352" s="71"/>
      <c r="N1352" s="71"/>
      <c r="O1352" s="71"/>
      <c r="P1352" s="71"/>
      <c r="Q1352" s="71"/>
      <c r="R1352" s="71"/>
      <c r="S1352" s="71"/>
      <c r="T1352" s="71"/>
      <c r="U1352" s="71"/>
      <c r="V1352" s="71"/>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99"/>
      <c r="CW1352" s="71"/>
      <c r="CX1352" s="71"/>
      <c r="CY1352" s="71"/>
      <c r="CZ1352" s="71"/>
      <c r="DA1352" s="71"/>
      <c r="DB1352" s="71"/>
      <c r="DC1352" s="71"/>
      <c r="DD1352" s="71"/>
      <c r="DE1352" s="71"/>
      <c r="DF1352" s="71"/>
      <c r="DG1352" s="71"/>
      <c r="DH1352" s="71"/>
      <c r="DI1352" s="71"/>
      <c r="DJ1352" s="71"/>
      <c r="DK1352" s="71"/>
      <c r="DL1352" s="71"/>
      <c r="DM1352" s="71"/>
      <c r="DN1352" s="71"/>
      <c r="DO1352" s="71"/>
      <c r="DP1352" s="71"/>
      <c r="DQ1352" s="71"/>
      <c r="DR1352" s="71"/>
      <c r="DS1352" s="71"/>
      <c r="DT1352" s="71"/>
      <c r="DU1352" s="71"/>
      <c r="DV1352" s="71"/>
      <c r="DW1352" s="71"/>
      <c r="DX1352" s="71"/>
      <c r="DY1352" s="71"/>
      <c r="DZ1352" s="71"/>
      <c r="EA1352" s="71"/>
      <c r="EB1352" s="71"/>
      <c r="EC1352" s="71"/>
      <c r="ED1352" s="71"/>
      <c r="EE1352" s="71"/>
      <c r="EF1352" s="71"/>
      <c r="EG1352" s="71"/>
      <c r="EH1352" s="71"/>
      <c r="EI1352" s="71"/>
      <c r="EJ1352" s="71"/>
      <c r="EK1352" s="71"/>
      <c r="EL1352" s="71"/>
      <c r="EM1352" s="71"/>
      <c r="EN1352" s="71"/>
      <c r="EO1352" s="71"/>
      <c r="EP1352" s="71"/>
      <c r="EQ1352" s="71"/>
      <c r="ER1352" s="71"/>
      <c r="ES1352" s="71"/>
      <c r="ET1352" s="71"/>
      <c r="EU1352" s="71"/>
      <c r="EV1352" s="71"/>
      <c r="EW1352" s="71"/>
      <c r="EX1352" s="71"/>
      <c r="EY1352" s="71"/>
      <c r="EZ1352" s="71"/>
      <c r="FA1352" s="71"/>
      <c r="FB1352" s="71"/>
      <c r="FC1352" s="71"/>
      <c r="FD1352" s="71"/>
      <c r="FE1352" s="71"/>
      <c r="FF1352" s="71"/>
      <c r="FG1352" s="71"/>
      <c r="FH1352" s="71"/>
      <c r="FI1352" s="71"/>
      <c r="FJ1352" s="71"/>
      <c r="FK1352" s="71"/>
      <c r="FL1352" s="71"/>
      <c r="FM1352" s="71"/>
    </row>
    <row r="1353" spans="10:169" x14ac:dyDescent="0.2">
      <c r="J1353" s="71"/>
      <c r="K1353" s="71"/>
      <c r="L1353" s="71"/>
      <c r="M1353" s="71"/>
      <c r="N1353" s="71"/>
      <c r="O1353" s="71"/>
      <c r="P1353" s="71"/>
      <c r="Q1353" s="71"/>
      <c r="R1353" s="71"/>
      <c r="S1353" s="71"/>
      <c r="T1353" s="71"/>
      <c r="U1353" s="71"/>
      <c r="V1353" s="71"/>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99"/>
      <c r="CW1353" s="71"/>
      <c r="CX1353" s="71"/>
      <c r="CY1353" s="71"/>
      <c r="CZ1353" s="71"/>
      <c r="DA1353" s="71"/>
      <c r="DB1353" s="71"/>
      <c r="DC1353" s="71"/>
      <c r="DD1353" s="71"/>
      <c r="DE1353" s="71"/>
      <c r="DF1353" s="71"/>
      <c r="DG1353" s="71"/>
      <c r="DH1353" s="71"/>
      <c r="DI1353" s="71"/>
      <c r="DJ1353" s="71"/>
      <c r="DK1353" s="71"/>
      <c r="DL1353" s="71"/>
      <c r="DM1353" s="71"/>
      <c r="DN1353" s="71"/>
      <c r="DO1353" s="71"/>
      <c r="DP1353" s="71"/>
      <c r="DQ1353" s="71"/>
      <c r="DR1353" s="71"/>
      <c r="DS1353" s="71"/>
      <c r="DT1353" s="71"/>
      <c r="DU1353" s="71"/>
      <c r="DV1353" s="71"/>
      <c r="DW1353" s="71"/>
      <c r="DX1353" s="71"/>
      <c r="DY1353" s="71"/>
      <c r="DZ1353" s="71"/>
      <c r="EA1353" s="71"/>
      <c r="EB1353" s="71"/>
      <c r="EC1353" s="71"/>
      <c r="ED1353" s="71"/>
      <c r="EE1353" s="71"/>
      <c r="EF1353" s="71"/>
      <c r="EG1353" s="71"/>
      <c r="EH1353" s="71"/>
      <c r="EI1353" s="71"/>
      <c r="EJ1353" s="71"/>
      <c r="EK1353" s="71"/>
      <c r="EL1353" s="71"/>
      <c r="EM1353" s="71"/>
      <c r="EN1353" s="71"/>
      <c r="EO1353" s="71"/>
      <c r="EP1353" s="71"/>
      <c r="EQ1353" s="71"/>
      <c r="ER1353" s="71"/>
      <c r="ES1353" s="71"/>
      <c r="ET1353" s="71"/>
      <c r="EU1353" s="71"/>
      <c r="EV1353" s="71"/>
      <c r="EW1353" s="71"/>
      <c r="EX1353" s="71"/>
      <c r="EY1353" s="71"/>
      <c r="EZ1353" s="71"/>
      <c r="FA1353" s="71"/>
      <c r="FB1353" s="71"/>
      <c r="FC1353" s="71"/>
      <c r="FD1353" s="71"/>
      <c r="FE1353" s="71"/>
      <c r="FF1353" s="71"/>
      <c r="FG1353" s="71"/>
      <c r="FH1353" s="71"/>
      <c r="FI1353" s="71"/>
      <c r="FJ1353" s="71"/>
      <c r="FK1353" s="71"/>
      <c r="FL1353" s="71"/>
      <c r="FM1353" s="71"/>
    </row>
    <row r="1354" spans="10:169" x14ac:dyDescent="0.2">
      <c r="J1354" s="71"/>
      <c r="K1354" s="71"/>
      <c r="L1354" s="71"/>
      <c r="M1354" s="71"/>
      <c r="N1354" s="71"/>
      <c r="O1354" s="71"/>
      <c r="P1354" s="71"/>
      <c r="Q1354" s="71"/>
      <c r="R1354" s="71"/>
      <c r="S1354" s="71"/>
      <c r="T1354" s="71"/>
      <c r="U1354" s="71"/>
      <c r="V1354" s="71"/>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99"/>
      <c r="CW1354" s="71"/>
      <c r="CX1354" s="71"/>
      <c r="CY1354" s="71"/>
      <c r="CZ1354" s="71"/>
      <c r="DA1354" s="71"/>
      <c r="DB1354" s="71"/>
      <c r="DC1354" s="71"/>
      <c r="DD1354" s="71"/>
      <c r="DE1354" s="71"/>
      <c r="DF1354" s="71"/>
      <c r="DG1354" s="71"/>
      <c r="DH1354" s="71"/>
      <c r="DI1354" s="71"/>
      <c r="DJ1354" s="71"/>
      <c r="DK1354" s="71"/>
      <c r="DL1354" s="71"/>
      <c r="DM1354" s="71"/>
      <c r="DN1354" s="71"/>
      <c r="DO1354" s="71"/>
      <c r="DP1354" s="71"/>
      <c r="DQ1354" s="71"/>
      <c r="DR1354" s="71"/>
      <c r="DS1354" s="71"/>
      <c r="DT1354" s="71"/>
      <c r="DU1354" s="71"/>
      <c r="DV1354" s="71"/>
      <c r="DW1354" s="71"/>
      <c r="DX1354" s="71"/>
      <c r="DY1354" s="71"/>
      <c r="DZ1354" s="71"/>
      <c r="EA1354" s="71"/>
      <c r="EB1354" s="71"/>
      <c r="EC1354" s="71"/>
      <c r="ED1354" s="71"/>
      <c r="EE1354" s="71"/>
      <c r="EF1354" s="71"/>
      <c r="EG1354" s="71"/>
      <c r="EH1354" s="71"/>
      <c r="EI1354" s="71"/>
      <c r="EJ1354" s="71"/>
      <c r="EK1354" s="71"/>
      <c r="EL1354" s="71"/>
      <c r="EM1354" s="71"/>
      <c r="EN1354" s="71"/>
      <c r="EO1354" s="71"/>
      <c r="EP1354" s="71"/>
      <c r="EQ1354" s="71"/>
      <c r="ER1354" s="71"/>
      <c r="ES1354" s="71"/>
      <c r="ET1354" s="71"/>
      <c r="EU1354" s="71"/>
      <c r="EV1354" s="71"/>
      <c r="EW1354" s="71"/>
      <c r="EX1354" s="71"/>
      <c r="EY1354" s="71"/>
      <c r="EZ1354" s="71"/>
      <c r="FA1354" s="71"/>
      <c r="FB1354" s="71"/>
      <c r="FC1354" s="71"/>
      <c r="FD1354" s="71"/>
      <c r="FE1354" s="71"/>
      <c r="FF1354" s="71"/>
      <c r="FG1354" s="71"/>
      <c r="FH1354" s="71"/>
      <c r="FI1354" s="71"/>
      <c r="FJ1354" s="71"/>
      <c r="FK1354" s="71"/>
      <c r="FL1354" s="71"/>
      <c r="FM1354" s="71"/>
    </row>
    <row r="1355" spans="10:169" x14ac:dyDescent="0.2">
      <c r="J1355" s="71"/>
      <c r="K1355" s="71"/>
      <c r="L1355" s="71"/>
      <c r="M1355" s="71"/>
      <c r="N1355" s="71"/>
      <c r="O1355" s="71"/>
      <c r="P1355" s="71"/>
      <c r="Q1355" s="71"/>
      <c r="R1355" s="71"/>
      <c r="S1355" s="71"/>
      <c r="T1355" s="71"/>
      <c r="U1355" s="71"/>
      <c r="V1355" s="71"/>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99"/>
      <c r="CW1355" s="71"/>
      <c r="CX1355" s="71"/>
      <c r="CY1355" s="71"/>
      <c r="CZ1355" s="71"/>
      <c r="DA1355" s="71"/>
      <c r="DB1355" s="71"/>
      <c r="DC1355" s="71"/>
      <c r="DD1355" s="71"/>
      <c r="DE1355" s="71"/>
      <c r="DF1355" s="71"/>
      <c r="DG1355" s="71"/>
      <c r="DH1355" s="71"/>
      <c r="DI1355" s="71"/>
      <c r="DJ1355" s="71"/>
      <c r="DK1355" s="71"/>
      <c r="DL1355" s="71"/>
      <c r="DM1355" s="71"/>
      <c r="DN1355" s="71"/>
      <c r="DO1355" s="71"/>
      <c r="DP1355" s="71"/>
      <c r="DQ1355" s="71"/>
      <c r="DR1355" s="71"/>
      <c r="DS1355" s="71"/>
      <c r="DT1355" s="71"/>
      <c r="DU1355" s="71"/>
      <c r="DV1355" s="71"/>
      <c r="DW1355" s="71"/>
      <c r="DX1355" s="71"/>
      <c r="DY1355" s="71"/>
      <c r="DZ1355" s="71"/>
      <c r="EA1355" s="71"/>
      <c r="EB1355" s="71"/>
      <c r="EC1355" s="71"/>
      <c r="ED1355" s="71"/>
      <c r="EE1355" s="71"/>
      <c r="EF1355" s="71"/>
      <c r="EG1355" s="71"/>
      <c r="EH1355" s="71"/>
      <c r="EI1355" s="71"/>
      <c r="EJ1355" s="71"/>
      <c r="EK1355" s="71"/>
      <c r="EL1355" s="71"/>
      <c r="EM1355" s="71"/>
      <c r="EN1355" s="71"/>
      <c r="EO1355" s="71"/>
      <c r="EP1355" s="71"/>
      <c r="EQ1355" s="71"/>
      <c r="ER1355" s="71"/>
      <c r="ES1355" s="71"/>
      <c r="ET1355" s="71"/>
      <c r="EU1355" s="71"/>
      <c r="EV1355" s="71"/>
      <c r="EW1355" s="71"/>
      <c r="EX1355" s="71"/>
      <c r="EY1355" s="71"/>
      <c r="EZ1355" s="71"/>
      <c r="FA1355" s="71"/>
      <c r="FB1355" s="71"/>
      <c r="FC1355" s="71"/>
      <c r="FD1355" s="71"/>
      <c r="FE1355" s="71"/>
      <c r="FF1355" s="71"/>
      <c r="FG1355" s="71"/>
      <c r="FH1355" s="71"/>
      <c r="FI1355" s="71"/>
      <c r="FJ1355" s="71"/>
      <c r="FK1355" s="71"/>
      <c r="FL1355" s="71"/>
      <c r="FM1355" s="71"/>
    </row>
    <row r="1356" spans="10:169" x14ac:dyDescent="0.2">
      <c r="J1356" s="71"/>
      <c r="K1356" s="71"/>
      <c r="L1356" s="71"/>
      <c r="M1356" s="71"/>
      <c r="N1356" s="71"/>
      <c r="O1356" s="71"/>
      <c r="P1356" s="71"/>
      <c r="Q1356" s="71"/>
      <c r="R1356" s="71"/>
      <c r="S1356" s="71"/>
      <c r="T1356" s="71"/>
      <c r="U1356" s="71"/>
      <c r="V1356" s="71"/>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99"/>
      <c r="CW1356" s="71"/>
      <c r="CX1356" s="71"/>
      <c r="CY1356" s="71"/>
      <c r="CZ1356" s="71"/>
      <c r="DA1356" s="71"/>
      <c r="DB1356" s="71"/>
      <c r="DC1356" s="71"/>
      <c r="DD1356" s="71"/>
      <c r="DE1356" s="71"/>
      <c r="DF1356" s="71"/>
      <c r="DG1356" s="71"/>
      <c r="DH1356" s="71"/>
      <c r="DI1356" s="71"/>
      <c r="DJ1356" s="71"/>
      <c r="DK1356" s="71"/>
      <c r="DL1356" s="71"/>
      <c r="DM1356" s="71"/>
      <c r="DN1356" s="71"/>
      <c r="DO1356" s="71"/>
      <c r="DP1356" s="71"/>
      <c r="DQ1356" s="71"/>
      <c r="DR1356" s="71"/>
      <c r="DS1356" s="71"/>
      <c r="DT1356" s="71"/>
      <c r="DU1356" s="71"/>
      <c r="DV1356" s="71"/>
      <c r="DW1356" s="71"/>
      <c r="DX1356" s="71"/>
      <c r="DY1356" s="71"/>
      <c r="DZ1356" s="71"/>
      <c r="EA1356" s="71"/>
      <c r="EB1356" s="71"/>
      <c r="EC1356" s="71"/>
      <c r="ED1356" s="71"/>
      <c r="EE1356" s="71"/>
      <c r="EF1356" s="71"/>
      <c r="EG1356" s="71"/>
      <c r="EH1356" s="71"/>
      <c r="EI1356" s="71"/>
      <c r="EJ1356" s="71"/>
      <c r="EK1356" s="71"/>
      <c r="EL1356" s="71"/>
      <c r="EM1356" s="71"/>
      <c r="EN1356" s="71"/>
      <c r="EO1356" s="71"/>
      <c r="EP1356" s="71"/>
      <c r="EQ1356" s="71"/>
      <c r="ER1356" s="71"/>
      <c r="ES1356" s="71"/>
      <c r="ET1356" s="71"/>
      <c r="EU1356" s="71"/>
      <c r="EV1356" s="71"/>
      <c r="EW1356" s="71"/>
      <c r="EX1356" s="71"/>
      <c r="EY1356" s="71"/>
      <c r="EZ1356" s="71"/>
      <c r="FA1356" s="71"/>
      <c r="FB1356" s="71"/>
      <c r="FC1356" s="71"/>
      <c r="FD1356" s="71"/>
      <c r="FE1356" s="71"/>
      <c r="FF1356" s="71"/>
      <c r="FG1356" s="71"/>
      <c r="FH1356" s="71"/>
      <c r="FI1356" s="71"/>
      <c r="FJ1356" s="71"/>
      <c r="FK1356" s="71"/>
      <c r="FL1356" s="71"/>
      <c r="FM1356" s="71"/>
    </row>
    <row r="1357" spans="10:169" x14ac:dyDescent="0.2">
      <c r="J1357" s="71"/>
      <c r="K1357" s="71"/>
      <c r="L1357" s="71"/>
      <c r="M1357" s="71"/>
      <c r="N1357" s="71"/>
      <c r="O1357" s="71"/>
      <c r="P1357" s="71"/>
      <c r="Q1357" s="71"/>
      <c r="R1357" s="71"/>
      <c r="S1357" s="71"/>
      <c r="T1357" s="71"/>
      <c r="U1357" s="71"/>
      <c r="V1357" s="71"/>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99"/>
      <c r="CW1357" s="71"/>
      <c r="CX1357" s="71"/>
      <c r="CY1357" s="71"/>
      <c r="CZ1357" s="71"/>
      <c r="DA1357" s="71"/>
      <c r="DB1357" s="71"/>
      <c r="DC1357" s="71"/>
      <c r="DD1357" s="71"/>
      <c r="DE1357" s="71"/>
      <c r="DF1357" s="71"/>
      <c r="DG1357" s="71"/>
      <c r="DH1357" s="71"/>
      <c r="DI1357" s="71"/>
      <c r="DJ1357" s="71"/>
      <c r="DK1357" s="71"/>
      <c r="DL1357" s="71"/>
      <c r="DM1357" s="71"/>
      <c r="DN1357" s="71"/>
      <c r="DO1357" s="71"/>
      <c r="DP1357" s="71"/>
      <c r="DQ1357" s="71"/>
      <c r="DR1357" s="71"/>
      <c r="DS1357" s="71"/>
      <c r="DT1357" s="71"/>
      <c r="DU1357" s="71"/>
      <c r="DV1357" s="71"/>
      <c r="DW1357" s="71"/>
      <c r="DX1357" s="71"/>
      <c r="DY1357" s="71"/>
      <c r="DZ1357" s="71"/>
      <c r="EA1357" s="71"/>
      <c r="EB1357" s="71"/>
      <c r="EC1357" s="71"/>
      <c r="ED1357" s="71"/>
      <c r="EE1357" s="71"/>
      <c r="EF1357" s="71"/>
      <c r="EG1357" s="71"/>
      <c r="EH1357" s="71"/>
      <c r="EI1357" s="71"/>
      <c r="EJ1357" s="71"/>
      <c r="EK1357" s="71"/>
      <c r="EL1357" s="71"/>
      <c r="EM1357" s="71"/>
      <c r="EN1357" s="71"/>
      <c r="EO1357" s="71"/>
      <c r="EP1357" s="71"/>
      <c r="EQ1357" s="71"/>
      <c r="ER1357" s="71"/>
      <c r="ES1357" s="71"/>
      <c r="ET1357" s="71"/>
      <c r="EU1357" s="71"/>
      <c r="EV1357" s="71"/>
      <c r="EW1357" s="71"/>
      <c r="EX1357" s="71"/>
      <c r="EY1357" s="71"/>
      <c r="EZ1357" s="71"/>
      <c r="FA1357" s="71"/>
      <c r="FB1357" s="71"/>
      <c r="FC1357" s="71"/>
      <c r="FD1357" s="71"/>
      <c r="FE1357" s="71"/>
      <c r="FF1357" s="71"/>
      <c r="FG1357" s="71"/>
      <c r="FH1357" s="71"/>
      <c r="FI1357" s="71"/>
      <c r="FJ1357" s="71"/>
      <c r="FK1357" s="71"/>
      <c r="FL1357" s="71"/>
      <c r="FM1357" s="71"/>
    </row>
    <row r="1358" spans="10:169" x14ac:dyDescent="0.2">
      <c r="J1358" s="71"/>
      <c r="K1358" s="71"/>
      <c r="L1358" s="71"/>
      <c r="M1358" s="71"/>
      <c r="N1358" s="71"/>
      <c r="O1358" s="71"/>
      <c r="P1358" s="71"/>
      <c r="Q1358" s="71"/>
      <c r="R1358" s="71"/>
      <c r="S1358" s="71"/>
      <c r="T1358" s="71"/>
      <c r="U1358" s="71"/>
      <c r="V1358" s="71"/>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99"/>
      <c r="CW1358" s="71"/>
      <c r="CX1358" s="71"/>
      <c r="CY1358" s="71"/>
      <c r="CZ1358" s="71"/>
      <c r="DA1358" s="71"/>
      <c r="DB1358" s="71"/>
      <c r="DC1358" s="71"/>
      <c r="DD1358" s="71"/>
      <c r="DE1358" s="71"/>
      <c r="DF1358" s="71"/>
      <c r="DG1358" s="71"/>
      <c r="DH1358" s="71"/>
      <c r="DI1358" s="71"/>
      <c r="DJ1358" s="71"/>
      <c r="DK1358" s="71"/>
      <c r="DL1358" s="71"/>
      <c r="DM1358" s="71"/>
      <c r="DN1358" s="71"/>
      <c r="DO1358" s="71"/>
      <c r="DP1358" s="71"/>
      <c r="DQ1358" s="71"/>
      <c r="DR1358" s="71"/>
      <c r="DS1358" s="71"/>
      <c r="DT1358" s="71"/>
      <c r="DU1358" s="71"/>
      <c r="DV1358" s="71"/>
      <c r="DW1358" s="71"/>
      <c r="DX1358" s="71"/>
      <c r="DY1358" s="71"/>
      <c r="DZ1358" s="71"/>
      <c r="EA1358" s="71"/>
      <c r="EB1358" s="71"/>
      <c r="EC1358" s="71"/>
      <c r="ED1358" s="71"/>
      <c r="EE1358" s="71"/>
      <c r="EF1358" s="71"/>
      <c r="EG1358" s="71"/>
      <c r="EH1358" s="71"/>
      <c r="EI1358" s="71"/>
      <c r="EJ1358" s="71"/>
      <c r="EK1358" s="71"/>
      <c r="EL1358" s="71"/>
      <c r="EM1358" s="71"/>
      <c r="EN1358" s="71"/>
      <c r="EO1358" s="71"/>
      <c r="EP1358" s="71"/>
      <c r="EQ1358" s="71"/>
      <c r="ER1358" s="71"/>
      <c r="ES1358" s="71"/>
      <c r="ET1358" s="71"/>
      <c r="EU1358" s="71"/>
      <c r="EV1358" s="71"/>
      <c r="EW1358" s="71"/>
      <c r="EX1358" s="71"/>
      <c r="EY1358" s="71"/>
      <c r="EZ1358" s="71"/>
      <c r="FA1358" s="71"/>
      <c r="FB1358" s="71"/>
      <c r="FC1358" s="71"/>
      <c r="FD1358" s="71"/>
      <c r="FE1358" s="71"/>
      <c r="FF1358" s="71"/>
      <c r="FG1358" s="71"/>
      <c r="FH1358" s="71"/>
      <c r="FI1358" s="71"/>
      <c r="FJ1358" s="71"/>
      <c r="FK1358" s="71"/>
      <c r="FL1358" s="71"/>
      <c r="FM1358" s="71"/>
    </row>
    <row r="1359" spans="10:169" x14ac:dyDescent="0.2">
      <c r="J1359" s="71"/>
      <c r="K1359" s="71"/>
      <c r="L1359" s="71"/>
      <c r="M1359" s="71"/>
      <c r="N1359" s="71"/>
      <c r="O1359" s="71"/>
      <c r="P1359" s="71"/>
      <c r="Q1359" s="71"/>
      <c r="R1359" s="71"/>
      <c r="S1359" s="71"/>
      <c r="T1359" s="71"/>
      <c r="U1359" s="71"/>
      <c r="V1359" s="71"/>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99"/>
      <c r="CW1359" s="71"/>
      <c r="CX1359" s="71"/>
      <c r="CY1359" s="71"/>
      <c r="CZ1359" s="71"/>
      <c r="DA1359" s="71"/>
      <c r="DB1359" s="71"/>
      <c r="DC1359" s="71"/>
      <c r="DD1359" s="71"/>
      <c r="DE1359" s="71"/>
      <c r="DF1359" s="71"/>
      <c r="DG1359" s="71"/>
      <c r="DH1359" s="71"/>
      <c r="DI1359" s="71"/>
      <c r="DJ1359" s="71"/>
      <c r="DK1359" s="71"/>
      <c r="DL1359" s="71"/>
      <c r="DM1359" s="71"/>
      <c r="DN1359" s="71"/>
      <c r="DO1359" s="71"/>
      <c r="DP1359" s="71"/>
      <c r="DQ1359" s="71"/>
      <c r="DR1359" s="71"/>
      <c r="DS1359" s="71"/>
      <c r="DT1359" s="71"/>
      <c r="DU1359" s="71"/>
      <c r="DV1359" s="71"/>
      <c r="DW1359" s="71"/>
      <c r="DX1359" s="71"/>
      <c r="DY1359" s="71"/>
      <c r="DZ1359" s="71"/>
      <c r="EA1359" s="71"/>
      <c r="EB1359" s="71"/>
      <c r="EC1359" s="71"/>
      <c r="ED1359" s="71"/>
      <c r="EE1359" s="71"/>
      <c r="EF1359" s="71"/>
      <c r="EG1359" s="71"/>
      <c r="EH1359" s="71"/>
      <c r="EI1359" s="71"/>
      <c r="EJ1359" s="71"/>
      <c r="EK1359" s="71"/>
      <c r="EL1359" s="71"/>
      <c r="EM1359" s="71"/>
      <c r="EN1359" s="71"/>
      <c r="EO1359" s="71"/>
      <c r="EP1359" s="71"/>
      <c r="EQ1359" s="71"/>
      <c r="ER1359" s="71"/>
      <c r="ES1359" s="71"/>
      <c r="ET1359" s="71"/>
      <c r="EU1359" s="71"/>
      <c r="EV1359" s="71"/>
      <c r="EW1359" s="71"/>
      <c r="EX1359" s="71"/>
      <c r="EY1359" s="71"/>
      <c r="EZ1359" s="71"/>
      <c r="FA1359" s="71"/>
      <c r="FB1359" s="71"/>
      <c r="FC1359" s="71"/>
      <c r="FD1359" s="71"/>
      <c r="FE1359" s="71"/>
      <c r="FF1359" s="71"/>
      <c r="FG1359" s="71"/>
      <c r="FH1359" s="71"/>
      <c r="FI1359" s="71"/>
      <c r="FJ1359" s="71"/>
      <c r="FK1359" s="71"/>
      <c r="FL1359" s="71"/>
      <c r="FM1359" s="71"/>
    </row>
    <row r="1360" spans="10:169" x14ac:dyDescent="0.2">
      <c r="J1360" s="71"/>
      <c r="K1360" s="71"/>
      <c r="L1360" s="71"/>
      <c r="M1360" s="71"/>
      <c r="N1360" s="71"/>
      <c r="O1360" s="71"/>
      <c r="P1360" s="71"/>
      <c r="Q1360" s="71"/>
      <c r="R1360" s="71"/>
      <c r="S1360" s="71"/>
      <c r="T1360" s="71"/>
      <c r="U1360" s="71"/>
      <c r="V1360" s="71"/>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99"/>
      <c r="CW1360" s="71"/>
      <c r="CX1360" s="71"/>
      <c r="CY1360" s="71"/>
      <c r="CZ1360" s="71"/>
      <c r="DA1360" s="71"/>
      <c r="DB1360" s="71"/>
      <c r="DC1360" s="71"/>
      <c r="DD1360" s="71"/>
      <c r="DE1360" s="71"/>
      <c r="DF1360" s="71"/>
      <c r="DG1360" s="71"/>
      <c r="DH1360" s="71"/>
      <c r="DI1360" s="71"/>
      <c r="DJ1360" s="71"/>
      <c r="DK1360" s="71"/>
      <c r="DL1360" s="71"/>
      <c r="DM1360" s="71"/>
      <c r="DN1360" s="71"/>
      <c r="DO1360" s="71"/>
      <c r="DP1360" s="71"/>
      <c r="DQ1360" s="71"/>
      <c r="DR1360" s="71"/>
      <c r="DS1360" s="71"/>
      <c r="DT1360" s="71"/>
      <c r="DU1360" s="71"/>
      <c r="DV1360" s="71"/>
      <c r="DW1360" s="71"/>
      <c r="DX1360" s="71"/>
      <c r="DY1360" s="71"/>
      <c r="DZ1360" s="71"/>
      <c r="EA1360" s="71"/>
      <c r="EB1360" s="71"/>
      <c r="EC1360" s="71"/>
      <c r="ED1360" s="71"/>
      <c r="EE1360" s="71"/>
      <c r="EF1360" s="71"/>
      <c r="EG1360" s="71"/>
      <c r="EH1360" s="71"/>
      <c r="EI1360" s="71"/>
      <c r="EJ1360" s="71"/>
      <c r="EK1360" s="71"/>
      <c r="EL1360" s="71"/>
      <c r="EM1360" s="71"/>
      <c r="EN1360" s="71"/>
      <c r="EO1360" s="71"/>
      <c r="EP1360" s="71"/>
      <c r="EQ1360" s="71"/>
      <c r="ER1360" s="71"/>
      <c r="ES1360" s="71"/>
      <c r="ET1360" s="71"/>
      <c r="EU1360" s="71"/>
      <c r="EV1360" s="71"/>
      <c r="EW1360" s="71"/>
      <c r="EX1360" s="71"/>
      <c r="EY1360" s="71"/>
      <c r="EZ1360" s="71"/>
      <c r="FA1360" s="71"/>
      <c r="FB1360" s="71"/>
      <c r="FC1360" s="71"/>
      <c r="FD1360" s="71"/>
      <c r="FE1360" s="71"/>
      <c r="FF1360" s="71"/>
      <c r="FG1360" s="71"/>
      <c r="FH1360" s="71"/>
      <c r="FI1360" s="71"/>
      <c r="FJ1360" s="71"/>
      <c r="FK1360" s="71"/>
      <c r="FL1360" s="71"/>
      <c r="FM1360" s="71"/>
    </row>
    <row r="1361" spans="10:169" x14ac:dyDescent="0.2">
      <c r="J1361" s="71"/>
      <c r="K1361" s="71"/>
      <c r="L1361" s="71"/>
      <c r="M1361" s="71"/>
      <c r="N1361" s="71"/>
      <c r="O1361" s="71"/>
      <c r="P1361" s="71"/>
      <c r="Q1361" s="71"/>
      <c r="R1361" s="71"/>
      <c r="S1361" s="71"/>
      <c r="T1361" s="71"/>
      <c r="U1361" s="71"/>
      <c r="V1361" s="71"/>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99"/>
      <c r="CW1361" s="71"/>
      <c r="CX1361" s="71"/>
      <c r="CY1361" s="71"/>
      <c r="CZ1361" s="71"/>
      <c r="DA1361" s="71"/>
      <c r="DB1361" s="71"/>
      <c r="DC1361" s="71"/>
      <c r="DD1361" s="71"/>
      <c r="DE1361" s="71"/>
      <c r="DF1361" s="71"/>
      <c r="DG1361" s="71"/>
      <c r="DH1361" s="71"/>
      <c r="DI1361" s="71"/>
      <c r="DJ1361" s="71"/>
      <c r="DK1361" s="71"/>
      <c r="DL1361" s="71"/>
      <c r="DM1361" s="71"/>
      <c r="DN1361" s="71"/>
      <c r="DO1361" s="71"/>
      <c r="DP1361" s="71"/>
      <c r="DQ1361" s="71"/>
      <c r="DR1361" s="71"/>
      <c r="DS1361" s="71"/>
      <c r="DT1361" s="71"/>
      <c r="DU1361" s="71"/>
      <c r="DV1361" s="71"/>
      <c r="DW1361" s="71"/>
      <c r="DX1361" s="71"/>
      <c r="DY1361" s="71"/>
      <c r="DZ1361" s="71"/>
      <c r="EA1361" s="71"/>
      <c r="EB1361" s="71"/>
      <c r="EC1361" s="71"/>
      <c r="ED1361" s="71"/>
      <c r="EE1361" s="71"/>
      <c r="EF1361" s="71"/>
      <c r="EG1361" s="71"/>
      <c r="EH1361" s="71"/>
      <c r="EI1361" s="71"/>
      <c r="EJ1361" s="71"/>
      <c r="EK1361" s="71"/>
      <c r="EL1361" s="71"/>
      <c r="EM1361" s="71"/>
      <c r="EN1361" s="71"/>
      <c r="EO1361" s="71"/>
      <c r="EP1361" s="71"/>
      <c r="EQ1361" s="71"/>
      <c r="ER1361" s="71"/>
      <c r="ES1361" s="71"/>
      <c r="ET1361" s="71"/>
      <c r="EU1361" s="71"/>
      <c r="EV1361" s="71"/>
      <c r="EW1361" s="71"/>
      <c r="EX1361" s="71"/>
      <c r="EY1361" s="71"/>
      <c r="EZ1361" s="71"/>
      <c r="FA1361" s="71"/>
      <c r="FB1361" s="71"/>
      <c r="FC1361" s="71"/>
      <c r="FD1361" s="71"/>
      <c r="FE1361" s="71"/>
      <c r="FF1361" s="71"/>
      <c r="FG1361" s="71"/>
      <c r="FH1361" s="71"/>
      <c r="FI1361" s="71"/>
      <c r="FJ1361" s="71"/>
      <c r="FK1361" s="71"/>
      <c r="FL1361" s="71"/>
      <c r="FM1361" s="71"/>
    </row>
    <row r="1362" spans="10:169" x14ac:dyDescent="0.2">
      <c r="J1362" s="71"/>
      <c r="K1362" s="71"/>
      <c r="L1362" s="71"/>
      <c r="M1362" s="71"/>
      <c r="N1362" s="71"/>
      <c r="O1362" s="71"/>
      <c r="P1362" s="71"/>
      <c r="Q1362" s="71"/>
      <c r="R1362" s="71"/>
      <c r="S1362" s="71"/>
      <c r="T1362" s="71"/>
      <c r="U1362" s="71"/>
      <c r="V1362" s="71"/>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99"/>
      <c r="CW1362" s="71"/>
      <c r="CX1362" s="71"/>
      <c r="CY1362" s="71"/>
      <c r="CZ1362" s="71"/>
      <c r="DA1362" s="71"/>
      <c r="DB1362" s="71"/>
      <c r="DC1362" s="71"/>
      <c r="DD1362" s="71"/>
      <c r="DE1362" s="71"/>
      <c r="DF1362" s="71"/>
      <c r="DG1362" s="71"/>
      <c r="DH1362" s="71"/>
      <c r="DI1362" s="71"/>
      <c r="DJ1362" s="71"/>
      <c r="DK1362" s="71"/>
      <c r="DL1362" s="71"/>
      <c r="DM1362" s="71"/>
      <c r="DN1362" s="71"/>
      <c r="DO1362" s="71"/>
      <c r="DP1362" s="71"/>
      <c r="DQ1362" s="71"/>
      <c r="DR1362" s="71"/>
      <c r="DS1362" s="71"/>
      <c r="DT1362" s="71"/>
      <c r="DU1362" s="71"/>
      <c r="DV1362" s="71"/>
      <c r="DW1362" s="71"/>
      <c r="DX1362" s="71"/>
      <c r="DY1362" s="71"/>
      <c r="DZ1362" s="71"/>
      <c r="EA1362" s="71"/>
      <c r="EB1362" s="71"/>
      <c r="EC1362" s="71"/>
      <c r="ED1362" s="71"/>
      <c r="EE1362" s="71"/>
      <c r="EF1362" s="71"/>
      <c r="EG1362" s="71"/>
      <c r="EH1362" s="71"/>
      <c r="EI1362" s="71"/>
      <c r="EJ1362" s="71"/>
      <c r="EK1362" s="71"/>
      <c r="EL1362" s="71"/>
      <c r="EM1362" s="71"/>
      <c r="EN1362" s="71"/>
      <c r="EO1362" s="71"/>
      <c r="EP1362" s="71"/>
      <c r="EQ1362" s="71"/>
      <c r="ER1362" s="71"/>
      <c r="ES1362" s="71"/>
      <c r="ET1362" s="71"/>
      <c r="EU1362" s="71"/>
      <c r="EV1362" s="71"/>
      <c r="EW1362" s="71"/>
      <c r="EX1362" s="71"/>
      <c r="EY1362" s="71"/>
      <c r="EZ1362" s="71"/>
      <c r="FA1362" s="71"/>
      <c r="FB1362" s="71"/>
      <c r="FC1362" s="71"/>
      <c r="FD1362" s="71"/>
      <c r="FE1362" s="71"/>
      <c r="FF1362" s="71"/>
      <c r="FG1362" s="71"/>
      <c r="FH1362" s="71"/>
      <c r="FI1362" s="71"/>
      <c r="FJ1362" s="71"/>
      <c r="FK1362" s="71"/>
      <c r="FL1362" s="71"/>
      <c r="FM1362" s="71"/>
    </row>
    <row r="1363" spans="10:169" x14ac:dyDescent="0.2">
      <c r="J1363" s="71"/>
      <c r="K1363" s="71"/>
      <c r="L1363" s="71"/>
      <c r="M1363" s="71"/>
      <c r="N1363" s="71"/>
      <c r="O1363" s="71"/>
      <c r="P1363" s="71"/>
      <c r="Q1363" s="71"/>
      <c r="R1363" s="71"/>
      <c r="S1363" s="71"/>
      <c r="T1363" s="71"/>
      <c r="U1363" s="71"/>
      <c r="V1363" s="71"/>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99"/>
      <c r="CW1363" s="71"/>
      <c r="CX1363" s="71"/>
      <c r="CY1363" s="71"/>
      <c r="CZ1363" s="71"/>
      <c r="DA1363" s="71"/>
      <c r="DB1363" s="71"/>
      <c r="DC1363" s="71"/>
      <c r="DD1363" s="71"/>
      <c r="DE1363" s="71"/>
      <c r="DF1363" s="71"/>
      <c r="DG1363" s="71"/>
      <c r="DH1363" s="71"/>
      <c r="DI1363" s="71"/>
      <c r="DJ1363" s="71"/>
      <c r="DK1363" s="71"/>
      <c r="DL1363" s="71"/>
      <c r="DM1363" s="71"/>
      <c r="DN1363" s="71"/>
      <c r="DO1363" s="71"/>
      <c r="DP1363" s="71"/>
      <c r="DQ1363" s="71"/>
      <c r="DR1363" s="71"/>
      <c r="DS1363" s="71"/>
      <c r="DT1363" s="71"/>
      <c r="DU1363" s="71"/>
      <c r="DV1363" s="71"/>
      <c r="DW1363" s="71"/>
      <c r="DX1363" s="71"/>
      <c r="DY1363" s="71"/>
      <c r="DZ1363" s="71"/>
      <c r="EA1363" s="71"/>
      <c r="EB1363" s="71"/>
      <c r="EC1363" s="71"/>
      <c r="ED1363" s="71"/>
      <c r="EE1363" s="71"/>
      <c r="EF1363" s="71"/>
      <c r="EG1363" s="71"/>
      <c r="EH1363" s="71"/>
      <c r="EI1363" s="71"/>
      <c r="EJ1363" s="71"/>
      <c r="EK1363" s="71"/>
      <c r="EL1363" s="71"/>
      <c r="EM1363" s="71"/>
      <c r="EN1363" s="71"/>
      <c r="EO1363" s="71"/>
      <c r="EP1363" s="71"/>
      <c r="EQ1363" s="71"/>
      <c r="ER1363" s="71"/>
      <c r="ES1363" s="71"/>
      <c r="ET1363" s="71"/>
      <c r="EU1363" s="71"/>
      <c r="EV1363" s="71"/>
      <c r="EW1363" s="71"/>
      <c r="EX1363" s="71"/>
      <c r="EY1363" s="71"/>
      <c r="EZ1363" s="71"/>
      <c r="FA1363" s="71"/>
      <c r="FB1363" s="71"/>
      <c r="FC1363" s="71"/>
      <c r="FD1363" s="71"/>
      <c r="FE1363" s="71"/>
      <c r="FF1363" s="71"/>
      <c r="FG1363" s="71"/>
      <c r="FH1363" s="71"/>
      <c r="FI1363" s="71"/>
      <c r="FJ1363" s="71"/>
      <c r="FK1363" s="71"/>
      <c r="FL1363" s="71"/>
      <c r="FM1363" s="71"/>
    </row>
    <row r="1364" spans="10:169" x14ac:dyDescent="0.2">
      <c r="J1364" s="71"/>
      <c r="K1364" s="71"/>
      <c r="L1364" s="71"/>
      <c r="M1364" s="71"/>
      <c r="N1364" s="71"/>
      <c r="O1364" s="71"/>
      <c r="P1364" s="71"/>
      <c r="Q1364" s="71"/>
      <c r="R1364" s="71"/>
      <c r="S1364" s="71"/>
      <c r="T1364" s="71"/>
      <c r="U1364" s="71"/>
      <c r="V1364" s="71"/>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99"/>
      <c r="CW1364" s="71"/>
      <c r="CX1364" s="71"/>
      <c r="CY1364" s="71"/>
      <c r="CZ1364" s="71"/>
      <c r="DA1364" s="71"/>
      <c r="DB1364" s="71"/>
      <c r="DC1364" s="71"/>
      <c r="DD1364" s="71"/>
      <c r="DE1364" s="71"/>
      <c r="DF1364" s="71"/>
      <c r="DG1364" s="71"/>
      <c r="DH1364" s="71"/>
      <c r="DI1364" s="71"/>
      <c r="DJ1364" s="71"/>
      <c r="DK1364" s="71"/>
      <c r="DL1364" s="71"/>
      <c r="DM1364" s="71"/>
      <c r="DN1364" s="71"/>
      <c r="DO1364" s="71"/>
      <c r="DP1364" s="71"/>
      <c r="DQ1364" s="71"/>
      <c r="DR1364" s="71"/>
      <c r="DS1364" s="71"/>
      <c r="DT1364" s="71"/>
      <c r="DU1364" s="71"/>
      <c r="DV1364" s="71"/>
      <c r="DW1364" s="71"/>
      <c r="DX1364" s="71"/>
      <c r="DY1364" s="71"/>
      <c r="DZ1364" s="71"/>
      <c r="EA1364" s="71"/>
      <c r="EB1364" s="71"/>
      <c r="EC1364" s="71"/>
      <c r="ED1364" s="71"/>
      <c r="EE1364" s="71"/>
      <c r="EF1364" s="71"/>
      <c r="EG1364" s="71"/>
      <c r="EH1364" s="71"/>
      <c r="EI1364" s="71"/>
      <c r="EJ1364" s="71"/>
      <c r="EK1364" s="71"/>
      <c r="EL1364" s="71"/>
      <c r="EM1364" s="71"/>
      <c r="EN1364" s="71"/>
      <c r="EO1364" s="71"/>
      <c r="EP1364" s="71"/>
      <c r="EQ1364" s="71"/>
      <c r="ER1364" s="71"/>
      <c r="ES1364" s="71"/>
      <c r="ET1364" s="71"/>
      <c r="EU1364" s="71"/>
      <c r="EV1364" s="71"/>
      <c r="EW1364" s="71"/>
      <c r="EX1364" s="71"/>
      <c r="EY1364" s="71"/>
      <c r="EZ1364" s="71"/>
      <c r="FA1364" s="71"/>
      <c r="FB1364" s="71"/>
      <c r="FC1364" s="71"/>
      <c r="FD1364" s="71"/>
      <c r="FE1364" s="71"/>
      <c r="FF1364" s="71"/>
      <c r="FG1364" s="71"/>
      <c r="FH1364" s="71"/>
      <c r="FI1364" s="71"/>
      <c r="FJ1364" s="71"/>
      <c r="FK1364" s="71"/>
      <c r="FL1364" s="71"/>
      <c r="FM1364" s="71"/>
    </row>
    <row r="1365" spans="10:169" x14ac:dyDescent="0.2">
      <c r="J1365" s="71"/>
      <c r="K1365" s="71"/>
      <c r="L1365" s="71"/>
      <c r="M1365" s="71"/>
      <c r="N1365" s="71"/>
      <c r="O1365" s="71"/>
      <c r="P1365" s="71"/>
      <c r="Q1365" s="71"/>
      <c r="R1365" s="71"/>
      <c r="S1365" s="71"/>
      <c r="T1365" s="71"/>
      <c r="U1365" s="71"/>
      <c r="V1365" s="71"/>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99"/>
      <c r="CW1365" s="71"/>
      <c r="CX1365" s="71"/>
      <c r="CY1365" s="71"/>
      <c r="CZ1365" s="71"/>
      <c r="DA1365" s="71"/>
      <c r="DB1365" s="71"/>
      <c r="DC1365" s="71"/>
      <c r="DD1365" s="71"/>
      <c r="DE1365" s="71"/>
      <c r="DF1365" s="71"/>
      <c r="DG1365" s="71"/>
      <c r="DH1365" s="71"/>
      <c r="DI1365" s="71"/>
      <c r="DJ1365" s="71"/>
      <c r="DK1365" s="71"/>
      <c r="DL1365" s="71"/>
      <c r="DM1365" s="71"/>
      <c r="DN1365" s="71"/>
      <c r="DO1365" s="71"/>
      <c r="DP1365" s="71"/>
      <c r="DQ1365" s="71"/>
      <c r="DR1365" s="71"/>
      <c r="DS1365" s="71"/>
      <c r="DT1365" s="71"/>
      <c r="DU1365" s="71"/>
      <c r="DV1365" s="71"/>
      <c r="DW1365" s="71"/>
      <c r="DX1365" s="71"/>
      <c r="DY1365" s="71"/>
      <c r="DZ1365" s="71"/>
      <c r="EA1365" s="71"/>
      <c r="EB1365" s="71"/>
      <c r="EC1365" s="71"/>
      <c r="ED1365" s="71"/>
      <c r="EE1365" s="71"/>
      <c r="EF1365" s="71"/>
      <c r="EG1365" s="71"/>
      <c r="EH1365" s="71"/>
      <c r="EI1365" s="71"/>
      <c r="EJ1365" s="71"/>
      <c r="EK1365" s="71"/>
      <c r="EL1365" s="71"/>
      <c r="EM1365" s="71"/>
      <c r="EN1365" s="71"/>
      <c r="EO1365" s="71"/>
      <c r="EP1365" s="71"/>
      <c r="EQ1365" s="71"/>
      <c r="ER1365" s="71"/>
      <c r="ES1365" s="71"/>
      <c r="ET1365" s="71"/>
      <c r="EU1365" s="71"/>
      <c r="EV1365" s="71"/>
      <c r="EW1365" s="71"/>
      <c r="EX1365" s="71"/>
      <c r="EY1365" s="71"/>
      <c r="EZ1365" s="71"/>
      <c r="FA1365" s="71"/>
      <c r="FB1365" s="71"/>
      <c r="FC1365" s="71"/>
      <c r="FD1365" s="71"/>
      <c r="FE1365" s="71"/>
      <c r="FF1365" s="71"/>
      <c r="FG1365" s="71"/>
      <c r="FH1365" s="71"/>
      <c r="FI1365" s="71"/>
      <c r="FJ1365" s="71"/>
      <c r="FK1365" s="71"/>
      <c r="FL1365" s="71"/>
      <c r="FM1365" s="71"/>
    </row>
    <row r="1366" spans="10:169" x14ac:dyDescent="0.2">
      <c r="J1366" s="71"/>
      <c r="K1366" s="71"/>
      <c r="L1366" s="71"/>
      <c r="M1366" s="71"/>
      <c r="N1366" s="71"/>
      <c r="O1366" s="71"/>
      <c r="P1366" s="71"/>
      <c r="Q1366" s="71"/>
      <c r="R1366" s="71"/>
      <c r="S1366" s="71"/>
      <c r="T1366" s="71"/>
      <c r="U1366" s="71"/>
      <c r="V1366" s="71"/>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99"/>
      <c r="CW1366" s="71"/>
      <c r="CX1366" s="71"/>
      <c r="CY1366" s="71"/>
      <c r="CZ1366" s="71"/>
      <c r="DA1366" s="71"/>
      <c r="DB1366" s="71"/>
      <c r="DC1366" s="71"/>
      <c r="DD1366" s="71"/>
      <c r="DE1366" s="71"/>
      <c r="DF1366" s="71"/>
      <c r="DG1366" s="71"/>
      <c r="DH1366" s="71"/>
      <c r="DI1366" s="71"/>
      <c r="DJ1366" s="71"/>
      <c r="DK1366" s="71"/>
      <c r="DL1366" s="71"/>
      <c r="DM1366" s="71"/>
      <c r="DN1366" s="71"/>
      <c r="DO1366" s="71"/>
      <c r="DP1366" s="71"/>
      <c r="DQ1366" s="71"/>
      <c r="DR1366" s="71"/>
      <c r="DS1366" s="71"/>
      <c r="DT1366" s="71"/>
      <c r="DU1366" s="71"/>
      <c r="DV1366" s="71"/>
      <c r="DW1366" s="71"/>
      <c r="DX1366" s="71"/>
      <c r="DY1366" s="71"/>
      <c r="DZ1366" s="71"/>
      <c r="EA1366" s="71"/>
      <c r="EB1366" s="71"/>
      <c r="EC1366" s="71"/>
      <c r="ED1366" s="71"/>
      <c r="EE1366" s="71"/>
      <c r="EF1366" s="71"/>
      <c r="EG1366" s="71"/>
      <c r="EH1366" s="71"/>
      <c r="EI1366" s="71"/>
      <c r="EJ1366" s="71"/>
      <c r="EK1366" s="71"/>
      <c r="EL1366" s="71"/>
      <c r="EM1366" s="71"/>
      <c r="EN1366" s="71"/>
      <c r="EO1366" s="71"/>
      <c r="EP1366" s="71"/>
      <c r="EQ1366" s="71"/>
      <c r="ER1366" s="71"/>
      <c r="ES1366" s="71"/>
      <c r="ET1366" s="71"/>
      <c r="EU1366" s="71"/>
      <c r="EV1366" s="71"/>
      <c r="EW1366" s="71"/>
      <c r="EX1366" s="71"/>
      <c r="EY1366" s="71"/>
      <c r="EZ1366" s="71"/>
      <c r="FA1366" s="71"/>
      <c r="FB1366" s="71"/>
      <c r="FC1366" s="71"/>
      <c r="FD1366" s="71"/>
      <c r="FE1366" s="71"/>
      <c r="FF1366" s="71"/>
      <c r="FG1366" s="71"/>
      <c r="FH1366" s="71"/>
      <c r="FI1366" s="71"/>
      <c r="FJ1366" s="71"/>
      <c r="FK1366" s="71"/>
      <c r="FL1366" s="71"/>
      <c r="FM1366" s="71"/>
    </row>
    <row r="1367" spans="10:169" x14ac:dyDescent="0.2">
      <c r="J1367" s="71"/>
      <c r="K1367" s="71"/>
      <c r="L1367" s="71"/>
      <c r="M1367" s="71"/>
      <c r="N1367" s="71"/>
      <c r="O1367" s="71"/>
      <c r="P1367" s="71"/>
      <c r="Q1367" s="71"/>
      <c r="R1367" s="71"/>
      <c r="S1367" s="71"/>
      <c r="T1367" s="71"/>
      <c r="U1367" s="71"/>
      <c r="V1367" s="71"/>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99"/>
      <c r="CW1367" s="71"/>
      <c r="CX1367" s="71"/>
      <c r="CY1367" s="71"/>
      <c r="CZ1367" s="71"/>
      <c r="DA1367" s="71"/>
      <c r="DB1367" s="71"/>
      <c r="DC1367" s="71"/>
      <c r="DD1367" s="71"/>
      <c r="DE1367" s="71"/>
      <c r="DF1367" s="71"/>
      <c r="DG1367" s="71"/>
      <c r="DH1367" s="71"/>
      <c r="DI1367" s="71"/>
      <c r="DJ1367" s="71"/>
      <c r="DK1367" s="71"/>
      <c r="DL1367" s="71"/>
      <c r="DM1367" s="71"/>
      <c r="DN1367" s="71"/>
      <c r="DO1367" s="71"/>
      <c r="DP1367" s="71"/>
      <c r="DQ1367" s="71"/>
      <c r="DR1367" s="71"/>
      <c r="DS1367" s="71"/>
      <c r="DT1367" s="71"/>
      <c r="DU1367" s="71"/>
      <c r="DV1367" s="71"/>
      <c r="DW1367" s="71"/>
      <c r="DX1367" s="71"/>
      <c r="DY1367" s="71"/>
      <c r="DZ1367" s="71"/>
      <c r="EA1367" s="71"/>
      <c r="EB1367" s="71"/>
      <c r="EC1367" s="71"/>
      <c r="ED1367" s="71"/>
      <c r="EE1367" s="71"/>
      <c r="EF1367" s="71"/>
      <c r="EG1367" s="71"/>
      <c r="EH1367" s="71"/>
      <c r="EI1367" s="71"/>
      <c r="EJ1367" s="71"/>
      <c r="EK1367" s="71"/>
      <c r="EL1367" s="71"/>
      <c r="EM1367" s="71"/>
      <c r="EN1367" s="71"/>
      <c r="EO1367" s="71"/>
      <c r="EP1367" s="71"/>
      <c r="EQ1367" s="71"/>
      <c r="ER1367" s="71"/>
      <c r="ES1367" s="71"/>
      <c r="ET1367" s="71"/>
      <c r="EU1367" s="71"/>
      <c r="EV1367" s="71"/>
      <c r="EW1367" s="71"/>
      <c r="EX1367" s="71"/>
      <c r="EY1367" s="71"/>
      <c r="EZ1367" s="71"/>
      <c r="FA1367" s="71"/>
      <c r="FB1367" s="71"/>
      <c r="FC1367" s="71"/>
      <c r="FD1367" s="71"/>
      <c r="FE1367" s="71"/>
      <c r="FF1367" s="71"/>
      <c r="FG1367" s="71"/>
      <c r="FH1367" s="71"/>
      <c r="FI1367" s="71"/>
      <c r="FJ1367" s="71"/>
      <c r="FK1367" s="71"/>
      <c r="FL1367" s="71"/>
      <c r="FM1367" s="71"/>
    </row>
    <row r="1368" spans="10:169" x14ac:dyDescent="0.2">
      <c r="J1368" s="71"/>
      <c r="K1368" s="71"/>
      <c r="L1368" s="71"/>
      <c r="M1368" s="71"/>
      <c r="N1368" s="71"/>
      <c r="O1368" s="71"/>
      <c r="P1368" s="71"/>
      <c r="Q1368" s="71"/>
      <c r="R1368" s="71"/>
      <c r="S1368" s="71"/>
      <c r="T1368" s="71"/>
      <c r="U1368" s="71"/>
      <c r="V1368" s="71"/>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99"/>
      <c r="CW1368" s="71"/>
      <c r="CX1368" s="71"/>
      <c r="CY1368" s="71"/>
      <c r="CZ1368" s="71"/>
      <c r="DA1368" s="71"/>
      <c r="DB1368" s="71"/>
      <c r="DC1368" s="71"/>
      <c r="DD1368" s="71"/>
      <c r="DE1368" s="71"/>
      <c r="DF1368" s="71"/>
      <c r="DG1368" s="71"/>
      <c r="DH1368" s="71"/>
      <c r="DI1368" s="71"/>
      <c r="DJ1368" s="71"/>
      <c r="DK1368" s="71"/>
      <c r="DL1368" s="71"/>
      <c r="DM1368" s="71"/>
      <c r="DN1368" s="71"/>
      <c r="DO1368" s="71"/>
      <c r="DP1368" s="71"/>
      <c r="DQ1368" s="71"/>
      <c r="DR1368" s="71"/>
      <c r="DS1368" s="71"/>
      <c r="DT1368" s="71"/>
      <c r="DU1368" s="71"/>
      <c r="DV1368" s="71"/>
      <c r="DW1368" s="71"/>
      <c r="DX1368" s="71"/>
      <c r="DY1368" s="71"/>
      <c r="DZ1368" s="71"/>
      <c r="EA1368" s="71"/>
      <c r="EB1368" s="71"/>
      <c r="EC1368" s="71"/>
      <c r="ED1368" s="71"/>
      <c r="EE1368" s="71"/>
      <c r="EF1368" s="71"/>
      <c r="EG1368" s="71"/>
      <c r="EH1368" s="71"/>
      <c r="EI1368" s="71"/>
      <c r="EJ1368" s="71"/>
      <c r="EK1368" s="71"/>
      <c r="EL1368" s="71"/>
      <c r="EM1368" s="71"/>
      <c r="EN1368" s="71"/>
      <c r="EO1368" s="71"/>
      <c r="EP1368" s="71"/>
      <c r="EQ1368" s="71"/>
      <c r="ER1368" s="71"/>
      <c r="ES1368" s="71"/>
      <c r="ET1368" s="71"/>
      <c r="EU1368" s="71"/>
      <c r="EV1368" s="71"/>
      <c r="EW1368" s="71"/>
      <c r="EX1368" s="71"/>
      <c r="EY1368" s="71"/>
      <c r="EZ1368" s="71"/>
      <c r="FA1368" s="71"/>
      <c r="FB1368" s="71"/>
      <c r="FC1368" s="71"/>
      <c r="FD1368" s="71"/>
      <c r="FE1368" s="71"/>
      <c r="FF1368" s="71"/>
      <c r="FG1368" s="71"/>
      <c r="FH1368" s="71"/>
      <c r="FI1368" s="71"/>
      <c r="FJ1368" s="71"/>
      <c r="FK1368" s="71"/>
      <c r="FL1368" s="71"/>
      <c r="FM1368" s="71"/>
    </row>
    <row r="1369" spans="10:169" x14ac:dyDescent="0.2">
      <c r="J1369" s="71"/>
      <c r="K1369" s="71"/>
      <c r="L1369" s="71"/>
      <c r="M1369" s="71"/>
      <c r="N1369" s="71"/>
      <c r="O1369" s="71"/>
      <c r="P1369" s="71"/>
      <c r="Q1369" s="71"/>
      <c r="R1369" s="71"/>
      <c r="S1369" s="71"/>
      <c r="T1369" s="71"/>
      <c r="U1369" s="71"/>
      <c r="V1369" s="71"/>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99"/>
      <c r="CW1369" s="71"/>
      <c r="CX1369" s="71"/>
      <c r="CY1369" s="71"/>
      <c r="CZ1369" s="71"/>
      <c r="DA1369" s="71"/>
      <c r="DB1369" s="71"/>
      <c r="DC1369" s="71"/>
      <c r="DD1369" s="71"/>
      <c r="DE1369" s="71"/>
      <c r="DF1369" s="71"/>
      <c r="DG1369" s="71"/>
      <c r="DH1369" s="71"/>
      <c r="DI1369" s="71"/>
      <c r="DJ1369" s="71"/>
      <c r="DK1369" s="71"/>
      <c r="DL1369" s="71"/>
      <c r="DM1369" s="71"/>
      <c r="DN1369" s="71"/>
      <c r="DO1369" s="71"/>
      <c r="DP1369" s="71"/>
      <c r="DQ1369" s="71"/>
      <c r="DR1369" s="71"/>
      <c r="DS1369" s="71"/>
      <c r="DT1369" s="71"/>
      <c r="DU1369" s="71"/>
      <c r="DV1369" s="71"/>
      <c r="DW1369" s="71"/>
      <c r="DX1369" s="71"/>
      <c r="DY1369" s="71"/>
      <c r="DZ1369" s="71"/>
      <c r="EA1369" s="71"/>
      <c r="EB1369" s="71"/>
      <c r="EC1369" s="71"/>
      <c r="ED1369" s="71"/>
      <c r="EE1369" s="71"/>
      <c r="EF1369" s="71"/>
      <c r="EG1369" s="71"/>
      <c r="EH1369" s="71"/>
      <c r="EI1369" s="71"/>
      <c r="EJ1369" s="71"/>
      <c r="EK1369" s="71"/>
      <c r="EL1369" s="71"/>
      <c r="EM1369" s="71"/>
      <c r="EN1369" s="71"/>
      <c r="EO1369" s="71"/>
      <c r="EP1369" s="71"/>
      <c r="EQ1369" s="71"/>
      <c r="ER1369" s="71"/>
      <c r="ES1369" s="71"/>
      <c r="ET1369" s="71"/>
      <c r="EU1369" s="71"/>
      <c r="EV1369" s="71"/>
      <c r="EW1369" s="71"/>
      <c r="EX1369" s="71"/>
      <c r="EY1369" s="71"/>
      <c r="EZ1369" s="71"/>
      <c r="FA1369" s="71"/>
      <c r="FB1369" s="71"/>
      <c r="FC1369" s="71"/>
      <c r="FD1369" s="71"/>
      <c r="FE1369" s="71"/>
      <c r="FF1369" s="71"/>
      <c r="FG1369" s="71"/>
      <c r="FH1369" s="71"/>
      <c r="FI1369" s="71"/>
      <c r="FJ1369" s="71"/>
      <c r="FK1369" s="71"/>
      <c r="FL1369" s="71"/>
      <c r="FM1369" s="71"/>
    </row>
    <row r="1370" spans="10:169" x14ac:dyDescent="0.2">
      <c r="J1370" s="71"/>
      <c r="K1370" s="71"/>
      <c r="L1370" s="71"/>
      <c r="M1370" s="71"/>
      <c r="N1370" s="71"/>
      <c r="O1370" s="71"/>
      <c r="P1370" s="71"/>
      <c r="Q1370" s="71"/>
      <c r="R1370" s="71"/>
      <c r="S1370" s="71"/>
      <c r="T1370" s="71"/>
      <c r="U1370" s="71"/>
      <c r="V1370" s="71"/>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99"/>
      <c r="CW1370" s="71"/>
      <c r="CX1370" s="71"/>
      <c r="CY1370" s="71"/>
      <c r="CZ1370" s="71"/>
      <c r="DA1370" s="71"/>
      <c r="DB1370" s="71"/>
      <c r="DC1370" s="71"/>
      <c r="DD1370" s="71"/>
      <c r="DE1370" s="71"/>
      <c r="DF1370" s="71"/>
      <c r="DG1370" s="71"/>
      <c r="DH1370" s="71"/>
      <c r="DI1370" s="71"/>
      <c r="DJ1370" s="71"/>
      <c r="DK1370" s="71"/>
      <c r="DL1370" s="71"/>
      <c r="DM1370" s="71"/>
      <c r="DN1370" s="71"/>
      <c r="DO1370" s="71"/>
      <c r="DP1370" s="71"/>
      <c r="DQ1370" s="71"/>
      <c r="DR1370" s="71"/>
      <c r="DS1370" s="71"/>
      <c r="DT1370" s="71"/>
      <c r="DU1370" s="71"/>
      <c r="DV1370" s="71"/>
      <c r="DW1370" s="71"/>
      <c r="DX1370" s="71"/>
      <c r="DY1370" s="71"/>
      <c r="DZ1370" s="71"/>
      <c r="EA1370" s="71"/>
      <c r="EB1370" s="71"/>
      <c r="EC1370" s="71"/>
      <c r="ED1370" s="71"/>
      <c r="EE1370" s="71"/>
      <c r="EF1370" s="71"/>
      <c r="EG1370" s="71"/>
      <c r="EH1370" s="71"/>
      <c r="EI1370" s="71"/>
      <c r="EJ1370" s="71"/>
      <c r="EK1370" s="71"/>
      <c r="EL1370" s="71"/>
      <c r="EM1370" s="71"/>
      <c r="EN1370" s="71"/>
      <c r="EO1370" s="71"/>
      <c r="EP1370" s="71"/>
      <c r="EQ1370" s="71"/>
      <c r="ER1370" s="71"/>
      <c r="ES1370" s="71"/>
      <c r="ET1370" s="71"/>
      <c r="EU1370" s="71"/>
      <c r="EV1370" s="71"/>
      <c r="EW1370" s="71"/>
      <c r="EX1370" s="71"/>
      <c r="EY1370" s="71"/>
      <c r="EZ1370" s="71"/>
      <c r="FA1370" s="71"/>
      <c r="FB1370" s="71"/>
      <c r="FC1370" s="71"/>
      <c r="FD1370" s="71"/>
      <c r="FE1370" s="71"/>
      <c r="FF1370" s="71"/>
      <c r="FG1370" s="71"/>
      <c r="FH1370" s="71"/>
      <c r="FI1370" s="71"/>
      <c r="FJ1370" s="71"/>
      <c r="FK1370" s="71"/>
      <c r="FL1370" s="71"/>
      <c r="FM1370" s="71"/>
    </row>
    <row r="1371" spans="10:169" x14ac:dyDescent="0.2">
      <c r="J1371" s="71"/>
      <c r="K1371" s="71"/>
      <c r="L1371" s="71"/>
      <c r="M1371" s="71"/>
      <c r="N1371" s="71"/>
      <c r="O1371" s="71"/>
      <c r="P1371" s="71"/>
      <c r="Q1371" s="71"/>
      <c r="R1371" s="71"/>
      <c r="S1371" s="71"/>
      <c r="T1371" s="71"/>
      <c r="U1371" s="71"/>
      <c r="V1371" s="71"/>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99"/>
      <c r="CW1371" s="71"/>
      <c r="CX1371" s="71"/>
      <c r="CY1371" s="71"/>
      <c r="CZ1371" s="71"/>
      <c r="DA1371" s="71"/>
      <c r="DB1371" s="71"/>
      <c r="DC1371" s="71"/>
      <c r="DD1371" s="71"/>
      <c r="DE1371" s="71"/>
      <c r="DF1371" s="71"/>
      <c r="DG1371" s="71"/>
      <c r="DH1371" s="71"/>
      <c r="DI1371" s="71"/>
      <c r="DJ1371" s="71"/>
      <c r="DK1371" s="71"/>
      <c r="DL1371" s="71"/>
      <c r="DM1371" s="71"/>
      <c r="DN1371" s="71"/>
      <c r="DO1371" s="71"/>
      <c r="DP1371" s="71"/>
      <c r="DQ1371" s="71"/>
      <c r="DR1371" s="71"/>
      <c r="DS1371" s="71"/>
      <c r="DT1371" s="71"/>
      <c r="DU1371" s="71"/>
      <c r="DV1371" s="71"/>
      <c r="DW1371" s="71"/>
      <c r="DX1371" s="71"/>
      <c r="DY1371" s="71"/>
      <c r="DZ1371" s="71"/>
      <c r="EA1371" s="71"/>
      <c r="EB1371" s="71"/>
      <c r="EC1371" s="71"/>
      <c r="ED1371" s="71"/>
      <c r="EE1371" s="71"/>
      <c r="EF1371" s="71"/>
      <c r="EG1371" s="71"/>
      <c r="EH1371" s="71"/>
      <c r="EI1371" s="71"/>
      <c r="EJ1371" s="71"/>
      <c r="EK1371" s="71"/>
      <c r="EL1371" s="71"/>
      <c r="EM1371" s="71"/>
      <c r="EN1371" s="71"/>
      <c r="EO1371" s="71"/>
      <c r="EP1371" s="71"/>
      <c r="EQ1371" s="71"/>
      <c r="ER1371" s="71"/>
      <c r="ES1371" s="71"/>
      <c r="ET1371" s="71"/>
      <c r="EU1371" s="71"/>
      <c r="EV1371" s="71"/>
      <c r="EW1371" s="71"/>
      <c r="EX1371" s="71"/>
      <c r="EY1371" s="71"/>
      <c r="EZ1371" s="71"/>
      <c r="FA1371" s="71"/>
      <c r="FB1371" s="71"/>
      <c r="FC1371" s="71"/>
      <c r="FD1371" s="71"/>
      <c r="FE1371" s="71"/>
      <c r="FF1371" s="71"/>
      <c r="FG1371" s="71"/>
      <c r="FH1371" s="71"/>
      <c r="FI1371" s="71"/>
      <c r="FJ1371" s="71"/>
      <c r="FK1371" s="71"/>
      <c r="FL1371" s="71"/>
      <c r="FM1371" s="71"/>
    </row>
    <row r="1372" spans="10:169" x14ac:dyDescent="0.2">
      <c r="J1372" s="71"/>
      <c r="K1372" s="71"/>
      <c r="L1372" s="71"/>
      <c r="M1372" s="71"/>
      <c r="N1372" s="71"/>
      <c r="O1372" s="71"/>
      <c r="P1372" s="71"/>
      <c r="Q1372" s="71"/>
      <c r="R1372" s="71"/>
      <c r="S1372" s="71"/>
      <c r="T1372" s="71"/>
      <c r="U1372" s="71"/>
      <c r="V1372" s="71"/>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99"/>
      <c r="CW1372" s="71"/>
      <c r="CX1372" s="71"/>
      <c r="CY1372" s="71"/>
      <c r="CZ1372" s="71"/>
      <c r="DA1372" s="71"/>
      <c r="DB1372" s="71"/>
      <c r="DC1372" s="71"/>
      <c r="DD1372" s="71"/>
      <c r="DE1372" s="71"/>
      <c r="DF1372" s="71"/>
      <c r="DG1372" s="71"/>
      <c r="DH1372" s="71"/>
      <c r="DI1372" s="71"/>
      <c r="DJ1372" s="71"/>
      <c r="DK1372" s="71"/>
      <c r="DL1372" s="71"/>
      <c r="DM1372" s="71"/>
      <c r="DN1372" s="71"/>
      <c r="DO1372" s="71"/>
      <c r="DP1372" s="71"/>
      <c r="DQ1372" s="71"/>
      <c r="DR1372" s="71"/>
      <c r="DS1372" s="71"/>
      <c r="DT1372" s="71"/>
      <c r="DU1372" s="71"/>
      <c r="DV1372" s="71"/>
      <c r="DW1372" s="71"/>
      <c r="DX1372" s="71"/>
      <c r="DY1372" s="71"/>
      <c r="DZ1372" s="71"/>
      <c r="EA1372" s="71"/>
      <c r="EB1372" s="71"/>
      <c r="EC1372" s="71"/>
      <c r="ED1372" s="71"/>
      <c r="EE1372" s="71"/>
      <c r="EF1372" s="71"/>
      <c r="EG1372" s="71"/>
      <c r="EH1372" s="71"/>
      <c r="EI1372" s="71"/>
      <c r="EJ1372" s="71"/>
      <c r="EK1372" s="71"/>
      <c r="EL1372" s="71"/>
      <c r="EM1372" s="71"/>
      <c r="EN1372" s="71"/>
      <c r="EO1372" s="71"/>
      <c r="EP1372" s="71"/>
      <c r="EQ1372" s="71"/>
      <c r="ER1372" s="71"/>
      <c r="ES1372" s="71"/>
      <c r="ET1372" s="71"/>
      <c r="EU1372" s="71"/>
      <c r="EV1372" s="71"/>
      <c r="EW1372" s="71"/>
      <c r="EX1372" s="71"/>
      <c r="EY1372" s="71"/>
      <c r="EZ1372" s="71"/>
      <c r="FA1372" s="71"/>
      <c r="FB1372" s="71"/>
      <c r="FC1372" s="71"/>
      <c r="FD1372" s="71"/>
      <c r="FE1372" s="71"/>
      <c r="FF1372" s="71"/>
      <c r="FG1372" s="71"/>
      <c r="FH1372" s="71"/>
      <c r="FI1372" s="71"/>
      <c r="FJ1372" s="71"/>
      <c r="FK1372" s="71"/>
      <c r="FL1372" s="71"/>
      <c r="FM1372" s="71"/>
    </row>
    <row r="1373" spans="10:169" x14ac:dyDescent="0.2">
      <c r="J1373" s="71"/>
      <c r="K1373" s="71"/>
      <c r="L1373" s="71"/>
      <c r="M1373" s="71"/>
      <c r="N1373" s="71"/>
      <c r="O1373" s="71"/>
      <c r="P1373" s="71"/>
      <c r="Q1373" s="71"/>
      <c r="R1373" s="71"/>
      <c r="S1373" s="71"/>
      <c r="T1373" s="71"/>
      <c r="U1373" s="71"/>
      <c r="V1373" s="71"/>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99"/>
      <c r="CW1373" s="71"/>
      <c r="CX1373" s="71"/>
      <c r="CY1373" s="71"/>
      <c r="CZ1373" s="71"/>
      <c r="DA1373" s="71"/>
      <c r="DB1373" s="71"/>
      <c r="DC1373" s="71"/>
      <c r="DD1373" s="71"/>
      <c r="DE1373" s="71"/>
      <c r="DF1373" s="71"/>
      <c r="DG1373" s="71"/>
      <c r="DH1373" s="71"/>
      <c r="DI1373" s="71"/>
      <c r="DJ1373" s="71"/>
      <c r="DK1373" s="71"/>
      <c r="DL1373" s="71"/>
      <c r="DM1373" s="71"/>
      <c r="DN1373" s="71"/>
      <c r="DO1373" s="71"/>
      <c r="DP1373" s="71"/>
      <c r="DQ1373" s="71"/>
      <c r="DR1373" s="71"/>
      <c r="DS1373" s="71"/>
      <c r="DT1373" s="71"/>
      <c r="DU1373" s="71"/>
      <c r="DV1373" s="71"/>
      <c r="DW1373" s="71"/>
      <c r="DX1373" s="71"/>
      <c r="DY1373" s="71"/>
      <c r="DZ1373" s="71"/>
      <c r="EA1373" s="71"/>
      <c r="EB1373" s="71"/>
      <c r="EC1373" s="71"/>
      <c r="ED1373" s="71"/>
      <c r="EE1373" s="71"/>
      <c r="EF1373" s="71"/>
      <c r="EG1373" s="71"/>
      <c r="EH1373" s="71"/>
      <c r="EI1373" s="71"/>
      <c r="EJ1373" s="71"/>
      <c r="EK1373" s="71"/>
      <c r="EL1373" s="71"/>
      <c r="EM1373" s="71"/>
      <c r="EN1373" s="71"/>
      <c r="EO1373" s="71"/>
      <c r="EP1373" s="71"/>
      <c r="EQ1373" s="71"/>
      <c r="ER1373" s="71"/>
      <c r="ES1373" s="71"/>
      <c r="ET1373" s="71"/>
      <c r="EU1373" s="71"/>
      <c r="EV1373" s="71"/>
      <c r="EW1373" s="71"/>
      <c r="EX1373" s="71"/>
      <c r="EY1373" s="71"/>
      <c r="EZ1373" s="71"/>
      <c r="FA1373" s="71"/>
      <c r="FB1373" s="71"/>
      <c r="FC1373" s="71"/>
      <c r="FD1373" s="71"/>
      <c r="FE1373" s="71"/>
      <c r="FF1373" s="71"/>
      <c r="FG1373" s="71"/>
      <c r="FH1373" s="71"/>
      <c r="FI1373" s="71"/>
      <c r="FJ1373" s="71"/>
      <c r="FK1373" s="71"/>
      <c r="FL1373" s="71"/>
      <c r="FM1373" s="71"/>
    </row>
    <row r="1374" spans="10:169" x14ac:dyDescent="0.2">
      <c r="J1374" s="71"/>
      <c r="K1374" s="71"/>
      <c r="L1374" s="71"/>
      <c r="M1374" s="71"/>
      <c r="N1374" s="71"/>
      <c r="O1374" s="71"/>
      <c r="P1374" s="71"/>
      <c r="Q1374" s="71"/>
      <c r="R1374" s="71"/>
      <c r="S1374" s="71"/>
      <c r="T1374" s="71"/>
      <c r="U1374" s="71"/>
      <c r="V1374" s="71"/>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99"/>
      <c r="CW1374" s="71"/>
      <c r="CX1374" s="71"/>
      <c r="CY1374" s="71"/>
      <c r="CZ1374" s="71"/>
      <c r="DA1374" s="71"/>
      <c r="DB1374" s="71"/>
      <c r="DC1374" s="71"/>
      <c r="DD1374" s="71"/>
      <c r="DE1374" s="71"/>
      <c r="DF1374" s="71"/>
      <c r="DG1374" s="71"/>
      <c r="DH1374" s="71"/>
      <c r="DI1374" s="71"/>
      <c r="DJ1374" s="71"/>
      <c r="DK1374" s="71"/>
      <c r="DL1374" s="71"/>
      <c r="DM1374" s="71"/>
      <c r="DN1374" s="71"/>
      <c r="DO1374" s="71"/>
      <c r="DP1374" s="71"/>
      <c r="DQ1374" s="71"/>
      <c r="DR1374" s="71"/>
      <c r="DS1374" s="71"/>
      <c r="DT1374" s="71"/>
      <c r="DU1374" s="71"/>
      <c r="DV1374" s="71"/>
      <c r="DW1374" s="71"/>
      <c r="DX1374" s="71"/>
      <c r="DY1374" s="71"/>
      <c r="DZ1374" s="71"/>
      <c r="EA1374" s="71"/>
      <c r="EB1374" s="71"/>
      <c r="EC1374" s="71"/>
      <c r="ED1374" s="71"/>
      <c r="EE1374" s="71"/>
      <c r="EF1374" s="71"/>
      <c r="EG1374" s="71"/>
      <c r="EH1374" s="71"/>
      <c r="EI1374" s="71"/>
      <c r="EJ1374" s="71"/>
      <c r="EK1374" s="71"/>
      <c r="EL1374" s="71"/>
      <c r="EM1374" s="71"/>
      <c r="EN1374" s="71"/>
      <c r="EO1374" s="71"/>
      <c r="EP1374" s="71"/>
      <c r="EQ1374" s="71"/>
      <c r="ER1374" s="71"/>
      <c r="ES1374" s="71"/>
      <c r="ET1374" s="71"/>
      <c r="EU1374" s="71"/>
      <c r="EV1374" s="71"/>
      <c r="EW1374" s="71"/>
      <c r="EX1374" s="71"/>
      <c r="EY1374" s="71"/>
      <c r="EZ1374" s="71"/>
      <c r="FA1374" s="71"/>
      <c r="FB1374" s="71"/>
      <c r="FC1374" s="71"/>
      <c r="FD1374" s="71"/>
      <c r="FE1374" s="71"/>
      <c r="FF1374" s="71"/>
      <c r="FG1374" s="71"/>
      <c r="FH1374" s="71"/>
      <c r="FI1374" s="71"/>
      <c r="FJ1374" s="71"/>
      <c r="FK1374" s="71"/>
      <c r="FL1374" s="71"/>
      <c r="FM1374" s="71"/>
    </row>
    <row r="1375" spans="10:169" x14ac:dyDescent="0.2">
      <c r="J1375" s="71"/>
      <c r="K1375" s="71"/>
      <c r="L1375" s="71"/>
      <c r="M1375" s="71"/>
      <c r="N1375" s="71"/>
      <c r="O1375" s="71"/>
      <c r="P1375" s="71"/>
      <c r="Q1375" s="71"/>
      <c r="R1375" s="71"/>
      <c r="S1375" s="71"/>
      <c r="T1375" s="71"/>
      <c r="U1375" s="71"/>
      <c r="V1375" s="71"/>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99"/>
      <c r="CW1375" s="71"/>
      <c r="CX1375" s="71"/>
      <c r="CY1375" s="71"/>
      <c r="CZ1375" s="71"/>
      <c r="DA1375" s="71"/>
      <c r="DB1375" s="71"/>
      <c r="DC1375" s="71"/>
      <c r="DD1375" s="71"/>
      <c r="DE1375" s="71"/>
      <c r="DF1375" s="71"/>
      <c r="DG1375" s="71"/>
      <c r="DH1375" s="71"/>
      <c r="DI1375" s="71"/>
      <c r="DJ1375" s="71"/>
      <c r="DK1375" s="71"/>
      <c r="DL1375" s="71"/>
      <c r="DM1375" s="71"/>
      <c r="DN1375" s="71"/>
      <c r="DO1375" s="71"/>
      <c r="DP1375" s="71"/>
      <c r="DQ1375" s="71"/>
      <c r="DR1375" s="71"/>
      <c r="DS1375" s="71"/>
      <c r="DT1375" s="71"/>
      <c r="DU1375" s="71"/>
      <c r="DV1375" s="71"/>
      <c r="DW1375" s="71"/>
      <c r="DX1375" s="71"/>
      <c r="DY1375" s="71"/>
      <c r="DZ1375" s="71"/>
      <c r="EA1375" s="71"/>
      <c r="EB1375" s="71"/>
      <c r="EC1375" s="71"/>
      <c r="ED1375" s="71"/>
      <c r="EE1375" s="71"/>
      <c r="EF1375" s="71"/>
      <c r="EG1375" s="71"/>
      <c r="EH1375" s="71"/>
      <c r="EI1375" s="71"/>
      <c r="EJ1375" s="71"/>
      <c r="EK1375" s="71"/>
      <c r="EL1375" s="71"/>
      <c r="EM1375" s="71"/>
      <c r="EN1375" s="71"/>
      <c r="EO1375" s="71"/>
      <c r="EP1375" s="71"/>
      <c r="EQ1375" s="71"/>
      <c r="ER1375" s="71"/>
      <c r="ES1375" s="71"/>
      <c r="ET1375" s="71"/>
      <c r="EU1375" s="71"/>
      <c r="EV1375" s="71"/>
      <c r="EW1375" s="71"/>
      <c r="EX1375" s="71"/>
      <c r="EY1375" s="71"/>
      <c r="EZ1375" s="71"/>
      <c r="FA1375" s="71"/>
      <c r="FB1375" s="71"/>
      <c r="FC1375" s="71"/>
      <c r="FD1375" s="71"/>
      <c r="FE1375" s="71"/>
      <c r="FF1375" s="71"/>
      <c r="FG1375" s="71"/>
      <c r="FH1375" s="71"/>
      <c r="FI1375" s="71"/>
      <c r="FJ1375" s="71"/>
      <c r="FK1375" s="71"/>
      <c r="FL1375" s="71"/>
      <c r="FM1375" s="71"/>
    </row>
    <row r="1376" spans="10:169" x14ac:dyDescent="0.2">
      <c r="J1376" s="71"/>
      <c r="K1376" s="71"/>
      <c r="L1376" s="71"/>
      <c r="M1376" s="71"/>
      <c r="N1376" s="71"/>
      <c r="O1376" s="71"/>
      <c r="P1376" s="71"/>
      <c r="Q1376" s="71"/>
      <c r="R1376" s="71"/>
      <c r="S1376" s="71"/>
      <c r="T1376" s="71"/>
      <c r="U1376" s="71"/>
      <c r="V1376" s="71"/>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99"/>
      <c r="CW1376" s="71"/>
      <c r="CX1376" s="71"/>
      <c r="CY1376" s="71"/>
      <c r="CZ1376" s="71"/>
      <c r="DA1376" s="71"/>
      <c r="DB1376" s="71"/>
      <c r="DC1376" s="71"/>
      <c r="DD1376" s="71"/>
      <c r="DE1376" s="71"/>
      <c r="DF1376" s="71"/>
      <c r="DG1376" s="71"/>
      <c r="DH1376" s="71"/>
      <c r="DI1376" s="71"/>
      <c r="DJ1376" s="71"/>
      <c r="DK1376" s="71"/>
      <c r="DL1376" s="71"/>
      <c r="DM1376" s="71"/>
      <c r="DN1376" s="71"/>
      <c r="DO1376" s="71"/>
      <c r="DP1376" s="71"/>
      <c r="DQ1376" s="71"/>
      <c r="DR1376" s="71"/>
      <c r="DS1376" s="71"/>
      <c r="DT1376" s="71"/>
      <c r="DU1376" s="71"/>
      <c r="DV1376" s="71"/>
      <c r="DW1376" s="71"/>
      <c r="DX1376" s="71"/>
      <c r="DY1376" s="71"/>
      <c r="DZ1376" s="71"/>
      <c r="EA1376" s="71"/>
      <c r="EB1376" s="71"/>
      <c r="EC1376" s="71"/>
      <c r="ED1376" s="71"/>
      <c r="EE1376" s="71"/>
      <c r="EF1376" s="71"/>
      <c r="EG1376" s="71"/>
      <c r="EH1376" s="71"/>
      <c r="EI1376" s="71"/>
      <c r="EJ1376" s="71"/>
      <c r="EK1376" s="71"/>
      <c r="EL1376" s="71"/>
      <c r="EM1376" s="71"/>
      <c r="EN1376" s="71"/>
      <c r="EO1376" s="71"/>
      <c r="EP1376" s="71"/>
      <c r="EQ1376" s="71"/>
      <c r="ER1376" s="71"/>
      <c r="ES1376" s="71"/>
      <c r="ET1376" s="71"/>
      <c r="EU1376" s="71"/>
      <c r="EV1376" s="71"/>
      <c r="EW1376" s="71"/>
      <c r="EX1376" s="71"/>
      <c r="EY1376" s="71"/>
      <c r="EZ1376" s="71"/>
      <c r="FA1376" s="71"/>
      <c r="FB1376" s="71"/>
      <c r="FC1376" s="71"/>
      <c r="FD1376" s="71"/>
      <c r="FE1376" s="71"/>
      <c r="FF1376" s="71"/>
      <c r="FG1376" s="71"/>
      <c r="FH1376" s="71"/>
      <c r="FI1376" s="71"/>
      <c r="FJ1376" s="71"/>
      <c r="FK1376" s="71"/>
      <c r="FL1376" s="71"/>
      <c r="FM1376" s="71"/>
    </row>
    <row r="1377" spans="10:169" x14ac:dyDescent="0.2">
      <c r="J1377" s="71"/>
      <c r="K1377" s="71"/>
      <c r="L1377" s="71"/>
      <c r="M1377" s="71"/>
      <c r="N1377" s="71"/>
      <c r="O1377" s="71"/>
      <c r="P1377" s="71"/>
      <c r="Q1377" s="71"/>
      <c r="R1377" s="71"/>
      <c r="S1377" s="71"/>
      <c r="T1377" s="71"/>
      <c r="U1377" s="71"/>
      <c r="V1377" s="71"/>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99"/>
      <c r="CW1377" s="71"/>
      <c r="CX1377" s="71"/>
      <c r="CY1377" s="71"/>
      <c r="CZ1377" s="71"/>
      <c r="DA1377" s="71"/>
      <c r="DB1377" s="71"/>
      <c r="DC1377" s="71"/>
      <c r="DD1377" s="71"/>
      <c r="DE1377" s="71"/>
      <c r="DF1377" s="71"/>
      <c r="DG1377" s="71"/>
      <c r="DH1377" s="71"/>
      <c r="DI1377" s="71"/>
      <c r="DJ1377" s="71"/>
      <c r="DK1377" s="71"/>
      <c r="DL1377" s="71"/>
      <c r="DM1377" s="71"/>
      <c r="DN1377" s="71"/>
      <c r="DO1377" s="71"/>
      <c r="DP1377" s="71"/>
      <c r="DQ1377" s="71"/>
      <c r="DR1377" s="71"/>
      <c r="DS1377" s="71"/>
      <c r="DT1377" s="71"/>
      <c r="DU1377" s="71"/>
      <c r="DV1377" s="71"/>
      <c r="DW1377" s="71"/>
      <c r="DX1377" s="71"/>
      <c r="DY1377" s="71"/>
      <c r="DZ1377" s="71"/>
      <c r="EA1377" s="71"/>
      <c r="EB1377" s="71"/>
      <c r="EC1377" s="71"/>
      <c r="ED1377" s="71"/>
      <c r="EE1377" s="71"/>
      <c r="EF1377" s="71"/>
      <c r="EG1377" s="71"/>
      <c r="EH1377" s="71"/>
      <c r="EI1377" s="71"/>
      <c r="EJ1377" s="71"/>
      <c r="EK1377" s="71"/>
      <c r="EL1377" s="71"/>
      <c r="EM1377" s="71"/>
      <c r="EN1377" s="71"/>
      <c r="EO1377" s="71"/>
      <c r="EP1377" s="71"/>
      <c r="EQ1377" s="71"/>
      <c r="ER1377" s="71"/>
      <c r="ES1377" s="71"/>
      <c r="ET1377" s="71"/>
      <c r="EU1377" s="71"/>
      <c r="EV1377" s="71"/>
      <c r="EW1377" s="71"/>
      <c r="EX1377" s="71"/>
      <c r="EY1377" s="71"/>
      <c r="EZ1377" s="71"/>
      <c r="FA1377" s="71"/>
      <c r="FB1377" s="71"/>
      <c r="FC1377" s="71"/>
      <c r="FD1377" s="71"/>
      <c r="FE1377" s="71"/>
      <c r="FF1377" s="71"/>
      <c r="FG1377" s="71"/>
      <c r="FH1377" s="71"/>
      <c r="FI1377" s="71"/>
      <c r="FJ1377" s="71"/>
      <c r="FK1377" s="71"/>
      <c r="FL1377" s="71"/>
      <c r="FM1377" s="71"/>
    </row>
    <row r="1378" spans="10:169" x14ac:dyDescent="0.2">
      <c r="J1378" s="71"/>
      <c r="K1378" s="71"/>
      <c r="L1378" s="71"/>
      <c r="M1378" s="71"/>
      <c r="N1378" s="71"/>
      <c r="O1378" s="71"/>
      <c r="P1378" s="71"/>
      <c r="Q1378" s="71"/>
      <c r="R1378" s="71"/>
      <c r="S1378" s="71"/>
      <c r="T1378" s="71"/>
      <c r="U1378" s="71"/>
      <c r="V1378" s="71"/>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99"/>
      <c r="CW1378" s="71"/>
      <c r="CX1378" s="71"/>
      <c r="CY1378" s="71"/>
      <c r="CZ1378" s="71"/>
      <c r="DA1378" s="71"/>
      <c r="DB1378" s="71"/>
      <c r="DC1378" s="71"/>
      <c r="DD1378" s="71"/>
      <c r="DE1378" s="71"/>
      <c r="DF1378" s="71"/>
      <c r="DG1378" s="71"/>
      <c r="DH1378" s="71"/>
      <c r="DI1378" s="71"/>
      <c r="DJ1378" s="71"/>
      <c r="DK1378" s="71"/>
      <c r="DL1378" s="71"/>
      <c r="DM1378" s="71"/>
      <c r="DN1378" s="71"/>
      <c r="DO1378" s="71"/>
      <c r="DP1378" s="71"/>
      <c r="DQ1378" s="71"/>
      <c r="DR1378" s="71"/>
      <c r="DS1378" s="71"/>
      <c r="DT1378" s="71"/>
      <c r="DU1378" s="71"/>
      <c r="DV1378" s="71"/>
      <c r="DW1378" s="71"/>
      <c r="DX1378" s="71"/>
      <c r="DY1378" s="71"/>
      <c r="DZ1378" s="71"/>
      <c r="EA1378" s="71"/>
      <c r="EB1378" s="71"/>
      <c r="EC1378" s="71"/>
      <c r="ED1378" s="71"/>
      <c r="EE1378" s="71"/>
      <c r="EF1378" s="71"/>
      <c r="EG1378" s="71"/>
      <c r="EH1378" s="71"/>
      <c r="EI1378" s="71"/>
      <c r="EJ1378" s="71"/>
      <c r="EK1378" s="71"/>
      <c r="EL1378" s="71"/>
      <c r="EM1378" s="71"/>
      <c r="EN1378" s="71"/>
      <c r="EO1378" s="71"/>
      <c r="EP1378" s="71"/>
      <c r="EQ1378" s="71"/>
      <c r="ER1378" s="71"/>
      <c r="ES1378" s="71"/>
      <c r="ET1378" s="71"/>
      <c r="EU1378" s="71"/>
      <c r="EV1378" s="71"/>
      <c r="EW1378" s="71"/>
      <c r="EX1378" s="71"/>
      <c r="EY1378" s="71"/>
      <c r="EZ1378" s="71"/>
      <c r="FA1378" s="71"/>
      <c r="FB1378" s="71"/>
      <c r="FC1378" s="71"/>
      <c r="FD1378" s="71"/>
      <c r="FE1378" s="71"/>
      <c r="FF1378" s="71"/>
      <c r="FG1378" s="71"/>
      <c r="FH1378" s="71"/>
      <c r="FI1378" s="71"/>
      <c r="FJ1378" s="71"/>
      <c r="FK1378" s="71"/>
      <c r="FL1378" s="71"/>
      <c r="FM1378" s="71"/>
    </row>
    <row r="1379" spans="10:169" x14ac:dyDescent="0.2">
      <c r="J1379" s="71"/>
      <c r="K1379" s="71"/>
      <c r="L1379" s="71"/>
      <c r="M1379" s="71"/>
      <c r="N1379" s="71"/>
      <c r="O1379" s="71"/>
      <c r="P1379" s="71"/>
      <c r="Q1379" s="71"/>
      <c r="R1379" s="71"/>
      <c r="S1379" s="71"/>
      <c r="T1379" s="71"/>
      <c r="U1379" s="71"/>
      <c r="V1379" s="71"/>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99"/>
      <c r="CW1379" s="71"/>
      <c r="CX1379" s="71"/>
      <c r="CY1379" s="71"/>
      <c r="CZ1379" s="71"/>
      <c r="DA1379" s="71"/>
      <c r="DB1379" s="71"/>
      <c r="DC1379" s="71"/>
      <c r="DD1379" s="71"/>
      <c r="DE1379" s="71"/>
      <c r="DF1379" s="71"/>
      <c r="DG1379" s="71"/>
      <c r="DH1379" s="71"/>
      <c r="DI1379" s="71"/>
      <c r="DJ1379" s="71"/>
      <c r="DK1379" s="71"/>
      <c r="DL1379" s="71"/>
      <c r="DM1379" s="71"/>
      <c r="DN1379" s="71"/>
      <c r="DO1379" s="71"/>
      <c r="DP1379" s="71"/>
      <c r="DQ1379" s="71"/>
      <c r="DR1379" s="71"/>
      <c r="DS1379" s="71"/>
      <c r="DT1379" s="71"/>
      <c r="DU1379" s="71"/>
      <c r="DV1379" s="71"/>
      <c r="DW1379" s="71"/>
      <c r="DX1379" s="71"/>
      <c r="DY1379" s="71"/>
      <c r="DZ1379" s="71"/>
      <c r="EA1379" s="71"/>
      <c r="EB1379" s="71"/>
      <c r="EC1379" s="71"/>
      <c r="ED1379" s="71"/>
      <c r="EE1379" s="71"/>
      <c r="EF1379" s="71"/>
      <c r="EG1379" s="71"/>
      <c r="EH1379" s="71"/>
      <c r="EI1379" s="71"/>
      <c r="EJ1379" s="71"/>
      <c r="EK1379" s="71"/>
      <c r="EL1379" s="71"/>
      <c r="EM1379" s="71"/>
      <c r="EN1379" s="71"/>
      <c r="EO1379" s="71"/>
      <c r="EP1379" s="71"/>
      <c r="EQ1379" s="71"/>
      <c r="ER1379" s="71"/>
      <c r="ES1379" s="71"/>
      <c r="ET1379" s="71"/>
      <c r="EU1379" s="71"/>
      <c r="EV1379" s="71"/>
      <c r="EW1379" s="71"/>
      <c r="EX1379" s="71"/>
      <c r="EY1379" s="71"/>
      <c r="EZ1379" s="71"/>
      <c r="FA1379" s="71"/>
      <c r="FB1379" s="71"/>
      <c r="FC1379" s="71"/>
      <c r="FD1379" s="71"/>
      <c r="FE1379" s="71"/>
      <c r="FF1379" s="71"/>
      <c r="FG1379" s="71"/>
      <c r="FH1379" s="71"/>
      <c r="FI1379" s="71"/>
      <c r="FJ1379" s="71"/>
      <c r="FK1379" s="71"/>
      <c r="FL1379" s="71"/>
      <c r="FM1379" s="71"/>
    </row>
    <row r="1380" spans="10:169" x14ac:dyDescent="0.2">
      <c r="J1380" s="71"/>
      <c r="K1380" s="71"/>
      <c r="L1380" s="71"/>
      <c r="M1380" s="71"/>
      <c r="N1380" s="71"/>
      <c r="O1380" s="71"/>
      <c r="P1380" s="71"/>
      <c r="Q1380" s="71"/>
      <c r="R1380" s="71"/>
      <c r="S1380" s="71"/>
      <c r="T1380" s="71"/>
      <c r="U1380" s="71"/>
      <c r="V1380" s="71"/>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99"/>
      <c r="CW1380" s="71"/>
      <c r="CX1380" s="71"/>
      <c r="CY1380" s="71"/>
      <c r="CZ1380" s="71"/>
      <c r="DA1380" s="71"/>
      <c r="DB1380" s="71"/>
      <c r="DC1380" s="71"/>
      <c r="DD1380" s="71"/>
      <c r="DE1380" s="71"/>
      <c r="DF1380" s="71"/>
      <c r="DG1380" s="71"/>
      <c r="DH1380" s="71"/>
      <c r="DI1380" s="71"/>
      <c r="DJ1380" s="71"/>
      <c r="DK1380" s="71"/>
      <c r="DL1380" s="71"/>
      <c r="DM1380" s="71"/>
      <c r="DN1380" s="71"/>
      <c r="DO1380" s="71"/>
      <c r="DP1380" s="71"/>
      <c r="DQ1380" s="71"/>
      <c r="DR1380" s="71"/>
      <c r="DS1380" s="71"/>
      <c r="DT1380" s="71"/>
      <c r="DU1380" s="71"/>
      <c r="DV1380" s="71"/>
      <c r="DW1380" s="71"/>
      <c r="DX1380" s="71"/>
      <c r="DY1380" s="71"/>
      <c r="DZ1380" s="71"/>
      <c r="EA1380" s="71"/>
      <c r="EB1380" s="71"/>
      <c r="EC1380" s="71"/>
      <c r="ED1380" s="71"/>
      <c r="EE1380" s="71"/>
      <c r="EF1380" s="71"/>
      <c r="EG1380" s="71"/>
      <c r="EH1380" s="71"/>
      <c r="EI1380" s="71"/>
      <c r="EJ1380" s="71"/>
      <c r="EK1380" s="71"/>
      <c r="EL1380" s="71"/>
      <c r="EM1380" s="71"/>
      <c r="EN1380" s="71"/>
      <c r="EO1380" s="71"/>
      <c r="EP1380" s="71"/>
      <c r="EQ1380" s="71"/>
      <c r="ER1380" s="71"/>
      <c r="ES1380" s="71"/>
      <c r="ET1380" s="71"/>
      <c r="EU1380" s="71"/>
      <c r="EV1380" s="71"/>
      <c r="EW1380" s="71"/>
      <c r="EX1380" s="71"/>
      <c r="EY1380" s="71"/>
      <c r="EZ1380" s="71"/>
      <c r="FA1380" s="71"/>
      <c r="FB1380" s="71"/>
      <c r="FC1380" s="71"/>
      <c r="FD1380" s="71"/>
      <c r="FE1380" s="71"/>
      <c r="FF1380" s="71"/>
      <c r="FG1380" s="71"/>
      <c r="FH1380" s="71"/>
      <c r="FI1380" s="71"/>
      <c r="FJ1380" s="71"/>
      <c r="FK1380" s="71"/>
      <c r="FL1380" s="71"/>
      <c r="FM1380" s="71"/>
    </row>
    <row r="1381" spans="10:169" x14ac:dyDescent="0.2">
      <c r="J1381" s="71"/>
      <c r="K1381" s="71"/>
      <c r="L1381" s="71"/>
      <c r="M1381" s="71"/>
      <c r="N1381" s="71"/>
      <c r="O1381" s="71"/>
      <c r="P1381" s="71"/>
      <c r="Q1381" s="71"/>
      <c r="R1381" s="71"/>
      <c r="S1381" s="71"/>
      <c r="T1381" s="71"/>
      <c r="U1381" s="71"/>
      <c r="V1381" s="71"/>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99"/>
      <c r="CW1381" s="71"/>
      <c r="CX1381" s="71"/>
      <c r="CY1381" s="71"/>
      <c r="CZ1381" s="71"/>
      <c r="DA1381" s="71"/>
      <c r="DB1381" s="71"/>
      <c r="DC1381" s="71"/>
      <c r="DD1381" s="71"/>
      <c r="DE1381" s="71"/>
      <c r="DF1381" s="71"/>
      <c r="DG1381" s="71"/>
      <c r="DH1381" s="71"/>
      <c r="DI1381" s="71"/>
      <c r="DJ1381" s="71"/>
      <c r="DK1381" s="71"/>
      <c r="DL1381" s="71"/>
      <c r="DM1381" s="71"/>
      <c r="DN1381" s="71"/>
      <c r="DO1381" s="71"/>
      <c r="DP1381" s="71"/>
      <c r="DQ1381" s="71"/>
      <c r="DR1381" s="71"/>
      <c r="DS1381" s="71"/>
      <c r="DT1381" s="71"/>
      <c r="DU1381" s="71"/>
      <c r="DV1381" s="71"/>
      <c r="DW1381" s="71"/>
      <c r="DX1381" s="71"/>
      <c r="DY1381" s="71"/>
      <c r="DZ1381" s="71"/>
      <c r="EA1381" s="71"/>
      <c r="EB1381" s="71"/>
      <c r="EC1381" s="71"/>
      <c r="ED1381" s="71"/>
      <c r="EE1381" s="71"/>
      <c r="EF1381" s="71"/>
      <c r="EG1381" s="71"/>
      <c r="EH1381" s="71"/>
      <c r="EI1381" s="71"/>
      <c r="EJ1381" s="71"/>
      <c r="EK1381" s="71"/>
      <c r="EL1381" s="71"/>
      <c r="EM1381" s="71"/>
      <c r="EN1381" s="71"/>
      <c r="EO1381" s="71"/>
      <c r="EP1381" s="71"/>
      <c r="EQ1381" s="71"/>
      <c r="ER1381" s="71"/>
      <c r="ES1381" s="71"/>
      <c r="ET1381" s="71"/>
      <c r="EU1381" s="71"/>
      <c r="EV1381" s="71"/>
      <c r="EW1381" s="71"/>
      <c r="EX1381" s="71"/>
      <c r="EY1381" s="71"/>
      <c r="EZ1381" s="71"/>
      <c r="FA1381" s="71"/>
      <c r="FB1381" s="71"/>
      <c r="FC1381" s="71"/>
      <c r="FD1381" s="71"/>
      <c r="FE1381" s="71"/>
      <c r="FF1381" s="71"/>
      <c r="FG1381" s="71"/>
      <c r="FH1381" s="71"/>
      <c r="FI1381" s="71"/>
      <c r="FJ1381" s="71"/>
      <c r="FK1381" s="71"/>
      <c r="FL1381" s="71"/>
      <c r="FM1381" s="71"/>
    </row>
    <row r="1382" spans="10:169" x14ac:dyDescent="0.2">
      <c r="J1382" s="71"/>
      <c r="K1382" s="71"/>
      <c r="L1382" s="71"/>
      <c r="M1382" s="71"/>
      <c r="N1382" s="71"/>
      <c r="O1382" s="71"/>
      <c r="P1382" s="71"/>
      <c r="Q1382" s="71"/>
      <c r="R1382" s="71"/>
      <c r="S1382" s="71"/>
      <c r="T1382" s="71"/>
      <c r="U1382" s="71"/>
      <c r="V1382" s="71"/>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99"/>
      <c r="CW1382" s="71"/>
      <c r="CX1382" s="71"/>
      <c r="CY1382" s="71"/>
      <c r="CZ1382" s="71"/>
      <c r="DA1382" s="71"/>
      <c r="DB1382" s="71"/>
      <c r="DC1382" s="71"/>
      <c r="DD1382" s="71"/>
      <c r="DE1382" s="71"/>
      <c r="DF1382" s="71"/>
      <c r="DG1382" s="71"/>
      <c r="DH1382" s="71"/>
      <c r="DI1382" s="71"/>
      <c r="DJ1382" s="71"/>
      <c r="DK1382" s="71"/>
      <c r="DL1382" s="71"/>
      <c r="DM1382" s="71"/>
      <c r="DN1382" s="71"/>
      <c r="DO1382" s="71"/>
      <c r="DP1382" s="71"/>
      <c r="DQ1382" s="71"/>
      <c r="DR1382" s="71"/>
      <c r="DS1382" s="71"/>
      <c r="DT1382" s="71"/>
      <c r="DU1382" s="71"/>
      <c r="DV1382" s="71"/>
      <c r="DW1382" s="71"/>
      <c r="DX1382" s="71"/>
      <c r="DY1382" s="71"/>
      <c r="DZ1382" s="71"/>
      <c r="EA1382" s="71"/>
      <c r="EB1382" s="71"/>
      <c r="EC1382" s="71"/>
      <c r="ED1382" s="71"/>
      <c r="EE1382" s="71"/>
      <c r="EF1382" s="71"/>
      <c r="EG1382" s="71"/>
      <c r="EH1382" s="71"/>
      <c r="EI1382" s="71"/>
      <c r="EJ1382" s="71"/>
      <c r="EK1382" s="71"/>
      <c r="EL1382" s="71"/>
      <c r="EM1382" s="71"/>
      <c r="EN1382" s="71"/>
      <c r="EO1382" s="71"/>
      <c r="EP1382" s="71"/>
      <c r="EQ1382" s="71"/>
      <c r="ER1382" s="71"/>
      <c r="ES1382" s="71"/>
      <c r="ET1382" s="71"/>
      <c r="EU1382" s="71"/>
      <c r="EV1382" s="71"/>
      <c r="EW1382" s="71"/>
      <c r="EX1382" s="71"/>
      <c r="EY1382" s="71"/>
      <c r="EZ1382" s="71"/>
      <c r="FA1382" s="71"/>
      <c r="FB1382" s="71"/>
      <c r="FC1382" s="71"/>
      <c r="FD1382" s="71"/>
      <c r="FE1382" s="71"/>
      <c r="FF1382" s="71"/>
      <c r="FG1382" s="71"/>
      <c r="FH1382" s="71"/>
      <c r="FI1382" s="71"/>
      <c r="FJ1382" s="71"/>
      <c r="FK1382" s="71"/>
      <c r="FL1382" s="71"/>
      <c r="FM1382" s="71"/>
    </row>
    <row r="1383" spans="10:169" x14ac:dyDescent="0.2">
      <c r="J1383" s="71"/>
      <c r="K1383" s="71"/>
      <c r="L1383" s="71"/>
      <c r="M1383" s="71"/>
      <c r="N1383" s="71"/>
      <c r="O1383" s="71"/>
      <c r="P1383" s="71"/>
      <c r="Q1383" s="71"/>
      <c r="R1383" s="71"/>
      <c r="S1383" s="71"/>
      <c r="T1383" s="71"/>
      <c r="U1383" s="71"/>
      <c r="V1383" s="71"/>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99"/>
      <c r="CW1383" s="71"/>
      <c r="CX1383" s="71"/>
      <c r="CY1383" s="71"/>
      <c r="CZ1383" s="71"/>
      <c r="DA1383" s="71"/>
      <c r="DB1383" s="71"/>
      <c r="DC1383" s="71"/>
      <c r="DD1383" s="71"/>
      <c r="DE1383" s="71"/>
      <c r="DF1383" s="71"/>
      <c r="DG1383" s="71"/>
      <c r="DH1383" s="71"/>
      <c r="DI1383" s="71"/>
      <c r="DJ1383" s="71"/>
      <c r="DK1383" s="71"/>
      <c r="DL1383" s="71"/>
      <c r="DM1383" s="71"/>
      <c r="DN1383" s="71"/>
      <c r="DO1383" s="71"/>
      <c r="DP1383" s="71"/>
      <c r="DQ1383" s="71"/>
      <c r="DR1383" s="71"/>
      <c r="DS1383" s="71"/>
      <c r="DT1383" s="71"/>
      <c r="DU1383" s="71"/>
      <c r="DV1383" s="71"/>
      <c r="DW1383" s="71"/>
      <c r="DX1383" s="71"/>
      <c r="DY1383" s="71"/>
      <c r="DZ1383" s="71"/>
      <c r="EA1383" s="71"/>
      <c r="EB1383" s="71"/>
      <c r="EC1383" s="71"/>
      <c r="ED1383" s="71"/>
      <c r="EE1383" s="71"/>
      <c r="EF1383" s="71"/>
      <c r="EG1383" s="71"/>
      <c r="EH1383" s="71"/>
      <c r="EI1383" s="71"/>
      <c r="EJ1383" s="71"/>
      <c r="EK1383" s="71"/>
      <c r="EL1383" s="71"/>
      <c r="EM1383" s="71"/>
      <c r="EN1383" s="71"/>
      <c r="EO1383" s="71"/>
      <c r="EP1383" s="71"/>
      <c r="EQ1383" s="71"/>
      <c r="ER1383" s="71"/>
      <c r="ES1383" s="71"/>
      <c r="ET1383" s="71"/>
      <c r="EU1383" s="71"/>
      <c r="EV1383" s="71"/>
      <c r="EW1383" s="71"/>
      <c r="EX1383" s="71"/>
      <c r="EY1383" s="71"/>
      <c r="EZ1383" s="71"/>
      <c r="FA1383" s="71"/>
      <c r="FB1383" s="71"/>
      <c r="FC1383" s="71"/>
      <c r="FD1383" s="71"/>
      <c r="FE1383" s="71"/>
      <c r="FF1383" s="71"/>
      <c r="FG1383" s="71"/>
      <c r="FH1383" s="71"/>
      <c r="FI1383" s="71"/>
      <c r="FJ1383" s="71"/>
      <c r="FK1383" s="71"/>
      <c r="FL1383" s="71"/>
      <c r="FM1383" s="71"/>
    </row>
    <row r="1384" spans="10:169" x14ac:dyDescent="0.2">
      <c r="J1384" s="71"/>
      <c r="K1384" s="71"/>
      <c r="L1384" s="71"/>
      <c r="M1384" s="71"/>
      <c r="N1384" s="71"/>
      <c r="O1384" s="71"/>
      <c r="P1384" s="71"/>
      <c r="Q1384" s="71"/>
      <c r="R1384" s="71"/>
      <c r="S1384" s="71"/>
      <c r="T1384" s="71"/>
      <c r="U1384" s="71"/>
      <c r="V1384" s="71"/>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99"/>
      <c r="CW1384" s="71"/>
      <c r="CX1384" s="71"/>
      <c r="CY1384" s="71"/>
      <c r="CZ1384" s="71"/>
      <c r="DA1384" s="71"/>
      <c r="DB1384" s="71"/>
      <c r="DC1384" s="71"/>
      <c r="DD1384" s="71"/>
      <c r="DE1384" s="71"/>
      <c r="DF1384" s="71"/>
      <c r="DG1384" s="71"/>
      <c r="DH1384" s="71"/>
      <c r="DI1384" s="71"/>
      <c r="DJ1384" s="71"/>
      <c r="DK1384" s="71"/>
      <c r="DL1384" s="71"/>
      <c r="DM1384" s="71"/>
      <c r="DN1384" s="71"/>
      <c r="DO1384" s="71"/>
      <c r="DP1384" s="71"/>
      <c r="DQ1384" s="71"/>
      <c r="DR1384" s="71"/>
      <c r="DS1384" s="71"/>
      <c r="DT1384" s="71"/>
      <c r="DU1384" s="71"/>
      <c r="DV1384" s="71"/>
      <c r="DW1384" s="71"/>
      <c r="DX1384" s="71"/>
      <c r="DY1384" s="71"/>
      <c r="DZ1384" s="71"/>
      <c r="EA1384" s="71"/>
      <c r="EB1384" s="71"/>
      <c r="EC1384" s="71"/>
      <c r="ED1384" s="71"/>
      <c r="EE1384" s="71"/>
      <c r="EF1384" s="71"/>
      <c r="EG1384" s="71"/>
      <c r="EH1384" s="71"/>
      <c r="EI1384" s="71"/>
      <c r="EJ1384" s="71"/>
      <c r="EK1384" s="71"/>
      <c r="EL1384" s="71"/>
      <c r="EM1384" s="71"/>
      <c r="EN1384" s="71"/>
      <c r="EO1384" s="71"/>
      <c r="EP1384" s="71"/>
      <c r="EQ1384" s="71"/>
      <c r="ER1384" s="71"/>
      <c r="ES1384" s="71"/>
      <c r="ET1384" s="71"/>
      <c r="EU1384" s="71"/>
      <c r="EV1384" s="71"/>
      <c r="EW1384" s="71"/>
      <c r="EX1384" s="71"/>
      <c r="EY1384" s="71"/>
      <c r="EZ1384" s="71"/>
      <c r="FA1384" s="71"/>
      <c r="FB1384" s="71"/>
      <c r="FC1384" s="71"/>
      <c r="FD1384" s="71"/>
      <c r="FE1384" s="71"/>
      <c r="FF1384" s="71"/>
      <c r="FG1384" s="71"/>
      <c r="FH1384" s="71"/>
      <c r="FI1384" s="71"/>
      <c r="FJ1384" s="71"/>
      <c r="FK1384" s="71"/>
      <c r="FL1384" s="71"/>
      <c r="FM1384" s="71"/>
    </row>
    <row r="1385" spans="10:169" x14ac:dyDescent="0.2">
      <c r="J1385" s="71"/>
      <c r="K1385" s="71"/>
      <c r="L1385" s="71"/>
      <c r="M1385" s="71"/>
      <c r="N1385" s="71"/>
      <c r="O1385" s="71"/>
      <c r="P1385" s="71"/>
      <c r="Q1385" s="71"/>
      <c r="R1385" s="71"/>
      <c r="S1385" s="71"/>
      <c r="T1385" s="71"/>
      <c r="U1385" s="71"/>
      <c r="V1385" s="71"/>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99"/>
      <c r="CW1385" s="71"/>
      <c r="CX1385" s="71"/>
      <c r="CY1385" s="71"/>
      <c r="CZ1385" s="71"/>
      <c r="DA1385" s="71"/>
      <c r="DB1385" s="71"/>
      <c r="DC1385" s="71"/>
      <c r="DD1385" s="71"/>
      <c r="DE1385" s="71"/>
      <c r="DF1385" s="71"/>
      <c r="DG1385" s="71"/>
      <c r="DH1385" s="71"/>
      <c r="DI1385" s="71"/>
      <c r="DJ1385" s="71"/>
      <c r="DK1385" s="71"/>
      <c r="DL1385" s="71"/>
      <c r="DM1385" s="71"/>
      <c r="DN1385" s="71"/>
      <c r="DO1385" s="71"/>
      <c r="DP1385" s="71"/>
      <c r="DQ1385" s="71"/>
      <c r="DR1385" s="71"/>
      <c r="DS1385" s="71"/>
      <c r="DT1385" s="71"/>
      <c r="DU1385" s="71"/>
      <c r="DV1385" s="71"/>
      <c r="DW1385" s="71"/>
      <c r="DX1385" s="71"/>
      <c r="DY1385" s="71"/>
      <c r="DZ1385" s="71"/>
      <c r="EA1385" s="71"/>
      <c r="EB1385" s="71"/>
      <c r="EC1385" s="71"/>
      <c r="ED1385" s="71"/>
      <c r="EE1385" s="71"/>
      <c r="EF1385" s="71"/>
      <c r="EG1385" s="71"/>
      <c r="EH1385" s="71"/>
      <c r="EI1385" s="71"/>
      <c r="EJ1385" s="71"/>
      <c r="EK1385" s="71"/>
      <c r="EL1385" s="71"/>
      <c r="EM1385" s="71"/>
      <c r="EN1385" s="71"/>
      <c r="EO1385" s="71"/>
      <c r="EP1385" s="71"/>
      <c r="EQ1385" s="71"/>
      <c r="ER1385" s="71"/>
      <c r="ES1385" s="71"/>
      <c r="ET1385" s="71"/>
      <c r="EU1385" s="71"/>
      <c r="EV1385" s="71"/>
      <c r="EW1385" s="71"/>
      <c r="EX1385" s="71"/>
      <c r="EY1385" s="71"/>
      <c r="EZ1385" s="71"/>
      <c r="FA1385" s="71"/>
      <c r="FB1385" s="71"/>
      <c r="FC1385" s="71"/>
      <c r="FD1385" s="71"/>
      <c r="FE1385" s="71"/>
      <c r="FF1385" s="71"/>
      <c r="FG1385" s="71"/>
      <c r="FH1385" s="71"/>
      <c r="FI1385" s="71"/>
      <c r="FJ1385" s="71"/>
      <c r="FK1385" s="71"/>
      <c r="FL1385" s="71"/>
      <c r="FM1385" s="71"/>
    </row>
    <row r="1386" spans="10:169" x14ac:dyDescent="0.2">
      <c r="J1386" s="71"/>
      <c r="K1386" s="71"/>
      <c r="L1386" s="71"/>
      <c r="M1386" s="71"/>
      <c r="N1386" s="71"/>
      <c r="O1386" s="71"/>
      <c r="P1386" s="71"/>
      <c r="Q1386" s="71"/>
      <c r="R1386" s="71"/>
      <c r="S1386" s="71"/>
      <c r="T1386" s="71"/>
      <c r="U1386" s="71"/>
      <c r="V1386" s="71"/>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99"/>
      <c r="CW1386" s="71"/>
      <c r="CX1386" s="71"/>
      <c r="CY1386" s="71"/>
      <c r="CZ1386" s="71"/>
      <c r="DA1386" s="71"/>
      <c r="DB1386" s="71"/>
      <c r="DC1386" s="71"/>
      <c r="DD1386" s="71"/>
      <c r="DE1386" s="71"/>
      <c r="DF1386" s="71"/>
      <c r="DG1386" s="71"/>
      <c r="DH1386" s="71"/>
      <c r="DI1386" s="71"/>
      <c r="DJ1386" s="71"/>
      <c r="DK1386" s="71"/>
      <c r="DL1386" s="71"/>
      <c r="DM1386" s="71"/>
      <c r="DN1386" s="71"/>
      <c r="DO1386" s="71"/>
      <c r="DP1386" s="71"/>
      <c r="DQ1386" s="71"/>
      <c r="DR1386" s="71"/>
      <c r="DS1386" s="71"/>
      <c r="DT1386" s="71"/>
      <c r="DU1386" s="71"/>
      <c r="DV1386" s="71"/>
      <c r="DW1386" s="71"/>
      <c r="DX1386" s="71"/>
      <c r="DY1386" s="71"/>
      <c r="DZ1386" s="71"/>
      <c r="EA1386" s="71"/>
      <c r="EB1386" s="71"/>
      <c r="EC1386" s="71"/>
      <c r="ED1386" s="71"/>
      <c r="EE1386" s="71"/>
      <c r="EF1386" s="71"/>
      <c r="EG1386" s="71"/>
      <c r="EH1386" s="71"/>
      <c r="EI1386" s="71"/>
      <c r="EJ1386" s="71"/>
      <c r="EK1386" s="71"/>
      <c r="EL1386" s="71"/>
      <c r="EM1386" s="71"/>
      <c r="EN1386" s="71"/>
      <c r="EO1386" s="71"/>
      <c r="EP1386" s="71"/>
      <c r="EQ1386" s="71"/>
      <c r="ER1386" s="71"/>
      <c r="ES1386" s="71"/>
      <c r="ET1386" s="71"/>
      <c r="EU1386" s="71"/>
      <c r="EV1386" s="71"/>
      <c r="EW1386" s="71"/>
      <c r="EX1386" s="71"/>
      <c r="EY1386" s="71"/>
      <c r="EZ1386" s="71"/>
      <c r="FA1386" s="71"/>
      <c r="FB1386" s="71"/>
      <c r="FC1386" s="71"/>
      <c r="FD1386" s="71"/>
      <c r="FE1386" s="71"/>
      <c r="FF1386" s="71"/>
      <c r="FG1386" s="71"/>
      <c r="FH1386" s="71"/>
      <c r="FI1386" s="71"/>
      <c r="FJ1386" s="71"/>
      <c r="FK1386" s="71"/>
      <c r="FL1386" s="71"/>
      <c r="FM1386" s="71"/>
    </row>
    <row r="1387" spans="10:169" x14ac:dyDescent="0.2">
      <c r="J1387" s="71"/>
      <c r="K1387" s="71"/>
      <c r="L1387" s="71"/>
      <c r="M1387" s="71"/>
      <c r="N1387" s="71"/>
      <c r="O1387" s="71"/>
      <c r="P1387" s="71"/>
      <c r="Q1387" s="71"/>
      <c r="R1387" s="71"/>
      <c r="S1387" s="71"/>
      <c r="T1387" s="71"/>
      <c r="U1387" s="71"/>
      <c r="V1387" s="71"/>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99"/>
      <c r="CW1387" s="71"/>
      <c r="CX1387" s="71"/>
      <c r="CY1387" s="71"/>
      <c r="CZ1387" s="71"/>
      <c r="DA1387" s="71"/>
      <c r="DB1387" s="71"/>
      <c r="DC1387" s="71"/>
      <c r="DD1387" s="71"/>
      <c r="DE1387" s="71"/>
      <c r="DF1387" s="71"/>
      <c r="DG1387" s="71"/>
      <c r="DH1387" s="71"/>
      <c r="DI1387" s="71"/>
      <c r="DJ1387" s="71"/>
      <c r="DK1387" s="71"/>
      <c r="DL1387" s="71"/>
      <c r="DM1387" s="71"/>
      <c r="DN1387" s="71"/>
      <c r="DO1387" s="71"/>
      <c r="DP1387" s="71"/>
      <c r="DQ1387" s="71"/>
      <c r="DR1387" s="71"/>
      <c r="DS1387" s="71"/>
      <c r="DT1387" s="71"/>
      <c r="DU1387" s="71"/>
      <c r="DV1387" s="71"/>
      <c r="DW1387" s="71"/>
      <c r="DX1387" s="71"/>
      <c r="DY1387" s="71"/>
      <c r="DZ1387" s="71"/>
      <c r="EA1387" s="71"/>
      <c r="EB1387" s="71"/>
      <c r="EC1387" s="71"/>
      <c r="ED1387" s="71"/>
      <c r="EE1387" s="71"/>
      <c r="EF1387" s="71"/>
      <c r="EG1387" s="71"/>
      <c r="EH1387" s="71"/>
      <c r="EI1387" s="71"/>
      <c r="EJ1387" s="71"/>
      <c r="EK1387" s="71"/>
      <c r="EL1387" s="71"/>
      <c r="EM1387" s="71"/>
      <c r="EN1387" s="71"/>
      <c r="EO1387" s="71"/>
      <c r="EP1387" s="71"/>
      <c r="EQ1387" s="71"/>
      <c r="ER1387" s="71"/>
      <c r="ES1387" s="71"/>
      <c r="ET1387" s="71"/>
      <c r="EU1387" s="71"/>
      <c r="EV1387" s="71"/>
      <c r="EW1387" s="71"/>
      <c r="EX1387" s="71"/>
      <c r="EY1387" s="71"/>
      <c r="EZ1387" s="71"/>
      <c r="FA1387" s="71"/>
      <c r="FB1387" s="71"/>
      <c r="FC1387" s="71"/>
      <c r="FD1387" s="71"/>
      <c r="FE1387" s="71"/>
      <c r="FF1387" s="71"/>
      <c r="FG1387" s="71"/>
      <c r="FH1387" s="71"/>
      <c r="FI1387" s="71"/>
      <c r="FJ1387" s="71"/>
      <c r="FK1387" s="71"/>
      <c r="FL1387" s="71"/>
      <c r="FM1387" s="71"/>
    </row>
    <row r="1388" spans="10:169" x14ac:dyDescent="0.2">
      <c r="J1388" s="71"/>
      <c r="K1388" s="71"/>
      <c r="L1388" s="71"/>
      <c r="M1388" s="71"/>
      <c r="N1388" s="71"/>
      <c r="O1388" s="71"/>
      <c r="P1388" s="71"/>
      <c r="Q1388" s="71"/>
      <c r="R1388" s="71"/>
      <c r="S1388" s="71"/>
      <c r="T1388" s="71"/>
      <c r="U1388" s="71"/>
      <c r="V1388" s="71"/>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99"/>
      <c r="CW1388" s="71"/>
      <c r="CX1388" s="71"/>
      <c r="CY1388" s="71"/>
      <c r="CZ1388" s="71"/>
      <c r="DA1388" s="71"/>
      <c r="DB1388" s="71"/>
      <c r="DC1388" s="71"/>
      <c r="DD1388" s="71"/>
      <c r="DE1388" s="71"/>
      <c r="DF1388" s="71"/>
      <c r="DG1388" s="71"/>
      <c r="DH1388" s="71"/>
      <c r="DI1388" s="71"/>
      <c r="DJ1388" s="71"/>
      <c r="DK1388" s="71"/>
      <c r="DL1388" s="71"/>
      <c r="DM1388" s="71"/>
      <c r="DN1388" s="71"/>
      <c r="DO1388" s="71"/>
      <c r="DP1388" s="71"/>
      <c r="DQ1388" s="71"/>
      <c r="DR1388" s="71"/>
      <c r="DS1388" s="71"/>
      <c r="DT1388" s="71"/>
      <c r="DU1388" s="71"/>
      <c r="DV1388" s="71"/>
      <c r="DW1388" s="71"/>
      <c r="DX1388" s="71"/>
      <c r="DY1388" s="71"/>
      <c r="DZ1388" s="71"/>
      <c r="EA1388" s="71"/>
      <c r="EB1388" s="71"/>
      <c r="EC1388" s="71"/>
      <c r="ED1388" s="71"/>
      <c r="EE1388" s="71"/>
      <c r="EF1388" s="71"/>
      <c r="EG1388" s="71"/>
      <c r="EH1388" s="71"/>
      <c r="EI1388" s="71"/>
      <c r="EJ1388" s="71"/>
      <c r="EK1388" s="71"/>
      <c r="EL1388" s="71"/>
      <c r="EM1388" s="71"/>
      <c r="EN1388" s="71"/>
      <c r="EO1388" s="71"/>
      <c r="EP1388" s="71"/>
      <c r="EQ1388" s="71"/>
      <c r="ER1388" s="71"/>
      <c r="ES1388" s="71"/>
      <c r="ET1388" s="71"/>
      <c r="EU1388" s="71"/>
      <c r="EV1388" s="71"/>
      <c r="EW1388" s="71"/>
      <c r="EX1388" s="71"/>
      <c r="EY1388" s="71"/>
      <c r="EZ1388" s="71"/>
      <c r="FA1388" s="71"/>
      <c r="FB1388" s="71"/>
      <c r="FC1388" s="71"/>
      <c r="FD1388" s="71"/>
      <c r="FE1388" s="71"/>
      <c r="FF1388" s="71"/>
      <c r="FG1388" s="71"/>
      <c r="FH1388" s="71"/>
      <c r="FI1388" s="71"/>
      <c r="FJ1388" s="71"/>
      <c r="FK1388" s="71"/>
      <c r="FL1388" s="71"/>
      <c r="FM1388" s="71"/>
    </row>
    <row r="1389" spans="10:169" x14ac:dyDescent="0.2">
      <c r="J1389" s="71"/>
      <c r="K1389" s="71"/>
      <c r="L1389" s="71"/>
      <c r="M1389" s="71"/>
      <c r="N1389" s="71"/>
      <c r="O1389" s="71"/>
      <c r="P1389" s="71"/>
      <c r="Q1389" s="71"/>
      <c r="R1389" s="71"/>
      <c r="S1389" s="71"/>
      <c r="T1389" s="71"/>
      <c r="U1389" s="71"/>
      <c r="V1389" s="71"/>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99"/>
      <c r="CW1389" s="71"/>
      <c r="CX1389" s="71"/>
      <c r="CY1389" s="71"/>
      <c r="CZ1389" s="71"/>
      <c r="DA1389" s="71"/>
      <c r="DB1389" s="71"/>
      <c r="DC1389" s="71"/>
      <c r="DD1389" s="71"/>
      <c r="DE1389" s="71"/>
      <c r="DF1389" s="71"/>
      <c r="DG1389" s="71"/>
      <c r="DH1389" s="71"/>
      <c r="DI1389" s="71"/>
      <c r="DJ1389" s="71"/>
      <c r="DK1389" s="71"/>
      <c r="DL1389" s="71"/>
      <c r="DM1389" s="71"/>
      <c r="DN1389" s="71"/>
      <c r="DO1389" s="71"/>
      <c r="DP1389" s="71"/>
      <c r="DQ1389" s="71"/>
      <c r="DR1389" s="71"/>
      <c r="DS1389" s="71"/>
      <c r="DT1389" s="71"/>
      <c r="DU1389" s="71"/>
      <c r="DV1389" s="71"/>
      <c r="DW1389" s="71"/>
      <c r="DX1389" s="71"/>
      <c r="DY1389" s="71"/>
      <c r="DZ1389" s="71"/>
      <c r="EA1389" s="71"/>
      <c r="EB1389" s="71"/>
      <c r="EC1389" s="71"/>
      <c r="ED1389" s="71"/>
      <c r="EE1389" s="71"/>
      <c r="EF1389" s="71"/>
      <c r="EG1389" s="71"/>
      <c r="EH1389" s="71"/>
      <c r="EI1389" s="71"/>
      <c r="EJ1389" s="71"/>
      <c r="EK1389" s="71"/>
      <c r="EL1389" s="71"/>
      <c r="EM1389" s="71"/>
      <c r="EN1389" s="71"/>
      <c r="EO1389" s="71"/>
      <c r="EP1389" s="71"/>
      <c r="EQ1389" s="71"/>
      <c r="ER1389" s="71"/>
      <c r="ES1389" s="71"/>
      <c r="ET1389" s="71"/>
      <c r="EU1389" s="71"/>
      <c r="EV1389" s="71"/>
      <c r="EW1389" s="71"/>
      <c r="EX1389" s="71"/>
      <c r="EY1389" s="71"/>
      <c r="EZ1389" s="71"/>
      <c r="FA1389" s="71"/>
      <c r="FB1389" s="71"/>
      <c r="FC1389" s="71"/>
      <c r="FD1389" s="71"/>
      <c r="FE1389" s="71"/>
      <c r="FF1389" s="71"/>
      <c r="FG1389" s="71"/>
      <c r="FH1389" s="71"/>
      <c r="FI1389" s="71"/>
      <c r="FJ1389" s="71"/>
      <c r="FK1389" s="71"/>
      <c r="FL1389" s="71"/>
      <c r="FM1389" s="71"/>
    </row>
    <row r="1390" spans="10:169" x14ac:dyDescent="0.2">
      <c r="J1390" s="71"/>
      <c r="K1390" s="71"/>
      <c r="L1390" s="71"/>
      <c r="M1390" s="71"/>
      <c r="N1390" s="71"/>
      <c r="O1390" s="71"/>
      <c r="P1390" s="71"/>
      <c r="Q1390" s="71"/>
      <c r="R1390" s="71"/>
      <c r="S1390" s="71"/>
      <c r="T1390" s="71"/>
      <c r="U1390" s="71"/>
      <c r="V1390" s="71"/>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99"/>
      <c r="CW1390" s="71"/>
      <c r="CX1390" s="71"/>
      <c r="CY1390" s="71"/>
      <c r="CZ1390" s="71"/>
      <c r="DA1390" s="71"/>
      <c r="DB1390" s="71"/>
      <c r="DC1390" s="71"/>
      <c r="DD1390" s="71"/>
      <c r="DE1390" s="71"/>
      <c r="DF1390" s="71"/>
      <c r="DG1390" s="71"/>
      <c r="DH1390" s="71"/>
      <c r="DI1390" s="71"/>
      <c r="DJ1390" s="71"/>
      <c r="DK1390" s="71"/>
      <c r="DL1390" s="71"/>
      <c r="DM1390" s="71"/>
      <c r="DN1390" s="71"/>
      <c r="DO1390" s="71"/>
      <c r="DP1390" s="71"/>
      <c r="DQ1390" s="71"/>
      <c r="DR1390" s="71"/>
      <c r="DS1390" s="71"/>
      <c r="DT1390" s="71"/>
      <c r="DU1390" s="71"/>
      <c r="DV1390" s="71"/>
      <c r="DW1390" s="71"/>
      <c r="DX1390" s="71"/>
      <c r="DY1390" s="71"/>
      <c r="DZ1390" s="71"/>
      <c r="EA1390" s="71"/>
      <c r="EB1390" s="71"/>
      <c r="EC1390" s="71"/>
      <c r="ED1390" s="71"/>
      <c r="EE1390" s="71"/>
      <c r="EF1390" s="71"/>
      <c r="EG1390" s="71"/>
      <c r="EH1390" s="71"/>
      <c r="EI1390" s="71"/>
      <c r="EJ1390" s="71"/>
      <c r="EK1390" s="71"/>
      <c r="EL1390" s="71"/>
      <c r="EM1390" s="71"/>
      <c r="EN1390" s="71"/>
      <c r="EO1390" s="71"/>
      <c r="EP1390" s="71"/>
      <c r="EQ1390" s="71"/>
      <c r="ER1390" s="71"/>
      <c r="ES1390" s="71"/>
      <c r="ET1390" s="71"/>
      <c r="EU1390" s="71"/>
      <c r="EV1390" s="71"/>
      <c r="EW1390" s="71"/>
      <c r="EX1390" s="71"/>
      <c r="EY1390" s="71"/>
      <c r="EZ1390" s="71"/>
      <c r="FA1390" s="71"/>
      <c r="FB1390" s="71"/>
      <c r="FC1390" s="71"/>
      <c r="FD1390" s="71"/>
      <c r="FE1390" s="71"/>
      <c r="FF1390" s="71"/>
      <c r="FG1390" s="71"/>
      <c r="FH1390" s="71"/>
      <c r="FI1390" s="71"/>
      <c r="FJ1390" s="71"/>
      <c r="FK1390" s="71"/>
      <c r="FL1390" s="71"/>
      <c r="FM1390" s="71"/>
    </row>
    <row r="1391" spans="10:169" x14ac:dyDescent="0.2">
      <c r="J1391" s="71"/>
      <c r="K1391" s="71"/>
      <c r="L1391" s="71"/>
      <c r="M1391" s="71"/>
      <c r="N1391" s="71"/>
      <c r="O1391" s="71"/>
      <c r="P1391" s="71"/>
      <c r="Q1391" s="71"/>
      <c r="R1391" s="71"/>
      <c r="S1391" s="71"/>
      <c r="T1391" s="71"/>
      <c r="U1391" s="71"/>
      <c r="V1391" s="71"/>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99"/>
      <c r="CW1391" s="71"/>
      <c r="CX1391" s="71"/>
      <c r="CY1391" s="71"/>
      <c r="CZ1391" s="71"/>
      <c r="DA1391" s="71"/>
      <c r="DB1391" s="71"/>
      <c r="DC1391" s="71"/>
      <c r="DD1391" s="71"/>
      <c r="DE1391" s="71"/>
      <c r="DF1391" s="71"/>
      <c r="DG1391" s="71"/>
      <c r="DH1391" s="71"/>
      <c r="DI1391" s="71"/>
      <c r="DJ1391" s="71"/>
      <c r="DK1391" s="71"/>
      <c r="DL1391" s="71"/>
      <c r="DM1391" s="71"/>
      <c r="DN1391" s="71"/>
      <c r="DO1391" s="71"/>
      <c r="DP1391" s="71"/>
      <c r="DQ1391" s="71"/>
      <c r="DR1391" s="71"/>
      <c r="DS1391" s="71"/>
      <c r="DT1391" s="71"/>
      <c r="DU1391" s="71"/>
      <c r="DV1391" s="71"/>
      <c r="DW1391" s="71"/>
      <c r="DX1391" s="71"/>
      <c r="DY1391" s="71"/>
      <c r="DZ1391" s="71"/>
      <c r="EA1391" s="71"/>
      <c r="EB1391" s="71"/>
      <c r="EC1391" s="71"/>
      <c r="ED1391" s="71"/>
      <c r="EE1391" s="71"/>
      <c r="EF1391" s="71"/>
      <c r="EG1391" s="71"/>
      <c r="EH1391" s="71"/>
      <c r="EI1391" s="71"/>
      <c r="EJ1391" s="71"/>
      <c r="EK1391" s="71"/>
      <c r="EL1391" s="71"/>
      <c r="EM1391" s="71"/>
      <c r="EN1391" s="71"/>
      <c r="EO1391" s="71"/>
      <c r="EP1391" s="71"/>
      <c r="EQ1391" s="71"/>
      <c r="ER1391" s="71"/>
      <c r="ES1391" s="71"/>
      <c r="ET1391" s="71"/>
      <c r="EU1391" s="71"/>
      <c r="EV1391" s="71"/>
      <c r="EW1391" s="71"/>
      <c r="EX1391" s="71"/>
      <c r="EY1391" s="71"/>
      <c r="EZ1391" s="71"/>
      <c r="FA1391" s="71"/>
      <c r="FB1391" s="71"/>
      <c r="FC1391" s="71"/>
      <c r="FD1391" s="71"/>
      <c r="FE1391" s="71"/>
      <c r="FF1391" s="71"/>
      <c r="FG1391" s="71"/>
      <c r="FH1391" s="71"/>
      <c r="FI1391" s="71"/>
      <c r="FJ1391" s="71"/>
      <c r="FK1391" s="71"/>
      <c r="FL1391" s="71"/>
      <c r="FM1391" s="71"/>
    </row>
    <row r="1392" spans="10:169" x14ac:dyDescent="0.2">
      <c r="J1392" s="71"/>
      <c r="K1392" s="71"/>
      <c r="L1392" s="71"/>
      <c r="M1392" s="71"/>
      <c r="N1392" s="71"/>
      <c r="O1392" s="71"/>
      <c r="P1392" s="71"/>
      <c r="Q1392" s="71"/>
      <c r="R1392" s="71"/>
      <c r="S1392" s="71"/>
      <c r="T1392" s="71"/>
      <c r="U1392" s="71"/>
      <c r="V1392" s="71"/>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99"/>
      <c r="CW1392" s="71"/>
      <c r="CX1392" s="71"/>
      <c r="CY1392" s="71"/>
      <c r="CZ1392" s="71"/>
      <c r="DA1392" s="71"/>
      <c r="DB1392" s="71"/>
      <c r="DC1392" s="71"/>
      <c r="DD1392" s="71"/>
      <c r="DE1392" s="71"/>
      <c r="DF1392" s="71"/>
      <c r="DG1392" s="71"/>
      <c r="DH1392" s="71"/>
      <c r="DI1392" s="71"/>
      <c r="DJ1392" s="71"/>
      <c r="DK1392" s="71"/>
      <c r="DL1392" s="71"/>
      <c r="DM1392" s="71"/>
      <c r="DN1392" s="71"/>
      <c r="DO1392" s="71"/>
      <c r="DP1392" s="71"/>
      <c r="DQ1392" s="71"/>
      <c r="DR1392" s="71"/>
      <c r="DS1392" s="71"/>
      <c r="DT1392" s="71"/>
      <c r="DU1392" s="71"/>
      <c r="DV1392" s="71"/>
      <c r="DW1392" s="71"/>
      <c r="DX1392" s="71"/>
      <c r="DY1392" s="71"/>
      <c r="DZ1392" s="71"/>
      <c r="EA1392" s="71"/>
      <c r="EB1392" s="71"/>
      <c r="EC1392" s="71"/>
      <c r="ED1392" s="71"/>
      <c r="EE1392" s="71"/>
      <c r="EF1392" s="71"/>
      <c r="EG1392" s="71"/>
      <c r="EH1392" s="71"/>
      <c r="EI1392" s="71"/>
      <c r="EJ1392" s="71"/>
      <c r="EK1392" s="71"/>
      <c r="EL1392" s="71"/>
      <c r="EM1392" s="71"/>
      <c r="EN1392" s="71"/>
      <c r="EO1392" s="71"/>
      <c r="EP1392" s="71"/>
      <c r="EQ1392" s="71"/>
      <c r="ER1392" s="71"/>
      <c r="ES1392" s="71"/>
      <c r="ET1392" s="71"/>
      <c r="EU1392" s="71"/>
      <c r="EV1392" s="71"/>
      <c r="EW1392" s="71"/>
      <c r="EX1392" s="71"/>
      <c r="EY1392" s="71"/>
      <c r="EZ1392" s="71"/>
      <c r="FA1392" s="71"/>
      <c r="FB1392" s="71"/>
      <c r="FC1392" s="71"/>
      <c r="FD1392" s="71"/>
      <c r="FE1392" s="71"/>
      <c r="FF1392" s="71"/>
      <c r="FG1392" s="71"/>
      <c r="FH1392" s="71"/>
      <c r="FI1392" s="71"/>
      <c r="FJ1392" s="71"/>
      <c r="FK1392" s="71"/>
      <c r="FL1392" s="71"/>
      <c r="FM1392" s="71"/>
    </row>
    <row r="1393" spans="10:169" x14ac:dyDescent="0.2">
      <c r="J1393" s="71"/>
      <c r="K1393" s="71"/>
      <c r="L1393" s="71"/>
      <c r="M1393" s="71"/>
      <c r="N1393" s="71"/>
      <c r="O1393" s="71"/>
      <c r="P1393" s="71"/>
      <c r="Q1393" s="71"/>
      <c r="R1393" s="71"/>
      <c r="S1393" s="71"/>
      <c r="T1393" s="71"/>
      <c r="U1393" s="71"/>
      <c r="V1393" s="71"/>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99"/>
      <c r="CW1393" s="71"/>
      <c r="CX1393" s="71"/>
      <c r="CY1393" s="71"/>
      <c r="CZ1393" s="71"/>
      <c r="DA1393" s="71"/>
      <c r="DB1393" s="71"/>
      <c r="DC1393" s="71"/>
      <c r="DD1393" s="71"/>
      <c r="DE1393" s="71"/>
      <c r="DF1393" s="71"/>
      <c r="DG1393" s="71"/>
      <c r="DH1393" s="71"/>
      <c r="DI1393" s="71"/>
      <c r="DJ1393" s="71"/>
      <c r="DK1393" s="71"/>
      <c r="DL1393" s="71"/>
      <c r="DM1393" s="71"/>
      <c r="DN1393" s="71"/>
      <c r="DO1393" s="71"/>
      <c r="DP1393" s="71"/>
      <c r="DQ1393" s="71"/>
      <c r="DR1393" s="71"/>
      <c r="DS1393" s="71"/>
      <c r="DT1393" s="71"/>
      <c r="DU1393" s="71"/>
      <c r="DV1393" s="71"/>
      <c r="DW1393" s="71"/>
      <c r="DX1393" s="71"/>
      <c r="DY1393" s="71"/>
      <c r="DZ1393" s="71"/>
      <c r="EA1393" s="71"/>
      <c r="EB1393" s="71"/>
      <c r="EC1393" s="71"/>
      <c r="ED1393" s="71"/>
      <c r="EE1393" s="71"/>
      <c r="EF1393" s="71"/>
      <c r="EG1393" s="71"/>
      <c r="EH1393" s="71"/>
      <c r="EI1393" s="71"/>
      <c r="EJ1393" s="71"/>
      <c r="EK1393" s="71"/>
      <c r="EL1393" s="71"/>
      <c r="EM1393" s="71"/>
      <c r="EN1393" s="71"/>
      <c r="EO1393" s="71"/>
      <c r="EP1393" s="71"/>
      <c r="EQ1393" s="71"/>
      <c r="ER1393" s="71"/>
      <c r="ES1393" s="71"/>
      <c r="ET1393" s="71"/>
      <c r="EU1393" s="71"/>
      <c r="EV1393" s="71"/>
      <c r="EW1393" s="71"/>
      <c r="EX1393" s="71"/>
      <c r="EY1393" s="71"/>
      <c r="EZ1393" s="71"/>
      <c r="FA1393" s="71"/>
      <c r="FB1393" s="71"/>
      <c r="FC1393" s="71"/>
      <c r="FD1393" s="71"/>
      <c r="FE1393" s="71"/>
      <c r="FF1393" s="71"/>
      <c r="FG1393" s="71"/>
      <c r="FH1393" s="71"/>
      <c r="FI1393" s="71"/>
      <c r="FJ1393" s="71"/>
      <c r="FK1393" s="71"/>
      <c r="FL1393" s="71"/>
      <c r="FM1393" s="71"/>
    </row>
    <row r="1394" spans="10:169" x14ac:dyDescent="0.2">
      <c r="J1394" s="71"/>
      <c r="K1394" s="71"/>
      <c r="L1394" s="71"/>
      <c r="M1394" s="71"/>
      <c r="N1394" s="71"/>
      <c r="O1394" s="71"/>
      <c r="P1394" s="71"/>
      <c r="Q1394" s="71"/>
      <c r="R1394" s="71"/>
      <c r="S1394" s="71"/>
      <c r="T1394" s="71"/>
      <c r="U1394" s="71"/>
      <c r="V1394" s="71"/>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99"/>
      <c r="CW1394" s="71"/>
      <c r="CX1394" s="71"/>
      <c r="CY1394" s="71"/>
      <c r="CZ1394" s="71"/>
      <c r="DA1394" s="71"/>
      <c r="DB1394" s="71"/>
      <c r="DC1394" s="71"/>
      <c r="DD1394" s="71"/>
      <c r="DE1394" s="71"/>
      <c r="DF1394" s="71"/>
      <c r="DG1394" s="71"/>
      <c r="DH1394" s="71"/>
      <c r="DI1394" s="71"/>
      <c r="DJ1394" s="71"/>
      <c r="DK1394" s="71"/>
      <c r="DL1394" s="71"/>
      <c r="DM1394" s="71"/>
      <c r="DN1394" s="71"/>
      <c r="DO1394" s="71"/>
      <c r="DP1394" s="71"/>
      <c r="DQ1394" s="71"/>
      <c r="DR1394" s="71"/>
      <c r="DS1394" s="71"/>
      <c r="DT1394" s="71"/>
      <c r="DU1394" s="71"/>
      <c r="DV1394" s="71"/>
      <c r="DW1394" s="71"/>
      <c r="DX1394" s="71"/>
      <c r="DY1394" s="71"/>
      <c r="DZ1394" s="71"/>
      <c r="EA1394" s="71"/>
      <c r="EB1394" s="71"/>
      <c r="EC1394" s="71"/>
      <c r="ED1394" s="71"/>
      <c r="EE1394" s="71"/>
      <c r="EF1394" s="71"/>
      <c r="EG1394" s="71"/>
      <c r="EH1394" s="71"/>
      <c r="EI1394" s="71"/>
      <c r="EJ1394" s="71"/>
      <c r="EK1394" s="71"/>
      <c r="EL1394" s="71"/>
      <c r="EM1394" s="71"/>
      <c r="EN1394" s="71"/>
      <c r="EO1394" s="71"/>
      <c r="EP1394" s="71"/>
      <c r="EQ1394" s="71"/>
      <c r="ER1394" s="71"/>
      <c r="ES1394" s="71"/>
      <c r="ET1394" s="71"/>
      <c r="EU1394" s="71"/>
      <c r="EV1394" s="71"/>
      <c r="EW1394" s="71"/>
      <c r="EX1394" s="71"/>
      <c r="EY1394" s="71"/>
      <c r="EZ1394" s="71"/>
      <c r="FA1394" s="71"/>
      <c r="FB1394" s="71"/>
      <c r="FC1394" s="71"/>
      <c r="FD1394" s="71"/>
      <c r="FE1394" s="71"/>
      <c r="FF1394" s="71"/>
      <c r="FG1394" s="71"/>
      <c r="FH1394" s="71"/>
      <c r="FI1394" s="71"/>
      <c r="FJ1394" s="71"/>
      <c r="FK1394" s="71"/>
      <c r="FL1394" s="71"/>
      <c r="FM1394" s="71"/>
    </row>
    <row r="1395" spans="10:169" x14ac:dyDescent="0.2">
      <c r="J1395" s="71"/>
      <c r="K1395" s="71"/>
      <c r="L1395" s="71"/>
      <c r="M1395" s="71"/>
      <c r="N1395" s="71"/>
      <c r="O1395" s="71"/>
      <c r="P1395" s="71"/>
      <c r="Q1395" s="71"/>
      <c r="R1395" s="71"/>
      <c r="S1395" s="71"/>
      <c r="T1395" s="71"/>
      <c r="U1395" s="71"/>
      <c r="V1395" s="71"/>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99"/>
      <c r="CW1395" s="71"/>
      <c r="CX1395" s="71"/>
      <c r="CY1395" s="71"/>
      <c r="CZ1395" s="71"/>
      <c r="DA1395" s="71"/>
      <c r="DB1395" s="71"/>
      <c r="DC1395" s="71"/>
      <c r="DD1395" s="71"/>
      <c r="DE1395" s="71"/>
      <c r="DF1395" s="71"/>
      <c r="DG1395" s="71"/>
      <c r="DH1395" s="71"/>
      <c r="DI1395" s="71"/>
      <c r="DJ1395" s="71"/>
      <c r="DK1395" s="71"/>
      <c r="DL1395" s="71"/>
      <c r="DM1395" s="71"/>
      <c r="DN1395" s="71"/>
      <c r="DO1395" s="71"/>
      <c r="DP1395" s="71"/>
      <c r="DQ1395" s="71"/>
      <c r="DR1395" s="71"/>
      <c r="DS1395" s="71"/>
      <c r="DT1395" s="71"/>
      <c r="DU1395" s="71"/>
      <c r="DV1395" s="71"/>
      <c r="DW1395" s="71"/>
      <c r="DX1395" s="71"/>
      <c r="DY1395" s="71"/>
      <c r="DZ1395" s="71"/>
      <c r="EA1395" s="71"/>
      <c r="EB1395" s="71"/>
      <c r="EC1395" s="71"/>
      <c r="ED1395" s="71"/>
      <c r="EE1395" s="71"/>
      <c r="EF1395" s="71"/>
      <c r="EG1395" s="71"/>
      <c r="EH1395" s="71"/>
      <c r="EI1395" s="71"/>
      <c r="EJ1395" s="71"/>
      <c r="EK1395" s="71"/>
      <c r="EL1395" s="71"/>
      <c r="EM1395" s="71"/>
      <c r="EN1395" s="71"/>
      <c r="EO1395" s="71"/>
      <c r="EP1395" s="71"/>
      <c r="EQ1395" s="71"/>
      <c r="ER1395" s="71"/>
      <c r="ES1395" s="71"/>
      <c r="ET1395" s="71"/>
      <c r="EU1395" s="71"/>
      <c r="EV1395" s="71"/>
      <c r="EW1395" s="71"/>
      <c r="EX1395" s="71"/>
      <c r="EY1395" s="71"/>
      <c r="EZ1395" s="71"/>
      <c r="FA1395" s="71"/>
      <c r="FB1395" s="71"/>
      <c r="FC1395" s="71"/>
      <c r="FD1395" s="71"/>
      <c r="FE1395" s="71"/>
      <c r="FF1395" s="71"/>
      <c r="FG1395" s="71"/>
      <c r="FH1395" s="71"/>
      <c r="FI1395" s="71"/>
      <c r="FJ1395" s="71"/>
      <c r="FK1395" s="71"/>
      <c r="FL1395" s="71"/>
      <c r="FM1395" s="71"/>
    </row>
    <row r="1396" spans="10:169" x14ac:dyDescent="0.2">
      <c r="J1396" s="71"/>
      <c r="K1396" s="71"/>
      <c r="L1396" s="71"/>
      <c r="M1396" s="71"/>
      <c r="N1396" s="71"/>
      <c r="O1396" s="71"/>
      <c r="P1396" s="71"/>
      <c r="Q1396" s="71"/>
      <c r="R1396" s="71"/>
      <c r="S1396" s="71"/>
      <c r="T1396" s="71"/>
      <c r="U1396" s="71"/>
      <c r="V1396" s="71"/>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99"/>
      <c r="CW1396" s="71"/>
      <c r="CX1396" s="71"/>
      <c r="CY1396" s="71"/>
      <c r="CZ1396" s="71"/>
      <c r="DA1396" s="71"/>
      <c r="DB1396" s="71"/>
      <c r="DC1396" s="71"/>
      <c r="DD1396" s="71"/>
      <c r="DE1396" s="71"/>
      <c r="DF1396" s="71"/>
      <c r="DG1396" s="71"/>
      <c r="DH1396" s="71"/>
      <c r="DI1396" s="71"/>
      <c r="DJ1396" s="71"/>
      <c r="DK1396" s="71"/>
      <c r="DL1396" s="71"/>
      <c r="DM1396" s="71"/>
      <c r="DN1396" s="71"/>
      <c r="DO1396" s="71"/>
      <c r="DP1396" s="71"/>
      <c r="DQ1396" s="71"/>
      <c r="DR1396" s="71"/>
      <c r="DS1396" s="71"/>
      <c r="DT1396" s="71"/>
      <c r="DU1396" s="71"/>
      <c r="DV1396" s="71"/>
      <c r="DW1396" s="71"/>
      <c r="DX1396" s="71"/>
      <c r="DY1396" s="71"/>
      <c r="DZ1396" s="71"/>
      <c r="EA1396" s="71"/>
      <c r="EB1396" s="71"/>
      <c r="EC1396" s="71"/>
      <c r="ED1396" s="71"/>
      <c r="EE1396" s="71"/>
      <c r="EF1396" s="71"/>
      <c r="EG1396" s="71"/>
      <c r="EH1396" s="71"/>
      <c r="EI1396" s="71"/>
      <c r="EJ1396" s="71"/>
      <c r="EK1396" s="71"/>
      <c r="EL1396" s="71"/>
      <c r="EM1396" s="71"/>
      <c r="EN1396" s="71"/>
      <c r="EO1396" s="71"/>
      <c r="EP1396" s="71"/>
      <c r="EQ1396" s="71"/>
      <c r="ER1396" s="71"/>
      <c r="ES1396" s="71"/>
      <c r="ET1396" s="71"/>
      <c r="EU1396" s="71"/>
      <c r="EV1396" s="71"/>
      <c r="EW1396" s="71"/>
      <c r="EX1396" s="71"/>
      <c r="EY1396" s="71"/>
      <c r="EZ1396" s="71"/>
      <c r="FA1396" s="71"/>
      <c r="FB1396" s="71"/>
      <c r="FC1396" s="71"/>
      <c r="FD1396" s="71"/>
      <c r="FE1396" s="71"/>
      <c r="FF1396" s="71"/>
      <c r="FG1396" s="71"/>
      <c r="FH1396" s="71"/>
      <c r="FI1396" s="71"/>
      <c r="FJ1396" s="71"/>
      <c r="FK1396" s="71"/>
      <c r="FL1396" s="71"/>
      <c r="FM1396" s="71"/>
    </row>
    <row r="1397" spans="10:169" x14ac:dyDescent="0.2">
      <c r="J1397" s="71"/>
      <c r="K1397" s="71"/>
      <c r="L1397" s="71"/>
      <c r="M1397" s="71"/>
      <c r="N1397" s="71"/>
      <c r="O1397" s="71"/>
      <c r="P1397" s="71"/>
      <c r="Q1397" s="71"/>
      <c r="R1397" s="71"/>
      <c r="S1397" s="71"/>
      <c r="T1397" s="71"/>
      <c r="U1397" s="71"/>
      <c r="V1397" s="71"/>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99"/>
      <c r="CW1397" s="71"/>
      <c r="CX1397" s="71"/>
      <c r="CY1397" s="71"/>
      <c r="CZ1397" s="71"/>
      <c r="DA1397" s="71"/>
      <c r="DB1397" s="71"/>
      <c r="DC1397" s="71"/>
      <c r="DD1397" s="71"/>
      <c r="DE1397" s="71"/>
      <c r="DF1397" s="71"/>
      <c r="DG1397" s="71"/>
      <c r="DH1397" s="71"/>
      <c r="DI1397" s="71"/>
      <c r="DJ1397" s="71"/>
      <c r="DK1397" s="71"/>
      <c r="DL1397" s="71"/>
      <c r="DM1397" s="71"/>
      <c r="DN1397" s="71"/>
      <c r="DO1397" s="71"/>
      <c r="DP1397" s="71"/>
      <c r="DQ1397" s="71"/>
      <c r="DR1397" s="71"/>
      <c r="DS1397" s="71"/>
      <c r="DT1397" s="71"/>
      <c r="DU1397" s="71"/>
      <c r="DV1397" s="71"/>
      <c r="DW1397" s="71"/>
      <c r="DX1397" s="71"/>
      <c r="DY1397" s="71"/>
      <c r="DZ1397" s="71"/>
      <c r="EA1397" s="71"/>
      <c r="EB1397" s="71"/>
      <c r="EC1397" s="71"/>
      <c r="ED1397" s="71"/>
      <c r="EE1397" s="71"/>
      <c r="EF1397" s="71"/>
      <c r="EG1397" s="71"/>
      <c r="EH1397" s="71"/>
      <c r="EI1397" s="71"/>
      <c r="EJ1397" s="71"/>
      <c r="EK1397" s="71"/>
      <c r="EL1397" s="71"/>
      <c r="EM1397" s="71"/>
      <c r="EN1397" s="71"/>
      <c r="EO1397" s="71"/>
      <c r="EP1397" s="71"/>
      <c r="EQ1397" s="71"/>
      <c r="ER1397" s="71"/>
      <c r="ES1397" s="71"/>
      <c r="ET1397" s="71"/>
      <c r="EU1397" s="71"/>
      <c r="EV1397" s="71"/>
      <c r="EW1397" s="71"/>
      <c r="EX1397" s="71"/>
      <c r="EY1397" s="71"/>
      <c r="EZ1397" s="71"/>
      <c r="FA1397" s="71"/>
      <c r="FB1397" s="71"/>
      <c r="FC1397" s="71"/>
      <c r="FD1397" s="71"/>
      <c r="FE1397" s="71"/>
      <c r="FF1397" s="71"/>
      <c r="FG1397" s="71"/>
      <c r="FH1397" s="71"/>
      <c r="FI1397" s="71"/>
      <c r="FJ1397" s="71"/>
      <c r="FK1397" s="71"/>
      <c r="FL1397" s="71"/>
      <c r="FM1397" s="71"/>
    </row>
    <row r="1398" spans="10:169" x14ac:dyDescent="0.2">
      <c r="J1398" s="71"/>
      <c r="K1398" s="71"/>
      <c r="L1398" s="71"/>
      <c r="M1398" s="71"/>
      <c r="N1398" s="71"/>
      <c r="O1398" s="71"/>
      <c r="P1398" s="71"/>
      <c r="Q1398" s="71"/>
      <c r="R1398" s="71"/>
      <c r="S1398" s="71"/>
      <c r="T1398" s="71"/>
      <c r="U1398" s="71"/>
      <c r="V1398" s="71"/>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99"/>
      <c r="CW1398" s="71"/>
      <c r="CX1398" s="71"/>
      <c r="CY1398" s="71"/>
      <c r="CZ1398" s="71"/>
      <c r="DA1398" s="71"/>
      <c r="DB1398" s="71"/>
      <c r="DC1398" s="71"/>
      <c r="DD1398" s="71"/>
      <c r="DE1398" s="71"/>
      <c r="DF1398" s="71"/>
      <c r="DG1398" s="71"/>
      <c r="DH1398" s="71"/>
      <c r="DI1398" s="71"/>
      <c r="DJ1398" s="71"/>
      <c r="DK1398" s="71"/>
      <c r="DL1398" s="71"/>
      <c r="DM1398" s="71"/>
      <c r="DN1398" s="71"/>
      <c r="DO1398" s="71"/>
      <c r="DP1398" s="71"/>
      <c r="DQ1398" s="71"/>
      <c r="DR1398" s="71"/>
      <c r="DS1398" s="71"/>
      <c r="DT1398" s="71"/>
      <c r="DU1398" s="71"/>
      <c r="DV1398" s="71"/>
      <c r="DW1398" s="71"/>
      <c r="DX1398" s="71"/>
      <c r="DY1398" s="71"/>
      <c r="DZ1398" s="71"/>
      <c r="EA1398" s="71"/>
      <c r="EB1398" s="71"/>
      <c r="EC1398" s="71"/>
      <c r="ED1398" s="71"/>
      <c r="EE1398" s="71"/>
      <c r="EF1398" s="71"/>
      <c r="EG1398" s="71"/>
      <c r="EH1398" s="71"/>
      <c r="EI1398" s="71"/>
      <c r="EJ1398" s="71"/>
      <c r="EK1398" s="71"/>
      <c r="EL1398" s="71"/>
      <c r="EM1398" s="71"/>
      <c r="EN1398" s="71"/>
      <c r="EO1398" s="71"/>
      <c r="EP1398" s="71"/>
      <c r="EQ1398" s="71"/>
      <c r="ER1398" s="71"/>
      <c r="ES1398" s="71"/>
      <c r="ET1398" s="71"/>
      <c r="EU1398" s="71"/>
      <c r="EV1398" s="71"/>
      <c r="EW1398" s="71"/>
      <c r="EX1398" s="71"/>
      <c r="EY1398" s="71"/>
      <c r="EZ1398" s="71"/>
      <c r="FA1398" s="71"/>
      <c r="FB1398" s="71"/>
      <c r="FC1398" s="71"/>
      <c r="FD1398" s="71"/>
      <c r="FE1398" s="71"/>
      <c r="FF1398" s="71"/>
      <c r="FG1398" s="71"/>
      <c r="FH1398" s="71"/>
      <c r="FI1398" s="71"/>
      <c r="FJ1398" s="71"/>
      <c r="FK1398" s="71"/>
      <c r="FL1398" s="71"/>
      <c r="FM1398" s="71"/>
    </row>
    <row r="1399" spans="10:169" x14ac:dyDescent="0.2">
      <c r="J1399" s="71"/>
      <c r="K1399" s="71"/>
      <c r="L1399" s="71"/>
      <c r="M1399" s="71"/>
      <c r="N1399" s="71"/>
      <c r="O1399" s="71"/>
      <c r="P1399" s="71"/>
      <c r="Q1399" s="71"/>
      <c r="R1399" s="71"/>
      <c r="S1399" s="71"/>
      <c r="T1399" s="71"/>
      <c r="U1399" s="71"/>
      <c r="V1399" s="71"/>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99"/>
      <c r="CW1399" s="71"/>
      <c r="CX1399" s="71"/>
      <c r="CY1399" s="71"/>
      <c r="CZ1399" s="71"/>
      <c r="DA1399" s="71"/>
      <c r="DB1399" s="71"/>
      <c r="DC1399" s="71"/>
      <c r="DD1399" s="71"/>
      <c r="DE1399" s="71"/>
      <c r="DF1399" s="71"/>
      <c r="DG1399" s="71"/>
      <c r="DH1399" s="71"/>
      <c r="DI1399" s="71"/>
      <c r="DJ1399" s="71"/>
      <c r="DK1399" s="71"/>
      <c r="DL1399" s="71"/>
      <c r="DM1399" s="71"/>
      <c r="DN1399" s="71"/>
      <c r="DO1399" s="71"/>
      <c r="DP1399" s="71"/>
      <c r="DQ1399" s="71"/>
      <c r="DR1399" s="71"/>
      <c r="DS1399" s="71"/>
      <c r="DT1399" s="71"/>
      <c r="DU1399" s="71"/>
      <c r="DV1399" s="71"/>
      <c r="DW1399" s="71"/>
      <c r="DX1399" s="71"/>
      <c r="DY1399" s="71"/>
      <c r="DZ1399" s="71"/>
      <c r="EA1399" s="71"/>
      <c r="EB1399" s="71"/>
      <c r="EC1399" s="71"/>
      <c r="ED1399" s="71"/>
      <c r="EE1399" s="71"/>
      <c r="EF1399" s="71"/>
      <c r="EG1399" s="71"/>
      <c r="EH1399" s="71"/>
      <c r="EI1399" s="71"/>
      <c r="EJ1399" s="71"/>
      <c r="EK1399" s="71"/>
      <c r="EL1399" s="71"/>
      <c r="EM1399" s="71"/>
      <c r="EN1399" s="71"/>
      <c r="EO1399" s="71"/>
      <c r="EP1399" s="71"/>
      <c r="EQ1399" s="71"/>
      <c r="ER1399" s="71"/>
      <c r="ES1399" s="71"/>
      <c r="ET1399" s="71"/>
      <c r="EU1399" s="71"/>
      <c r="EV1399" s="71"/>
      <c r="EW1399" s="71"/>
      <c r="EX1399" s="71"/>
      <c r="EY1399" s="71"/>
      <c r="EZ1399" s="71"/>
      <c r="FA1399" s="71"/>
      <c r="FB1399" s="71"/>
      <c r="FC1399" s="71"/>
      <c r="FD1399" s="71"/>
      <c r="FE1399" s="71"/>
      <c r="FF1399" s="71"/>
      <c r="FG1399" s="71"/>
      <c r="FH1399" s="71"/>
      <c r="FI1399" s="71"/>
      <c r="FJ1399" s="71"/>
      <c r="FK1399" s="71"/>
      <c r="FL1399" s="71"/>
      <c r="FM1399" s="71"/>
    </row>
    <row r="1400" spans="10:169" x14ac:dyDescent="0.2">
      <c r="J1400" s="71"/>
      <c r="K1400" s="71"/>
      <c r="L1400" s="71"/>
      <c r="M1400" s="71"/>
      <c r="N1400" s="71"/>
      <c r="O1400" s="71"/>
      <c r="P1400" s="71"/>
      <c r="Q1400" s="71"/>
      <c r="R1400" s="71"/>
      <c r="S1400" s="71"/>
      <c r="T1400" s="71"/>
      <c r="U1400" s="71"/>
      <c r="V1400" s="71"/>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99"/>
      <c r="CW1400" s="71"/>
      <c r="CX1400" s="71"/>
      <c r="CY1400" s="71"/>
      <c r="CZ1400" s="71"/>
      <c r="DA1400" s="71"/>
      <c r="DB1400" s="71"/>
      <c r="DC1400" s="71"/>
      <c r="DD1400" s="71"/>
      <c r="DE1400" s="71"/>
      <c r="DF1400" s="71"/>
      <c r="DG1400" s="71"/>
      <c r="DH1400" s="71"/>
      <c r="DI1400" s="71"/>
      <c r="DJ1400" s="71"/>
      <c r="DK1400" s="71"/>
      <c r="DL1400" s="71"/>
      <c r="DM1400" s="71"/>
      <c r="DN1400" s="71"/>
      <c r="DO1400" s="71"/>
      <c r="DP1400" s="71"/>
      <c r="DQ1400" s="71"/>
      <c r="DR1400" s="71"/>
      <c r="DS1400" s="71"/>
      <c r="DT1400" s="71"/>
      <c r="DU1400" s="71"/>
      <c r="DV1400" s="71"/>
      <c r="DW1400" s="71"/>
      <c r="DX1400" s="71"/>
      <c r="DY1400" s="71"/>
      <c r="DZ1400" s="71"/>
      <c r="EA1400" s="71"/>
      <c r="EB1400" s="71"/>
      <c r="EC1400" s="71"/>
      <c r="ED1400" s="71"/>
      <c r="EE1400" s="71"/>
      <c r="EF1400" s="71"/>
      <c r="EG1400" s="71"/>
      <c r="EH1400" s="71"/>
      <c r="EI1400" s="71"/>
      <c r="EJ1400" s="71"/>
      <c r="EK1400" s="71"/>
      <c r="EL1400" s="71"/>
      <c r="EM1400" s="71"/>
      <c r="EN1400" s="71"/>
      <c r="EO1400" s="71"/>
      <c r="EP1400" s="71"/>
      <c r="EQ1400" s="71"/>
      <c r="ER1400" s="71"/>
      <c r="ES1400" s="71"/>
      <c r="ET1400" s="71"/>
      <c r="EU1400" s="71"/>
      <c r="EV1400" s="71"/>
      <c r="EW1400" s="71"/>
      <c r="EX1400" s="71"/>
      <c r="EY1400" s="71"/>
      <c r="EZ1400" s="71"/>
      <c r="FA1400" s="71"/>
      <c r="FB1400" s="71"/>
      <c r="FC1400" s="71"/>
      <c r="FD1400" s="71"/>
      <c r="FE1400" s="71"/>
      <c r="FF1400" s="71"/>
      <c r="FG1400" s="71"/>
      <c r="FH1400" s="71"/>
      <c r="FI1400" s="71"/>
      <c r="FJ1400" s="71"/>
      <c r="FK1400" s="71"/>
      <c r="FL1400" s="71"/>
      <c r="FM1400" s="71"/>
    </row>
    <row r="1401" spans="10:169" x14ac:dyDescent="0.2">
      <c r="J1401" s="71"/>
      <c r="K1401" s="71"/>
      <c r="L1401" s="71"/>
      <c r="M1401" s="71"/>
      <c r="N1401" s="71"/>
      <c r="O1401" s="71"/>
      <c r="P1401" s="71"/>
      <c r="Q1401" s="71"/>
      <c r="R1401" s="71"/>
      <c r="S1401" s="71"/>
      <c r="T1401" s="71"/>
      <c r="U1401" s="71"/>
      <c r="V1401" s="71"/>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99"/>
      <c r="CW1401" s="71"/>
      <c r="CX1401" s="71"/>
      <c r="CY1401" s="71"/>
      <c r="CZ1401" s="71"/>
      <c r="DA1401" s="71"/>
      <c r="DB1401" s="71"/>
      <c r="DC1401" s="71"/>
      <c r="DD1401" s="71"/>
      <c r="DE1401" s="71"/>
      <c r="DF1401" s="71"/>
      <c r="DG1401" s="71"/>
      <c r="DH1401" s="71"/>
      <c r="DI1401" s="71"/>
      <c r="DJ1401" s="71"/>
      <c r="DK1401" s="71"/>
      <c r="DL1401" s="71"/>
      <c r="DM1401" s="71"/>
      <c r="DN1401" s="71"/>
      <c r="DO1401" s="71"/>
      <c r="DP1401" s="71"/>
      <c r="DQ1401" s="71"/>
      <c r="DR1401" s="71"/>
      <c r="DS1401" s="71"/>
      <c r="DT1401" s="71"/>
      <c r="DU1401" s="71"/>
      <c r="DV1401" s="71"/>
      <c r="DW1401" s="71"/>
      <c r="DX1401" s="71"/>
      <c r="DY1401" s="71"/>
      <c r="DZ1401" s="71"/>
      <c r="EA1401" s="71"/>
      <c r="EB1401" s="71"/>
      <c r="EC1401" s="71"/>
      <c r="ED1401" s="71"/>
      <c r="EE1401" s="71"/>
      <c r="EF1401" s="71"/>
      <c r="EG1401" s="71"/>
      <c r="EH1401" s="71"/>
      <c r="EI1401" s="71"/>
      <c r="EJ1401" s="71"/>
      <c r="EK1401" s="71"/>
      <c r="EL1401" s="71"/>
      <c r="EM1401" s="71"/>
      <c r="EN1401" s="71"/>
      <c r="EO1401" s="71"/>
      <c r="EP1401" s="71"/>
      <c r="EQ1401" s="71"/>
      <c r="ER1401" s="71"/>
      <c r="ES1401" s="71"/>
      <c r="ET1401" s="71"/>
      <c r="EU1401" s="71"/>
      <c r="EV1401" s="71"/>
      <c r="EW1401" s="71"/>
      <c r="EX1401" s="71"/>
      <c r="EY1401" s="71"/>
      <c r="EZ1401" s="71"/>
      <c r="FA1401" s="71"/>
      <c r="FB1401" s="71"/>
      <c r="FC1401" s="71"/>
      <c r="FD1401" s="71"/>
      <c r="FE1401" s="71"/>
      <c r="FF1401" s="71"/>
      <c r="FG1401" s="71"/>
      <c r="FH1401" s="71"/>
      <c r="FI1401" s="71"/>
      <c r="FJ1401" s="71"/>
      <c r="FK1401" s="71"/>
      <c r="FL1401" s="71"/>
      <c r="FM1401" s="71"/>
    </row>
    <row r="1402" spans="10:169" x14ac:dyDescent="0.2">
      <c r="J1402" s="71"/>
      <c r="K1402" s="71"/>
      <c r="L1402" s="71"/>
      <c r="M1402" s="71"/>
      <c r="N1402" s="71"/>
      <c r="O1402" s="71"/>
      <c r="P1402" s="71"/>
      <c r="Q1402" s="71"/>
      <c r="R1402" s="71"/>
      <c r="S1402" s="71"/>
      <c r="T1402" s="71"/>
      <c r="U1402" s="71"/>
      <c r="V1402" s="71"/>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99"/>
      <c r="CW1402" s="71"/>
      <c r="CX1402" s="71"/>
      <c r="CY1402" s="71"/>
      <c r="CZ1402" s="71"/>
      <c r="DA1402" s="71"/>
      <c r="DB1402" s="71"/>
      <c r="DC1402" s="71"/>
      <c r="DD1402" s="71"/>
      <c r="DE1402" s="71"/>
      <c r="DF1402" s="71"/>
      <c r="DG1402" s="71"/>
      <c r="DH1402" s="71"/>
      <c r="DI1402" s="71"/>
      <c r="DJ1402" s="71"/>
      <c r="DK1402" s="71"/>
      <c r="DL1402" s="71"/>
      <c r="DM1402" s="71"/>
      <c r="DN1402" s="71"/>
      <c r="DO1402" s="71"/>
      <c r="DP1402" s="71"/>
      <c r="DQ1402" s="71"/>
      <c r="DR1402" s="71"/>
      <c r="DS1402" s="71"/>
      <c r="DT1402" s="71"/>
      <c r="DU1402" s="71"/>
      <c r="DV1402" s="71"/>
      <c r="DW1402" s="71"/>
      <c r="DX1402" s="71"/>
      <c r="DY1402" s="71"/>
      <c r="DZ1402" s="71"/>
      <c r="EA1402" s="71"/>
      <c r="EB1402" s="71"/>
      <c r="EC1402" s="71"/>
      <c r="ED1402" s="71"/>
      <c r="EE1402" s="71"/>
      <c r="EF1402" s="71"/>
      <c r="EG1402" s="71"/>
      <c r="EH1402" s="71"/>
      <c r="EI1402" s="71"/>
      <c r="EJ1402" s="71"/>
      <c r="EK1402" s="71"/>
      <c r="EL1402" s="71"/>
      <c r="EM1402" s="71"/>
      <c r="EN1402" s="71"/>
      <c r="EO1402" s="71"/>
      <c r="EP1402" s="71"/>
      <c r="EQ1402" s="71"/>
      <c r="ER1402" s="71"/>
      <c r="ES1402" s="71"/>
      <c r="ET1402" s="71"/>
      <c r="EU1402" s="71"/>
      <c r="EV1402" s="71"/>
      <c r="EW1402" s="71"/>
      <c r="EX1402" s="71"/>
      <c r="EY1402" s="71"/>
      <c r="EZ1402" s="71"/>
      <c r="FA1402" s="71"/>
      <c r="FB1402" s="71"/>
      <c r="FC1402" s="71"/>
      <c r="FD1402" s="71"/>
      <c r="FE1402" s="71"/>
      <c r="FF1402" s="71"/>
      <c r="FG1402" s="71"/>
      <c r="FH1402" s="71"/>
      <c r="FI1402" s="71"/>
      <c r="FJ1402" s="71"/>
      <c r="FK1402" s="71"/>
      <c r="FL1402" s="71"/>
      <c r="FM1402" s="71"/>
    </row>
    <row r="1403" spans="10:169" x14ac:dyDescent="0.2">
      <c r="J1403" s="71"/>
      <c r="K1403" s="71"/>
      <c r="L1403" s="71"/>
      <c r="M1403" s="71"/>
      <c r="N1403" s="71"/>
      <c r="O1403" s="71"/>
      <c r="P1403" s="71"/>
      <c r="Q1403" s="71"/>
      <c r="R1403" s="71"/>
      <c r="S1403" s="71"/>
      <c r="T1403" s="71"/>
      <c r="U1403" s="71"/>
      <c r="V1403" s="71"/>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99"/>
      <c r="CW1403" s="71"/>
      <c r="CX1403" s="71"/>
      <c r="CY1403" s="71"/>
      <c r="CZ1403" s="71"/>
      <c r="DA1403" s="71"/>
      <c r="DB1403" s="71"/>
      <c r="DC1403" s="71"/>
      <c r="DD1403" s="71"/>
      <c r="DE1403" s="71"/>
      <c r="DF1403" s="71"/>
      <c r="DG1403" s="71"/>
      <c r="DH1403" s="71"/>
      <c r="DI1403" s="71"/>
      <c r="DJ1403" s="71"/>
      <c r="DK1403" s="71"/>
      <c r="DL1403" s="71"/>
      <c r="DM1403" s="71"/>
      <c r="DN1403" s="71"/>
      <c r="DO1403" s="71"/>
      <c r="DP1403" s="71"/>
      <c r="DQ1403" s="71"/>
      <c r="DR1403" s="71"/>
      <c r="DS1403" s="71"/>
      <c r="DT1403" s="71"/>
      <c r="DU1403" s="71"/>
      <c r="DV1403" s="71"/>
      <c r="DW1403" s="71"/>
      <c r="DX1403" s="71"/>
      <c r="DY1403" s="71"/>
      <c r="DZ1403" s="71"/>
      <c r="EA1403" s="71"/>
      <c r="EB1403" s="71"/>
      <c r="EC1403" s="71"/>
      <c r="ED1403" s="71"/>
      <c r="EE1403" s="71"/>
      <c r="EF1403" s="71"/>
      <c r="EG1403" s="71"/>
      <c r="EH1403" s="71"/>
      <c r="EI1403" s="71"/>
      <c r="EJ1403" s="71"/>
      <c r="EK1403" s="71"/>
      <c r="EL1403" s="71"/>
      <c r="EM1403" s="71"/>
      <c r="EN1403" s="71"/>
      <c r="EO1403" s="71"/>
      <c r="EP1403" s="71"/>
      <c r="EQ1403" s="71"/>
      <c r="ER1403" s="71"/>
      <c r="ES1403" s="71"/>
      <c r="ET1403" s="71"/>
      <c r="EU1403" s="71"/>
      <c r="EV1403" s="71"/>
      <c r="EW1403" s="71"/>
      <c r="EX1403" s="71"/>
      <c r="EY1403" s="71"/>
      <c r="EZ1403" s="71"/>
      <c r="FA1403" s="71"/>
      <c r="FB1403" s="71"/>
      <c r="FC1403" s="71"/>
      <c r="FD1403" s="71"/>
      <c r="FE1403" s="71"/>
      <c r="FF1403" s="71"/>
      <c r="FG1403" s="71"/>
      <c r="FH1403" s="71"/>
      <c r="FI1403" s="71"/>
      <c r="FJ1403" s="71"/>
      <c r="FK1403" s="71"/>
      <c r="FL1403" s="71"/>
      <c r="FM1403" s="71"/>
    </row>
    <row r="1404" spans="10:169" x14ac:dyDescent="0.2">
      <c r="J1404" s="71"/>
      <c r="K1404" s="71"/>
      <c r="L1404" s="71"/>
      <c r="M1404" s="71"/>
      <c r="N1404" s="71"/>
      <c r="O1404" s="71"/>
      <c r="P1404" s="71"/>
      <c r="Q1404" s="71"/>
      <c r="R1404" s="71"/>
      <c r="S1404" s="71"/>
      <c r="T1404" s="71"/>
      <c r="U1404" s="71"/>
      <c r="V1404" s="71"/>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99"/>
      <c r="CW1404" s="71"/>
      <c r="CX1404" s="71"/>
      <c r="CY1404" s="71"/>
      <c r="CZ1404" s="71"/>
      <c r="DA1404" s="71"/>
      <c r="DB1404" s="71"/>
      <c r="DC1404" s="71"/>
      <c r="DD1404" s="71"/>
      <c r="DE1404" s="71"/>
      <c r="DF1404" s="71"/>
      <c r="DG1404" s="71"/>
      <c r="DH1404" s="71"/>
      <c r="DI1404" s="71"/>
      <c r="DJ1404" s="71"/>
      <c r="DK1404" s="71"/>
      <c r="DL1404" s="71"/>
      <c r="DM1404" s="71"/>
      <c r="DN1404" s="71"/>
      <c r="DO1404" s="71"/>
      <c r="DP1404" s="71"/>
      <c r="DQ1404" s="71"/>
      <c r="DR1404" s="71"/>
      <c r="DS1404" s="71"/>
      <c r="DT1404" s="71"/>
      <c r="DU1404" s="71"/>
      <c r="DV1404" s="71"/>
      <c r="DW1404" s="71"/>
      <c r="DX1404" s="71"/>
      <c r="DY1404" s="71"/>
      <c r="DZ1404" s="71"/>
      <c r="EA1404" s="71"/>
      <c r="EB1404" s="71"/>
      <c r="EC1404" s="71"/>
      <c r="ED1404" s="71"/>
      <c r="EE1404" s="71"/>
      <c r="EF1404" s="71"/>
      <c r="EG1404" s="71"/>
      <c r="EH1404" s="71"/>
      <c r="EI1404" s="71"/>
      <c r="EJ1404" s="71"/>
      <c r="EK1404" s="71"/>
      <c r="EL1404" s="71"/>
      <c r="EM1404" s="71"/>
      <c r="EN1404" s="71"/>
      <c r="EO1404" s="71"/>
      <c r="EP1404" s="71"/>
      <c r="EQ1404" s="71"/>
      <c r="ER1404" s="71"/>
      <c r="ES1404" s="71"/>
      <c r="ET1404" s="71"/>
      <c r="EU1404" s="71"/>
      <c r="EV1404" s="71"/>
      <c r="EW1404" s="71"/>
      <c r="EX1404" s="71"/>
      <c r="EY1404" s="71"/>
      <c r="EZ1404" s="71"/>
      <c r="FA1404" s="71"/>
      <c r="FB1404" s="71"/>
      <c r="FC1404" s="71"/>
      <c r="FD1404" s="71"/>
      <c r="FE1404" s="71"/>
      <c r="FF1404" s="71"/>
      <c r="FG1404" s="71"/>
      <c r="FH1404" s="71"/>
      <c r="FI1404" s="71"/>
      <c r="FJ1404" s="71"/>
      <c r="FK1404" s="71"/>
      <c r="FL1404" s="71"/>
      <c r="FM1404" s="71"/>
    </row>
    <row r="1405" spans="10:169" x14ac:dyDescent="0.2">
      <c r="J1405" s="71"/>
      <c r="K1405" s="71"/>
      <c r="L1405" s="71"/>
      <c r="M1405" s="71"/>
      <c r="N1405" s="71"/>
      <c r="O1405" s="71"/>
      <c r="P1405" s="71"/>
      <c r="Q1405" s="71"/>
      <c r="R1405" s="71"/>
      <c r="S1405" s="71"/>
      <c r="T1405" s="71"/>
      <c r="U1405" s="71"/>
      <c r="V1405" s="71"/>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99"/>
      <c r="CW1405" s="71"/>
      <c r="CX1405" s="71"/>
      <c r="CY1405" s="71"/>
      <c r="CZ1405" s="71"/>
      <c r="DA1405" s="71"/>
      <c r="DB1405" s="71"/>
      <c r="DC1405" s="71"/>
      <c r="DD1405" s="71"/>
      <c r="DE1405" s="71"/>
      <c r="DF1405" s="71"/>
      <c r="DG1405" s="71"/>
      <c r="DH1405" s="71"/>
      <c r="DI1405" s="71"/>
      <c r="DJ1405" s="71"/>
      <c r="DK1405" s="71"/>
      <c r="DL1405" s="71"/>
      <c r="DM1405" s="71"/>
      <c r="DN1405" s="71"/>
      <c r="DO1405" s="71"/>
      <c r="DP1405" s="71"/>
      <c r="DQ1405" s="71"/>
      <c r="DR1405" s="71"/>
      <c r="DS1405" s="71"/>
      <c r="DT1405" s="71"/>
      <c r="DU1405" s="71"/>
      <c r="DV1405" s="71"/>
      <c r="DW1405" s="71"/>
      <c r="DX1405" s="71"/>
      <c r="DY1405" s="71"/>
      <c r="DZ1405" s="71"/>
      <c r="EA1405" s="71"/>
      <c r="EB1405" s="71"/>
      <c r="EC1405" s="71"/>
      <c r="ED1405" s="71"/>
      <c r="EE1405" s="71"/>
      <c r="EF1405" s="71"/>
      <c r="EG1405" s="71"/>
      <c r="EH1405" s="71"/>
      <c r="EI1405" s="71"/>
      <c r="EJ1405" s="71"/>
      <c r="EK1405" s="71"/>
      <c r="EL1405" s="71"/>
      <c r="EM1405" s="71"/>
      <c r="EN1405" s="71"/>
      <c r="EO1405" s="71"/>
      <c r="EP1405" s="71"/>
      <c r="EQ1405" s="71"/>
      <c r="ER1405" s="71"/>
      <c r="ES1405" s="71"/>
      <c r="ET1405" s="71"/>
      <c r="EU1405" s="71"/>
      <c r="EV1405" s="71"/>
      <c r="EW1405" s="71"/>
      <c r="EX1405" s="71"/>
      <c r="EY1405" s="71"/>
      <c r="EZ1405" s="71"/>
      <c r="FA1405" s="71"/>
      <c r="FB1405" s="71"/>
      <c r="FC1405" s="71"/>
      <c r="FD1405" s="71"/>
      <c r="FE1405" s="71"/>
      <c r="FF1405" s="71"/>
      <c r="FG1405" s="71"/>
      <c r="FH1405" s="71"/>
      <c r="FI1405" s="71"/>
      <c r="FJ1405" s="71"/>
      <c r="FK1405" s="71"/>
      <c r="FL1405" s="71"/>
      <c r="FM1405" s="71"/>
    </row>
    <row r="1406" spans="10:169" x14ac:dyDescent="0.2">
      <c r="J1406" s="71"/>
      <c r="K1406" s="71"/>
      <c r="L1406" s="71"/>
      <c r="M1406" s="71"/>
      <c r="N1406" s="71"/>
      <c r="O1406" s="71"/>
      <c r="P1406" s="71"/>
      <c r="Q1406" s="71"/>
      <c r="R1406" s="71"/>
      <c r="S1406" s="71"/>
      <c r="T1406" s="71"/>
      <c r="U1406" s="71"/>
      <c r="V1406" s="71"/>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99"/>
      <c r="CW1406" s="71"/>
      <c r="CX1406" s="71"/>
      <c r="CY1406" s="71"/>
      <c r="CZ1406" s="71"/>
      <c r="DA1406" s="71"/>
      <c r="DB1406" s="71"/>
      <c r="DC1406" s="71"/>
      <c r="DD1406" s="71"/>
      <c r="DE1406" s="71"/>
      <c r="DF1406" s="71"/>
      <c r="DG1406" s="71"/>
      <c r="DH1406" s="71"/>
      <c r="DI1406" s="71"/>
      <c r="DJ1406" s="71"/>
      <c r="DK1406" s="71"/>
      <c r="DL1406" s="71"/>
      <c r="DM1406" s="71"/>
      <c r="DN1406" s="71"/>
      <c r="DO1406" s="71"/>
      <c r="DP1406" s="71"/>
      <c r="DQ1406" s="71"/>
      <c r="DR1406" s="71"/>
      <c r="DS1406" s="71"/>
      <c r="DT1406" s="71"/>
      <c r="DU1406" s="71"/>
      <c r="DV1406" s="71"/>
      <c r="DW1406" s="71"/>
      <c r="DX1406" s="71"/>
      <c r="DY1406" s="71"/>
      <c r="DZ1406" s="71"/>
      <c r="EA1406" s="71"/>
      <c r="EB1406" s="71"/>
      <c r="EC1406" s="71"/>
      <c r="ED1406" s="71"/>
      <c r="EE1406" s="71"/>
      <c r="EF1406" s="71"/>
      <c r="EG1406" s="71"/>
      <c r="EH1406" s="71"/>
      <c r="EI1406" s="71"/>
      <c r="EJ1406" s="71"/>
      <c r="EK1406" s="71"/>
      <c r="EL1406" s="71"/>
      <c r="EM1406" s="71"/>
      <c r="EN1406" s="71"/>
      <c r="EO1406" s="71"/>
      <c r="EP1406" s="71"/>
      <c r="EQ1406" s="71"/>
      <c r="ER1406" s="71"/>
      <c r="ES1406" s="71"/>
      <c r="ET1406" s="71"/>
      <c r="EU1406" s="71"/>
      <c r="EV1406" s="71"/>
      <c r="EW1406" s="71"/>
      <c r="EX1406" s="71"/>
      <c r="EY1406" s="71"/>
      <c r="EZ1406" s="71"/>
      <c r="FA1406" s="71"/>
      <c r="FB1406" s="71"/>
      <c r="FC1406" s="71"/>
      <c r="FD1406" s="71"/>
      <c r="FE1406" s="71"/>
      <c r="FF1406" s="71"/>
      <c r="FG1406" s="71"/>
      <c r="FH1406" s="71"/>
      <c r="FI1406" s="71"/>
      <c r="FJ1406" s="71"/>
      <c r="FK1406" s="71"/>
      <c r="FL1406" s="71"/>
      <c r="FM1406" s="71"/>
    </row>
    <row r="1407" spans="10:169" x14ac:dyDescent="0.2">
      <c r="J1407" s="71"/>
      <c r="K1407" s="71"/>
      <c r="L1407" s="71"/>
      <c r="M1407" s="71"/>
      <c r="N1407" s="71"/>
      <c r="O1407" s="71"/>
      <c r="P1407" s="71"/>
      <c r="Q1407" s="71"/>
      <c r="R1407" s="71"/>
      <c r="S1407" s="71"/>
      <c r="T1407" s="71"/>
      <c r="U1407" s="71"/>
      <c r="V1407" s="71"/>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99"/>
      <c r="CW1407" s="71"/>
      <c r="CX1407" s="71"/>
      <c r="CY1407" s="71"/>
      <c r="CZ1407" s="71"/>
      <c r="DA1407" s="71"/>
      <c r="DB1407" s="71"/>
      <c r="DC1407" s="71"/>
      <c r="DD1407" s="71"/>
      <c r="DE1407" s="71"/>
      <c r="DF1407" s="71"/>
      <c r="DG1407" s="71"/>
      <c r="DH1407" s="71"/>
      <c r="DI1407" s="71"/>
      <c r="DJ1407" s="71"/>
      <c r="DK1407" s="71"/>
      <c r="DL1407" s="71"/>
      <c r="DM1407" s="71"/>
      <c r="DN1407" s="71"/>
      <c r="DO1407" s="71"/>
      <c r="DP1407" s="71"/>
      <c r="DQ1407" s="71"/>
      <c r="DR1407" s="71"/>
      <c r="DS1407" s="71"/>
      <c r="DT1407" s="71"/>
      <c r="DU1407" s="71"/>
      <c r="DV1407" s="71"/>
      <c r="DW1407" s="71"/>
      <c r="DX1407" s="71"/>
      <c r="DY1407" s="71"/>
      <c r="DZ1407" s="71"/>
      <c r="EA1407" s="71"/>
      <c r="EB1407" s="71"/>
      <c r="EC1407" s="71"/>
      <c r="ED1407" s="71"/>
      <c r="EE1407" s="71"/>
      <c r="EF1407" s="71"/>
      <c r="EG1407" s="71"/>
      <c r="EH1407" s="71"/>
      <c r="EI1407" s="71"/>
      <c r="EJ1407" s="71"/>
      <c r="EK1407" s="71"/>
      <c r="EL1407" s="71"/>
      <c r="EM1407" s="71"/>
      <c r="EN1407" s="71"/>
      <c r="EO1407" s="71"/>
      <c r="EP1407" s="71"/>
      <c r="EQ1407" s="71"/>
      <c r="ER1407" s="71"/>
      <c r="ES1407" s="71"/>
      <c r="ET1407" s="71"/>
      <c r="EU1407" s="71"/>
      <c r="EV1407" s="71"/>
      <c r="EW1407" s="71"/>
      <c r="EX1407" s="71"/>
      <c r="EY1407" s="71"/>
      <c r="EZ1407" s="71"/>
      <c r="FA1407" s="71"/>
      <c r="FB1407" s="71"/>
      <c r="FC1407" s="71"/>
      <c r="FD1407" s="71"/>
      <c r="FE1407" s="71"/>
      <c r="FF1407" s="71"/>
      <c r="FG1407" s="71"/>
      <c r="FH1407" s="71"/>
      <c r="FI1407" s="71"/>
      <c r="FJ1407" s="71"/>
      <c r="FK1407" s="71"/>
      <c r="FL1407" s="71"/>
      <c r="FM1407" s="71"/>
    </row>
    <row r="1408" spans="10:169" x14ac:dyDescent="0.2">
      <c r="J1408" s="71"/>
      <c r="K1408" s="71"/>
      <c r="L1408" s="71"/>
      <c r="M1408" s="71"/>
      <c r="N1408" s="71"/>
      <c r="O1408" s="71"/>
      <c r="P1408" s="71"/>
      <c r="Q1408" s="71"/>
      <c r="R1408" s="71"/>
      <c r="S1408" s="71"/>
      <c r="T1408" s="71"/>
      <c r="U1408" s="71"/>
      <c r="V1408" s="71"/>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99"/>
      <c r="CW1408" s="71"/>
      <c r="CX1408" s="71"/>
      <c r="CY1408" s="71"/>
      <c r="CZ1408" s="71"/>
      <c r="DA1408" s="71"/>
      <c r="DB1408" s="71"/>
      <c r="DC1408" s="71"/>
      <c r="DD1408" s="71"/>
      <c r="DE1408" s="71"/>
      <c r="DF1408" s="71"/>
      <c r="DG1408" s="71"/>
      <c r="DH1408" s="71"/>
      <c r="DI1408" s="71"/>
      <c r="DJ1408" s="71"/>
      <c r="DK1408" s="71"/>
      <c r="DL1408" s="71"/>
      <c r="DM1408" s="71"/>
      <c r="DN1408" s="71"/>
      <c r="DO1408" s="71"/>
      <c r="DP1408" s="71"/>
      <c r="DQ1408" s="71"/>
      <c r="DR1408" s="71"/>
      <c r="DS1408" s="71"/>
      <c r="DT1408" s="71"/>
      <c r="DU1408" s="71"/>
      <c r="DV1408" s="71"/>
      <c r="DW1408" s="71"/>
      <c r="DX1408" s="71"/>
      <c r="DY1408" s="71"/>
      <c r="DZ1408" s="71"/>
      <c r="EA1408" s="71"/>
      <c r="EB1408" s="71"/>
      <c r="EC1408" s="71"/>
      <c r="ED1408" s="71"/>
      <c r="EE1408" s="71"/>
      <c r="EF1408" s="71"/>
      <c r="EG1408" s="71"/>
      <c r="EH1408" s="71"/>
      <c r="EI1408" s="71"/>
      <c r="EJ1408" s="71"/>
      <c r="EK1408" s="71"/>
      <c r="EL1408" s="71"/>
      <c r="EM1408" s="71"/>
      <c r="EN1408" s="71"/>
      <c r="EO1408" s="71"/>
      <c r="EP1408" s="71"/>
      <c r="EQ1408" s="71"/>
      <c r="ER1408" s="71"/>
      <c r="ES1408" s="71"/>
      <c r="ET1408" s="71"/>
      <c r="EU1408" s="71"/>
      <c r="EV1408" s="71"/>
      <c r="EW1408" s="71"/>
      <c r="EX1408" s="71"/>
      <c r="EY1408" s="71"/>
      <c r="EZ1408" s="71"/>
      <c r="FA1408" s="71"/>
      <c r="FB1408" s="71"/>
      <c r="FC1408" s="71"/>
      <c r="FD1408" s="71"/>
      <c r="FE1408" s="71"/>
      <c r="FF1408" s="71"/>
      <c r="FG1408" s="71"/>
      <c r="FH1408" s="71"/>
      <c r="FI1408" s="71"/>
      <c r="FJ1408" s="71"/>
      <c r="FK1408" s="71"/>
      <c r="FL1408" s="71"/>
      <c r="FM1408" s="71"/>
    </row>
    <row r="1409" spans="10:169" x14ac:dyDescent="0.2">
      <c r="J1409" s="71"/>
      <c r="K1409" s="71"/>
      <c r="L1409" s="71"/>
      <c r="M1409" s="71"/>
      <c r="N1409" s="71"/>
      <c r="O1409" s="71"/>
      <c r="P1409" s="71"/>
      <c r="Q1409" s="71"/>
      <c r="R1409" s="71"/>
      <c r="S1409" s="71"/>
      <c r="T1409" s="71"/>
      <c r="U1409" s="71"/>
      <c r="V1409" s="71"/>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99"/>
      <c r="CW1409" s="71"/>
      <c r="CX1409" s="71"/>
      <c r="CY1409" s="71"/>
      <c r="CZ1409" s="71"/>
      <c r="DA1409" s="71"/>
      <c r="DB1409" s="71"/>
      <c r="DC1409" s="71"/>
      <c r="DD1409" s="71"/>
      <c r="DE1409" s="71"/>
      <c r="DF1409" s="71"/>
      <c r="DG1409" s="71"/>
      <c r="DH1409" s="71"/>
      <c r="DI1409" s="71"/>
      <c r="DJ1409" s="71"/>
      <c r="DK1409" s="71"/>
      <c r="DL1409" s="71"/>
      <c r="DM1409" s="71"/>
      <c r="DN1409" s="71"/>
      <c r="DO1409" s="71"/>
      <c r="DP1409" s="71"/>
      <c r="DQ1409" s="71"/>
      <c r="DR1409" s="71"/>
      <c r="DS1409" s="71"/>
      <c r="DT1409" s="71"/>
      <c r="DU1409" s="71"/>
      <c r="DV1409" s="71"/>
      <c r="DW1409" s="71"/>
      <c r="DX1409" s="71"/>
      <c r="DY1409" s="71"/>
      <c r="DZ1409" s="71"/>
      <c r="EA1409" s="71"/>
      <c r="EB1409" s="71"/>
      <c r="EC1409" s="71"/>
      <c r="ED1409" s="71"/>
      <c r="EE1409" s="71"/>
      <c r="EF1409" s="71"/>
      <c r="EG1409" s="71"/>
      <c r="EH1409" s="71"/>
      <c r="EI1409" s="71"/>
      <c r="EJ1409" s="71"/>
      <c r="EK1409" s="71"/>
      <c r="EL1409" s="71"/>
      <c r="EM1409" s="71"/>
      <c r="EN1409" s="71"/>
      <c r="EO1409" s="71"/>
      <c r="EP1409" s="71"/>
      <c r="EQ1409" s="71"/>
      <c r="ER1409" s="71"/>
      <c r="ES1409" s="71"/>
      <c r="ET1409" s="71"/>
      <c r="EU1409" s="71"/>
      <c r="EV1409" s="71"/>
      <c r="EW1409" s="71"/>
      <c r="EX1409" s="71"/>
      <c r="EY1409" s="71"/>
      <c r="EZ1409" s="71"/>
      <c r="FA1409" s="71"/>
      <c r="FB1409" s="71"/>
      <c r="FC1409" s="71"/>
      <c r="FD1409" s="71"/>
      <c r="FE1409" s="71"/>
      <c r="FF1409" s="71"/>
      <c r="FG1409" s="71"/>
      <c r="FH1409" s="71"/>
      <c r="FI1409" s="71"/>
      <c r="FJ1409" s="71"/>
      <c r="FK1409" s="71"/>
      <c r="FL1409" s="71"/>
      <c r="FM1409" s="71"/>
    </row>
    <row r="1410" spans="10:169" x14ac:dyDescent="0.2">
      <c r="J1410" s="71"/>
      <c r="K1410" s="71"/>
      <c r="L1410" s="71"/>
      <c r="M1410" s="71"/>
      <c r="N1410" s="71"/>
      <c r="O1410" s="71"/>
      <c r="P1410" s="71"/>
      <c r="Q1410" s="71"/>
      <c r="R1410" s="71"/>
      <c r="S1410" s="71"/>
      <c r="T1410" s="71"/>
      <c r="U1410" s="71"/>
      <c r="V1410" s="71"/>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99"/>
      <c r="CW1410" s="71"/>
      <c r="CX1410" s="71"/>
      <c r="CY1410" s="71"/>
      <c r="CZ1410" s="71"/>
      <c r="DA1410" s="71"/>
      <c r="DB1410" s="71"/>
      <c r="DC1410" s="71"/>
      <c r="DD1410" s="71"/>
      <c r="DE1410" s="71"/>
      <c r="DF1410" s="71"/>
      <c r="DG1410" s="71"/>
      <c r="DH1410" s="71"/>
      <c r="DI1410" s="71"/>
      <c r="DJ1410" s="71"/>
      <c r="DK1410" s="71"/>
      <c r="DL1410" s="71"/>
      <c r="DM1410" s="71"/>
      <c r="DN1410" s="71"/>
      <c r="DO1410" s="71"/>
      <c r="DP1410" s="71"/>
      <c r="DQ1410" s="71"/>
      <c r="DR1410" s="71"/>
      <c r="DS1410" s="71"/>
      <c r="DT1410" s="71"/>
      <c r="DU1410" s="71"/>
      <c r="DV1410" s="71"/>
      <c r="DW1410" s="71"/>
      <c r="DX1410" s="71"/>
      <c r="DY1410" s="71"/>
      <c r="DZ1410" s="71"/>
      <c r="EA1410" s="71"/>
      <c r="EB1410" s="71"/>
      <c r="EC1410" s="71"/>
      <c r="ED1410" s="71"/>
      <c r="EE1410" s="71"/>
      <c r="EF1410" s="71"/>
      <c r="EG1410" s="71"/>
      <c r="EH1410" s="71"/>
      <c r="EI1410" s="71"/>
      <c r="EJ1410" s="71"/>
      <c r="EK1410" s="71"/>
      <c r="EL1410" s="71"/>
      <c r="EM1410" s="71"/>
      <c r="EN1410" s="71"/>
      <c r="EO1410" s="71"/>
      <c r="EP1410" s="71"/>
      <c r="EQ1410" s="71"/>
      <c r="ER1410" s="71"/>
      <c r="ES1410" s="71"/>
      <c r="ET1410" s="71"/>
      <c r="EU1410" s="71"/>
      <c r="EV1410" s="71"/>
      <c r="EW1410" s="71"/>
      <c r="EX1410" s="71"/>
      <c r="EY1410" s="71"/>
      <c r="EZ1410" s="71"/>
      <c r="FA1410" s="71"/>
      <c r="FB1410" s="71"/>
      <c r="FC1410" s="71"/>
      <c r="FD1410" s="71"/>
      <c r="FE1410" s="71"/>
      <c r="FF1410" s="71"/>
      <c r="FG1410" s="71"/>
      <c r="FH1410" s="71"/>
      <c r="FI1410" s="71"/>
      <c r="FJ1410" s="71"/>
      <c r="FK1410" s="71"/>
      <c r="FL1410" s="71"/>
      <c r="FM1410" s="71"/>
    </row>
    <row r="1411" spans="10:169" x14ac:dyDescent="0.2">
      <c r="J1411" s="71"/>
      <c r="K1411" s="71"/>
      <c r="L1411" s="71"/>
      <c r="M1411" s="71"/>
      <c r="N1411" s="71"/>
      <c r="O1411" s="71"/>
      <c r="P1411" s="71"/>
      <c r="Q1411" s="71"/>
      <c r="R1411" s="71"/>
      <c r="S1411" s="71"/>
      <c r="T1411" s="71"/>
      <c r="U1411" s="71"/>
      <c r="V1411" s="71"/>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99"/>
      <c r="CW1411" s="71"/>
      <c r="CX1411" s="71"/>
      <c r="CY1411" s="71"/>
      <c r="CZ1411" s="71"/>
      <c r="DA1411" s="71"/>
      <c r="DB1411" s="71"/>
      <c r="DC1411" s="71"/>
      <c r="DD1411" s="71"/>
      <c r="DE1411" s="71"/>
      <c r="DF1411" s="71"/>
      <c r="DG1411" s="71"/>
      <c r="DH1411" s="71"/>
      <c r="DI1411" s="71"/>
      <c r="DJ1411" s="71"/>
      <c r="DK1411" s="71"/>
      <c r="DL1411" s="71"/>
      <c r="DM1411" s="71"/>
      <c r="DN1411" s="71"/>
      <c r="DO1411" s="71"/>
      <c r="DP1411" s="71"/>
      <c r="DQ1411" s="71"/>
      <c r="DR1411" s="71"/>
      <c r="DS1411" s="71"/>
      <c r="DT1411" s="71"/>
      <c r="DU1411" s="71"/>
      <c r="DV1411" s="71"/>
      <c r="DW1411" s="71"/>
      <c r="DX1411" s="71"/>
      <c r="DY1411" s="71"/>
      <c r="DZ1411" s="71"/>
      <c r="EA1411" s="71"/>
      <c r="EB1411" s="71"/>
      <c r="EC1411" s="71"/>
      <c r="ED1411" s="71"/>
      <c r="EE1411" s="71"/>
      <c r="EF1411" s="71"/>
      <c r="EG1411" s="71"/>
      <c r="EH1411" s="71"/>
      <c r="EI1411" s="71"/>
      <c r="EJ1411" s="71"/>
      <c r="EK1411" s="71"/>
      <c r="EL1411" s="71"/>
      <c r="EM1411" s="71"/>
      <c r="EN1411" s="71"/>
      <c r="EO1411" s="71"/>
      <c r="EP1411" s="71"/>
      <c r="EQ1411" s="71"/>
      <c r="ER1411" s="71"/>
      <c r="ES1411" s="71"/>
      <c r="ET1411" s="71"/>
      <c r="EU1411" s="71"/>
      <c r="EV1411" s="71"/>
      <c r="EW1411" s="71"/>
      <c r="EX1411" s="71"/>
      <c r="EY1411" s="71"/>
      <c r="EZ1411" s="71"/>
      <c r="FA1411" s="71"/>
      <c r="FB1411" s="71"/>
      <c r="FC1411" s="71"/>
      <c r="FD1411" s="71"/>
      <c r="FE1411" s="71"/>
      <c r="FF1411" s="71"/>
      <c r="FG1411" s="71"/>
      <c r="FH1411" s="71"/>
      <c r="FI1411" s="71"/>
      <c r="FJ1411" s="71"/>
      <c r="FK1411" s="71"/>
      <c r="FL1411" s="71"/>
      <c r="FM1411" s="71"/>
    </row>
    <row r="1412" spans="10:169" x14ac:dyDescent="0.2">
      <c r="J1412" s="71"/>
      <c r="K1412" s="71"/>
      <c r="L1412" s="71"/>
      <c r="M1412" s="71"/>
      <c r="N1412" s="71"/>
      <c r="O1412" s="71"/>
      <c r="P1412" s="71"/>
      <c r="Q1412" s="71"/>
      <c r="R1412" s="71"/>
      <c r="S1412" s="71"/>
      <c r="T1412" s="71"/>
      <c r="U1412" s="71"/>
      <c r="V1412" s="71"/>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99"/>
      <c r="CW1412" s="71"/>
      <c r="CX1412" s="71"/>
      <c r="CY1412" s="71"/>
      <c r="CZ1412" s="71"/>
      <c r="DA1412" s="71"/>
      <c r="DB1412" s="71"/>
      <c r="DC1412" s="71"/>
      <c r="DD1412" s="71"/>
      <c r="DE1412" s="71"/>
      <c r="DF1412" s="71"/>
      <c r="DG1412" s="71"/>
      <c r="DH1412" s="71"/>
      <c r="DI1412" s="71"/>
      <c r="DJ1412" s="71"/>
      <c r="DK1412" s="71"/>
      <c r="DL1412" s="71"/>
      <c r="DM1412" s="71"/>
      <c r="DN1412" s="71"/>
      <c r="DO1412" s="71"/>
      <c r="DP1412" s="71"/>
      <c r="DQ1412" s="71"/>
      <c r="DR1412" s="71"/>
      <c r="DS1412" s="71"/>
      <c r="DT1412" s="71"/>
      <c r="DU1412" s="71"/>
      <c r="DV1412" s="71"/>
      <c r="DW1412" s="71"/>
      <c r="DX1412" s="71"/>
      <c r="DY1412" s="71"/>
      <c r="DZ1412" s="71"/>
      <c r="EA1412" s="71"/>
      <c r="EB1412" s="71"/>
      <c r="EC1412" s="71"/>
      <c r="ED1412" s="71"/>
      <c r="EE1412" s="71"/>
      <c r="EF1412" s="71"/>
      <c r="EG1412" s="71"/>
      <c r="EH1412" s="71"/>
      <c r="EI1412" s="71"/>
      <c r="EJ1412" s="71"/>
      <c r="EK1412" s="71"/>
      <c r="EL1412" s="71"/>
      <c r="EM1412" s="71"/>
      <c r="EN1412" s="71"/>
      <c r="EO1412" s="71"/>
      <c r="EP1412" s="71"/>
      <c r="EQ1412" s="71"/>
      <c r="ER1412" s="71"/>
      <c r="ES1412" s="71"/>
      <c r="ET1412" s="71"/>
      <c r="EU1412" s="71"/>
      <c r="EV1412" s="71"/>
      <c r="EW1412" s="71"/>
      <c r="EX1412" s="71"/>
      <c r="EY1412" s="71"/>
      <c r="EZ1412" s="71"/>
      <c r="FA1412" s="71"/>
      <c r="FB1412" s="71"/>
      <c r="FC1412" s="71"/>
      <c r="FD1412" s="71"/>
      <c r="FE1412" s="71"/>
      <c r="FF1412" s="71"/>
      <c r="FG1412" s="71"/>
      <c r="FH1412" s="71"/>
      <c r="FI1412" s="71"/>
      <c r="FJ1412" s="71"/>
      <c r="FK1412" s="71"/>
      <c r="FL1412" s="71"/>
      <c r="FM1412" s="71"/>
    </row>
    <row r="1413" spans="10:169" x14ac:dyDescent="0.2">
      <c r="J1413" s="71"/>
      <c r="K1413" s="71"/>
      <c r="L1413" s="71"/>
      <c r="M1413" s="71"/>
      <c r="N1413" s="71"/>
      <c r="O1413" s="71"/>
      <c r="P1413" s="71"/>
      <c r="Q1413" s="71"/>
      <c r="R1413" s="71"/>
      <c r="S1413" s="71"/>
      <c r="T1413" s="71"/>
      <c r="U1413" s="71"/>
      <c r="V1413" s="71"/>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99"/>
      <c r="CW1413" s="71"/>
      <c r="CX1413" s="71"/>
      <c r="CY1413" s="71"/>
      <c r="CZ1413" s="71"/>
      <c r="DA1413" s="71"/>
      <c r="DB1413" s="71"/>
      <c r="DC1413" s="71"/>
      <c r="DD1413" s="71"/>
      <c r="DE1413" s="71"/>
      <c r="DF1413" s="71"/>
      <c r="DG1413" s="71"/>
      <c r="DH1413" s="71"/>
      <c r="DI1413" s="71"/>
      <c r="DJ1413" s="71"/>
      <c r="DK1413" s="71"/>
      <c r="DL1413" s="71"/>
      <c r="DM1413" s="71"/>
      <c r="DN1413" s="71"/>
      <c r="DO1413" s="71"/>
      <c r="DP1413" s="71"/>
      <c r="DQ1413" s="71"/>
      <c r="DR1413" s="71"/>
      <c r="DS1413" s="71"/>
      <c r="DT1413" s="71"/>
      <c r="DU1413" s="71"/>
      <c r="DV1413" s="71"/>
      <c r="DW1413" s="71"/>
      <c r="DX1413" s="71"/>
      <c r="DY1413" s="71"/>
      <c r="DZ1413" s="71"/>
      <c r="EA1413" s="71"/>
      <c r="EB1413" s="71"/>
      <c r="EC1413" s="71"/>
      <c r="ED1413" s="71"/>
      <c r="EE1413" s="71"/>
      <c r="EF1413" s="71"/>
      <c r="EG1413" s="71"/>
      <c r="EH1413" s="71"/>
      <c r="EI1413" s="71"/>
      <c r="EJ1413" s="71"/>
      <c r="EK1413" s="71"/>
      <c r="EL1413" s="71"/>
      <c r="EM1413" s="71"/>
      <c r="EN1413" s="71"/>
      <c r="EO1413" s="71"/>
      <c r="EP1413" s="71"/>
      <c r="EQ1413" s="71"/>
      <c r="ER1413" s="71"/>
      <c r="ES1413" s="71"/>
      <c r="ET1413" s="71"/>
      <c r="EU1413" s="71"/>
      <c r="EV1413" s="71"/>
      <c r="EW1413" s="71"/>
      <c r="EX1413" s="71"/>
      <c r="EY1413" s="71"/>
      <c r="EZ1413" s="71"/>
      <c r="FA1413" s="71"/>
      <c r="FB1413" s="71"/>
      <c r="FC1413" s="71"/>
      <c r="FD1413" s="71"/>
      <c r="FE1413" s="71"/>
      <c r="FF1413" s="71"/>
      <c r="FG1413" s="71"/>
      <c r="FH1413" s="71"/>
      <c r="FI1413" s="71"/>
      <c r="FJ1413" s="71"/>
      <c r="FK1413" s="71"/>
      <c r="FL1413" s="71"/>
      <c r="FM1413" s="71"/>
    </row>
    <row r="1414" spans="10:169" x14ac:dyDescent="0.2">
      <c r="J1414" s="71"/>
      <c r="K1414" s="71"/>
      <c r="L1414" s="71"/>
      <c r="M1414" s="71"/>
      <c r="N1414" s="71"/>
      <c r="O1414" s="71"/>
      <c r="P1414" s="71"/>
      <c r="Q1414" s="71"/>
      <c r="R1414" s="71"/>
      <c r="S1414" s="71"/>
      <c r="T1414" s="71"/>
      <c r="U1414" s="71"/>
      <c r="V1414" s="71"/>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99"/>
      <c r="CW1414" s="71"/>
      <c r="CX1414" s="71"/>
      <c r="CY1414" s="71"/>
      <c r="CZ1414" s="71"/>
      <c r="DA1414" s="71"/>
      <c r="DB1414" s="71"/>
      <c r="DC1414" s="71"/>
      <c r="DD1414" s="71"/>
      <c r="DE1414" s="71"/>
      <c r="DF1414" s="71"/>
      <c r="DG1414" s="71"/>
      <c r="DH1414" s="71"/>
      <c r="DI1414" s="71"/>
      <c r="DJ1414" s="71"/>
      <c r="DK1414" s="71"/>
      <c r="DL1414" s="71"/>
      <c r="DM1414" s="71"/>
      <c r="DN1414" s="71"/>
      <c r="DO1414" s="71"/>
      <c r="DP1414" s="71"/>
      <c r="DQ1414" s="71"/>
      <c r="DR1414" s="71"/>
      <c r="DS1414" s="71"/>
      <c r="DT1414" s="71"/>
      <c r="DU1414" s="71"/>
      <c r="DV1414" s="71"/>
      <c r="DW1414" s="71"/>
      <c r="DX1414" s="71"/>
      <c r="DY1414" s="71"/>
      <c r="DZ1414" s="71"/>
      <c r="EA1414" s="71"/>
      <c r="EB1414" s="71"/>
      <c r="EC1414" s="71"/>
      <c r="ED1414" s="71"/>
      <c r="EE1414" s="71"/>
      <c r="EF1414" s="71"/>
      <c r="EG1414" s="71"/>
      <c r="EH1414" s="71"/>
      <c r="EI1414" s="71"/>
      <c r="EJ1414" s="71"/>
      <c r="EK1414" s="71"/>
      <c r="EL1414" s="71"/>
      <c r="EM1414" s="71"/>
      <c r="EN1414" s="71"/>
      <c r="EO1414" s="71"/>
      <c r="EP1414" s="71"/>
      <c r="EQ1414" s="71"/>
      <c r="ER1414" s="71"/>
      <c r="ES1414" s="71"/>
      <c r="ET1414" s="71"/>
      <c r="EU1414" s="71"/>
      <c r="EV1414" s="71"/>
      <c r="EW1414" s="71"/>
      <c r="EX1414" s="71"/>
      <c r="EY1414" s="71"/>
      <c r="EZ1414" s="71"/>
      <c r="FA1414" s="71"/>
      <c r="FB1414" s="71"/>
      <c r="FC1414" s="71"/>
      <c r="FD1414" s="71"/>
      <c r="FE1414" s="71"/>
      <c r="FF1414" s="71"/>
      <c r="FG1414" s="71"/>
      <c r="FH1414" s="71"/>
      <c r="FI1414" s="71"/>
      <c r="FJ1414" s="71"/>
      <c r="FK1414" s="71"/>
      <c r="FL1414" s="71"/>
      <c r="FM1414" s="71"/>
    </row>
    <row r="1415" spans="10:169" x14ac:dyDescent="0.2">
      <c r="J1415" s="71"/>
      <c r="K1415" s="71"/>
      <c r="L1415" s="71"/>
      <c r="M1415" s="71"/>
      <c r="N1415" s="71"/>
      <c r="O1415" s="71"/>
      <c r="P1415" s="71"/>
      <c r="Q1415" s="71"/>
      <c r="R1415" s="71"/>
      <c r="S1415" s="71"/>
      <c r="T1415" s="71"/>
      <c r="U1415" s="71"/>
      <c r="V1415" s="71"/>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99"/>
      <c r="CW1415" s="71"/>
      <c r="CX1415" s="71"/>
      <c r="CY1415" s="71"/>
      <c r="CZ1415" s="71"/>
      <c r="DA1415" s="71"/>
      <c r="DB1415" s="71"/>
      <c r="DC1415" s="71"/>
      <c r="DD1415" s="71"/>
      <c r="DE1415" s="71"/>
      <c r="DF1415" s="71"/>
      <c r="DG1415" s="71"/>
      <c r="DH1415" s="71"/>
      <c r="DI1415" s="71"/>
      <c r="DJ1415" s="71"/>
      <c r="DK1415" s="71"/>
      <c r="DL1415" s="71"/>
      <c r="DM1415" s="71"/>
      <c r="DN1415" s="71"/>
      <c r="DO1415" s="71"/>
      <c r="DP1415" s="71"/>
      <c r="DQ1415" s="71"/>
      <c r="DR1415" s="71"/>
      <c r="DS1415" s="71"/>
      <c r="DT1415" s="71"/>
      <c r="DU1415" s="71"/>
      <c r="DV1415" s="71"/>
      <c r="DW1415" s="71"/>
      <c r="DX1415" s="71"/>
      <c r="DY1415" s="71"/>
      <c r="DZ1415" s="71"/>
      <c r="EA1415" s="71"/>
      <c r="EB1415" s="71"/>
      <c r="EC1415" s="71"/>
      <c r="ED1415" s="71"/>
      <c r="EE1415" s="71"/>
      <c r="EF1415" s="71"/>
      <c r="EG1415" s="71"/>
      <c r="EH1415" s="71"/>
      <c r="EI1415" s="71"/>
      <c r="EJ1415" s="71"/>
      <c r="EK1415" s="71"/>
      <c r="EL1415" s="71"/>
      <c r="EM1415" s="71"/>
      <c r="EN1415" s="71"/>
      <c r="EO1415" s="71"/>
      <c r="EP1415" s="71"/>
      <c r="EQ1415" s="71"/>
      <c r="ER1415" s="71"/>
      <c r="ES1415" s="71"/>
      <c r="ET1415" s="71"/>
      <c r="EU1415" s="71"/>
      <c r="EV1415" s="71"/>
      <c r="EW1415" s="71"/>
      <c r="EX1415" s="71"/>
      <c r="EY1415" s="71"/>
      <c r="EZ1415" s="71"/>
      <c r="FA1415" s="71"/>
      <c r="FB1415" s="71"/>
      <c r="FC1415" s="71"/>
      <c r="FD1415" s="71"/>
      <c r="FE1415" s="71"/>
      <c r="FF1415" s="71"/>
      <c r="FG1415" s="71"/>
      <c r="FH1415" s="71"/>
      <c r="FI1415" s="71"/>
      <c r="FJ1415" s="71"/>
      <c r="FK1415" s="71"/>
      <c r="FL1415" s="71"/>
      <c r="FM1415" s="71"/>
    </row>
    <row r="1416" spans="10:169" x14ac:dyDescent="0.2">
      <c r="J1416" s="71"/>
      <c r="K1416" s="71"/>
      <c r="L1416" s="71"/>
      <c r="M1416" s="71"/>
      <c r="N1416" s="71"/>
      <c r="O1416" s="71"/>
      <c r="P1416" s="71"/>
      <c r="Q1416" s="71"/>
      <c r="R1416" s="71"/>
      <c r="S1416" s="71"/>
      <c r="T1416" s="71"/>
      <c r="U1416" s="71"/>
      <c r="V1416" s="71"/>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99"/>
      <c r="CW1416" s="71"/>
      <c r="CX1416" s="71"/>
      <c r="CY1416" s="71"/>
      <c r="CZ1416" s="71"/>
      <c r="DA1416" s="71"/>
      <c r="DB1416" s="71"/>
      <c r="DC1416" s="71"/>
      <c r="DD1416" s="71"/>
      <c r="DE1416" s="71"/>
      <c r="DF1416" s="71"/>
      <c r="DG1416" s="71"/>
      <c r="DH1416" s="71"/>
      <c r="DI1416" s="71"/>
      <c r="DJ1416" s="71"/>
      <c r="DK1416" s="71"/>
      <c r="DL1416" s="71"/>
      <c r="DM1416" s="71"/>
      <c r="DN1416" s="71"/>
      <c r="DO1416" s="71"/>
      <c r="DP1416" s="71"/>
      <c r="DQ1416" s="71"/>
      <c r="DR1416" s="71"/>
      <c r="DS1416" s="71"/>
      <c r="DT1416" s="71"/>
      <c r="DU1416" s="71"/>
      <c r="DV1416" s="71"/>
      <c r="DW1416" s="71"/>
      <c r="DX1416" s="71"/>
      <c r="DY1416" s="71"/>
      <c r="DZ1416" s="71"/>
      <c r="EA1416" s="71"/>
      <c r="EB1416" s="71"/>
      <c r="EC1416" s="71"/>
      <c r="ED1416" s="71"/>
      <c r="EE1416" s="71"/>
      <c r="EF1416" s="71"/>
      <c r="EG1416" s="71"/>
      <c r="EH1416" s="71"/>
      <c r="EI1416" s="71"/>
      <c r="EJ1416" s="71"/>
      <c r="EK1416" s="71"/>
      <c r="EL1416" s="71"/>
      <c r="EM1416" s="71"/>
      <c r="EN1416" s="71"/>
      <c r="EO1416" s="71"/>
      <c r="EP1416" s="71"/>
      <c r="EQ1416" s="71"/>
      <c r="ER1416" s="71"/>
      <c r="ES1416" s="71"/>
      <c r="ET1416" s="71"/>
      <c r="EU1416" s="71"/>
      <c r="EV1416" s="71"/>
      <c r="EW1416" s="71"/>
      <c r="EX1416" s="71"/>
      <c r="EY1416" s="71"/>
      <c r="EZ1416" s="71"/>
      <c r="FA1416" s="71"/>
      <c r="FB1416" s="71"/>
      <c r="FC1416" s="71"/>
      <c r="FD1416" s="71"/>
      <c r="FE1416" s="71"/>
      <c r="FF1416" s="71"/>
      <c r="FG1416" s="71"/>
      <c r="FH1416" s="71"/>
      <c r="FI1416" s="71"/>
      <c r="FJ1416" s="71"/>
      <c r="FK1416" s="71"/>
      <c r="FL1416" s="71"/>
      <c r="FM1416" s="71"/>
    </row>
    <row r="1417" spans="10:169" x14ac:dyDescent="0.2">
      <c r="J1417" s="71"/>
      <c r="K1417" s="71"/>
      <c r="L1417" s="71"/>
      <c r="M1417" s="71"/>
      <c r="N1417" s="71"/>
      <c r="O1417" s="71"/>
      <c r="P1417" s="71"/>
      <c r="Q1417" s="71"/>
      <c r="R1417" s="71"/>
      <c r="S1417" s="71"/>
      <c r="T1417" s="71"/>
      <c r="U1417" s="71"/>
      <c r="V1417" s="71"/>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99"/>
      <c r="CW1417" s="71"/>
      <c r="CX1417" s="71"/>
      <c r="CY1417" s="71"/>
      <c r="CZ1417" s="71"/>
      <c r="DA1417" s="71"/>
      <c r="DB1417" s="71"/>
      <c r="DC1417" s="71"/>
      <c r="DD1417" s="71"/>
      <c r="DE1417" s="71"/>
      <c r="DF1417" s="71"/>
      <c r="DG1417" s="71"/>
      <c r="DH1417" s="71"/>
      <c r="DI1417" s="71"/>
      <c r="DJ1417" s="71"/>
      <c r="DK1417" s="71"/>
      <c r="DL1417" s="71"/>
      <c r="DM1417" s="71"/>
      <c r="DN1417" s="71"/>
      <c r="DO1417" s="71"/>
      <c r="DP1417" s="71"/>
      <c r="DQ1417" s="71"/>
      <c r="DR1417" s="71"/>
      <c r="DS1417" s="71"/>
      <c r="DT1417" s="71"/>
      <c r="DU1417" s="71"/>
      <c r="DV1417" s="71"/>
      <c r="DW1417" s="71"/>
      <c r="DX1417" s="71"/>
      <c r="DY1417" s="71"/>
      <c r="DZ1417" s="71"/>
      <c r="EA1417" s="71"/>
      <c r="EB1417" s="71"/>
      <c r="EC1417" s="71"/>
      <c r="ED1417" s="71"/>
      <c r="EE1417" s="71"/>
      <c r="EF1417" s="71"/>
      <c r="EG1417" s="71"/>
      <c r="EH1417" s="71"/>
      <c r="EI1417" s="71"/>
      <c r="EJ1417" s="71"/>
      <c r="EK1417" s="71"/>
      <c r="EL1417" s="71"/>
      <c r="EM1417" s="71"/>
      <c r="EN1417" s="71"/>
      <c r="EO1417" s="71"/>
      <c r="EP1417" s="71"/>
      <c r="EQ1417" s="71"/>
      <c r="ER1417" s="71"/>
      <c r="ES1417" s="71"/>
      <c r="ET1417" s="71"/>
      <c r="EU1417" s="71"/>
      <c r="EV1417" s="71"/>
      <c r="EW1417" s="71"/>
      <c r="EX1417" s="71"/>
      <c r="EY1417" s="71"/>
      <c r="EZ1417" s="71"/>
      <c r="FA1417" s="71"/>
      <c r="FB1417" s="71"/>
      <c r="FC1417" s="71"/>
      <c r="FD1417" s="71"/>
      <c r="FE1417" s="71"/>
      <c r="FF1417" s="71"/>
      <c r="FG1417" s="71"/>
      <c r="FH1417" s="71"/>
      <c r="FI1417" s="71"/>
      <c r="FJ1417" s="71"/>
      <c r="FK1417" s="71"/>
      <c r="FL1417" s="71"/>
      <c r="FM1417" s="71"/>
    </row>
    <row r="1418" spans="10:169" x14ac:dyDescent="0.2">
      <c r="J1418" s="71"/>
      <c r="K1418" s="71"/>
      <c r="L1418" s="71"/>
      <c r="M1418" s="71"/>
      <c r="N1418" s="71"/>
      <c r="O1418" s="71"/>
      <c r="P1418" s="71"/>
      <c r="Q1418" s="71"/>
      <c r="R1418" s="71"/>
      <c r="S1418" s="71"/>
      <c r="T1418" s="71"/>
      <c r="U1418" s="71"/>
      <c r="V1418" s="71"/>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99"/>
      <c r="CW1418" s="71"/>
      <c r="CX1418" s="71"/>
      <c r="CY1418" s="71"/>
      <c r="CZ1418" s="71"/>
      <c r="DA1418" s="71"/>
      <c r="DB1418" s="71"/>
      <c r="DC1418" s="71"/>
      <c r="DD1418" s="71"/>
      <c r="DE1418" s="71"/>
      <c r="DF1418" s="71"/>
      <c r="DG1418" s="71"/>
      <c r="DH1418" s="71"/>
      <c r="DI1418" s="71"/>
      <c r="DJ1418" s="71"/>
      <c r="DK1418" s="71"/>
      <c r="DL1418" s="71"/>
      <c r="DM1418" s="71"/>
      <c r="DN1418" s="71"/>
      <c r="DO1418" s="71"/>
      <c r="DP1418" s="71"/>
      <c r="DQ1418" s="71"/>
      <c r="DR1418" s="71"/>
      <c r="DS1418" s="71"/>
      <c r="DT1418" s="71"/>
      <c r="DU1418" s="71"/>
      <c r="DV1418" s="71"/>
      <c r="DW1418" s="71"/>
      <c r="DX1418" s="71"/>
      <c r="DY1418" s="71"/>
      <c r="DZ1418" s="71"/>
      <c r="EA1418" s="71"/>
      <c r="EB1418" s="71"/>
      <c r="EC1418" s="71"/>
      <c r="ED1418" s="71"/>
      <c r="EE1418" s="71"/>
      <c r="EF1418" s="71"/>
      <c r="EG1418" s="71"/>
      <c r="EH1418" s="71"/>
      <c r="EI1418" s="71"/>
      <c r="EJ1418" s="71"/>
      <c r="EK1418" s="71"/>
      <c r="EL1418" s="71"/>
      <c r="EM1418" s="71"/>
      <c r="EN1418" s="71"/>
      <c r="EO1418" s="71"/>
      <c r="EP1418" s="71"/>
      <c r="EQ1418" s="71"/>
      <c r="ER1418" s="71"/>
      <c r="ES1418" s="71"/>
      <c r="ET1418" s="71"/>
      <c r="EU1418" s="71"/>
      <c r="EV1418" s="71"/>
      <c r="EW1418" s="71"/>
      <c r="EX1418" s="71"/>
      <c r="EY1418" s="71"/>
      <c r="EZ1418" s="71"/>
      <c r="FA1418" s="71"/>
      <c r="FB1418" s="71"/>
      <c r="FC1418" s="71"/>
      <c r="FD1418" s="71"/>
      <c r="FE1418" s="71"/>
      <c r="FF1418" s="71"/>
      <c r="FG1418" s="71"/>
      <c r="FH1418" s="71"/>
      <c r="FI1418" s="71"/>
      <c r="FJ1418" s="71"/>
      <c r="FK1418" s="71"/>
      <c r="FL1418" s="71"/>
      <c r="FM1418" s="71"/>
    </row>
    <row r="1419" spans="10:169" x14ac:dyDescent="0.2">
      <c r="J1419" s="71"/>
      <c r="K1419" s="71"/>
      <c r="L1419" s="71"/>
      <c r="M1419" s="71"/>
      <c r="N1419" s="71"/>
      <c r="O1419" s="71"/>
      <c r="P1419" s="71"/>
      <c r="Q1419" s="71"/>
      <c r="R1419" s="71"/>
      <c r="S1419" s="71"/>
      <c r="T1419" s="71"/>
      <c r="U1419" s="71"/>
      <c r="V1419" s="71"/>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99"/>
      <c r="CW1419" s="71"/>
      <c r="CX1419" s="71"/>
      <c r="CY1419" s="71"/>
      <c r="CZ1419" s="71"/>
      <c r="DA1419" s="71"/>
      <c r="DB1419" s="71"/>
      <c r="DC1419" s="71"/>
      <c r="DD1419" s="71"/>
      <c r="DE1419" s="71"/>
      <c r="DF1419" s="71"/>
      <c r="DG1419" s="71"/>
      <c r="DH1419" s="71"/>
      <c r="DI1419" s="71"/>
      <c r="DJ1419" s="71"/>
      <c r="DK1419" s="71"/>
      <c r="DL1419" s="71"/>
      <c r="DM1419" s="71"/>
      <c r="DN1419" s="71"/>
      <c r="DO1419" s="71"/>
      <c r="DP1419" s="71"/>
      <c r="DQ1419" s="71"/>
      <c r="DR1419" s="71"/>
      <c r="DS1419" s="71"/>
      <c r="DT1419" s="71"/>
      <c r="DU1419" s="71"/>
      <c r="DV1419" s="71"/>
      <c r="DW1419" s="71"/>
      <c r="DX1419" s="71"/>
      <c r="DY1419" s="71"/>
      <c r="DZ1419" s="71"/>
      <c r="EA1419" s="71"/>
      <c r="EB1419" s="71"/>
      <c r="EC1419" s="71"/>
      <c r="ED1419" s="71"/>
      <c r="EE1419" s="71"/>
      <c r="EF1419" s="71"/>
      <c r="EG1419" s="71"/>
      <c r="EH1419" s="71"/>
      <c r="EI1419" s="71"/>
      <c r="EJ1419" s="71"/>
      <c r="EK1419" s="71"/>
      <c r="EL1419" s="71"/>
      <c r="EM1419" s="71"/>
      <c r="EN1419" s="71"/>
      <c r="EO1419" s="71"/>
      <c r="EP1419" s="71"/>
      <c r="EQ1419" s="71"/>
      <c r="ER1419" s="71"/>
      <c r="ES1419" s="71"/>
      <c r="ET1419" s="71"/>
      <c r="EU1419" s="71"/>
      <c r="EV1419" s="71"/>
      <c r="EW1419" s="71"/>
      <c r="EX1419" s="71"/>
      <c r="EY1419" s="71"/>
      <c r="EZ1419" s="71"/>
      <c r="FA1419" s="71"/>
      <c r="FB1419" s="71"/>
      <c r="FC1419" s="71"/>
      <c r="FD1419" s="71"/>
      <c r="FE1419" s="71"/>
      <c r="FF1419" s="71"/>
      <c r="FG1419" s="71"/>
      <c r="FH1419" s="71"/>
      <c r="FI1419" s="71"/>
      <c r="FJ1419" s="71"/>
      <c r="FK1419" s="71"/>
      <c r="FL1419" s="71"/>
      <c r="FM1419" s="71"/>
    </row>
    <row r="1420" spans="10:169" x14ac:dyDescent="0.2">
      <c r="J1420" s="71"/>
      <c r="K1420" s="71"/>
      <c r="L1420" s="71"/>
      <c r="M1420" s="71"/>
      <c r="N1420" s="71"/>
      <c r="O1420" s="71"/>
      <c r="P1420" s="71"/>
      <c r="Q1420" s="71"/>
      <c r="R1420" s="71"/>
      <c r="S1420" s="71"/>
      <c r="T1420" s="71"/>
      <c r="U1420" s="71"/>
      <c r="V1420" s="71"/>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99"/>
      <c r="CW1420" s="71"/>
      <c r="CX1420" s="71"/>
      <c r="CY1420" s="71"/>
      <c r="CZ1420" s="71"/>
      <c r="DA1420" s="71"/>
      <c r="DB1420" s="71"/>
      <c r="DC1420" s="71"/>
      <c r="DD1420" s="71"/>
      <c r="DE1420" s="71"/>
      <c r="DF1420" s="71"/>
      <c r="DG1420" s="71"/>
      <c r="DH1420" s="71"/>
      <c r="DI1420" s="71"/>
      <c r="DJ1420" s="71"/>
      <c r="DK1420" s="71"/>
      <c r="DL1420" s="71"/>
      <c r="DM1420" s="71"/>
      <c r="DN1420" s="71"/>
      <c r="DO1420" s="71"/>
      <c r="DP1420" s="71"/>
      <c r="DQ1420" s="71"/>
      <c r="DR1420" s="71"/>
      <c r="DS1420" s="71"/>
      <c r="DT1420" s="71"/>
      <c r="DU1420" s="71"/>
      <c r="DV1420" s="71"/>
      <c r="DW1420" s="71"/>
      <c r="DX1420" s="71"/>
      <c r="DY1420" s="71"/>
      <c r="DZ1420" s="71"/>
      <c r="EA1420" s="71"/>
      <c r="EB1420" s="71"/>
      <c r="EC1420" s="71"/>
      <c r="ED1420" s="71"/>
      <c r="EE1420" s="71"/>
      <c r="EF1420" s="71"/>
      <c r="EG1420" s="71"/>
      <c r="EH1420" s="71"/>
      <c r="EI1420" s="71"/>
      <c r="EJ1420" s="71"/>
      <c r="EK1420" s="71"/>
      <c r="EL1420" s="71"/>
      <c r="EM1420" s="71"/>
      <c r="EN1420" s="71"/>
      <c r="EO1420" s="71"/>
      <c r="EP1420" s="71"/>
      <c r="EQ1420" s="71"/>
      <c r="ER1420" s="71"/>
      <c r="ES1420" s="71"/>
      <c r="ET1420" s="71"/>
      <c r="EU1420" s="71"/>
      <c r="EV1420" s="71"/>
      <c r="EW1420" s="71"/>
      <c r="EX1420" s="71"/>
      <c r="EY1420" s="71"/>
      <c r="EZ1420" s="71"/>
      <c r="FA1420" s="71"/>
      <c r="FB1420" s="71"/>
      <c r="FC1420" s="71"/>
      <c r="FD1420" s="71"/>
      <c r="FE1420" s="71"/>
      <c r="FF1420" s="71"/>
      <c r="FG1420" s="71"/>
      <c r="FH1420" s="71"/>
      <c r="FI1420" s="71"/>
      <c r="FJ1420" s="71"/>
      <c r="FK1420" s="71"/>
      <c r="FL1420" s="71"/>
      <c r="FM1420" s="71"/>
    </row>
    <row r="1421" spans="10:169" x14ac:dyDescent="0.2">
      <c r="J1421" s="71"/>
      <c r="K1421" s="71"/>
      <c r="L1421" s="71"/>
      <c r="M1421" s="71"/>
      <c r="N1421" s="71"/>
      <c r="O1421" s="71"/>
      <c r="P1421" s="71"/>
      <c r="Q1421" s="71"/>
      <c r="R1421" s="71"/>
      <c r="S1421" s="71"/>
      <c r="T1421" s="71"/>
      <c r="U1421" s="71"/>
      <c r="V1421" s="71"/>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99"/>
      <c r="CW1421" s="71"/>
      <c r="CX1421" s="71"/>
      <c r="CY1421" s="71"/>
      <c r="CZ1421" s="71"/>
      <c r="DA1421" s="71"/>
      <c r="DB1421" s="71"/>
      <c r="DC1421" s="71"/>
      <c r="DD1421" s="71"/>
      <c r="DE1421" s="71"/>
      <c r="DF1421" s="71"/>
      <c r="DG1421" s="71"/>
      <c r="DH1421" s="71"/>
      <c r="DI1421" s="71"/>
      <c r="DJ1421" s="71"/>
      <c r="DK1421" s="71"/>
      <c r="DL1421" s="71"/>
      <c r="DM1421" s="71"/>
      <c r="DN1421" s="71"/>
      <c r="DO1421" s="71"/>
      <c r="DP1421" s="71"/>
      <c r="DQ1421" s="71"/>
      <c r="DR1421" s="71"/>
      <c r="DS1421" s="71"/>
      <c r="DT1421" s="71"/>
      <c r="DU1421" s="71"/>
      <c r="DV1421" s="71"/>
      <c r="DW1421" s="71"/>
      <c r="DX1421" s="71"/>
      <c r="DY1421" s="71"/>
      <c r="DZ1421" s="71"/>
      <c r="EA1421" s="71"/>
      <c r="EB1421" s="71"/>
      <c r="EC1421" s="71"/>
      <c r="ED1421" s="71"/>
      <c r="EE1421" s="71"/>
      <c r="EF1421" s="71"/>
      <c r="EG1421" s="71"/>
      <c r="EH1421" s="71"/>
      <c r="EI1421" s="71"/>
      <c r="EJ1421" s="71"/>
      <c r="EK1421" s="71"/>
      <c r="EL1421" s="71"/>
      <c r="EM1421" s="71"/>
      <c r="EN1421" s="71"/>
      <c r="EO1421" s="71"/>
      <c r="EP1421" s="71"/>
      <c r="EQ1421" s="71"/>
      <c r="ER1421" s="71"/>
      <c r="ES1421" s="71"/>
      <c r="ET1421" s="71"/>
      <c r="EU1421" s="71"/>
      <c r="EV1421" s="71"/>
      <c r="EW1421" s="71"/>
      <c r="EX1421" s="71"/>
      <c r="EY1421" s="71"/>
      <c r="EZ1421" s="71"/>
      <c r="FA1421" s="71"/>
      <c r="FB1421" s="71"/>
      <c r="FC1421" s="71"/>
      <c r="FD1421" s="71"/>
      <c r="FE1421" s="71"/>
      <c r="FF1421" s="71"/>
      <c r="FG1421" s="71"/>
      <c r="FH1421" s="71"/>
      <c r="FI1421" s="71"/>
      <c r="FJ1421" s="71"/>
      <c r="FK1421" s="71"/>
      <c r="FL1421" s="71"/>
      <c r="FM1421" s="71"/>
    </row>
    <row r="1422" spans="10:169" x14ac:dyDescent="0.2">
      <c r="J1422" s="71"/>
      <c r="K1422" s="71"/>
      <c r="L1422" s="71"/>
      <c r="M1422" s="71"/>
      <c r="N1422" s="71"/>
      <c r="O1422" s="71"/>
      <c r="P1422" s="71"/>
      <c r="Q1422" s="71"/>
      <c r="R1422" s="71"/>
      <c r="S1422" s="71"/>
      <c r="T1422" s="71"/>
      <c r="U1422" s="71"/>
      <c r="V1422" s="71"/>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99"/>
      <c r="CW1422" s="71"/>
      <c r="CX1422" s="71"/>
      <c r="CY1422" s="71"/>
      <c r="CZ1422" s="71"/>
      <c r="DA1422" s="71"/>
      <c r="DB1422" s="71"/>
      <c r="DC1422" s="71"/>
      <c r="DD1422" s="71"/>
      <c r="DE1422" s="71"/>
      <c r="DF1422" s="71"/>
      <c r="DG1422" s="71"/>
      <c r="DH1422" s="71"/>
      <c r="DI1422" s="71"/>
      <c r="DJ1422" s="71"/>
      <c r="DK1422" s="71"/>
      <c r="DL1422" s="71"/>
      <c r="DM1422" s="71"/>
      <c r="DN1422" s="71"/>
      <c r="DO1422" s="71"/>
      <c r="DP1422" s="71"/>
      <c r="DQ1422" s="71"/>
      <c r="DR1422" s="71"/>
      <c r="DS1422" s="71"/>
      <c r="DT1422" s="71"/>
      <c r="DU1422" s="71"/>
      <c r="DV1422" s="71"/>
      <c r="DW1422" s="71"/>
      <c r="DX1422" s="71"/>
      <c r="DY1422" s="71"/>
      <c r="DZ1422" s="71"/>
      <c r="EA1422" s="71"/>
      <c r="EB1422" s="71"/>
      <c r="EC1422" s="71"/>
      <c r="ED1422" s="71"/>
      <c r="EE1422" s="71"/>
      <c r="EF1422" s="71"/>
      <c r="EG1422" s="71"/>
      <c r="EH1422" s="71"/>
      <c r="EI1422" s="71"/>
      <c r="EJ1422" s="71"/>
      <c r="EK1422" s="71"/>
      <c r="EL1422" s="71"/>
      <c r="EM1422" s="71"/>
      <c r="EN1422" s="71"/>
      <c r="EO1422" s="71"/>
      <c r="EP1422" s="71"/>
      <c r="EQ1422" s="71"/>
      <c r="ER1422" s="71"/>
      <c r="ES1422" s="71"/>
      <c r="ET1422" s="71"/>
      <c r="EU1422" s="71"/>
      <c r="EV1422" s="71"/>
      <c r="EW1422" s="71"/>
      <c r="EX1422" s="71"/>
      <c r="EY1422" s="71"/>
      <c r="EZ1422" s="71"/>
      <c r="FA1422" s="71"/>
      <c r="FB1422" s="71"/>
      <c r="FC1422" s="71"/>
      <c r="FD1422" s="71"/>
      <c r="FE1422" s="71"/>
      <c r="FF1422" s="71"/>
      <c r="FG1422" s="71"/>
      <c r="FH1422" s="71"/>
      <c r="FI1422" s="71"/>
      <c r="FJ1422" s="71"/>
      <c r="FK1422" s="71"/>
      <c r="FL1422" s="71"/>
      <c r="FM1422" s="71"/>
    </row>
    <row r="1423" spans="10:169" x14ac:dyDescent="0.2">
      <c r="J1423" s="71"/>
      <c r="K1423" s="71"/>
      <c r="L1423" s="71"/>
      <c r="M1423" s="71"/>
      <c r="N1423" s="71"/>
      <c r="O1423" s="71"/>
      <c r="P1423" s="71"/>
      <c r="Q1423" s="71"/>
      <c r="R1423" s="71"/>
      <c r="S1423" s="71"/>
      <c r="T1423" s="71"/>
      <c r="U1423" s="71"/>
      <c r="V1423" s="71"/>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99"/>
      <c r="CW1423" s="71"/>
      <c r="CX1423" s="71"/>
      <c r="CY1423" s="71"/>
      <c r="CZ1423" s="71"/>
      <c r="DA1423" s="71"/>
      <c r="DB1423" s="71"/>
      <c r="DC1423" s="71"/>
      <c r="DD1423" s="71"/>
      <c r="DE1423" s="71"/>
      <c r="DF1423" s="71"/>
      <c r="DG1423" s="71"/>
      <c r="DH1423" s="71"/>
      <c r="DI1423" s="71"/>
      <c r="DJ1423" s="71"/>
      <c r="DK1423" s="71"/>
      <c r="DL1423" s="71"/>
      <c r="DM1423" s="71"/>
      <c r="DN1423" s="71"/>
      <c r="DO1423" s="71"/>
      <c r="DP1423" s="71"/>
      <c r="DQ1423" s="71"/>
      <c r="DR1423" s="71"/>
      <c r="DS1423" s="71"/>
      <c r="DT1423" s="71"/>
      <c r="DU1423" s="71"/>
      <c r="DV1423" s="71"/>
      <c r="DW1423" s="71"/>
      <c r="DX1423" s="71"/>
      <c r="DY1423" s="71"/>
      <c r="DZ1423" s="71"/>
      <c r="EA1423" s="71"/>
      <c r="EB1423" s="71"/>
      <c r="EC1423" s="71"/>
      <c r="ED1423" s="71"/>
      <c r="EE1423" s="71"/>
      <c r="EF1423" s="71"/>
      <c r="EG1423" s="71"/>
      <c r="EH1423" s="71"/>
      <c r="EI1423" s="71"/>
      <c r="EJ1423" s="71"/>
      <c r="EK1423" s="71"/>
      <c r="EL1423" s="71"/>
      <c r="EM1423" s="71"/>
      <c r="EN1423" s="71"/>
      <c r="EO1423" s="71"/>
      <c r="EP1423" s="71"/>
      <c r="EQ1423" s="71"/>
      <c r="ER1423" s="71"/>
      <c r="ES1423" s="71"/>
      <c r="ET1423" s="71"/>
      <c r="EU1423" s="71"/>
      <c r="EV1423" s="71"/>
      <c r="EW1423" s="71"/>
      <c r="EX1423" s="71"/>
      <c r="EY1423" s="71"/>
      <c r="EZ1423" s="71"/>
      <c r="FA1423" s="71"/>
      <c r="FB1423" s="71"/>
      <c r="FC1423" s="71"/>
      <c r="FD1423" s="71"/>
      <c r="FE1423" s="71"/>
      <c r="FF1423" s="71"/>
      <c r="FG1423" s="71"/>
      <c r="FH1423" s="71"/>
      <c r="FI1423" s="71"/>
      <c r="FJ1423" s="71"/>
      <c r="FK1423" s="71"/>
      <c r="FL1423" s="71"/>
      <c r="FM1423" s="71"/>
    </row>
    <row r="1424" spans="10:169" x14ac:dyDescent="0.2">
      <c r="J1424" s="71"/>
      <c r="K1424" s="71"/>
      <c r="L1424" s="71"/>
      <c r="M1424" s="71"/>
      <c r="N1424" s="71"/>
      <c r="O1424" s="71"/>
      <c r="P1424" s="71"/>
      <c r="Q1424" s="71"/>
      <c r="R1424" s="71"/>
      <c r="S1424" s="71"/>
      <c r="T1424" s="71"/>
      <c r="U1424" s="71"/>
      <c r="V1424" s="71"/>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99"/>
      <c r="CW1424" s="71"/>
      <c r="CX1424" s="71"/>
      <c r="CY1424" s="71"/>
      <c r="CZ1424" s="71"/>
      <c r="DA1424" s="71"/>
      <c r="DB1424" s="71"/>
      <c r="DC1424" s="71"/>
      <c r="DD1424" s="71"/>
      <c r="DE1424" s="71"/>
      <c r="DF1424" s="71"/>
      <c r="DG1424" s="71"/>
      <c r="DH1424" s="71"/>
      <c r="DI1424" s="71"/>
      <c r="DJ1424" s="71"/>
      <c r="DK1424" s="71"/>
      <c r="DL1424" s="71"/>
      <c r="DM1424" s="71"/>
      <c r="DN1424" s="71"/>
      <c r="DO1424" s="71"/>
      <c r="DP1424" s="71"/>
      <c r="DQ1424" s="71"/>
      <c r="DR1424" s="71"/>
      <c r="DS1424" s="71"/>
      <c r="DT1424" s="71"/>
      <c r="DU1424" s="71"/>
      <c r="DV1424" s="71"/>
      <c r="DW1424" s="71"/>
      <c r="DX1424" s="71"/>
      <c r="DY1424" s="71"/>
      <c r="DZ1424" s="71"/>
      <c r="EA1424" s="71"/>
      <c r="EB1424" s="71"/>
      <c r="EC1424" s="71"/>
      <c r="ED1424" s="71"/>
      <c r="EE1424" s="71"/>
      <c r="EF1424" s="71"/>
      <c r="EG1424" s="71"/>
      <c r="EH1424" s="71"/>
      <c r="EI1424" s="71"/>
      <c r="EJ1424" s="71"/>
      <c r="EK1424" s="71"/>
      <c r="EL1424" s="71"/>
      <c r="EM1424" s="71"/>
      <c r="EN1424" s="71"/>
      <c r="EO1424" s="71"/>
      <c r="EP1424" s="71"/>
      <c r="EQ1424" s="71"/>
      <c r="ER1424" s="71"/>
      <c r="ES1424" s="71"/>
      <c r="ET1424" s="71"/>
      <c r="EU1424" s="71"/>
      <c r="EV1424" s="71"/>
      <c r="EW1424" s="71"/>
      <c r="EX1424" s="71"/>
      <c r="EY1424" s="71"/>
      <c r="EZ1424" s="71"/>
      <c r="FA1424" s="71"/>
      <c r="FB1424" s="71"/>
      <c r="FC1424" s="71"/>
      <c r="FD1424" s="71"/>
      <c r="FE1424" s="71"/>
      <c r="FF1424" s="71"/>
      <c r="FG1424" s="71"/>
      <c r="FH1424" s="71"/>
      <c r="FI1424" s="71"/>
      <c r="FJ1424" s="71"/>
      <c r="FK1424" s="71"/>
      <c r="FL1424" s="71"/>
      <c r="FM1424" s="71"/>
    </row>
    <row r="1425" spans="10:169" x14ac:dyDescent="0.2">
      <c r="J1425" s="71"/>
      <c r="K1425" s="71"/>
      <c r="L1425" s="71"/>
      <c r="M1425" s="71"/>
      <c r="N1425" s="71"/>
      <c r="O1425" s="71"/>
      <c r="P1425" s="71"/>
      <c r="Q1425" s="71"/>
      <c r="R1425" s="71"/>
      <c r="S1425" s="71"/>
      <c r="T1425" s="71"/>
      <c r="U1425" s="71"/>
      <c r="V1425" s="71"/>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99"/>
      <c r="CW1425" s="71"/>
      <c r="CX1425" s="71"/>
      <c r="CY1425" s="71"/>
      <c r="CZ1425" s="71"/>
      <c r="DA1425" s="71"/>
      <c r="DB1425" s="71"/>
      <c r="DC1425" s="71"/>
      <c r="DD1425" s="71"/>
      <c r="DE1425" s="71"/>
      <c r="DF1425" s="71"/>
      <c r="DG1425" s="71"/>
      <c r="DH1425" s="71"/>
      <c r="DI1425" s="71"/>
      <c r="DJ1425" s="71"/>
      <c r="DK1425" s="71"/>
      <c r="DL1425" s="71"/>
      <c r="DM1425" s="71"/>
      <c r="DN1425" s="71"/>
      <c r="DO1425" s="71"/>
      <c r="DP1425" s="71"/>
      <c r="DQ1425" s="71"/>
      <c r="DR1425" s="71"/>
      <c r="DS1425" s="71"/>
      <c r="DT1425" s="71"/>
      <c r="DU1425" s="71"/>
      <c r="DV1425" s="71"/>
      <c r="DW1425" s="71"/>
      <c r="DX1425" s="71"/>
      <c r="DY1425" s="71"/>
      <c r="DZ1425" s="71"/>
      <c r="EA1425" s="71"/>
      <c r="EB1425" s="71"/>
      <c r="EC1425" s="71"/>
      <c r="ED1425" s="71"/>
      <c r="EE1425" s="71"/>
      <c r="EF1425" s="71"/>
      <c r="EG1425" s="71"/>
      <c r="EH1425" s="71"/>
      <c r="EI1425" s="71"/>
      <c r="EJ1425" s="71"/>
      <c r="EK1425" s="71"/>
      <c r="EL1425" s="71"/>
      <c r="EM1425" s="71"/>
      <c r="EN1425" s="71"/>
      <c r="EO1425" s="71"/>
      <c r="EP1425" s="71"/>
      <c r="EQ1425" s="71"/>
      <c r="ER1425" s="71"/>
      <c r="ES1425" s="71"/>
      <c r="ET1425" s="71"/>
      <c r="EU1425" s="71"/>
      <c r="EV1425" s="71"/>
      <c r="EW1425" s="71"/>
      <c r="EX1425" s="71"/>
      <c r="EY1425" s="71"/>
      <c r="EZ1425" s="71"/>
      <c r="FA1425" s="71"/>
      <c r="FB1425" s="71"/>
      <c r="FC1425" s="71"/>
      <c r="FD1425" s="71"/>
      <c r="FE1425" s="71"/>
      <c r="FF1425" s="71"/>
      <c r="FG1425" s="71"/>
      <c r="FH1425" s="71"/>
      <c r="FI1425" s="71"/>
      <c r="FJ1425" s="71"/>
      <c r="FK1425" s="71"/>
      <c r="FL1425" s="71"/>
      <c r="FM1425" s="71"/>
    </row>
    <row r="1426" spans="10:169" x14ac:dyDescent="0.2">
      <c r="J1426" s="71"/>
      <c r="K1426" s="71"/>
      <c r="L1426" s="71"/>
      <c r="M1426" s="71"/>
      <c r="N1426" s="71"/>
      <c r="O1426" s="71"/>
      <c r="P1426" s="71"/>
      <c r="Q1426" s="71"/>
      <c r="R1426" s="71"/>
      <c r="S1426" s="71"/>
      <c r="T1426" s="71"/>
      <c r="U1426" s="71"/>
      <c r="V1426" s="71"/>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99"/>
      <c r="CW1426" s="71"/>
      <c r="CX1426" s="71"/>
      <c r="CY1426" s="71"/>
      <c r="CZ1426" s="71"/>
      <c r="DA1426" s="71"/>
      <c r="DB1426" s="71"/>
      <c r="DC1426" s="71"/>
      <c r="DD1426" s="71"/>
      <c r="DE1426" s="71"/>
      <c r="DF1426" s="71"/>
      <c r="DG1426" s="71"/>
      <c r="DH1426" s="71"/>
      <c r="DI1426" s="71"/>
      <c r="DJ1426" s="71"/>
      <c r="DK1426" s="71"/>
      <c r="DL1426" s="71"/>
      <c r="DM1426" s="71"/>
      <c r="DN1426" s="71"/>
      <c r="DO1426" s="71"/>
      <c r="DP1426" s="71"/>
      <c r="DQ1426" s="71"/>
      <c r="DR1426" s="71"/>
      <c r="DS1426" s="71"/>
      <c r="DT1426" s="71"/>
      <c r="DU1426" s="71"/>
      <c r="DV1426" s="71"/>
      <c r="DW1426" s="71"/>
      <c r="DX1426" s="71"/>
      <c r="DY1426" s="71"/>
      <c r="DZ1426" s="71"/>
      <c r="EA1426" s="71"/>
      <c r="EB1426" s="71"/>
      <c r="EC1426" s="71"/>
      <c r="ED1426" s="71"/>
      <c r="EE1426" s="71"/>
      <c r="EF1426" s="71"/>
      <c r="EG1426" s="71"/>
      <c r="EH1426" s="71"/>
      <c r="EI1426" s="71"/>
      <c r="EJ1426" s="71"/>
      <c r="EK1426" s="71"/>
      <c r="EL1426" s="71"/>
      <c r="EM1426" s="71"/>
      <c r="EN1426" s="71"/>
      <c r="EO1426" s="71"/>
      <c r="EP1426" s="71"/>
      <c r="EQ1426" s="71"/>
      <c r="ER1426" s="71"/>
      <c r="ES1426" s="71"/>
      <c r="ET1426" s="71"/>
      <c r="EU1426" s="71"/>
      <c r="EV1426" s="71"/>
      <c r="EW1426" s="71"/>
      <c r="EX1426" s="71"/>
      <c r="EY1426" s="71"/>
      <c r="EZ1426" s="71"/>
      <c r="FA1426" s="71"/>
      <c r="FB1426" s="71"/>
      <c r="FC1426" s="71"/>
      <c r="FD1426" s="71"/>
      <c r="FE1426" s="71"/>
      <c r="FF1426" s="71"/>
      <c r="FG1426" s="71"/>
      <c r="FH1426" s="71"/>
      <c r="FI1426" s="71"/>
      <c r="FJ1426" s="71"/>
      <c r="FK1426" s="71"/>
      <c r="FL1426" s="71"/>
      <c r="FM1426" s="71"/>
    </row>
    <row r="1427" spans="10:169" x14ac:dyDescent="0.2">
      <c r="J1427" s="71"/>
      <c r="K1427" s="71"/>
      <c r="L1427" s="71"/>
      <c r="M1427" s="71"/>
      <c r="N1427" s="71"/>
      <c r="O1427" s="71"/>
      <c r="P1427" s="71"/>
      <c r="Q1427" s="71"/>
      <c r="R1427" s="71"/>
      <c r="S1427" s="71"/>
      <c r="T1427" s="71"/>
      <c r="U1427" s="71"/>
      <c r="V1427" s="71"/>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99"/>
      <c r="CW1427" s="71"/>
      <c r="CX1427" s="71"/>
      <c r="CY1427" s="71"/>
      <c r="CZ1427" s="71"/>
      <c r="DA1427" s="71"/>
      <c r="DB1427" s="71"/>
      <c r="DC1427" s="71"/>
      <c r="DD1427" s="71"/>
      <c r="DE1427" s="71"/>
      <c r="DF1427" s="71"/>
      <c r="DG1427" s="71"/>
      <c r="DH1427" s="71"/>
      <c r="DI1427" s="71"/>
      <c r="DJ1427" s="71"/>
      <c r="DK1427" s="71"/>
      <c r="DL1427" s="71"/>
      <c r="DM1427" s="71"/>
      <c r="DN1427" s="71"/>
      <c r="DO1427" s="71"/>
      <c r="DP1427" s="71"/>
      <c r="DQ1427" s="71"/>
      <c r="DR1427" s="71"/>
      <c r="DS1427" s="71"/>
      <c r="DT1427" s="71"/>
      <c r="DU1427" s="71"/>
      <c r="DV1427" s="71"/>
      <c r="DW1427" s="71"/>
      <c r="DX1427" s="71"/>
      <c r="DY1427" s="71"/>
      <c r="DZ1427" s="71"/>
      <c r="EA1427" s="71"/>
      <c r="EB1427" s="71"/>
      <c r="EC1427" s="71"/>
      <c r="ED1427" s="71"/>
      <c r="EE1427" s="71"/>
      <c r="EF1427" s="71"/>
      <c r="EG1427" s="71"/>
      <c r="EH1427" s="71"/>
      <c r="EI1427" s="71"/>
      <c r="EJ1427" s="71"/>
      <c r="EK1427" s="71"/>
      <c r="EL1427" s="71"/>
      <c r="EM1427" s="71"/>
      <c r="EN1427" s="71"/>
      <c r="EO1427" s="71"/>
      <c r="EP1427" s="71"/>
      <c r="EQ1427" s="71"/>
      <c r="ER1427" s="71"/>
      <c r="ES1427" s="71"/>
      <c r="ET1427" s="71"/>
      <c r="EU1427" s="71"/>
      <c r="EV1427" s="71"/>
      <c r="EW1427" s="71"/>
      <c r="EX1427" s="71"/>
      <c r="EY1427" s="71"/>
      <c r="EZ1427" s="71"/>
      <c r="FA1427" s="71"/>
      <c r="FB1427" s="71"/>
      <c r="FC1427" s="71"/>
      <c r="FD1427" s="71"/>
      <c r="FE1427" s="71"/>
      <c r="FF1427" s="71"/>
      <c r="FG1427" s="71"/>
      <c r="FH1427" s="71"/>
      <c r="FI1427" s="71"/>
      <c r="FJ1427" s="71"/>
      <c r="FK1427" s="71"/>
      <c r="FL1427" s="71"/>
      <c r="FM1427" s="71"/>
    </row>
    <row r="1428" spans="10:169" x14ac:dyDescent="0.2">
      <c r="J1428" s="71"/>
      <c r="K1428" s="71"/>
      <c r="L1428" s="71"/>
      <c r="M1428" s="71"/>
      <c r="N1428" s="71"/>
      <c r="O1428" s="71"/>
      <c r="P1428" s="71"/>
      <c r="Q1428" s="71"/>
      <c r="R1428" s="71"/>
      <c r="S1428" s="71"/>
      <c r="T1428" s="71"/>
      <c r="U1428" s="71"/>
      <c r="V1428" s="71"/>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99"/>
      <c r="CW1428" s="71"/>
      <c r="CX1428" s="71"/>
      <c r="CY1428" s="71"/>
      <c r="CZ1428" s="71"/>
      <c r="DA1428" s="71"/>
      <c r="DB1428" s="71"/>
      <c r="DC1428" s="71"/>
      <c r="DD1428" s="71"/>
      <c r="DE1428" s="71"/>
      <c r="DF1428" s="71"/>
      <c r="DG1428" s="71"/>
      <c r="DH1428" s="71"/>
      <c r="DI1428" s="71"/>
      <c r="DJ1428" s="71"/>
      <c r="DK1428" s="71"/>
      <c r="DL1428" s="71"/>
      <c r="DM1428" s="71"/>
      <c r="DN1428" s="71"/>
      <c r="DO1428" s="71"/>
      <c r="DP1428" s="71"/>
      <c r="DQ1428" s="71"/>
      <c r="DR1428" s="71"/>
      <c r="DS1428" s="71"/>
      <c r="DT1428" s="71"/>
      <c r="DU1428" s="71"/>
      <c r="DV1428" s="71"/>
      <c r="DW1428" s="71"/>
      <c r="DX1428" s="71"/>
      <c r="DY1428" s="71"/>
      <c r="DZ1428" s="71"/>
      <c r="EA1428" s="71"/>
      <c r="EB1428" s="71"/>
      <c r="EC1428" s="71"/>
      <c r="ED1428" s="71"/>
      <c r="EE1428" s="71"/>
      <c r="EF1428" s="71"/>
      <c r="EG1428" s="71"/>
      <c r="EH1428" s="71"/>
      <c r="EI1428" s="71"/>
      <c r="EJ1428" s="71"/>
      <c r="EK1428" s="71"/>
      <c r="EL1428" s="71"/>
      <c r="EM1428" s="71"/>
      <c r="EN1428" s="71"/>
      <c r="EO1428" s="71"/>
      <c r="EP1428" s="71"/>
      <c r="EQ1428" s="71"/>
      <c r="ER1428" s="71"/>
      <c r="ES1428" s="71"/>
      <c r="ET1428" s="71"/>
      <c r="EU1428" s="71"/>
      <c r="EV1428" s="71"/>
      <c r="EW1428" s="71"/>
      <c r="EX1428" s="71"/>
      <c r="EY1428" s="71"/>
      <c r="EZ1428" s="71"/>
      <c r="FA1428" s="71"/>
      <c r="FB1428" s="71"/>
      <c r="FC1428" s="71"/>
      <c r="FD1428" s="71"/>
      <c r="FE1428" s="71"/>
      <c r="FF1428" s="71"/>
      <c r="FG1428" s="71"/>
      <c r="FH1428" s="71"/>
      <c r="FI1428" s="71"/>
      <c r="FJ1428" s="71"/>
      <c r="FK1428" s="71"/>
      <c r="FL1428" s="71"/>
      <c r="FM1428" s="71"/>
    </row>
    <row r="1429" spans="10:169" x14ac:dyDescent="0.2">
      <c r="J1429" s="71"/>
      <c r="K1429" s="71"/>
      <c r="L1429" s="71"/>
      <c r="M1429" s="71"/>
      <c r="N1429" s="71"/>
      <c r="O1429" s="71"/>
      <c r="P1429" s="71"/>
      <c r="Q1429" s="71"/>
      <c r="R1429" s="71"/>
      <c r="S1429" s="71"/>
      <c r="T1429" s="71"/>
      <c r="U1429" s="71"/>
      <c r="V1429" s="71"/>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99"/>
      <c r="CW1429" s="71"/>
      <c r="CX1429" s="71"/>
      <c r="CY1429" s="71"/>
      <c r="CZ1429" s="71"/>
      <c r="DA1429" s="71"/>
      <c r="DB1429" s="71"/>
      <c r="DC1429" s="71"/>
      <c r="DD1429" s="71"/>
      <c r="DE1429" s="71"/>
      <c r="DF1429" s="71"/>
      <c r="DG1429" s="71"/>
      <c r="DH1429" s="71"/>
      <c r="DI1429" s="71"/>
      <c r="DJ1429" s="71"/>
      <c r="DK1429" s="71"/>
      <c r="DL1429" s="71"/>
      <c r="DM1429" s="71"/>
      <c r="DN1429" s="71"/>
      <c r="DO1429" s="71"/>
      <c r="DP1429" s="71"/>
      <c r="DQ1429" s="71"/>
      <c r="DR1429" s="71"/>
      <c r="DS1429" s="71"/>
      <c r="DT1429" s="71"/>
      <c r="DU1429" s="71"/>
      <c r="DV1429" s="71"/>
      <c r="DW1429" s="71"/>
      <c r="DX1429" s="71"/>
      <c r="DY1429" s="71"/>
      <c r="DZ1429" s="71"/>
      <c r="EA1429" s="71"/>
      <c r="EB1429" s="71"/>
      <c r="EC1429" s="71"/>
      <c r="ED1429" s="71"/>
      <c r="EE1429" s="71"/>
      <c r="EF1429" s="71"/>
      <c r="EG1429" s="71"/>
      <c r="EH1429" s="71"/>
      <c r="EI1429" s="71"/>
      <c r="EJ1429" s="71"/>
      <c r="EK1429" s="71"/>
      <c r="EL1429" s="71"/>
      <c r="EM1429" s="71"/>
      <c r="EN1429" s="71"/>
      <c r="EO1429" s="71"/>
      <c r="EP1429" s="71"/>
      <c r="EQ1429" s="71"/>
      <c r="ER1429" s="71"/>
      <c r="ES1429" s="71"/>
      <c r="ET1429" s="71"/>
      <c r="EU1429" s="71"/>
      <c r="EV1429" s="71"/>
      <c r="EW1429" s="71"/>
      <c r="EX1429" s="71"/>
      <c r="EY1429" s="71"/>
      <c r="EZ1429" s="71"/>
      <c r="FA1429" s="71"/>
      <c r="FB1429" s="71"/>
      <c r="FC1429" s="71"/>
      <c r="FD1429" s="71"/>
      <c r="FE1429" s="71"/>
      <c r="FF1429" s="71"/>
      <c r="FG1429" s="71"/>
      <c r="FH1429" s="71"/>
      <c r="FI1429" s="71"/>
      <c r="FJ1429" s="71"/>
      <c r="FK1429" s="71"/>
      <c r="FL1429" s="71"/>
      <c r="FM1429" s="71"/>
    </row>
    <row r="1430" spans="10:169" x14ac:dyDescent="0.2">
      <c r="J1430" s="71"/>
      <c r="K1430" s="71"/>
      <c r="L1430" s="71"/>
      <c r="M1430" s="71"/>
      <c r="N1430" s="71"/>
      <c r="O1430" s="71"/>
      <c r="P1430" s="71"/>
      <c r="Q1430" s="71"/>
      <c r="R1430" s="71"/>
      <c r="S1430" s="71"/>
      <c r="T1430" s="71"/>
      <c r="U1430" s="71"/>
      <c r="V1430" s="71"/>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99"/>
      <c r="CW1430" s="71"/>
      <c r="CX1430" s="71"/>
      <c r="CY1430" s="71"/>
      <c r="CZ1430" s="71"/>
      <c r="DA1430" s="71"/>
      <c r="DB1430" s="71"/>
      <c r="DC1430" s="71"/>
      <c r="DD1430" s="71"/>
      <c r="DE1430" s="71"/>
      <c r="DF1430" s="71"/>
      <c r="DG1430" s="71"/>
      <c r="DH1430" s="71"/>
      <c r="DI1430" s="71"/>
      <c r="DJ1430" s="71"/>
      <c r="DK1430" s="71"/>
      <c r="DL1430" s="71"/>
      <c r="DM1430" s="71"/>
      <c r="DN1430" s="71"/>
      <c r="DO1430" s="71"/>
      <c r="DP1430" s="71"/>
      <c r="DQ1430" s="71"/>
      <c r="DR1430" s="71"/>
      <c r="DS1430" s="71"/>
      <c r="DT1430" s="71"/>
      <c r="DU1430" s="71"/>
      <c r="DV1430" s="71"/>
      <c r="DW1430" s="71"/>
      <c r="DX1430" s="71"/>
      <c r="DY1430" s="71"/>
      <c r="DZ1430" s="71"/>
      <c r="EA1430" s="71"/>
      <c r="EB1430" s="71"/>
      <c r="EC1430" s="71"/>
      <c r="ED1430" s="71"/>
      <c r="EE1430" s="71"/>
      <c r="EF1430" s="71"/>
      <c r="EG1430" s="71"/>
      <c r="EH1430" s="71"/>
      <c r="EI1430" s="71"/>
      <c r="EJ1430" s="71"/>
      <c r="EK1430" s="71"/>
      <c r="EL1430" s="71"/>
      <c r="EM1430" s="71"/>
      <c r="EN1430" s="71"/>
      <c r="EO1430" s="71"/>
      <c r="EP1430" s="71"/>
      <c r="EQ1430" s="71"/>
      <c r="ER1430" s="71"/>
      <c r="ES1430" s="71"/>
      <c r="ET1430" s="71"/>
      <c r="EU1430" s="71"/>
      <c r="EV1430" s="71"/>
      <c r="EW1430" s="71"/>
      <c r="EX1430" s="71"/>
      <c r="EY1430" s="71"/>
      <c r="EZ1430" s="71"/>
      <c r="FA1430" s="71"/>
      <c r="FB1430" s="71"/>
      <c r="FC1430" s="71"/>
      <c r="FD1430" s="71"/>
      <c r="FE1430" s="71"/>
      <c r="FF1430" s="71"/>
      <c r="FG1430" s="71"/>
      <c r="FH1430" s="71"/>
      <c r="FI1430" s="71"/>
      <c r="FJ1430" s="71"/>
      <c r="FK1430" s="71"/>
      <c r="FL1430" s="71"/>
      <c r="FM1430" s="71"/>
    </row>
    <row r="1431" spans="10:169" x14ac:dyDescent="0.2">
      <c r="J1431" s="71"/>
      <c r="K1431" s="71"/>
      <c r="L1431" s="71"/>
      <c r="M1431" s="71"/>
      <c r="N1431" s="71"/>
      <c r="O1431" s="71"/>
      <c r="P1431" s="71"/>
      <c r="Q1431" s="71"/>
      <c r="R1431" s="71"/>
      <c r="S1431" s="71"/>
      <c r="T1431" s="71"/>
      <c r="U1431" s="71"/>
      <c r="V1431" s="71"/>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99"/>
      <c r="CW1431" s="71"/>
      <c r="CX1431" s="71"/>
      <c r="CY1431" s="71"/>
      <c r="CZ1431" s="71"/>
      <c r="DA1431" s="71"/>
      <c r="DB1431" s="71"/>
      <c r="DC1431" s="71"/>
      <c r="DD1431" s="71"/>
      <c r="DE1431" s="71"/>
      <c r="DF1431" s="71"/>
      <c r="DG1431" s="71"/>
      <c r="DH1431" s="71"/>
      <c r="DI1431" s="71"/>
      <c r="DJ1431" s="71"/>
      <c r="DK1431" s="71"/>
      <c r="DL1431" s="71"/>
      <c r="DM1431" s="71"/>
      <c r="DN1431" s="71"/>
      <c r="DO1431" s="71"/>
      <c r="DP1431" s="71"/>
      <c r="DQ1431" s="71"/>
      <c r="DR1431" s="71"/>
      <c r="DS1431" s="71"/>
      <c r="DT1431" s="71"/>
      <c r="DU1431" s="71"/>
      <c r="DV1431" s="71"/>
      <c r="DW1431" s="71"/>
      <c r="DX1431" s="71"/>
      <c r="DY1431" s="71"/>
      <c r="DZ1431" s="71"/>
      <c r="EA1431" s="71"/>
      <c r="EB1431" s="71"/>
      <c r="EC1431" s="71"/>
      <c r="ED1431" s="71"/>
      <c r="EE1431" s="71"/>
      <c r="EF1431" s="71"/>
      <c r="EG1431" s="71"/>
      <c r="EH1431" s="71"/>
      <c r="EI1431" s="71"/>
      <c r="EJ1431" s="71"/>
      <c r="EK1431" s="71"/>
      <c r="EL1431" s="71"/>
      <c r="EM1431" s="71"/>
      <c r="EN1431" s="71"/>
      <c r="EO1431" s="71"/>
      <c r="EP1431" s="71"/>
      <c r="EQ1431" s="71"/>
      <c r="ER1431" s="71"/>
      <c r="ES1431" s="71"/>
      <c r="ET1431" s="71"/>
      <c r="EU1431" s="71"/>
      <c r="EV1431" s="71"/>
      <c r="EW1431" s="71"/>
      <c r="EX1431" s="71"/>
      <c r="EY1431" s="71"/>
      <c r="EZ1431" s="71"/>
      <c r="FA1431" s="71"/>
      <c r="FB1431" s="71"/>
      <c r="FC1431" s="71"/>
      <c r="FD1431" s="71"/>
      <c r="FE1431" s="71"/>
      <c r="FF1431" s="71"/>
      <c r="FG1431" s="71"/>
      <c r="FH1431" s="71"/>
      <c r="FI1431" s="71"/>
      <c r="FJ1431" s="71"/>
      <c r="FK1431" s="71"/>
      <c r="FL1431" s="71"/>
      <c r="FM1431" s="71"/>
    </row>
    <row r="1432" spans="10:169" x14ac:dyDescent="0.2">
      <c r="J1432" s="71"/>
      <c r="K1432" s="71"/>
      <c r="L1432" s="71"/>
      <c r="M1432" s="71"/>
      <c r="N1432" s="71"/>
      <c r="O1432" s="71"/>
      <c r="P1432" s="71"/>
      <c r="Q1432" s="71"/>
      <c r="R1432" s="71"/>
      <c r="S1432" s="71"/>
      <c r="T1432" s="71"/>
      <c r="U1432" s="71"/>
      <c r="V1432" s="71"/>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99"/>
      <c r="CW1432" s="71"/>
      <c r="CX1432" s="71"/>
      <c r="CY1432" s="71"/>
      <c r="CZ1432" s="71"/>
      <c r="DA1432" s="71"/>
      <c r="DB1432" s="71"/>
      <c r="DC1432" s="71"/>
      <c r="DD1432" s="71"/>
      <c r="DE1432" s="71"/>
      <c r="DF1432" s="71"/>
      <c r="DG1432" s="71"/>
      <c r="DH1432" s="71"/>
      <c r="DI1432" s="71"/>
      <c r="DJ1432" s="71"/>
      <c r="DK1432" s="71"/>
      <c r="DL1432" s="71"/>
      <c r="DM1432" s="71"/>
      <c r="DN1432" s="71"/>
      <c r="DO1432" s="71"/>
      <c r="DP1432" s="71"/>
      <c r="DQ1432" s="71"/>
      <c r="DR1432" s="71"/>
      <c r="DS1432" s="71"/>
      <c r="DT1432" s="71"/>
      <c r="DU1432" s="71"/>
      <c r="DV1432" s="71"/>
      <c r="DW1432" s="71"/>
      <c r="DX1432" s="71"/>
      <c r="DY1432" s="71"/>
      <c r="DZ1432" s="71"/>
      <c r="EA1432" s="71"/>
      <c r="EB1432" s="71"/>
      <c r="EC1432" s="71"/>
      <c r="ED1432" s="71"/>
      <c r="EE1432" s="71"/>
      <c r="EF1432" s="71"/>
      <c r="EG1432" s="71"/>
      <c r="EH1432" s="71"/>
      <c r="EI1432" s="71"/>
      <c r="EJ1432" s="71"/>
      <c r="EK1432" s="71"/>
      <c r="EL1432" s="71"/>
      <c r="EM1432" s="71"/>
      <c r="EN1432" s="71"/>
      <c r="EO1432" s="71"/>
      <c r="EP1432" s="71"/>
      <c r="EQ1432" s="71"/>
      <c r="ER1432" s="71"/>
      <c r="ES1432" s="71"/>
      <c r="ET1432" s="71"/>
      <c r="EU1432" s="71"/>
      <c r="EV1432" s="71"/>
      <c r="EW1432" s="71"/>
      <c r="EX1432" s="71"/>
      <c r="EY1432" s="71"/>
      <c r="EZ1432" s="71"/>
      <c r="FA1432" s="71"/>
      <c r="FB1432" s="71"/>
      <c r="FC1432" s="71"/>
      <c r="FD1432" s="71"/>
      <c r="FE1432" s="71"/>
      <c r="FF1432" s="71"/>
      <c r="FG1432" s="71"/>
      <c r="FH1432" s="71"/>
      <c r="FI1432" s="71"/>
      <c r="FJ1432" s="71"/>
      <c r="FK1432" s="71"/>
      <c r="FL1432" s="71"/>
      <c r="FM1432" s="71"/>
    </row>
    <row r="1433" spans="10:169" x14ac:dyDescent="0.2">
      <c r="J1433" s="71"/>
      <c r="K1433" s="71"/>
      <c r="L1433" s="71"/>
      <c r="M1433" s="71"/>
      <c r="N1433" s="71"/>
      <c r="O1433" s="71"/>
      <c r="P1433" s="71"/>
      <c r="Q1433" s="71"/>
      <c r="R1433" s="71"/>
      <c r="S1433" s="71"/>
      <c r="T1433" s="71"/>
      <c r="U1433" s="71"/>
      <c r="V1433" s="71"/>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99"/>
      <c r="CW1433" s="71"/>
      <c r="CX1433" s="71"/>
      <c r="CY1433" s="71"/>
      <c r="CZ1433" s="71"/>
      <c r="DA1433" s="71"/>
      <c r="DB1433" s="71"/>
      <c r="DC1433" s="71"/>
      <c r="DD1433" s="71"/>
      <c r="DE1433" s="71"/>
      <c r="DF1433" s="71"/>
      <c r="DG1433" s="71"/>
      <c r="DH1433" s="71"/>
      <c r="DI1433" s="71"/>
      <c r="DJ1433" s="71"/>
      <c r="DK1433" s="71"/>
      <c r="DL1433" s="71"/>
      <c r="DM1433" s="71"/>
      <c r="DN1433" s="71"/>
      <c r="DO1433" s="71"/>
      <c r="DP1433" s="71"/>
      <c r="DQ1433" s="71"/>
      <c r="DR1433" s="71"/>
      <c r="DS1433" s="71"/>
      <c r="DT1433" s="71"/>
      <c r="DU1433" s="71"/>
      <c r="DV1433" s="71"/>
      <c r="DW1433" s="71"/>
      <c r="DX1433" s="71"/>
      <c r="DY1433" s="71"/>
      <c r="DZ1433" s="71"/>
      <c r="EA1433" s="71"/>
      <c r="EB1433" s="71"/>
      <c r="EC1433" s="71"/>
      <c r="ED1433" s="71"/>
      <c r="EE1433" s="71"/>
      <c r="EF1433" s="71"/>
      <c r="EG1433" s="71"/>
      <c r="EH1433" s="71"/>
      <c r="EI1433" s="71"/>
      <c r="EJ1433" s="71"/>
      <c r="EK1433" s="71"/>
      <c r="EL1433" s="71"/>
      <c r="EM1433" s="71"/>
      <c r="EN1433" s="71"/>
      <c r="EO1433" s="71"/>
      <c r="EP1433" s="71"/>
      <c r="EQ1433" s="71"/>
      <c r="ER1433" s="71"/>
      <c r="ES1433" s="71"/>
      <c r="ET1433" s="71"/>
      <c r="EU1433" s="71"/>
      <c r="EV1433" s="71"/>
      <c r="EW1433" s="71"/>
      <c r="EX1433" s="71"/>
      <c r="EY1433" s="71"/>
      <c r="EZ1433" s="71"/>
      <c r="FA1433" s="71"/>
      <c r="FB1433" s="71"/>
      <c r="FC1433" s="71"/>
      <c r="FD1433" s="71"/>
      <c r="FE1433" s="71"/>
      <c r="FF1433" s="71"/>
      <c r="FG1433" s="71"/>
      <c r="FH1433" s="71"/>
      <c r="FI1433" s="71"/>
      <c r="FJ1433" s="71"/>
      <c r="FK1433" s="71"/>
      <c r="FL1433" s="71"/>
      <c r="FM1433" s="71"/>
    </row>
    <row r="1434" spans="10:169" x14ac:dyDescent="0.2">
      <c r="J1434" s="71"/>
      <c r="K1434" s="71"/>
      <c r="L1434" s="71"/>
      <c r="M1434" s="71"/>
      <c r="N1434" s="71"/>
      <c r="O1434" s="71"/>
      <c r="P1434" s="71"/>
      <c r="Q1434" s="71"/>
      <c r="R1434" s="71"/>
      <c r="S1434" s="71"/>
      <c r="T1434" s="71"/>
      <c r="U1434" s="71"/>
      <c r="V1434" s="71"/>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99"/>
      <c r="CW1434" s="71"/>
      <c r="CX1434" s="71"/>
      <c r="CY1434" s="71"/>
      <c r="CZ1434" s="71"/>
      <c r="DA1434" s="71"/>
      <c r="DB1434" s="71"/>
      <c r="DC1434" s="71"/>
      <c r="DD1434" s="71"/>
      <c r="DE1434" s="71"/>
      <c r="DF1434" s="71"/>
      <c r="DG1434" s="71"/>
      <c r="DH1434" s="71"/>
      <c r="DI1434" s="71"/>
      <c r="DJ1434" s="71"/>
      <c r="DK1434" s="71"/>
      <c r="DL1434" s="71"/>
      <c r="DM1434" s="71"/>
      <c r="DN1434" s="71"/>
      <c r="DO1434" s="71"/>
      <c r="DP1434" s="71"/>
      <c r="DQ1434" s="71"/>
      <c r="DR1434" s="71"/>
      <c r="DS1434" s="71"/>
      <c r="DT1434" s="71"/>
      <c r="DU1434" s="71"/>
      <c r="DV1434" s="71"/>
      <c r="DW1434" s="71"/>
      <c r="DX1434" s="71"/>
      <c r="DY1434" s="71"/>
      <c r="DZ1434" s="71"/>
      <c r="EA1434" s="71"/>
      <c r="EB1434" s="71"/>
      <c r="EC1434" s="71"/>
      <c r="ED1434" s="71"/>
      <c r="EE1434" s="71"/>
      <c r="EF1434" s="71"/>
      <c r="EG1434" s="71"/>
      <c r="EH1434" s="71"/>
      <c r="EI1434" s="71"/>
      <c r="EJ1434" s="71"/>
      <c r="EK1434" s="71"/>
      <c r="EL1434" s="71"/>
      <c r="EM1434" s="71"/>
      <c r="EN1434" s="71"/>
      <c r="EO1434" s="71"/>
      <c r="EP1434" s="71"/>
      <c r="EQ1434" s="71"/>
      <c r="ER1434" s="71"/>
      <c r="ES1434" s="71"/>
      <c r="ET1434" s="71"/>
      <c r="EU1434" s="71"/>
      <c r="EV1434" s="71"/>
      <c r="EW1434" s="71"/>
      <c r="EX1434" s="71"/>
      <c r="EY1434" s="71"/>
      <c r="EZ1434" s="71"/>
      <c r="FA1434" s="71"/>
      <c r="FB1434" s="71"/>
      <c r="FC1434" s="71"/>
      <c r="FD1434" s="71"/>
      <c r="FE1434" s="71"/>
      <c r="FF1434" s="71"/>
      <c r="FG1434" s="71"/>
      <c r="FH1434" s="71"/>
      <c r="FI1434" s="71"/>
      <c r="FJ1434" s="71"/>
      <c r="FK1434" s="71"/>
      <c r="FL1434" s="71"/>
      <c r="FM1434" s="71"/>
    </row>
    <row r="1435" spans="10:169" x14ac:dyDescent="0.2">
      <c r="J1435" s="71"/>
      <c r="K1435" s="71"/>
      <c r="L1435" s="71"/>
      <c r="M1435" s="71"/>
      <c r="N1435" s="71"/>
      <c r="O1435" s="71"/>
      <c r="P1435" s="71"/>
      <c r="Q1435" s="71"/>
      <c r="R1435" s="71"/>
      <c r="S1435" s="71"/>
      <c r="T1435" s="71"/>
      <c r="U1435" s="71"/>
      <c r="V1435" s="71"/>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99"/>
      <c r="CW1435" s="71"/>
      <c r="CX1435" s="71"/>
      <c r="CY1435" s="71"/>
      <c r="CZ1435" s="71"/>
      <c r="DA1435" s="71"/>
      <c r="DB1435" s="71"/>
      <c r="DC1435" s="71"/>
      <c r="DD1435" s="71"/>
      <c r="DE1435" s="71"/>
      <c r="DF1435" s="71"/>
      <c r="DG1435" s="71"/>
      <c r="DH1435" s="71"/>
      <c r="DI1435" s="71"/>
      <c r="DJ1435" s="71"/>
      <c r="DK1435" s="71"/>
      <c r="DL1435" s="71"/>
      <c r="DM1435" s="71"/>
      <c r="DN1435" s="71"/>
      <c r="DO1435" s="71"/>
      <c r="DP1435" s="71"/>
      <c r="DQ1435" s="71"/>
      <c r="DR1435" s="71"/>
      <c r="DS1435" s="71"/>
      <c r="DT1435" s="71"/>
      <c r="DU1435" s="71"/>
      <c r="DV1435" s="71"/>
      <c r="DW1435" s="71"/>
      <c r="DX1435" s="71"/>
      <c r="DY1435" s="71"/>
      <c r="DZ1435" s="71"/>
      <c r="EA1435" s="71"/>
      <c r="EB1435" s="71"/>
      <c r="EC1435" s="71"/>
      <c r="ED1435" s="71"/>
      <c r="EE1435" s="71"/>
      <c r="EF1435" s="71"/>
      <c r="EG1435" s="71"/>
      <c r="EH1435" s="71"/>
      <c r="EI1435" s="71"/>
      <c r="EJ1435" s="71"/>
      <c r="EK1435" s="71"/>
      <c r="EL1435" s="71"/>
      <c r="EM1435" s="71"/>
      <c r="EN1435" s="71"/>
      <c r="EO1435" s="71"/>
      <c r="EP1435" s="71"/>
      <c r="EQ1435" s="71"/>
      <c r="ER1435" s="71"/>
      <c r="ES1435" s="71"/>
      <c r="ET1435" s="71"/>
      <c r="EU1435" s="71"/>
      <c r="EV1435" s="71"/>
      <c r="EW1435" s="71"/>
      <c r="EX1435" s="71"/>
      <c r="EY1435" s="71"/>
      <c r="EZ1435" s="71"/>
      <c r="FA1435" s="71"/>
      <c r="FB1435" s="71"/>
      <c r="FC1435" s="71"/>
      <c r="FD1435" s="71"/>
      <c r="FE1435" s="71"/>
      <c r="FF1435" s="71"/>
      <c r="FG1435" s="71"/>
      <c r="FH1435" s="71"/>
      <c r="FI1435" s="71"/>
      <c r="FJ1435" s="71"/>
      <c r="FK1435" s="71"/>
      <c r="FL1435" s="71"/>
      <c r="FM1435" s="71"/>
    </row>
    <row r="1436" spans="10:169" x14ac:dyDescent="0.2">
      <c r="J1436" s="71"/>
      <c r="K1436" s="71"/>
      <c r="L1436" s="71"/>
      <c r="M1436" s="71"/>
      <c r="N1436" s="71"/>
      <c r="O1436" s="71"/>
      <c r="P1436" s="71"/>
      <c r="Q1436" s="71"/>
      <c r="R1436" s="71"/>
      <c r="S1436" s="71"/>
      <c r="T1436" s="71"/>
      <c r="U1436" s="71"/>
      <c r="V1436" s="71"/>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99"/>
      <c r="CW1436" s="71"/>
      <c r="CX1436" s="71"/>
      <c r="CY1436" s="71"/>
      <c r="CZ1436" s="71"/>
      <c r="DA1436" s="71"/>
      <c r="DB1436" s="71"/>
      <c r="DC1436" s="71"/>
      <c r="DD1436" s="71"/>
      <c r="DE1436" s="71"/>
      <c r="DF1436" s="71"/>
      <c r="DG1436" s="71"/>
      <c r="DH1436" s="71"/>
      <c r="DI1436" s="71"/>
      <c r="DJ1436" s="71"/>
      <c r="DK1436" s="71"/>
      <c r="DL1436" s="71"/>
      <c r="DM1436" s="71"/>
      <c r="DN1436" s="71"/>
      <c r="DO1436" s="71"/>
      <c r="DP1436" s="71"/>
      <c r="DQ1436" s="71"/>
      <c r="DR1436" s="71"/>
      <c r="DS1436" s="71"/>
      <c r="DT1436" s="71"/>
      <c r="DU1436" s="71"/>
      <c r="DV1436" s="71"/>
      <c r="DW1436" s="71"/>
      <c r="DX1436" s="71"/>
      <c r="DY1436" s="71"/>
      <c r="DZ1436" s="71"/>
      <c r="EA1436" s="71"/>
      <c r="EB1436" s="71"/>
      <c r="EC1436" s="71"/>
      <c r="ED1436" s="71"/>
      <c r="EE1436" s="71"/>
      <c r="EF1436" s="71"/>
      <c r="EG1436" s="71"/>
      <c r="EH1436" s="71"/>
      <c r="EI1436" s="71"/>
      <c r="EJ1436" s="71"/>
      <c r="EK1436" s="71"/>
      <c r="EL1436" s="71"/>
      <c r="EM1436" s="71"/>
      <c r="EN1436" s="71"/>
      <c r="EO1436" s="71"/>
      <c r="EP1436" s="71"/>
      <c r="EQ1436" s="71"/>
      <c r="ER1436" s="71"/>
      <c r="ES1436" s="71"/>
      <c r="ET1436" s="71"/>
      <c r="EU1436" s="71"/>
      <c r="EV1436" s="71"/>
      <c r="EW1436" s="71"/>
      <c r="EX1436" s="71"/>
      <c r="EY1436" s="71"/>
      <c r="EZ1436" s="71"/>
      <c r="FA1436" s="71"/>
      <c r="FB1436" s="71"/>
      <c r="FC1436" s="71"/>
      <c r="FD1436" s="71"/>
      <c r="FE1436" s="71"/>
      <c r="FF1436" s="71"/>
      <c r="FG1436" s="71"/>
      <c r="FH1436" s="71"/>
      <c r="FI1436" s="71"/>
      <c r="FJ1436" s="71"/>
      <c r="FK1436" s="71"/>
      <c r="FL1436" s="71"/>
      <c r="FM1436" s="71"/>
    </row>
    <row r="1437" spans="10:169" x14ac:dyDescent="0.2">
      <c r="J1437" s="71"/>
      <c r="K1437" s="71"/>
      <c r="L1437" s="71"/>
      <c r="M1437" s="71"/>
      <c r="N1437" s="71"/>
      <c r="O1437" s="71"/>
      <c r="P1437" s="71"/>
      <c r="Q1437" s="71"/>
      <c r="R1437" s="71"/>
      <c r="S1437" s="71"/>
      <c r="T1437" s="71"/>
      <c r="U1437" s="71"/>
      <c r="V1437" s="71"/>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99"/>
      <c r="CW1437" s="71"/>
      <c r="CX1437" s="71"/>
      <c r="CY1437" s="71"/>
      <c r="CZ1437" s="71"/>
      <c r="DA1437" s="71"/>
      <c r="DB1437" s="71"/>
      <c r="DC1437" s="71"/>
      <c r="DD1437" s="71"/>
      <c r="DE1437" s="71"/>
      <c r="DF1437" s="71"/>
      <c r="DG1437" s="71"/>
      <c r="DH1437" s="71"/>
      <c r="DI1437" s="71"/>
      <c r="DJ1437" s="71"/>
      <c r="DK1437" s="71"/>
      <c r="DL1437" s="71"/>
      <c r="DM1437" s="71"/>
      <c r="DN1437" s="71"/>
      <c r="DO1437" s="71"/>
      <c r="DP1437" s="71"/>
      <c r="DQ1437" s="71"/>
      <c r="DR1437" s="71"/>
      <c r="DS1437" s="71"/>
      <c r="DT1437" s="71"/>
      <c r="DU1437" s="71"/>
      <c r="DV1437" s="71"/>
      <c r="DW1437" s="71"/>
      <c r="DX1437" s="71"/>
      <c r="DY1437" s="71"/>
      <c r="DZ1437" s="71"/>
      <c r="EA1437" s="71"/>
      <c r="EB1437" s="71"/>
      <c r="EC1437" s="71"/>
      <c r="ED1437" s="71"/>
      <c r="EE1437" s="71"/>
      <c r="EF1437" s="71"/>
      <c r="EG1437" s="71"/>
      <c r="EH1437" s="71"/>
      <c r="EI1437" s="71"/>
      <c r="EJ1437" s="71"/>
      <c r="EK1437" s="71"/>
      <c r="EL1437" s="71"/>
      <c r="EM1437" s="71"/>
      <c r="EN1437" s="71"/>
      <c r="EO1437" s="71"/>
      <c r="EP1437" s="71"/>
      <c r="EQ1437" s="71"/>
      <c r="ER1437" s="71"/>
      <c r="ES1437" s="71"/>
      <c r="ET1437" s="71"/>
      <c r="EU1437" s="71"/>
      <c r="EV1437" s="71"/>
      <c r="EW1437" s="71"/>
      <c r="EX1437" s="71"/>
      <c r="EY1437" s="71"/>
      <c r="EZ1437" s="71"/>
      <c r="FA1437" s="71"/>
      <c r="FB1437" s="71"/>
      <c r="FC1437" s="71"/>
      <c r="FD1437" s="71"/>
      <c r="FE1437" s="71"/>
      <c r="FF1437" s="71"/>
      <c r="FG1437" s="71"/>
      <c r="FH1437" s="71"/>
      <c r="FI1437" s="71"/>
      <c r="FJ1437" s="71"/>
      <c r="FK1437" s="71"/>
      <c r="FL1437" s="71"/>
      <c r="FM1437" s="71"/>
    </row>
    <row r="1438" spans="10:169" x14ac:dyDescent="0.2">
      <c r="J1438" s="71"/>
      <c r="K1438" s="71"/>
      <c r="L1438" s="71"/>
      <c r="M1438" s="71"/>
      <c r="N1438" s="71"/>
      <c r="O1438" s="71"/>
      <c r="P1438" s="71"/>
      <c r="Q1438" s="71"/>
      <c r="R1438" s="71"/>
      <c r="S1438" s="71"/>
      <c r="T1438" s="71"/>
      <c r="U1438" s="71"/>
      <c r="V1438" s="71"/>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99"/>
      <c r="CW1438" s="71"/>
      <c r="CX1438" s="71"/>
      <c r="CY1438" s="71"/>
      <c r="CZ1438" s="71"/>
      <c r="DA1438" s="71"/>
      <c r="DB1438" s="71"/>
      <c r="DC1438" s="71"/>
      <c r="DD1438" s="71"/>
      <c r="DE1438" s="71"/>
      <c r="DF1438" s="71"/>
      <c r="DG1438" s="71"/>
      <c r="DH1438" s="71"/>
      <c r="DI1438" s="71"/>
      <c r="DJ1438" s="71"/>
      <c r="DK1438" s="71"/>
      <c r="DL1438" s="71"/>
      <c r="DM1438" s="71"/>
      <c r="DN1438" s="71"/>
      <c r="DO1438" s="71"/>
      <c r="DP1438" s="71"/>
      <c r="DQ1438" s="71"/>
      <c r="DR1438" s="71"/>
      <c r="DS1438" s="71"/>
      <c r="DT1438" s="71"/>
      <c r="DU1438" s="71"/>
      <c r="DV1438" s="71"/>
      <c r="DW1438" s="71"/>
      <c r="DX1438" s="71"/>
      <c r="DY1438" s="71"/>
      <c r="DZ1438" s="71"/>
      <c r="EA1438" s="71"/>
      <c r="EB1438" s="71"/>
      <c r="EC1438" s="71"/>
      <c r="ED1438" s="71"/>
      <c r="EE1438" s="71"/>
      <c r="EF1438" s="71"/>
      <c r="EG1438" s="71"/>
      <c r="EH1438" s="71"/>
      <c r="EI1438" s="71"/>
      <c r="EJ1438" s="71"/>
      <c r="EK1438" s="71"/>
      <c r="EL1438" s="71"/>
      <c r="EM1438" s="71"/>
      <c r="EN1438" s="71"/>
      <c r="EO1438" s="71"/>
      <c r="EP1438" s="71"/>
      <c r="EQ1438" s="71"/>
      <c r="ER1438" s="71"/>
      <c r="ES1438" s="71"/>
      <c r="ET1438" s="71"/>
      <c r="EU1438" s="71"/>
      <c r="EV1438" s="71"/>
      <c r="EW1438" s="71"/>
      <c r="EX1438" s="71"/>
      <c r="EY1438" s="71"/>
      <c r="EZ1438" s="71"/>
      <c r="FA1438" s="71"/>
      <c r="FB1438" s="71"/>
      <c r="FC1438" s="71"/>
      <c r="FD1438" s="71"/>
      <c r="FE1438" s="71"/>
      <c r="FF1438" s="71"/>
      <c r="FG1438" s="71"/>
      <c r="FH1438" s="71"/>
      <c r="FI1438" s="71"/>
      <c r="FJ1438" s="71"/>
      <c r="FK1438" s="71"/>
      <c r="FL1438" s="71"/>
      <c r="FM1438" s="71"/>
    </row>
    <row r="1439" spans="10:169" x14ac:dyDescent="0.2">
      <c r="J1439" s="71"/>
      <c r="K1439" s="71"/>
      <c r="L1439" s="71"/>
      <c r="M1439" s="71"/>
      <c r="N1439" s="71"/>
      <c r="O1439" s="71"/>
      <c r="P1439" s="71"/>
      <c r="Q1439" s="71"/>
      <c r="R1439" s="71"/>
      <c r="S1439" s="71"/>
      <c r="T1439" s="71"/>
      <c r="U1439" s="71"/>
      <c r="V1439" s="71"/>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99"/>
      <c r="CW1439" s="71"/>
      <c r="CX1439" s="71"/>
      <c r="CY1439" s="71"/>
      <c r="CZ1439" s="71"/>
      <c r="DA1439" s="71"/>
      <c r="DB1439" s="71"/>
      <c r="DC1439" s="71"/>
      <c r="DD1439" s="71"/>
      <c r="DE1439" s="71"/>
      <c r="DF1439" s="71"/>
      <c r="DG1439" s="71"/>
      <c r="DH1439" s="71"/>
      <c r="DI1439" s="71"/>
      <c r="DJ1439" s="71"/>
      <c r="DK1439" s="71"/>
      <c r="DL1439" s="71"/>
      <c r="DM1439" s="71"/>
      <c r="DN1439" s="71"/>
      <c r="DO1439" s="71"/>
      <c r="DP1439" s="71"/>
      <c r="DQ1439" s="71"/>
      <c r="DR1439" s="71"/>
      <c r="DS1439" s="71"/>
      <c r="DT1439" s="71"/>
      <c r="DU1439" s="71"/>
      <c r="DV1439" s="71"/>
      <c r="DW1439" s="71"/>
      <c r="DX1439" s="71"/>
      <c r="DY1439" s="71"/>
      <c r="DZ1439" s="71"/>
      <c r="EA1439" s="71"/>
      <c r="EB1439" s="71"/>
      <c r="EC1439" s="71"/>
      <c r="ED1439" s="71"/>
      <c r="EE1439" s="71"/>
      <c r="EF1439" s="71"/>
      <c r="EG1439" s="71"/>
      <c r="EH1439" s="71"/>
      <c r="EI1439" s="71"/>
      <c r="EJ1439" s="71"/>
      <c r="EK1439" s="71"/>
      <c r="EL1439" s="71"/>
      <c r="EM1439" s="71"/>
      <c r="EN1439" s="71"/>
      <c r="EO1439" s="71"/>
      <c r="EP1439" s="71"/>
      <c r="EQ1439" s="71"/>
      <c r="ER1439" s="71"/>
      <c r="ES1439" s="71"/>
      <c r="ET1439" s="71"/>
      <c r="EU1439" s="71"/>
      <c r="EV1439" s="71"/>
      <c r="EW1439" s="71"/>
      <c r="EX1439" s="71"/>
      <c r="EY1439" s="71"/>
      <c r="EZ1439" s="71"/>
      <c r="FA1439" s="71"/>
      <c r="FB1439" s="71"/>
      <c r="FC1439" s="71"/>
      <c r="FD1439" s="71"/>
      <c r="FE1439" s="71"/>
      <c r="FF1439" s="71"/>
      <c r="FG1439" s="71"/>
      <c r="FH1439" s="71"/>
      <c r="FI1439" s="71"/>
      <c r="FJ1439" s="71"/>
      <c r="FK1439" s="71"/>
      <c r="FL1439" s="71"/>
      <c r="FM1439" s="71"/>
    </row>
    <row r="1440" spans="10:169" x14ac:dyDescent="0.2">
      <c r="J1440" s="71"/>
      <c r="K1440" s="71"/>
      <c r="L1440" s="71"/>
      <c r="M1440" s="71"/>
      <c r="N1440" s="71"/>
      <c r="O1440" s="71"/>
      <c r="P1440" s="71"/>
      <c r="Q1440" s="71"/>
      <c r="R1440" s="71"/>
      <c r="S1440" s="71"/>
      <c r="T1440" s="71"/>
      <c r="U1440" s="71"/>
      <c r="V1440" s="71"/>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99"/>
      <c r="CW1440" s="71"/>
      <c r="CX1440" s="71"/>
      <c r="CY1440" s="71"/>
      <c r="CZ1440" s="71"/>
      <c r="DA1440" s="71"/>
      <c r="DB1440" s="71"/>
      <c r="DC1440" s="71"/>
      <c r="DD1440" s="71"/>
      <c r="DE1440" s="71"/>
      <c r="DF1440" s="71"/>
      <c r="DG1440" s="71"/>
      <c r="DH1440" s="71"/>
      <c r="DI1440" s="71"/>
      <c r="DJ1440" s="71"/>
      <c r="DK1440" s="71"/>
      <c r="DL1440" s="71"/>
      <c r="DM1440" s="71"/>
      <c r="DN1440" s="71"/>
      <c r="DO1440" s="71"/>
      <c r="DP1440" s="71"/>
      <c r="DQ1440" s="71"/>
      <c r="DR1440" s="71"/>
      <c r="DS1440" s="71"/>
      <c r="DT1440" s="71"/>
      <c r="DU1440" s="71"/>
      <c r="DV1440" s="71"/>
      <c r="DW1440" s="71"/>
      <c r="DX1440" s="71"/>
      <c r="DY1440" s="71"/>
      <c r="DZ1440" s="71"/>
      <c r="EA1440" s="71"/>
      <c r="EB1440" s="71"/>
      <c r="EC1440" s="71"/>
      <c r="ED1440" s="71"/>
      <c r="EE1440" s="71"/>
      <c r="EF1440" s="71"/>
      <c r="EG1440" s="71"/>
      <c r="EH1440" s="71"/>
      <c r="EI1440" s="71"/>
      <c r="EJ1440" s="71"/>
      <c r="EK1440" s="71"/>
      <c r="EL1440" s="71"/>
      <c r="EM1440" s="71"/>
      <c r="EN1440" s="71"/>
      <c r="EO1440" s="71"/>
      <c r="EP1440" s="71"/>
      <c r="EQ1440" s="71"/>
      <c r="ER1440" s="71"/>
      <c r="ES1440" s="71"/>
      <c r="ET1440" s="71"/>
      <c r="EU1440" s="71"/>
      <c r="EV1440" s="71"/>
      <c r="EW1440" s="71"/>
      <c r="EX1440" s="71"/>
      <c r="EY1440" s="71"/>
      <c r="EZ1440" s="71"/>
      <c r="FA1440" s="71"/>
      <c r="FB1440" s="71"/>
      <c r="FC1440" s="71"/>
      <c r="FD1440" s="71"/>
      <c r="FE1440" s="71"/>
      <c r="FF1440" s="71"/>
      <c r="FG1440" s="71"/>
      <c r="FH1440" s="71"/>
      <c r="FI1440" s="71"/>
      <c r="FJ1440" s="71"/>
      <c r="FK1440" s="71"/>
      <c r="FL1440" s="71"/>
      <c r="FM1440" s="71"/>
    </row>
    <row r="1441" spans="10:169" x14ac:dyDescent="0.2">
      <c r="J1441" s="71"/>
      <c r="K1441" s="71"/>
      <c r="L1441" s="71"/>
      <c r="M1441" s="71"/>
      <c r="N1441" s="71"/>
      <c r="O1441" s="71"/>
      <c r="P1441" s="71"/>
      <c r="Q1441" s="71"/>
      <c r="R1441" s="71"/>
      <c r="S1441" s="71"/>
      <c r="T1441" s="71"/>
      <c r="U1441" s="71"/>
      <c r="V1441" s="71"/>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99"/>
      <c r="CW1441" s="71"/>
      <c r="CX1441" s="71"/>
      <c r="CY1441" s="71"/>
      <c r="CZ1441" s="71"/>
      <c r="DA1441" s="71"/>
      <c r="DB1441" s="71"/>
      <c r="DC1441" s="71"/>
      <c r="DD1441" s="71"/>
      <c r="DE1441" s="71"/>
      <c r="DF1441" s="71"/>
      <c r="DG1441" s="71"/>
      <c r="DH1441" s="71"/>
      <c r="DI1441" s="71"/>
      <c r="DJ1441" s="71"/>
      <c r="DK1441" s="71"/>
      <c r="DL1441" s="71"/>
      <c r="DM1441" s="71"/>
      <c r="DN1441" s="71"/>
      <c r="DO1441" s="71"/>
      <c r="DP1441" s="71"/>
      <c r="DQ1441" s="71"/>
      <c r="DR1441" s="71"/>
      <c r="DS1441" s="71"/>
      <c r="DT1441" s="71"/>
      <c r="DU1441" s="71"/>
      <c r="DV1441" s="71"/>
      <c r="DW1441" s="71"/>
      <c r="DX1441" s="71"/>
      <c r="DY1441" s="71"/>
      <c r="DZ1441" s="71"/>
      <c r="EA1441" s="71"/>
      <c r="EB1441" s="71"/>
      <c r="EC1441" s="71"/>
      <c r="ED1441" s="71"/>
      <c r="EE1441" s="71"/>
      <c r="EF1441" s="71"/>
      <c r="EG1441" s="71"/>
      <c r="EH1441" s="71"/>
      <c r="EI1441" s="71"/>
      <c r="EJ1441" s="71"/>
      <c r="EK1441" s="71"/>
      <c r="EL1441" s="71"/>
      <c r="EM1441" s="71"/>
      <c r="EN1441" s="71"/>
      <c r="EO1441" s="71"/>
      <c r="EP1441" s="71"/>
      <c r="EQ1441" s="71"/>
      <c r="ER1441" s="71"/>
      <c r="ES1441" s="71"/>
      <c r="ET1441" s="71"/>
      <c r="EU1441" s="71"/>
      <c r="EV1441" s="71"/>
      <c r="EW1441" s="71"/>
      <c r="EX1441" s="71"/>
      <c r="EY1441" s="71"/>
      <c r="EZ1441" s="71"/>
      <c r="FA1441" s="71"/>
      <c r="FB1441" s="71"/>
      <c r="FC1441" s="71"/>
      <c r="FD1441" s="71"/>
      <c r="FE1441" s="71"/>
      <c r="FF1441" s="71"/>
      <c r="FG1441" s="71"/>
      <c r="FH1441" s="71"/>
      <c r="FI1441" s="71"/>
      <c r="FJ1441" s="71"/>
      <c r="FK1441" s="71"/>
      <c r="FL1441" s="71"/>
      <c r="FM1441" s="71"/>
    </row>
    <row r="1442" spans="10:169" x14ac:dyDescent="0.2">
      <c r="J1442" s="71"/>
      <c r="K1442" s="71"/>
      <c r="L1442" s="71"/>
      <c r="M1442" s="71"/>
      <c r="N1442" s="71"/>
      <c r="O1442" s="71"/>
      <c r="P1442" s="71"/>
      <c r="Q1442" s="71"/>
      <c r="R1442" s="71"/>
      <c r="S1442" s="71"/>
      <c r="T1442" s="71"/>
      <c r="U1442" s="71"/>
      <c r="V1442" s="71"/>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99"/>
      <c r="CW1442" s="71"/>
      <c r="CX1442" s="71"/>
      <c r="CY1442" s="71"/>
      <c r="CZ1442" s="71"/>
      <c r="DA1442" s="71"/>
      <c r="DB1442" s="71"/>
      <c r="DC1442" s="71"/>
      <c r="DD1442" s="71"/>
      <c r="DE1442" s="71"/>
      <c r="DF1442" s="71"/>
      <c r="DG1442" s="71"/>
      <c r="DH1442" s="71"/>
      <c r="DI1442" s="71"/>
      <c r="DJ1442" s="71"/>
      <c r="DK1442" s="71"/>
      <c r="DL1442" s="71"/>
      <c r="DM1442" s="71"/>
      <c r="DN1442" s="71"/>
      <c r="DO1442" s="71"/>
      <c r="DP1442" s="71"/>
      <c r="DQ1442" s="71"/>
      <c r="DR1442" s="71"/>
      <c r="DS1442" s="71"/>
      <c r="DT1442" s="71"/>
      <c r="DU1442" s="71"/>
      <c r="DV1442" s="71"/>
      <c r="DW1442" s="71"/>
      <c r="DX1442" s="71"/>
      <c r="DY1442" s="71"/>
      <c r="DZ1442" s="71"/>
      <c r="EA1442" s="71"/>
      <c r="EB1442" s="71"/>
      <c r="EC1442" s="71"/>
      <c r="ED1442" s="71"/>
      <c r="EE1442" s="71"/>
      <c r="EF1442" s="71"/>
      <c r="EG1442" s="71"/>
      <c r="EH1442" s="71"/>
      <c r="EI1442" s="71"/>
      <c r="EJ1442" s="71"/>
      <c r="EK1442" s="71"/>
      <c r="EL1442" s="71"/>
      <c r="EM1442" s="71"/>
      <c r="EN1442" s="71"/>
      <c r="EO1442" s="71"/>
      <c r="EP1442" s="71"/>
      <c r="EQ1442" s="71"/>
      <c r="ER1442" s="71"/>
      <c r="ES1442" s="71"/>
      <c r="ET1442" s="71"/>
      <c r="EU1442" s="71"/>
      <c r="EV1442" s="71"/>
      <c r="EW1442" s="71"/>
      <c r="EX1442" s="71"/>
      <c r="EY1442" s="71"/>
      <c r="EZ1442" s="71"/>
      <c r="FA1442" s="71"/>
      <c r="FB1442" s="71"/>
      <c r="FC1442" s="71"/>
      <c r="FD1442" s="71"/>
      <c r="FE1442" s="71"/>
      <c r="FF1442" s="71"/>
      <c r="FG1442" s="71"/>
      <c r="FH1442" s="71"/>
      <c r="FI1442" s="71"/>
      <c r="FJ1442" s="71"/>
      <c r="FK1442" s="71"/>
      <c r="FL1442" s="71"/>
      <c r="FM1442" s="71"/>
    </row>
    <row r="1443" spans="10:169" x14ac:dyDescent="0.2">
      <c r="J1443" s="71"/>
      <c r="K1443" s="71"/>
      <c r="L1443" s="71"/>
      <c r="M1443" s="71"/>
      <c r="N1443" s="71"/>
      <c r="O1443" s="71"/>
      <c r="P1443" s="71"/>
      <c r="Q1443" s="71"/>
      <c r="R1443" s="71"/>
      <c r="S1443" s="71"/>
      <c r="T1443" s="71"/>
      <c r="U1443" s="71"/>
      <c r="V1443" s="71"/>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99"/>
      <c r="CW1443" s="71"/>
      <c r="CX1443" s="71"/>
      <c r="CY1443" s="71"/>
      <c r="CZ1443" s="71"/>
      <c r="DA1443" s="71"/>
      <c r="DB1443" s="71"/>
      <c r="DC1443" s="71"/>
      <c r="DD1443" s="71"/>
      <c r="DE1443" s="71"/>
      <c r="DF1443" s="71"/>
      <c r="DG1443" s="71"/>
      <c r="DH1443" s="71"/>
      <c r="DI1443" s="71"/>
      <c r="DJ1443" s="71"/>
      <c r="DK1443" s="71"/>
      <c r="DL1443" s="71"/>
      <c r="DM1443" s="71"/>
      <c r="DN1443" s="71"/>
      <c r="DO1443" s="71"/>
      <c r="DP1443" s="71"/>
      <c r="DQ1443" s="71"/>
      <c r="DR1443" s="71"/>
      <c r="DS1443" s="71"/>
      <c r="DT1443" s="71"/>
      <c r="DU1443" s="71"/>
      <c r="DV1443" s="71"/>
      <c r="DW1443" s="71"/>
      <c r="DX1443" s="71"/>
      <c r="DY1443" s="71"/>
      <c r="DZ1443" s="71"/>
      <c r="EA1443" s="71"/>
      <c r="EB1443" s="71"/>
      <c r="EC1443" s="71"/>
      <c r="ED1443" s="71"/>
      <c r="EE1443" s="71"/>
      <c r="EF1443" s="71"/>
      <c r="EG1443" s="71"/>
      <c r="EH1443" s="71"/>
      <c r="EI1443" s="71"/>
      <c r="EJ1443" s="71"/>
      <c r="EK1443" s="71"/>
      <c r="EL1443" s="71"/>
      <c r="EM1443" s="71"/>
      <c r="EN1443" s="71"/>
      <c r="EO1443" s="71"/>
      <c r="EP1443" s="71"/>
      <c r="EQ1443" s="71"/>
      <c r="ER1443" s="71"/>
      <c r="ES1443" s="71"/>
      <c r="ET1443" s="71"/>
      <c r="EU1443" s="71"/>
      <c r="EV1443" s="71"/>
      <c r="EW1443" s="71"/>
      <c r="EX1443" s="71"/>
      <c r="EY1443" s="71"/>
      <c r="EZ1443" s="71"/>
      <c r="FA1443" s="71"/>
      <c r="FB1443" s="71"/>
      <c r="FC1443" s="71"/>
      <c r="FD1443" s="71"/>
      <c r="FE1443" s="71"/>
      <c r="FF1443" s="71"/>
      <c r="FG1443" s="71"/>
      <c r="FH1443" s="71"/>
      <c r="FI1443" s="71"/>
      <c r="FJ1443" s="71"/>
      <c r="FK1443" s="71"/>
      <c r="FL1443" s="71"/>
      <c r="FM1443" s="71"/>
    </row>
    <row r="1444" spans="10:169" x14ac:dyDescent="0.2">
      <c r="J1444" s="71"/>
      <c r="K1444" s="71"/>
      <c r="L1444" s="71"/>
      <c r="M1444" s="71"/>
      <c r="N1444" s="71"/>
      <c r="O1444" s="71"/>
      <c r="P1444" s="71"/>
      <c r="Q1444" s="71"/>
      <c r="R1444" s="71"/>
      <c r="S1444" s="71"/>
      <c r="T1444" s="71"/>
      <c r="U1444" s="71"/>
      <c r="V1444" s="71"/>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99"/>
      <c r="CW1444" s="71"/>
      <c r="CX1444" s="71"/>
      <c r="CY1444" s="71"/>
      <c r="CZ1444" s="71"/>
      <c r="DA1444" s="71"/>
      <c r="DB1444" s="71"/>
      <c r="DC1444" s="71"/>
      <c r="DD1444" s="71"/>
      <c r="DE1444" s="71"/>
      <c r="DF1444" s="71"/>
      <c r="DG1444" s="71"/>
      <c r="DH1444" s="71"/>
      <c r="DI1444" s="71"/>
      <c r="DJ1444" s="71"/>
      <c r="DK1444" s="71"/>
      <c r="DL1444" s="71"/>
      <c r="DM1444" s="71"/>
      <c r="DN1444" s="71"/>
      <c r="DO1444" s="71"/>
      <c r="DP1444" s="71"/>
      <c r="DQ1444" s="71"/>
      <c r="DR1444" s="71"/>
      <c r="DS1444" s="71"/>
      <c r="DT1444" s="71"/>
      <c r="DU1444" s="71"/>
      <c r="DV1444" s="71"/>
      <c r="DW1444" s="71"/>
      <c r="DX1444" s="71"/>
      <c r="DY1444" s="71"/>
      <c r="DZ1444" s="71"/>
      <c r="EA1444" s="71"/>
      <c r="EB1444" s="71"/>
      <c r="EC1444" s="71"/>
      <c r="ED1444" s="71"/>
      <c r="EE1444" s="71"/>
      <c r="EF1444" s="71"/>
      <c r="EG1444" s="71"/>
      <c r="EH1444" s="71"/>
      <c r="EI1444" s="71"/>
      <c r="EJ1444" s="71"/>
      <c r="EK1444" s="71"/>
      <c r="EL1444" s="71"/>
      <c r="EM1444" s="71"/>
      <c r="EN1444" s="71"/>
      <c r="EO1444" s="71"/>
      <c r="EP1444" s="71"/>
      <c r="EQ1444" s="71"/>
      <c r="ER1444" s="71"/>
      <c r="ES1444" s="71"/>
      <c r="ET1444" s="71"/>
      <c r="EU1444" s="71"/>
      <c r="EV1444" s="71"/>
      <c r="EW1444" s="71"/>
      <c r="EX1444" s="71"/>
      <c r="EY1444" s="71"/>
      <c r="EZ1444" s="71"/>
      <c r="FA1444" s="71"/>
      <c r="FB1444" s="71"/>
      <c r="FC1444" s="71"/>
      <c r="FD1444" s="71"/>
      <c r="FE1444" s="71"/>
      <c r="FF1444" s="71"/>
      <c r="FG1444" s="71"/>
      <c r="FH1444" s="71"/>
      <c r="FI1444" s="71"/>
      <c r="FJ1444" s="71"/>
      <c r="FK1444" s="71"/>
      <c r="FL1444" s="71"/>
      <c r="FM1444" s="71"/>
    </row>
    <row r="1445" spans="10:169" x14ac:dyDescent="0.2">
      <c r="J1445" s="71"/>
      <c r="K1445" s="71"/>
      <c r="L1445" s="71"/>
      <c r="M1445" s="71"/>
      <c r="N1445" s="71"/>
      <c r="O1445" s="71"/>
      <c r="P1445" s="71"/>
      <c r="Q1445" s="71"/>
      <c r="R1445" s="71"/>
      <c r="S1445" s="71"/>
      <c r="T1445" s="71"/>
      <c r="U1445" s="71"/>
      <c r="V1445" s="71"/>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99"/>
      <c r="CW1445" s="71"/>
      <c r="CX1445" s="71"/>
      <c r="CY1445" s="71"/>
      <c r="CZ1445" s="71"/>
      <c r="DA1445" s="71"/>
      <c r="DB1445" s="71"/>
      <c r="DC1445" s="71"/>
      <c r="DD1445" s="71"/>
      <c r="DE1445" s="71"/>
      <c r="DF1445" s="71"/>
      <c r="DG1445" s="71"/>
      <c r="DH1445" s="71"/>
      <c r="DI1445" s="71"/>
      <c r="DJ1445" s="71"/>
      <c r="DK1445" s="71"/>
      <c r="DL1445" s="71"/>
      <c r="DM1445" s="71"/>
      <c r="DN1445" s="71"/>
      <c r="DO1445" s="71"/>
      <c r="DP1445" s="71"/>
      <c r="DQ1445" s="71"/>
      <c r="DR1445" s="71"/>
      <c r="DS1445" s="71"/>
      <c r="DT1445" s="71"/>
      <c r="DU1445" s="71"/>
      <c r="DV1445" s="71"/>
      <c r="DW1445" s="71"/>
      <c r="DX1445" s="71"/>
      <c r="DY1445" s="71"/>
      <c r="DZ1445" s="71"/>
      <c r="EA1445" s="71"/>
      <c r="EB1445" s="71"/>
      <c r="EC1445" s="71"/>
      <c r="ED1445" s="71"/>
      <c r="EE1445" s="71"/>
      <c r="EF1445" s="71"/>
      <c r="EG1445" s="71"/>
      <c r="EH1445" s="71"/>
      <c r="EI1445" s="71"/>
      <c r="EJ1445" s="71"/>
      <c r="EK1445" s="71"/>
      <c r="EL1445" s="71"/>
      <c r="EM1445" s="71"/>
      <c r="EN1445" s="71"/>
      <c r="EO1445" s="71"/>
      <c r="EP1445" s="71"/>
      <c r="EQ1445" s="71"/>
      <c r="ER1445" s="71"/>
      <c r="ES1445" s="71"/>
      <c r="ET1445" s="71"/>
      <c r="EU1445" s="71"/>
      <c r="EV1445" s="71"/>
      <c r="EW1445" s="71"/>
      <c r="EX1445" s="71"/>
      <c r="EY1445" s="71"/>
      <c r="EZ1445" s="71"/>
      <c r="FA1445" s="71"/>
      <c r="FB1445" s="71"/>
      <c r="FC1445" s="71"/>
      <c r="FD1445" s="71"/>
      <c r="FE1445" s="71"/>
      <c r="FF1445" s="71"/>
      <c r="FG1445" s="71"/>
      <c r="FH1445" s="71"/>
      <c r="FI1445" s="71"/>
      <c r="FJ1445" s="71"/>
      <c r="FK1445" s="71"/>
      <c r="FL1445" s="71"/>
      <c r="FM1445" s="71"/>
    </row>
    <row r="1446" spans="10:169" x14ac:dyDescent="0.2">
      <c r="J1446" s="71"/>
      <c r="K1446" s="71"/>
      <c r="L1446" s="71"/>
      <c r="M1446" s="71"/>
      <c r="N1446" s="71"/>
      <c r="O1446" s="71"/>
      <c r="P1446" s="71"/>
      <c r="Q1446" s="71"/>
      <c r="R1446" s="71"/>
      <c r="S1446" s="71"/>
      <c r="T1446" s="71"/>
      <c r="U1446" s="71"/>
      <c r="V1446" s="71"/>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99"/>
      <c r="CW1446" s="71"/>
      <c r="CX1446" s="71"/>
      <c r="CY1446" s="71"/>
      <c r="CZ1446" s="71"/>
      <c r="DA1446" s="71"/>
      <c r="DB1446" s="71"/>
      <c r="DC1446" s="71"/>
      <c r="DD1446" s="71"/>
      <c r="DE1446" s="71"/>
      <c r="DF1446" s="71"/>
      <c r="DG1446" s="71"/>
      <c r="DH1446" s="71"/>
      <c r="DI1446" s="71"/>
      <c r="DJ1446" s="71"/>
      <c r="DK1446" s="71"/>
      <c r="DL1446" s="71"/>
      <c r="DM1446" s="71"/>
      <c r="DN1446" s="71"/>
      <c r="DO1446" s="71"/>
      <c r="DP1446" s="71"/>
      <c r="DQ1446" s="71"/>
      <c r="DR1446" s="71"/>
      <c r="DS1446" s="71"/>
      <c r="DT1446" s="71"/>
      <c r="DU1446" s="71"/>
      <c r="DV1446" s="71"/>
      <c r="DW1446" s="71"/>
      <c r="DX1446" s="71"/>
      <c r="DY1446" s="71"/>
      <c r="DZ1446" s="71"/>
      <c r="EA1446" s="71"/>
      <c r="EB1446" s="71"/>
      <c r="EC1446" s="71"/>
      <c r="ED1446" s="71"/>
      <c r="EE1446" s="71"/>
      <c r="EF1446" s="71"/>
      <c r="EG1446" s="71"/>
      <c r="EH1446" s="71"/>
      <c r="EI1446" s="71"/>
      <c r="EJ1446" s="71"/>
      <c r="EK1446" s="71"/>
      <c r="EL1446" s="71"/>
      <c r="EM1446" s="71"/>
      <c r="EN1446" s="71"/>
      <c r="EO1446" s="71"/>
      <c r="EP1446" s="71"/>
      <c r="EQ1446" s="71"/>
      <c r="ER1446" s="71"/>
      <c r="ES1446" s="71"/>
      <c r="ET1446" s="71"/>
      <c r="EU1446" s="71"/>
      <c r="EV1446" s="71"/>
      <c r="EW1446" s="71"/>
      <c r="EX1446" s="71"/>
      <c r="EY1446" s="71"/>
      <c r="EZ1446" s="71"/>
      <c r="FA1446" s="71"/>
      <c r="FB1446" s="71"/>
      <c r="FC1446" s="71"/>
      <c r="FD1446" s="71"/>
      <c r="FE1446" s="71"/>
      <c r="FF1446" s="71"/>
      <c r="FG1446" s="71"/>
      <c r="FH1446" s="71"/>
      <c r="FI1446" s="71"/>
      <c r="FJ1446" s="71"/>
      <c r="FK1446" s="71"/>
      <c r="FL1446" s="71"/>
      <c r="FM1446" s="71"/>
    </row>
    <row r="1447" spans="10:169" x14ac:dyDescent="0.2">
      <c r="J1447" s="71"/>
      <c r="K1447" s="71"/>
      <c r="L1447" s="71"/>
      <c r="M1447" s="71"/>
      <c r="N1447" s="71"/>
      <c r="O1447" s="71"/>
      <c r="P1447" s="71"/>
      <c r="Q1447" s="71"/>
      <c r="R1447" s="71"/>
      <c r="S1447" s="71"/>
      <c r="T1447" s="71"/>
      <c r="U1447" s="71"/>
      <c r="V1447" s="71"/>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99"/>
      <c r="CW1447" s="71"/>
      <c r="CX1447" s="71"/>
      <c r="CY1447" s="71"/>
      <c r="CZ1447" s="71"/>
      <c r="DA1447" s="71"/>
      <c r="DB1447" s="71"/>
      <c r="DC1447" s="71"/>
      <c r="DD1447" s="71"/>
      <c r="DE1447" s="71"/>
      <c r="DF1447" s="71"/>
      <c r="DG1447" s="71"/>
      <c r="DH1447" s="71"/>
      <c r="DI1447" s="71"/>
      <c r="DJ1447" s="71"/>
      <c r="DK1447" s="71"/>
      <c r="DL1447" s="71"/>
      <c r="DM1447" s="71"/>
      <c r="DN1447" s="71"/>
      <c r="DO1447" s="71"/>
      <c r="DP1447" s="71"/>
      <c r="DQ1447" s="71"/>
      <c r="DR1447" s="71"/>
      <c r="DS1447" s="71"/>
      <c r="DT1447" s="71"/>
      <c r="DU1447" s="71"/>
      <c r="DV1447" s="71"/>
      <c r="DW1447" s="71"/>
      <c r="DX1447" s="71"/>
      <c r="DY1447" s="71"/>
      <c r="DZ1447" s="71"/>
      <c r="EA1447" s="71"/>
      <c r="EB1447" s="71"/>
      <c r="EC1447" s="71"/>
      <c r="ED1447" s="71"/>
      <c r="EE1447" s="71"/>
      <c r="EF1447" s="71"/>
      <c r="EG1447" s="71"/>
      <c r="EH1447" s="71"/>
      <c r="EI1447" s="71"/>
      <c r="EJ1447" s="71"/>
      <c r="EK1447" s="71"/>
      <c r="EL1447" s="71"/>
      <c r="EM1447" s="71"/>
      <c r="EN1447" s="71"/>
      <c r="EO1447" s="71"/>
      <c r="EP1447" s="71"/>
      <c r="EQ1447" s="71"/>
      <c r="ER1447" s="71"/>
      <c r="ES1447" s="71"/>
      <c r="ET1447" s="71"/>
      <c r="EU1447" s="71"/>
      <c r="EV1447" s="71"/>
      <c r="EW1447" s="71"/>
      <c r="EX1447" s="71"/>
      <c r="EY1447" s="71"/>
      <c r="EZ1447" s="71"/>
      <c r="FA1447" s="71"/>
      <c r="FB1447" s="71"/>
      <c r="FC1447" s="71"/>
      <c r="FD1447" s="71"/>
      <c r="FE1447" s="71"/>
      <c r="FF1447" s="71"/>
      <c r="FG1447" s="71"/>
      <c r="FH1447" s="71"/>
      <c r="FI1447" s="71"/>
      <c r="FJ1447" s="71"/>
      <c r="FK1447" s="71"/>
      <c r="FL1447" s="71"/>
      <c r="FM1447" s="71"/>
    </row>
    <row r="1448" spans="10:169" x14ac:dyDescent="0.2">
      <c r="J1448" s="71"/>
      <c r="K1448" s="71"/>
      <c r="L1448" s="71"/>
      <c r="M1448" s="71"/>
      <c r="N1448" s="71"/>
      <c r="O1448" s="71"/>
      <c r="P1448" s="71"/>
      <c r="Q1448" s="71"/>
      <c r="R1448" s="71"/>
      <c r="S1448" s="71"/>
      <c r="T1448" s="71"/>
      <c r="U1448" s="71"/>
      <c r="V1448" s="71"/>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99"/>
      <c r="CW1448" s="71"/>
      <c r="CX1448" s="71"/>
      <c r="CY1448" s="71"/>
      <c r="CZ1448" s="71"/>
      <c r="DA1448" s="71"/>
      <c r="DB1448" s="71"/>
      <c r="DC1448" s="71"/>
      <c r="DD1448" s="71"/>
      <c r="DE1448" s="71"/>
      <c r="DF1448" s="71"/>
      <c r="DG1448" s="71"/>
      <c r="DH1448" s="71"/>
      <c r="DI1448" s="71"/>
      <c r="DJ1448" s="71"/>
      <c r="DK1448" s="71"/>
      <c r="DL1448" s="71"/>
      <c r="DM1448" s="71"/>
      <c r="DN1448" s="71"/>
      <c r="DO1448" s="71"/>
      <c r="DP1448" s="71"/>
      <c r="DQ1448" s="71"/>
      <c r="DR1448" s="71"/>
      <c r="DS1448" s="71"/>
      <c r="DT1448" s="71"/>
      <c r="DU1448" s="71"/>
      <c r="DV1448" s="71"/>
      <c r="DW1448" s="71"/>
      <c r="DX1448" s="71"/>
      <c r="DY1448" s="71"/>
      <c r="DZ1448" s="71"/>
      <c r="EA1448" s="71"/>
      <c r="EB1448" s="71"/>
      <c r="EC1448" s="71"/>
      <c r="ED1448" s="71"/>
      <c r="EE1448" s="71"/>
      <c r="EF1448" s="71"/>
      <c r="EG1448" s="71"/>
      <c r="EH1448" s="71"/>
      <c r="EI1448" s="71"/>
      <c r="EJ1448" s="71"/>
      <c r="EK1448" s="71"/>
      <c r="EL1448" s="71"/>
      <c r="EM1448" s="71"/>
      <c r="EN1448" s="71"/>
      <c r="EO1448" s="71"/>
      <c r="EP1448" s="71"/>
      <c r="EQ1448" s="71"/>
      <c r="ER1448" s="71"/>
      <c r="ES1448" s="71"/>
      <c r="ET1448" s="71"/>
      <c r="EU1448" s="71"/>
      <c r="EV1448" s="71"/>
      <c r="EW1448" s="71"/>
      <c r="EX1448" s="71"/>
      <c r="EY1448" s="71"/>
      <c r="EZ1448" s="71"/>
      <c r="FA1448" s="71"/>
      <c r="FB1448" s="71"/>
      <c r="FC1448" s="71"/>
      <c r="FD1448" s="71"/>
      <c r="FE1448" s="71"/>
      <c r="FF1448" s="71"/>
      <c r="FG1448" s="71"/>
      <c r="FH1448" s="71"/>
      <c r="FI1448" s="71"/>
      <c r="FJ1448" s="71"/>
      <c r="FK1448" s="71"/>
      <c r="FL1448" s="71"/>
      <c r="FM1448" s="71"/>
    </row>
    <row r="1449" spans="10:169" x14ac:dyDescent="0.2">
      <c r="J1449" s="71"/>
      <c r="K1449" s="71"/>
      <c r="L1449" s="71"/>
      <c r="M1449" s="71"/>
      <c r="N1449" s="71"/>
      <c r="O1449" s="71"/>
      <c r="P1449" s="71"/>
      <c r="Q1449" s="71"/>
      <c r="R1449" s="71"/>
      <c r="S1449" s="71"/>
      <c r="T1449" s="71"/>
      <c r="U1449" s="71"/>
      <c r="V1449" s="71"/>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99"/>
      <c r="CW1449" s="71"/>
      <c r="CX1449" s="71"/>
      <c r="CY1449" s="71"/>
      <c r="CZ1449" s="71"/>
      <c r="DA1449" s="71"/>
      <c r="DB1449" s="71"/>
      <c r="DC1449" s="71"/>
      <c r="DD1449" s="71"/>
      <c r="DE1449" s="71"/>
      <c r="DF1449" s="71"/>
      <c r="DG1449" s="71"/>
      <c r="DH1449" s="71"/>
      <c r="DI1449" s="71"/>
      <c r="DJ1449" s="71"/>
      <c r="DK1449" s="71"/>
      <c r="DL1449" s="71"/>
      <c r="DM1449" s="71"/>
      <c r="DN1449" s="71"/>
      <c r="DO1449" s="71"/>
      <c r="DP1449" s="71"/>
      <c r="DQ1449" s="71"/>
      <c r="DR1449" s="71"/>
      <c r="DS1449" s="71"/>
      <c r="DT1449" s="71"/>
      <c r="DU1449" s="71"/>
      <c r="DV1449" s="71"/>
      <c r="DW1449" s="71"/>
      <c r="DX1449" s="71"/>
      <c r="DY1449" s="71"/>
      <c r="DZ1449" s="71"/>
      <c r="EA1449" s="71"/>
      <c r="EB1449" s="71"/>
      <c r="EC1449" s="71"/>
      <c r="ED1449" s="71"/>
      <c r="EE1449" s="71"/>
      <c r="EF1449" s="71"/>
      <c r="EG1449" s="71"/>
      <c r="EH1449" s="71"/>
      <c r="EI1449" s="71"/>
      <c r="EJ1449" s="71"/>
      <c r="EK1449" s="71"/>
      <c r="EL1449" s="71"/>
      <c r="EM1449" s="71"/>
      <c r="EN1449" s="71"/>
      <c r="EO1449" s="71"/>
      <c r="EP1449" s="71"/>
      <c r="EQ1449" s="71"/>
      <c r="ER1449" s="71"/>
      <c r="ES1449" s="71"/>
      <c r="ET1449" s="71"/>
      <c r="EU1449" s="71"/>
      <c r="EV1449" s="71"/>
      <c r="EW1449" s="71"/>
      <c r="EX1449" s="71"/>
      <c r="EY1449" s="71"/>
      <c r="EZ1449" s="71"/>
      <c r="FA1449" s="71"/>
      <c r="FB1449" s="71"/>
      <c r="FC1449" s="71"/>
      <c r="FD1449" s="71"/>
      <c r="FE1449" s="71"/>
      <c r="FF1449" s="71"/>
      <c r="FG1449" s="71"/>
      <c r="FH1449" s="71"/>
      <c r="FI1449" s="71"/>
      <c r="FJ1449" s="71"/>
      <c r="FK1449" s="71"/>
      <c r="FL1449" s="71"/>
      <c r="FM1449" s="71"/>
    </row>
    <row r="1450" spans="10:169" x14ac:dyDescent="0.2">
      <c r="J1450" s="71"/>
      <c r="K1450" s="71"/>
      <c r="L1450" s="71"/>
      <c r="M1450" s="71"/>
      <c r="N1450" s="71"/>
      <c r="O1450" s="71"/>
      <c r="P1450" s="71"/>
      <c r="Q1450" s="71"/>
      <c r="R1450" s="71"/>
      <c r="S1450" s="71"/>
      <c r="T1450" s="71"/>
      <c r="U1450" s="71"/>
      <c r="V1450" s="71"/>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99"/>
      <c r="CW1450" s="71"/>
      <c r="CX1450" s="71"/>
      <c r="CY1450" s="71"/>
      <c r="CZ1450" s="71"/>
      <c r="DA1450" s="71"/>
      <c r="DB1450" s="71"/>
      <c r="DC1450" s="71"/>
      <c r="DD1450" s="71"/>
      <c r="DE1450" s="71"/>
      <c r="DF1450" s="71"/>
      <c r="DG1450" s="71"/>
      <c r="DH1450" s="71"/>
      <c r="DI1450" s="71"/>
      <c r="DJ1450" s="71"/>
      <c r="DK1450" s="71"/>
      <c r="DL1450" s="71"/>
      <c r="DM1450" s="71"/>
      <c r="DN1450" s="71"/>
      <c r="DO1450" s="71"/>
      <c r="DP1450" s="71"/>
      <c r="DQ1450" s="71"/>
      <c r="DR1450" s="71"/>
      <c r="DS1450" s="71"/>
      <c r="DT1450" s="71"/>
      <c r="DU1450" s="71"/>
      <c r="DV1450" s="71"/>
      <c r="DW1450" s="71"/>
      <c r="DX1450" s="71"/>
      <c r="DY1450" s="71"/>
      <c r="DZ1450" s="71"/>
      <c r="EA1450" s="71"/>
      <c r="EB1450" s="71"/>
      <c r="EC1450" s="71"/>
      <c r="ED1450" s="71"/>
      <c r="EE1450" s="71"/>
      <c r="EF1450" s="71"/>
      <c r="EG1450" s="71"/>
      <c r="EH1450" s="71"/>
      <c r="EI1450" s="71"/>
      <c r="EJ1450" s="71"/>
      <c r="EK1450" s="71"/>
      <c r="EL1450" s="71"/>
      <c r="EM1450" s="71"/>
      <c r="EN1450" s="71"/>
      <c r="EO1450" s="71"/>
      <c r="EP1450" s="71"/>
      <c r="EQ1450" s="71"/>
      <c r="ER1450" s="71"/>
      <c r="ES1450" s="71"/>
      <c r="ET1450" s="71"/>
      <c r="EU1450" s="71"/>
      <c r="EV1450" s="71"/>
      <c r="EW1450" s="71"/>
      <c r="EX1450" s="71"/>
      <c r="EY1450" s="71"/>
      <c r="EZ1450" s="71"/>
      <c r="FA1450" s="71"/>
      <c r="FB1450" s="71"/>
      <c r="FC1450" s="71"/>
      <c r="FD1450" s="71"/>
      <c r="FE1450" s="71"/>
      <c r="FF1450" s="71"/>
      <c r="FG1450" s="71"/>
      <c r="FH1450" s="71"/>
      <c r="FI1450" s="71"/>
      <c r="FJ1450" s="71"/>
      <c r="FK1450" s="71"/>
      <c r="FL1450" s="71"/>
      <c r="FM1450" s="71"/>
    </row>
    <row r="1451" spans="10:169" x14ac:dyDescent="0.2">
      <c r="J1451" s="71"/>
      <c r="K1451" s="71"/>
      <c r="L1451" s="71"/>
      <c r="M1451" s="71"/>
      <c r="N1451" s="71"/>
      <c r="O1451" s="71"/>
      <c r="P1451" s="71"/>
      <c r="Q1451" s="71"/>
      <c r="R1451" s="71"/>
      <c r="S1451" s="71"/>
      <c r="T1451" s="71"/>
      <c r="U1451" s="71"/>
      <c r="V1451" s="71"/>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99"/>
      <c r="CW1451" s="71"/>
      <c r="CX1451" s="71"/>
      <c r="CY1451" s="71"/>
      <c r="CZ1451" s="71"/>
      <c r="DA1451" s="71"/>
      <c r="DB1451" s="71"/>
      <c r="DC1451" s="71"/>
      <c r="DD1451" s="71"/>
      <c r="DE1451" s="71"/>
      <c r="DF1451" s="71"/>
      <c r="DG1451" s="71"/>
      <c r="DH1451" s="71"/>
      <c r="DI1451" s="71"/>
      <c r="DJ1451" s="71"/>
      <c r="DK1451" s="71"/>
      <c r="DL1451" s="71"/>
      <c r="DM1451" s="71"/>
      <c r="DN1451" s="71"/>
      <c r="DO1451" s="71"/>
      <c r="DP1451" s="71"/>
      <c r="DQ1451" s="71"/>
      <c r="DR1451" s="71"/>
      <c r="DS1451" s="71"/>
      <c r="DT1451" s="71"/>
      <c r="DU1451" s="71"/>
      <c r="DV1451" s="71"/>
      <c r="DW1451" s="71"/>
      <c r="DX1451" s="71"/>
      <c r="DY1451" s="71"/>
      <c r="DZ1451" s="71"/>
      <c r="EA1451" s="71"/>
      <c r="EB1451" s="71"/>
      <c r="EC1451" s="71"/>
      <c r="ED1451" s="71"/>
      <c r="EE1451" s="71"/>
      <c r="EF1451" s="71"/>
      <c r="EG1451" s="71"/>
      <c r="EH1451" s="71"/>
      <c r="EI1451" s="71"/>
      <c r="EJ1451" s="71"/>
      <c r="EK1451" s="71"/>
      <c r="EL1451" s="71"/>
      <c r="EM1451" s="71"/>
      <c r="EN1451" s="71"/>
      <c r="EO1451" s="71"/>
      <c r="EP1451" s="71"/>
      <c r="EQ1451" s="71"/>
      <c r="ER1451" s="71"/>
      <c r="ES1451" s="71"/>
      <c r="ET1451" s="71"/>
      <c r="EU1451" s="71"/>
      <c r="EV1451" s="71"/>
      <c r="EW1451" s="71"/>
      <c r="EX1451" s="71"/>
      <c r="EY1451" s="71"/>
      <c r="EZ1451" s="71"/>
      <c r="FA1451" s="71"/>
      <c r="FB1451" s="71"/>
      <c r="FC1451" s="71"/>
      <c r="FD1451" s="71"/>
      <c r="FE1451" s="71"/>
      <c r="FF1451" s="71"/>
      <c r="FG1451" s="71"/>
      <c r="FH1451" s="71"/>
      <c r="FI1451" s="71"/>
      <c r="FJ1451" s="71"/>
      <c r="FK1451" s="71"/>
      <c r="FL1451" s="71"/>
      <c r="FM1451" s="71"/>
    </row>
    <row r="1452" spans="10:169" x14ac:dyDescent="0.2">
      <c r="J1452" s="71"/>
      <c r="K1452" s="71"/>
      <c r="L1452" s="71"/>
      <c r="M1452" s="71"/>
      <c r="N1452" s="71"/>
      <c r="O1452" s="71"/>
      <c r="P1452" s="71"/>
      <c r="Q1452" s="71"/>
      <c r="R1452" s="71"/>
      <c r="S1452" s="71"/>
      <c r="T1452" s="71"/>
      <c r="U1452" s="71"/>
      <c r="V1452" s="71"/>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99"/>
      <c r="CW1452" s="71"/>
      <c r="CX1452" s="71"/>
      <c r="CY1452" s="71"/>
      <c r="CZ1452" s="71"/>
      <c r="DA1452" s="71"/>
      <c r="DB1452" s="71"/>
      <c r="DC1452" s="71"/>
      <c r="DD1452" s="71"/>
      <c r="DE1452" s="71"/>
      <c r="DF1452" s="71"/>
      <c r="DG1452" s="71"/>
      <c r="DH1452" s="71"/>
      <c r="DI1452" s="71"/>
      <c r="DJ1452" s="71"/>
      <c r="DK1452" s="71"/>
      <c r="DL1452" s="71"/>
      <c r="DM1452" s="71"/>
      <c r="DN1452" s="71"/>
      <c r="DO1452" s="71"/>
      <c r="DP1452" s="71"/>
      <c r="DQ1452" s="71"/>
      <c r="DR1452" s="71"/>
      <c r="DS1452" s="71"/>
      <c r="DT1452" s="71"/>
      <c r="DU1452" s="71"/>
      <c r="DV1452" s="71"/>
      <c r="DW1452" s="71"/>
      <c r="DX1452" s="71"/>
      <c r="DY1452" s="71"/>
      <c r="DZ1452" s="71"/>
      <c r="EA1452" s="71"/>
      <c r="EB1452" s="71"/>
      <c r="EC1452" s="71"/>
      <c r="ED1452" s="71"/>
      <c r="EE1452" s="71"/>
      <c r="EF1452" s="71"/>
      <c r="EG1452" s="71"/>
      <c r="EH1452" s="71"/>
      <c r="EI1452" s="71"/>
      <c r="EJ1452" s="71"/>
      <c r="EK1452" s="71"/>
      <c r="EL1452" s="71"/>
      <c r="EM1452" s="71"/>
      <c r="EN1452" s="71"/>
      <c r="EO1452" s="71"/>
      <c r="EP1452" s="71"/>
      <c r="EQ1452" s="71"/>
      <c r="ER1452" s="71"/>
      <c r="ES1452" s="71"/>
      <c r="ET1452" s="71"/>
      <c r="EU1452" s="71"/>
      <c r="EV1452" s="71"/>
      <c r="EW1452" s="71"/>
      <c r="EX1452" s="71"/>
      <c r="EY1452" s="71"/>
      <c r="EZ1452" s="71"/>
      <c r="FA1452" s="71"/>
      <c r="FB1452" s="71"/>
      <c r="FC1452" s="71"/>
      <c r="FD1452" s="71"/>
      <c r="FE1452" s="71"/>
      <c r="FF1452" s="71"/>
      <c r="FG1452" s="71"/>
      <c r="FH1452" s="71"/>
      <c r="FI1452" s="71"/>
      <c r="FJ1452" s="71"/>
      <c r="FK1452" s="71"/>
      <c r="FL1452" s="71"/>
      <c r="FM1452" s="71"/>
    </row>
    <row r="1453" spans="10:169" x14ac:dyDescent="0.2">
      <c r="J1453" s="71"/>
      <c r="K1453" s="71"/>
      <c r="L1453" s="71"/>
      <c r="M1453" s="71"/>
      <c r="N1453" s="71"/>
      <c r="O1453" s="71"/>
      <c r="P1453" s="71"/>
      <c r="Q1453" s="71"/>
      <c r="R1453" s="71"/>
      <c r="S1453" s="71"/>
      <c r="T1453" s="71"/>
      <c r="U1453" s="71"/>
      <c r="V1453" s="71"/>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99"/>
      <c r="CW1453" s="71"/>
      <c r="CX1453" s="71"/>
      <c r="CY1453" s="71"/>
      <c r="CZ1453" s="71"/>
      <c r="DA1453" s="71"/>
      <c r="DB1453" s="71"/>
      <c r="DC1453" s="71"/>
      <c r="DD1453" s="71"/>
      <c r="DE1453" s="71"/>
      <c r="DF1453" s="71"/>
      <c r="DG1453" s="71"/>
      <c r="DH1453" s="71"/>
      <c r="DI1453" s="71"/>
      <c r="DJ1453" s="71"/>
      <c r="DK1453" s="71"/>
      <c r="DL1453" s="71"/>
      <c r="DM1453" s="71"/>
      <c r="DN1453" s="71"/>
      <c r="DO1453" s="71"/>
      <c r="DP1453" s="71"/>
      <c r="DQ1453" s="71"/>
      <c r="DR1453" s="71"/>
      <c r="DS1453" s="71"/>
      <c r="DT1453" s="71"/>
      <c r="DU1453" s="71"/>
      <c r="DV1453" s="71"/>
      <c r="DW1453" s="71"/>
      <c r="DX1453" s="71"/>
      <c r="DY1453" s="71"/>
      <c r="DZ1453" s="71"/>
      <c r="EA1453" s="71"/>
      <c r="EB1453" s="71"/>
      <c r="EC1453" s="71"/>
      <c r="ED1453" s="71"/>
      <c r="EE1453" s="71"/>
      <c r="EF1453" s="71"/>
      <c r="EG1453" s="71"/>
      <c r="EH1453" s="71"/>
      <c r="EI1453" s="71"/>
      <c r="EJ1453" s="71"/>
      <c r="EK1453" s="71"/>
      <c r="EL1453" s="71"/>
      <c r="EM1453" s="71"/>
      <c r="EN1453" s="71"/>
      <c r="EO1453" s="71"/>
      <c r="EP1453" s="71"/>
      <c r="EQ1453" s="71"/>
      <c r="ER1453" s="71"/>
      <c r="ES1453" s="71"/>
      <c r="ET1453" s="71"/>
      <c r="EU1453" s="71"/>
      <c r="EV1453" s="71"/>
      <c r="EW1453" s="71"/>
      <c r="EX1453" s="71"/>
      <c r="EY1453" s="71"/>
      <c r="EZ1453" s="71"/>
      <c r="FA1453" s="71"/>
      <c r="FB1453" s="71"/>
      <c r="FC1453" s="71"/>
      <c r="FD1453" s="71"/>
      <c r="FE1453" s="71"/>
      <c r="FF1453" s="71"/>
      <c r="FG1453" s="71"/>
      <c r="FH1453" s="71"/>
      <c r="FI1453" s="71"/>
      <c r="FJ1453" s="71"/>
      <c r="FK1453" s="71"/>
      <c r="FL1453" s="71"/>
      <c r="FM1453" s="71"/>
    </row>
    <row r="1454" spans="10:169" x14ac:dyDescent="0.2">
      <c r="J1454" s="71"/>
      <c r="K1454" s="71"/>
      <c r="L1454" s="71"/>
      <c r="M1454" s="71"/>
      <c r="N1454" s="71"/>
      <c r="O1454" s="71"/>
      <c r="P1454" s="71"/>
      <c r="Q1454" s="71"/>
      <c r="R1454" s="71"/>
      <c r="S1454" s="71"/>
      <c r="T1454" s="71"/>
      <c r="U1454" s="71"/>
      <c r="V1454" s="71"/>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99"/>
      <c r="CW1454" s="71"/>
      <c r="CX1454" s="71"/>
      <c r="CY1454" s="71"/>
      <c r="CZ1454" s="71"/>
      <c r="DA1454" s="71"/>
      <c r="DB1454" s="71"/>
      <c r="DC1454" s="71"/>
      <c r="DD1454" s="71"/>
      <c r="DE1454" s="71"/>
      <c r="DF1454" s="71"/>
      <c r="DG1454" s="71"/>
      <c r="DH1454" s="71"/>
      <c r="DI1454" s="71"/>
      <c r="DJ1454" s="71"/>
      <c r="DK1454" s="71"/>
      <c r="DL1454" s="71"/>
      <c r="DM1454" s="71"/>
      <c r="DN1454" s="71"/>
      <c r="DO1454" s="71"/>
      <c r="DP1454" s="71"/>
      <c r="DQ1454" s="71"/>
      <c r="DR1454" s="71"/>
      <c r="DS1454" s="71"/>
      <c r="DT1454" s="71"/>
      <c r="DU1454" s="71"/>
      <c r="DV1454" s="71"/>
      <c r="DW1454" s="71"/>
      <c r="DX1454" s="71"/>
      <c r="DY1454" s="71"/>
      <c r="DZ1454" s="71"/>
      <c r="EA1454" s="71"/>
      <c r="EB1454" s="71"/>
      <c r="EC1454" s="71"/>
      <c r="ED1454" s="71"/>
      <c r="EE1454" s="71"/>
      <c r="EF1454" s="71"/>
      <c r="EG1454" s="71"/>
      <c r="EH1454" s="71"/>
      <c r="EI1454" s="71"/>
      <c r="EJ1454" s="71"/>
      <c r="EK1454" s="71"/>
      <c r="EL1454" s="71"/>
      <c r="EM1454" s="71"/>
      <c r="EN1454" s="71"/>
      <c r="EO1454" s="71"/>
      <c r="EP1454" s="71"/>
      <c r="EQ1454" s="71"/>
      <c r="ER1454" s="71"/>
      <c r="ES1454" s="71"/>
      <c r="ET1454" s="71"/>
      <c r="EU1454" s="71"/>
      <c r="EV1454" s="71"/>
      <c r="EW1454" s="71"/>
      <c r="EX1454" s="71"/>
      <c r="EY1454" s="71"/>
      <c r="EZ1454" s="71"/>
      <c r="FA1454" s="71"/>
      <c r="FB1454" s="71"/>
      <c r="FC1454" s="71"/>
      <c r="FD1454" s="71"/>
      <c r="FE1454" s="71"/>
      <c r="FF1454" s="71"/>
      <c r="FG1454" s="71"/>
      <c r="FH1454" s="71"/>
      <c r="FI1454" s="71"/>
      <c r="FJ1454" s="71"/>
      <c r="FK1454" s="71"/>
      <c r="FL1454" s="71"/>
      <c r="FM1454" s="71"/>
    </row>
    <row r="1455" spans="10:169" x14ac:dyDescent="0.2">
      <c r="J1455" s="71"/>
      <c r="K1455" s="71"/>
      <c r="L1455" s="71"/>
      <c r="M1455" s="71"/>
      <c r="N1455" s="71"/>
      <c r="O1455" s="71"/>
      <c r="P1455" s="71"/>
      <c r="Q1455" s="71"/>
      <c r="R1455" s="71"/>
      <c r="S1455" s="71"/>
      <c r="T1455" s="71"/>
      <c r="U1455" s="71"/>
      <c r="V1455" s="71"/>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99"/>
      <c r="CW1455" s="71"/>
      <c r="CX1455" s="71"/>
      <c r="CY1455" s="71"/>
      <c r="CZ1455" s="71"/>
      <c r="DA1455" s="71"/>
      <c r="DB1455" s="71"/>
      <c r="DC1455" s="71"/>
      <c r="DD1455" s="71"/>
      <c r="DE1455" s="71"/>
      <c r="DF1455" s="71"/>
      <c r="DG1455" s="71"/>
      <c r="DH1455" s="71"/>
      <c r="DI1455" s="71"/>
      <c r="DJ1455" s="71"/>
      <c r="DK1455" s="71"/>
      <c r="DL1455" s="71"/>
      <c r="DM1455" s="71"/>
      <c r="DN1455" s="71"/>
      <c r="DO1455" s="71"/>
      <c r="DP1455" s="71"/>
      <c r="DQ1455" s="71"/>
      <c r="DR1455" s="71"/>
      <c r="DS1455" s="71"/>
      <c r="DT1455" s="71"/>
      <c r="DU1455" s="71"/>
      <c r="DV1455" s="71"/>
      <c r="DW1455" s="71"/>
      <c r="DX1455" s="71"/>
      <c r="DY1455" s="71"/>
      <c r="DZ1455" s="71"/>
      <c r="EA1455" s="71"/>
      <c r="EB1455" s="71"/>
      <c r="EC1455" s="71"/>
      <c r="ED1455" s="71"/>
      <c r="EE1455" s="71"/>
      <c r="EF1455" s="71"/>
      <c r="EG1455" s="71"/>
      <c r="EH1455" s="71"/>
      <c r="EI1455" s="71"/>
      <c r="EJ1455" s="71"/>
      <c r="EK1455" s="71"/>
      <c r="EL1455" s="71"/>
      <c r="EM1455" s="71"/>
      <c r="EN1455" s="71"/>
      <c r="EO1455" s="71"/>
      <c r="EP1455" s="71"/>
      <c r="EQ1455" s="71"/>
      <c r="ER1455" s="71"/>
      <c r="ES1455" s="71"/>
      <c r="ET1455" s="71"/>
      <c r="EU1455" s="71"/>
      <c r="EV1455" s="71"/>
      <c r="EW1455" s="71"/>
      <c r="EX1455" s="71"/>
      <c r="EY1455" s="71"/>
      <c r="EZ1455" s="71"/>
      <c r="FA1455" s="71"/>
      <c r="FB1455" s="71"/>
      <c r="FC1455" s="71"/>
      <c r="FD1455" s="71"/>
      <c r="FE1455" s="71"/>
      <c r="FF1455" s="71"/>
      <c r="FG1455" s="71"/>
      <c r="FH1455" s="71"/>
      <c r="FI1455" s="71"/>
      <c r="FJ1455" s="71"/>
      <c r="FK1455" s="71"/>
      <c r="FL1455" s="71"/>
      <c r="FM1455" s="71"/>
    </row>
    <row r="1456" spans="10:169" x14ac:dyDescent="0.2">
      <c r="J1456" s="71"/>
      <c r="K1456" s="71"/>
      <c r="L1456" s="71"/>
      <c r="M1456" s="71"/>
      <c r="N1456" s="71"/>
      <c r="O1456" s="71"/>
      <c r="P1456" s="71"/>
      <c r="Q1456" s="71"/>
      <c r="R1456" s="71"/>
      <c r="S1456" s="71"/>
      <c r="T1456" s="71"/>
      <c r="U1456" s="71"/>
      <c r="V1456" s="71"/>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99"/>
      <c r="CW1456" s="71"/>
      <c r="CX1456" s="71"/>
      <c r="CY1456" s="71"/>
      <c r="CZ1456" s="71"/>
      <c r="DA1456" s="71"/>
      <c r="DB1456" s="71"/>
      <c r="DC1456" s="71"/>
      <c r="DD1456" s="71"/>
      <c r="DE1456" s="71"/>
      <c r="DF1456" s="71"/>
      <c r="DG1456" s="71"/>
      <c r="DH1456" s="71"/>
      <c r="DI1456" s="71"/>
      <c r="DJ1456" s="71"/>
      <c r="DK1456" s="71"/>
      <c r="DL1456" s="71"/>
      <c r="DM1456" s="71"/>
      <c r="DN1456" s="71"/>
      <c r="DO1456" s="71"/>
      <c r="DP1456" s="71"/>
      <c r="DQ1456" s="71"/>
      <c r="DR1456" s="71"/>
      <c r="DS1456" s="71"/>
      <c r="DT1456" s="71"/>
      <c r="DU1456" s="71"/>
      <c r="DV1456" s="71"/>
      <c r="DW1456" s="71"/>
      <c r="DX1456" s="71"/>
      <c r="DY1456" s="71"/>
      <c r="DZ1456" s="71"/>
      <c r="EA1456" s="71"/>
      <c r="EB1456" s="71"/>
      <c r="EC1456" s="71"/>
      <c r="ED1456" s="71"/>
      <c r="EE1456" s="71"/>
      <c r="EF1456" s="71"/>
      <c r="EG1456" s="71"/>
      <c r="EH1456" s="71"/>
      <c r="EI1456" s="71"/>
      <c r="EJ1456" s="71"/>
      <c r="EK1456" s="71"/>
      <c r="EL1456" s="71"/>
      <c r="EM1456" s="71"/>
      <c r="EN1456" s="71"/>
      <c r="EO1456" s="71"/>
      <c r="EP1456" s="71"/>
      <c r="EQ1456" s="71"/>
      <c r="ER1456" s="71"/>
      <c r="ES1456" s="71"/>
      <c r="ET1456" s="71"/>
      <c r="EU1456" s="71"/>
      <c r="EV1456" s="71"/>
      <c r="EW1456" s="71"/>
      <c r="EX1456" s="71"/>
      <c r="EY1456" s="71"/>
      <c r="EZ1456" s="71"/>
      <c r="FA1456" s="71"/>
      <c r="FB1456" s="71"/>
      <c r="FC1456" s="71"/>
      <c r="FD1456" s="71"/>
      <c r="FE1456" s="71"/>
      <c r="FF1456" s="71"/>
      <c r="FG1456" s="71"/>
      <c r="FH1456" s="71"/>
      <c r="FI1456" s="71"/>
      <c r="FJ1456" s="71"/>
      <c r="FK1456" s="71"/>
      <c r="FL1456" s="71"/>
      <c r="FM1456" s="71"/>
    </row>
    <row r="1457" spans="10:169" x14ac:dyDescent="0.2">
      <c r="J1457" s="71"/>
      <c r="K1457" s="71"/>
      <c r="L1457" s="71"/>
      <c r="M1457" s="71"/>
      <c r="N1457" s="71"/>
      <c r="O1457" s="71"/>
      <c r="P1457" s="71"/>
      <c r="Q1457" s="71"/>
      <c r="R1457" s="71"/>
      <c r="S1457" s="71"/>
      <c r="T1457" s="71"/>
      <c r="U1457" s="71"/>
      <c r="V1457" s="71"/>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99"/>
      <c r="CW1457" s="71"/>
      <c r="CX1457" s="71"/>
      <c r="CY1457" s="71"/>
      <c r="CZ1457" s="71"/>
      <c r="DA1457" s="71"/>
      <c r="DB1457" s="71"/>
      <c r="DC1457" s="71"/>
      <c r="DD1457" s="71"/>
      <c r="DE1457" s="71"/>
      <c r="DF1457" s="71"/>
      <c r="DG1457" s="71"/>
      <c r="DH1457" s="71"/>
      <c r="DI1457" s="71"/>
      <c r="DJ1457" s="71"/>
      <c r="DK1457" s="71"/>
      <c r="DL1457" s="71"/>
      <c r="DM1457" s="71"/>
      <c r="DN1457" s="71"/>
      <c r="DO1457" s="71"/>
      <c r="DP1457" s="71"/>
      <c r="DQ1457" s="71"/>
      <c r="DR1457" s="71"/>
      <c r="DS1457" s="71"/>
      <c r="DT1457" s="71"/>
      <c r="DU1457" s="71"/>
      <c r="DV1457" s="71"/>
      <c r="DW1457" s="71"/>
      <c r="DX1457" s="71"/>
      <c r="DY1457" s="71"/>
      <c r="DZ1457" s="71"/>
      <c r="EA1457" s="71"/>
      <c r="EB1457" s="71"/>
      <c r="EC1457" s="71"/>
      <c r="ED1457" s="71"/>
      <c r="EE1457" s="71"/>
      <c r="EF1457" s="71"/>
      <c r="EG1457" s="71"/>
      <c r="EH1457" s="71"/>
      <c r="EI1457" s="71"/>
      <c r="EJ1457" s="71"/>
      <c r="EK1457" s="71"/>
      <c r="EL1457" s="71"/>
      <c r="EM1457" s="71"/>
      <c r="EN1457" s="71"/>
      <c r="EO1457" s="71"/>
      <c r="EP1457" s="71"/>
      <c r="EQ1457" s="71"/>
      <c r="ER1457" s="71"/>
      <c r="ES1457" s="71"/>
      <c r="ET1457" s="71"/>
      <c r="EU1457" s="71"/>
      <c r="EV1457" s="71"/>
      <c r="EW1457" s="71"/>
      <c r="EX1457" s="71"/>
      <c r="EY1457" s="71"/>
      <c r="EZ1457" s="71"/>
      <c r="FA1457" s="71"/>
      <c r="FB1457" s="71"/>
      <c r="FC1457" s="71"/>
      <c r="FD1457" s="71"/>
      <c r="FE1457" s="71"/>
      <c r="FF1457" s="71"/>
      <c r="FG1457" s="71"/>
      <c r="FH1457" s="71"/>
      <c r="FI1457" s="71"/>
      <c r="FJ1457" s="71"/>
      <c r="FK1457" s="71"/>
      <c r="FL1457" s="71"/>
      <c r="FM1457" s="71"/>
    </row>
    <row r="1458" spans="10:169" x14ac:dyDescent="0.2">
      <c r="J1458" s="71"/>
      <c r="K1458" s="71"/>
      <c r="L1458" s="71"/>
      <c r="M1458" s="71"/>
      <c r="N1458" s="71"/>
      <c r="O1458" s="71"/>
      <c r="P1458" s="71"/>
      <c r="Q1458" s="71"/>
      <c r="R1458" s="71"/>
      <c r="S1458" s="71"/>
      <c r="T1458" s="71"/>
      <c r="U1458" s="71"/>
      <c r="V1458" s="71"/>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99"/>
      <c r="CW1458" s="71"/>
      <c r="CX1458" s="71"/>
      <c r="CY1458" s="71"/>
      <c r="CZ1458" s="71"/>
      <c r="DA1458" s="71"/>
      <c r="DB1458" s="71"/>
      <c r="DC1458" s="71"/>
      <c r="DD1458" s="71"/>
      <c r="DE1458" s="71"/>
      <c r="DF1458" s="71"/>
      <c r="DG1458" s="71"/>
      <c r="DH1458" s="71"/>
      <c r="DI1458" s="71"/>
      <c r="DJ1458" s="71"/>
      <c r="DK1458" s="71"/>
      <c r="DL1458" s="71"/>
      <c r="DM1458" s="71"/>
      <c r="DN1458" s="71"/>
      <c r="DO1458" s="71"/>
      <c r="DP1458" s="71"/>
      <c r="DQ1458" s="71"/>
      <c r="DR1458" s="71"/>
      <c r="DS1458" s="71"/>
      <c r="DT1458" s="71"/>
      <c r="DU1458" s="71"/>
      <c r="DV1458" s="71"/>
      <c r="DW1458" s="71"/>
      <c r="DX1458" s="71"/>
      <c r="DY1458" s="71"/>
      <c r="DZ1458" s="71"/>
      <c r="EA1458" s="71"/>
      <c r="EB1458" s="71"/>
      <c r="EC1458" s="71"/>
      <c r="ED1458" s="71"/>
      <c r="EE1458" s="71"/>
      <c r="EF1458" s="71"/>
      <c r="EG1458" s="71"/>
      <c r="EH1458" s="71"/>
      <c r="EI1458" s="71"/>
      <c r="EJ1458" s="71"/>
      <c r="EK1458" s="71"/>
      <c r="EL1458" s="71"/>
      <c r="EM1458" s="71"/>
      <c r="EN1458" s="71"/>
      <c r="EO1458" s="71"/>
      <c r="EP1458" s="71"/>
      <c r="EQ1458" s="71"/>
      <c r="ER1458" s="71"/>
      <c r="ES1458" s="71"/>
      <c r="ET1458" s="71"/>
      <c r="EU1458" s="71"/>
      <c r="EV1458" s="71"/>
      <c r="EW1458" s="71"/>
      <c r="EX1458" s="71"/>
      <c r="EY1458" s="71"/>
      <c r="EZ1458" s="71"/>
      <c r="FA1458" s="71"/>
      <c r="FB1458" s="71"/>
      <c r="FC1458" s="71"/>
      <c r="FD1458" s="71"/>
      <c r="FE1458" s="71"/>
      <c r="FF1458" s="71"/>
      <c r="FG1458" s="71"/>
      <c r="FH1458" s="71"/>
      <c r="FI1458" s="71"/>
      <c r="FJ1458" s="71"/>
      <c r="FK1458" s="71"/>
      <c r="FL1458" s="71"/>
      <c r="FM1458" s="71"/>
    </row>
    <row r="1459" spans="10:169" x14ac:dyDescent="0.2">
      <c r="J1459" s="71"/>
      <c r="K1459" s="71"/>
      <c r="L1459" s="71"/>
      <c r="M1459" s="71"/>
      <c r="N1459" s="71"/>
      <c r="O1459" s="71"/>
      <c r="P1459" s="71"/>
      <c r="Q1459" s="71"/>
      <c r="R1459" s="71"/>
      <c r="S1459" s="71"/>
      <c r="T1459" s="71"/>
      <c r="U1459" s="71"/>
      <c r="V1459" s="71"/>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99"/>
      <c r="CW1459" s="71"/>
      <c r="CX1459" s="71"/>
      <c r="CY1459" s="71"/>
      <c r="CZ1459" s="71"/>
      <c r="DA1459" s="71"/>
      <c r="DB1459" s="71"/>
      <c r="DC1459" s="71"/>
      <c r="DD1459" s="71"/>
      <c r="DE1459" s="71"/>
      <c r="DF1459" s="71"/>
      <c r="DG1459" s="71"/>
      <c r="DH1459" s="71"/>
      <c r="DI1459" s="71"/>
      <c r="DJ1459" s="71"/>
      <c r="DK1459" s="71"/>
      <c r="DL1459" s="71"/>
      <c r="DM1459" s="71"/>
      <c r="DN1459" s="71"/>
      <c r="DO1459" s="71"/>
      <c r="DP1459" s="71"/>
      <c r="DQ1459" s="71"/>
      <c r="DR1459" s="71"/>
      <c r="DS1459" s="71"/>
      <c r="DT1459" s="71"/>
      <c r="DU1459" s="71"/>
      <c r="DV1459" s="71"/>
      <c r="DW1459" s="71"/>
      <c r="DX1459" s="71"/>
      <c r="DY1459" s="71"/>
      <c r="DZ1459" s="71"/>
      <c r="EA1459" s="71"/>
      <c r="EB1459" s="71"/>
      <c r="EC1459" s="71"/>
      <c r="ED1459" s="71"/>
      <c r="EE1459" s="71"/>
      <c r="EF1459" s="71"/>
      <c r="EG1459" s="71"/>
      <c r="EH1459" s="71"/>
      <c r="EI1459" s="71"/>
      <c r="EJ1459" s="71"/>
      <c r="EK1459" s="71"/>
      <c r="EL1459" s="71"/>
      <c r="EM1459" s="71"/>
      <c r="EN1459" s="71"/>
      <c r="EO1459" s="71"/>
      <c r="EP1459" s="71"/>
      <c r="EQ1459" s="71"/>
      <c r="ER1459" s="71"/>
      <c r="ES1459" s="71"/>
      <c r="ET1459" s="71"/>
      <c r="EU1459" s="71"/>
      <c r="EV1459" s="71"/>
      <c r="EW1459" s="71"/>
      <c r="EX1459" s="71"/>
      <c r="EY1459" s="71"/>
      <c r="EZ1459" s="71"/>
      <c r="FA1459" s="71"/>
      <c r="FB1459" s="71"/>
      <c r="FC1459" s="71"/>
      <c r="FD1459" s="71"/>
      <c r="FE1459" s="71"/>
      <c r="FF1459" s="71"/>
      <c r="FG1459" s="71"/>
      <c r="FH1459" s="71"/>
      <c r="FI1459" s="71"/>
      <c r="FJ1459" s="71"/>
      <c r="FK1459" s="71"/>
      <c r="FL1459" s="71"/>
      <c r="FM1459" s="71"/>
    </row>
    <row r="1460" spans="10:169" x14ac:dyDescent="0.2">
      <c r="J1460" s="71"/>
      <c r="K1460" s="71"/>
      <c r="L1460" s="71"/>
      <c r="M1460" s="71"/>
      <c r="N1460" s="71"/>
      <c r="O1460" s="71"/>
      <c r="P1460" s="71"/>
      <c r="Q1460" s="71"/>
      <c r="R1460" s="71"/>
      <c r="S1460" s="71"/>
      <c r="T1460" s="71"/>
      <c r="U1460" s="71"/>
      <c r="V1460" s="71"/>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99"/>
      <c r="CW1460" s="71"/>
      <c r="CX1460" s="71"/>
      <c r="CY1460" s="71"/>
      <c r="CZ1460" s="71"/>
      <c r="DA1460" s="71"/>
      <c r="DB1460" s="71"/>
      <c r="DC1460" s="71"/>
      <c r="DD1460" s="71"/>
      <c r="DE1460" s="71"/>
      <c r="DF1460" s="71"/>
      <c r="DG1460" s="71"/>
      <c r="DH1460" s="71"/>
      <c r="DI1460" s="71"/>
      <c r="DJ1460" s="71"/>
      <c r="DK1460" s="71"/>
      <c r="DL1460" s="71"/>
      <c r="DM1460" s="71"/>
      <c r="DN1460" s="71"/>
      <c r="DO1460" s="71"/>
      <c r="DP1460" s="71"/>
      <c r="DQ1460" s="71"/>
      <c r="DR1460" s="71"/>
      <c r="DS1460" s="71"/>
      <c r="DT1460" s="71"/>
      <c r="DU1460" s="71"/>
      <c r="DV1460" s="71"/>
      <c r="DW1460" s="71"/>
      <c r="DX1460" s="71"/>
      <c r="DY1460" s="71"/>
      <c r="DZ1460" s="71"/>
      <c r="EA1460" s="71"/>
      <c r="EB1460" s="71"/>
      <c r="EC1460" s="71"/>
      <c r="ED1460" s="71"/>
      <c r="EE1460" s="71"/>
      <c r="EF1460" s="71"/>
      <c r="EG1460" s="71"/>
      <c r="EH1460" s="71"/>
      <c r="EI1460" s="71"/>
      <c r="EJ1460" s="71"/>
      <c r="EK1460" s="71"/>
      <c r="EL1460" s="71"/>
      <c r="EM1460" s="71"/>
      <c r="EN1460" s="71"/>
      <c r="EO1460" s="71"/>
      <c r="EP1460" s="71"/>
      <c r="EQ1460" s="71"/>
      <c r="ER1460" s="71"/>
      <c r="ES1460" s="71"/>
      <c r="ET1460" s="71"/>
      <c r="EU1460" s="71"/>
      <c r="EV1460" s="71"/>
      <c r="EW1460" s="71"/>
      <c r="EX1460" s="71"/>
      <c r="EY1460" s="71"/>
      <c r="EZ1460" s="71"/>
      <c r="FA1460" s="71"/>
      <c r="FB1460" s="71"/>
      <c r="FC1460" s="71"/>
      <c r="FD1460" s="71"/>
      <c r="FE1460" s="71"/>
      <c r="FF1460" s="71"/>
      <c r="FG1460" s="71"/>
      <c r="FH1460" s="71"/>
      <c r="FI1460" s="71"/>
      <c r="FJ1460" s="71"/>
      <c r="FK1460" s="71"/>
      <c r="FL1460" s="71"/>
      <c r="FM1460" s="71"/>
    </row>
    <row r="1461" spans="10:169" x14ac:dyDescent="0.2">
      <c r="J1461" s="71"/>
      <c r="K1461" s="71"/>
      <c r="L1461" s="71"/>
      <c r="M1461" s="71"/>
      <c r="N1461" s="71"/>
      <c r="O1461" s="71"/>
      <c r="P1461" s="71"/>
      <c r="Q1461" s="71"/>
      <c r="R1461" s="71"/>
      <c r="S1461" s="71"/>
      <c r="T1461" s="71"/>
      <c r="U1461" s="71"/>
      <c r="V1461" s="71"/>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99"/>
      <c r="CW1461" s="71"/>
      <c r="CX1461" s="71"/>
      <c r="CY1461" s="71"/>
      <c r="CZ1461" s="71"/>
      <c r="DA1461" s="71"/>
      <c r="DB1461" s="71"/>
      <c r="DC1461" s="71"/>
      <c r="DD1461" s="71"/>
      <c r="DE1461" s="71"/>
      <c r="DF1461" s="71"/>
      <c r="DG1461" s="71"/>
      <c r="DH1461" s="71"/>
      <c r="DI1461" s="71"/>
      <c r="DJ1461" s="71"/>
      <c r="DK1461" s="71"/>
      <c r="DL1461" s="71"/>
      <c r="DM1461" s="71"/>
      <c r="DN1461" s="71"/>
      <c r="DO1461" s="71"/>
      <c r="DP1461" s="71"/>
      <c r="DQ1461" s="71"/>
      <c r="DR1461" s="71"/>
      <c r="DS1461" s="71"/>
      <c r="DT1461" s="71"/>
      <c r="DU1461" s="71"/>
      <c r="DV1461" s="71"/>
      <c r="DW1461" s="71"/>
      <c r="DX1461" s="71"/>
      <c r="DY1461" s="71"/>
      <c r="DZ1461" s="71"/>
      <c r="EA1461" s="71"/>
      <c r="EB1461" s="71"/>
      <c r="EC1461" s="71"/>
      <c r="ED1461" s="71"/>
      <c r="EE1461" s="71"/>
      <c r="EF1461" s="71"/>
      <c r="EG1461" s="71"/>
      <c r="EH1461" s="71"/>
      <c r="EI1461" s="71"/>
      <c r="EJ1461" s="71"/>
      <c r="EK1461" s="71"/>
      <c r="EL1461" s="71"/>
      <c r="EM1461" s="71"/>
      <c r="EN1461" s="71"/>
      <c r="EO1461" s="71"/>
      <c r="EP1461" s="71"/>
      <c r="EQ1461" s="71"/>
      <c r="ER1461" s="71"/>
      <c r="ES1461" s="71"/>
      <c r="ET1461" s="71"/>
      <c r="EU1461" s="71"/>
      <c r="EV1461" s="71"/>
      <c r="EW1461" s="71"/>
      <c r="EX1461" s="71"/>
      <c r="EY1461" s="71"/>
      <c r="EZ1461" s="71"/>
      <c r="FA1461" s="71"/>
      <c r="FB1461" s="71"/>
      <c r="FC1461" s="71"/>
      <c r="FD1461" s="71"/>
      <c r="FE1461" s="71"/>
      <c r="FF1461" s="71"/>
      <c r="FG1461" s="71"/>
      <c r="FH1461" s="71"/>
      <c r="FI1461" s="71"/>
      <c r="FJ1461" s="71"/>
      <c r="FK1461" s="71"/>
      <c r="FL1461" s="71"/>
      <c r="FM1461" s="71"/>
    </row>
    <row r="1462" spans="10:169" x14ac:dyDescent="0.2">
      <c r="J1462" s="71"/>
      <c r="K1462" s="71"/>
      <c r="L1462" s="71"/>
      <c r="M1462" s="71"/>
      <c r="N1462" s="71"/>
      <c r="O1462" s="71"/>
      <c r="P1462" s="71"/>
      <c r="Q1462" s="71"/>
      <c r="R1462" s="71"/>
      <c r="S1462" s="71"/>
      <c r="T1462" s="71"/>
      <c r="U1462" s="71"/>
      <c r="V1462" s="71"/>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99"/>
      <c r="CW1462" s="71"/>
      <c r="CX1462" s="71"/>
      <c r="CY1462" s="71"/>
      <c r="CZ1462" s="71"/>
      <c r="DA1462" s="71"/>
      <c r="DB1462" s="71"/>
      <c r="DC1462" s="71"/>
      <c r="DD1462" s="71"/>
      <c r="DE1462" s="71"/>
      <c r="DF1462" s="71"/>
      <c r="DG1462" s="71"/>
      <c r="DH1462" s="71"/>
      <c r="DI1462" s="71"/>
      <c r="DJ1462" s="71"/>
      <c r="DK1462" s="71"/>
      <c r="DL1462" s="71"/>
      <c r="DM1462" s="71"/>
      <c r="DN1462" s="71"/>
      <c r="DO1462" s="71"/>
      <c r="DP1462" s="71"/>
      <c r="DQ1462" s="71"/>
      <c r="DR1462" s="71"/>
      <c r="DS1462" s="71"/>
      <c r="DT1462" s="71"/>
      <c r="DU1462" s="71"/>
      <c r="DV1462" s="71"/>
      <c r="DW1462" s="71"/>
      <c r="DX1462" s="71"/>
      <c r="DY1462" s="71"/>
      <c r="DZ1462" s="71"/>
      <c r="EA1462" s="71"/>
      <c r="EB1462" s="71"/>
      <c r="EC1462" s="71"/>
      <c r="ED1462" s="71"/>
      <c r="EE1462" s="71"/>
      <c r="EF1462" s="71"/>
      <c r="EG1462" s="71"/>
      <c r="EH1462" s="71"/>
      <c r="EI1462" s="71"/>
      <c r="EJ1462" s="71"/>
      <c r="EK1462" s="71"/>
      <c r="EL1462" s="71"/>
      <c r="EM1462" s="71"/>
      <c r="EN1462" s="71"/>
      <c r="EO1462" s="71"/>
      <c r="EP1462" s="71"/>
      <c r="EQ1462" s="71"/>
      <c r="ER1462" s="71"/>
      <c r="ES1462" s="71"/>
      <c r="ET1462" s="71"/>
      <c r="EU1462" s="71"/>
      <c r="EV1462" s="71"/>
      <c r="EW1462" s="71"/>
      <c r="EX1462" s="71"/>
      <c r="EY1462" s="71"/>
      <c r="EZ1462" s="71"/>
      <c r="FA1462" s="71"/>
      <c r="FB1462" s="71"/>
      <c r="FC1462" s="71"/>
      <c r="FD1462" s="71"/>
      <c r="FE1462" s="71"/>
      <c r="FF1462" s="71"/>
      <c r="FG1462" s="71"/>
      <c r="FH1462" s="71"/>
      <c r="FI1462" s="71"/>
      <c r="FJ1462" s="71"/>
      <c r="FK1462" s="71"/>
      <c r="FL1462" s="71"/>
      <c r="FM1462" s="71"/>
    </row>
    <row r="1463" spans="10:169" x14ac:dyDescent="0.2">
      <c r="J1463" s="71"/>
      <c r="K1463" s="71"/>
      <c r="L1463" s="71"/>
      <c r="M1463" s="71"/>
      <c r="N1463" s="71"/>
      <c r="O1463" s="71"/>
      <c r="P1463" s="71"/>
      <c r="Q1463" s="71"/>
      <c r="R1463" s="71"/>
      <c r="S1463" s="71"/>
      <c r="T1463" s="71"/>
      <c r="U1463" s="71"/>
      <c r="V1463" s="71"/>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99"/>
      <c r="CW1463" s="71"/>
      <c r="CX1463" s="71"/>
      <c r="CY1463" s="71"/>
      <c r="CZ1463" s="71"/>
      <c r="DA1463" s="71"/>
      <c r="DB1463" s="71"/>
      <c r="DC1463" s="71"/>
      <c r="DD1463" s="71"/>
      <c r="DE1463" s="71"/>
      <c r="DF1463" s="71"/>
      <c r="DG1463" s="71"/>
      <c r="DH1463" s="71"/>
      <c r="DI1463" s="71"/>
      <c r="DJ1463" s="71"/>
      <c r="DK1463" s="71"/>
      <c r="DL1463" s="71"/>
      <c r="DM1463" s="71"/>
      <c r="DN1463" s="71"/>
      <c r="DO1463" s="71"/>
      <c r="DP1463" s="71"/>
      <c r="DQ1463" s="71"/>
      <c r="DR1463" s="71"/>
      <c r="DS1463" s="71"/>
      <c r="DT1463" s="71"/>
      <c r="DU1463" s="71"/>
      <c r="DV1463" s="71"/>
      <c r="DW1463" s="71"/>
      <c r="DX1463" s="71"/>
      <c r="DY1463" s="71"/>
      <c r="DZ1463" s="71"/>
      <c r="EA1463" s="71"/>
      <c r="EB1463" s="71"/>
      <c r="EC1463" s="71"/>
      <c r="ED1463" s="71"/>
      <c r="EE1463" s="71"/>
      <c r="EF1463" s="71"/>
      <c r="EG1463" s="71"/>
      <c r="EH1463" s="71"/>
      <c r="EI1463" s="71"/>
      <c r="EJ1463" s="71"/>
      <c r="EK1463" s="71"/>
      <c r="EL1463" s="71"/>
      <c r="EM1463" s="71"/>
      <c r="EN1463" s="71"/>
      <c r="EO1463" s="71"/>
      <c r="EP1463" s="71"/>
      <c r="EQ1463" s="71"/>
      <c r="ER1463" s="71"/>
      <c r="ES1463" s="71"/>
      <c r="ET1463" s="71"/>
      <c r="EU1463" s="71"/>
      <c r="EV1463" s="71"/>
      <c r="EW1463" s="71"/>
      <c r="EX1463" s="71"/>
      <c r="EY1463" s="71"/>
      <c r="EZ1463" s="71"/>
      <c r="FA1463" s="71"/>
      <c r="FB1463" s="71"/>
      <c r="FC1463" s="71"/>
      <c r="FD1463" s="71"/>
      <c r="FE1463" s="71"/>
      <c r="FF1463" s="71"/>
      <c r="FG1463" s="71"/>
      <c r="FH1463" s="71"/>
      <c r="FI1463" s="71"/>
      <c r="FJ1463" s="71"/>
      <c r="FK1463" s="71"/>
      <c r="FL1463" s="71"/>
      <c r="FM1463" s="71"/>
    </row>
    <row r="1464" spans="10:169" x14ac:dyDescent="0.2">
      <c r="J1464" s="71"/>
      <c r="K1464" s="71"/>
      <c r="L1464" s="71"/>
      <c r="M1464" s="71"/>
      <c r="N1464" s="71"/>
      <c r="O1464" s="71"/>
      <c r="P1464" s="71"/>
      <c r="Q1464" s="71"/>
      <c r="R1464" s="71"/>
      <c r="S1464" s="71"/>
      <c r="T1464" s="71"/>
      <c r="U1464" s="71"/>
      <c r="V1464" s="71"/>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99"/>
      <c r="CW1464" s="71"/>
      <c r="CX1464" s="71"/>
      <c r="CY1464" s="71"/>
      <c r="CZ1464" s="71"/>
      <c r="DA1464" s="71"/>
      <c r="DB1464" s="71"/>
      <c r="DC1464" s="71"/>
      <c r="DD1464" s="71"/>
      <c r="DE1464" s="71"/>
      <c r="DF1464" s="71"/>
      <c r="DG1464" s="71"/>
      <c r="DH1464" s="71"/>
      <c r="DI1464" s="71"/>
      <c r="DJ1464" s="71"/>
      <c r="DK1464" s="71"/>
      <c r="DL1464" s="71"/>
      <c r="DM1464" s="71"/>
      <c r="DN1464" s="71"/>
      <c r="DO1464" s="71"/>
      <c r="DP1464" s="71"/>
      <c r="DQ1464" s="71"/>
      <c r="DR1464" s="71"/>
      <c r="DS1464" s="71"/>
      <c r="DT1464" s="71"/>
      <c r="DU1464" s="71"/>
      <c r="DV1464" s="71"/>
      <c r="DW1464" s="71"/>
      <c r="DX1464" s="71"/>
      <c r="DY1464" s="71"/>
      <c r="DZ1464" s="71"/>
      <c r="EA1464" s="71"/>
      <c r="EB1464" s="71"/>
      <c r="EC1464" s="71"/>
      <c r="ED1464" s="71"/>
      <c r="EE1464" s="71"/>
      <c r="EF1464" s="71"/>
      <c r="EG1464" s="71"/>
      <c r="EH1464" s="71"/>
      <c r="EI1464" s="71"/>
      <c r="EJ1464" s="71"/>
      <c r="EK1464" s="71"/>
      <c r="EL1464" s="71"/>
      <c r="EM1464" s="71"/>
      <c r="EN1464" s="71"/>
      <c r="EO1464" s="71"/>
      <c r="EP1464" s="71"/>
      <c r="EQ1464" s="71"/>
      <c r="ER1464" s="71"/>
      <c r="ES1464" s="71"/>
      <c r="ET1464" s="71"/>
      <c r="EU1464" s="71"/>
      <c r="EV1464" s="71"/>
      <c r="EW1464" s="71"/>
      <c r="EX1464" s="71"/>
      <c r="EY1464" s="71"/>
      <c r="EZ1464" s="71"/>
      <c r="FA1464" s="71"/>
      <c r="FB1464" s="71"/>
      <c r="FC1464" s="71"/>
      <c r="FD1464" s="71"/>
      <c r="FE1464" s="71"/>
      <c r="FF1464" s="71"/>
      <c r="FG1464" s="71"/>
      <c r="FH1464" s="71"/>
      <c r="FI1464" s="71"/>
      <c r="FJ1464" s="71"/>
      <c r="FK1464" s="71"/>
      <c r="FL1464" s="71"/>
      <c r="FM1464" s="71"/>
    </row>
    <row r="1465" spans="10:169" x14ac:dyDescent="0.2">
      <c r="J1465" s="71"/>
      <c r="K1465" s="71"/>
      <c r="L1465" s="71"/>
      <c r="M1465" s="71"/>
      <c r="N1465" s="71"/>
      <c r="O1465" s="71"/>
      <c r="P1465" s="71"/>
      <c r="Q1465" s="71"/>
      <c r="R1465" s="71"/>
      <c r="S1465" s="71"/>
      <c r="T1465" s="71"/>
      <c r="U1465" s="71"/>
      <c r="V1465" s="71"/>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99"/>
      <c r="CW1465" s="71"/>
      <c r="CX1465" s="71"/>
      <c r="CY1465" s="71"/>
      <c r="CZ1465" s="71"/>
      <c r="DA1465" s="71"/>
      <c r="DB1465" s="71"/>
      <c r="DC1465" s="71"/>
      <c r="DD1465" s="71"/>
      <c r="DE1465" s="71"/>
      <c r="DF1465" s="71"/>
      <c r="DG1465" s="71"/>
      <c r="DH1465" s="71"/>
      <c r="DI1465" s="71"/>
      <c r="DJ1465" s="71"/>
      <c r="DK1465" s="71"/>
      <c r="DL1465" s="71"/>
      <c r="DM1465" s="71"/>
      <c r="DN1465" s="71"/>
      <c r="DO1465" s="71"/>
      <c r="DP1465" s="71"/>
      <c r="DQ1465" s="71"/>
      <c r="DR1465" s="71"/>
      <c r="DS1465" s="71"/>
      <c r="DT1465" s="71"/>
      <c r="DU1465" s="71"/>
      <c r="DV1465" s="71"/>
      <c r="DW1465" s="71"/>
      <c r="DX1465" s="71"/>
      <c r="DY1465" s="71"/>
      <c r="DZ1465" s="71"/>
      <c r="EA1465" s="71"/>
      <c r="EB1465" s="71"/>
      <c r="EC1465" s="71"/>
      <c r="ED1465" s="71"/>
      <c r="EE1465" s="71"/>
      <c r="EF1465" s="71"/>
      <c r="EG1465" s="71"/>
      <c r="EH1465" s="71"/>
      <c r="EI1465" s="71"/>
      <c r="EJ1465" s="71"/>
      <c r="EK1465" s="71"/>
      <c r="EL1465" s="71"/>
      <c r="EM1465" s="71"/>
      <c r="EN1465" s="71"/>
      <c r="EO1465" s="71"/>
      <c r="EP1465" s="71"/>
      <c r="EQ1465" s="71"/>
      <c r="ER1465" s="71"/>
      <c r="ES1465" s="71"/>
      <c r="ET1465" s="71"/>
      <c r="EU1465" s="71"/>
      <c r="EV1465" s="71"/>
      <c r="EW1465" s="71"/>
      <c r="EX1465" s="71"/>
      <c r="EY1465" s="71"/>
      <c r="EZ1465" s="71"/>
      <c r="FA1465" s="71"/>
      <c r="FB1465" s="71"/>
      <c r="FC1465" s="71"/>
      <c r="FD1465" s="71"/>
      <c r="FE1465" s="71"/>
      <c r="FF1465" s="71"/>
      <c r="FG1465" s="71"/>
      <c r="FH1465" s="71"/>
      <c r="FI1465" s="71"/>
      <c r="FJ1465" s="71"/>
      <c r="FK1465" s="71"/>
      <c r="FL1465" s="71"/>
      <c r="FM1465" s="71"/>
    </row>
    <row r="1466" spans="10:169" x14ac:dyDescent="0.2">
      <c r="J1466" s="71"/>
      <c r="K1466" s="71"/>
      <c r="L1466" s="71"/>
      <c r="M1466" s="71"/>
      <c r="N1466" s="71"/>
      <c r="O1466" s="71"/>
      <c r="P1466" s="71"/>
      <c r="Q1466" s="71"/>
      <c r="R1466" s="71"/>
      <c r="S1466" s="71"/>
      <c r="T1466" s="71"/>
      <c r="U1466" s="71"/>
      <c r="V1466" s="71"/>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99"/>
      <c r="CW1466" s="71"/>
      <c r="CX1466" s="71"/>
      <c r="CY1466" s="71"/>
      <c r="CZ1466" s="71"/>
      <c r="DA1466" s="71"/>
      <c r="DB1466" s="71"/>
      <c r="DC1466" s="71"/>
      <c r="DD1466" s="71"/>
      <c r="DE1466" s="71"/>
      <c r="DF1466" s="71"/>
      <c r="DG1466" s="71"/>
      <c r="DH1466" s="71"/>
      <c r="DI1466" s="71"/>
      <c r="DJ1466" s="71"/>
      <c r="DK1466" s="71"/>
      <c r="DL1466" s="71"/>
      <c r="DM1466" s="71"/>
      <c r="DN1466" s="71"/>
      <c r="DO1466" s="71"/>
      <c r="DP1466" s="71"/>
      <c r="DQ1466" s="71"/>
      <c r="DR1466" s="71"/>
      <c r="DS1466" s="71"/>
      <c r="DT1466" s="71"/>
      <c r="DU1466" s="71"/>
      <c r="DV1466" s="71"/>
      <c r="DW1466" s="71"/>
      <c r="DX1466" s="71"/>
      <c r="DY1466" s="71"/>
      <c r="DZ1466" s="71"/>
      <c r="EA1466" s="71"/>
      <c r="EB1466" s="71"/>
      <c r="EC1466" s="71"/>
      <c r="ED1466" s="71"/>
      <c r="EE1466" s="71"/>
      <c r="EF1466" s="71"/>
      <c r="EG1466" s="71"/>
      <c r="EH1466" s="71"/>
      <c r="EI1466" s="71"/>
      <c r="EJ1466" s="71"/>
      <c r="EK1466" s="71"/>
      <c r="EL1466" s="71"/>
      <c r="EM1466" s="71"/>
      <c r="EN1466" s="71"/>
      <c r="EO1466" s="71"/>
      <c r="EP1466" s="71"/>
      <c r="EQ1466" s="71"/>
      <c r="ER1466" s="71"/>
      <c r="ES1466" s="71"/>
      <c r="ET1466" s="71"/>
      <c r="EU1466" s="71"/>
      <c r="EV1466" s="71"/>
      <c r="EW1466" s="71"/>
      <c r="EX1466" s="71"/>
      <c r="EY1466" s="71"/>
      <c r="EZ1466" s="71"/>
      <c r="FA1466" s="71"/>
      <c r="FB1466" s="71"/>
      <c r="FC1466" s="71"/>
      <c r="FD1466" s="71"/>
      <c r="FE1466" s="71"/>
      <c r="FF1466" s="71"/>
      <c r="FG1466" s="71"/>
      <c r="FH1466" s="71"/>
      <c r="FI1466" s="71"/>
      <c r="FJ1466" s="71"/>
      <c r="FK1466" s="71"/>
      <c r="FL1466" s="71"/>
      <c r="FM1466" s="71"/>
    </row>
    <row r="1467" spans="10:169" x14ac:dyDescent="0.2">
      <c r="J1467" s="71"/>
      <c r="K1467" s="71"/>
      <c r="L1467" s="71"/>
      <c r="M1467" s="71"/>
      <c r="N1467" s="71"/>
      <c r="O1467" s="71"/>
      <c r="P1467" s="71"/>
      <c r="Q1467" s="71"/>
      <c r="R1467" s="71"/>
      <c r="S1467" s="71"/>
      <c r="T1467" s="71"/>
      <c r="U1467" s="71"/>
      <c r="V1467" s="71"/>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99"/>
      <c r="CW1467" s="71"/>
      <c r="CX1467" s="71"/>
      <c r="CY1467" s="71"/>
      <c r="CZ1467" s="71"/>
      <c r="DA1467" s="71"/>
      <c r="DB1467" s="71"/>
      <c r="DC1467" s="71"/>
      <c r="DD1467" s="71"/>
      <c r="DE1467" s="71"/>
      <c r="DF1467" s="71"/>
      <c r="DG1467" s="71"/>
      <c r="DH1467" s="71"/>
      <c r="DI1467" s="71"/>
      <c r="DJ1467" s="71"/>
      <c r="DK1467" s="71"/>
      <c r="DL1467" s="71"/>
      <c r="DM1467" s="71"/>
      <c r="DN1467" s="71"/>
      <c r="DO1467" s="71"/>
      <c r="DP1467" s="71"/>
      <c r="DQ1467" s="71"/>
      <c r="DR1467" s="71"/>
      <c r="DS1467" s="71"/>
      <c r="DT1467" s="71"/>
      <c r="DU1467" s="71"/>
      <c r="DV1467" s="71"/>
      <c r="DW1467" s="71"/>
      <c r="DX1467" s="71"/>
      <c r="DY1467" s="71"/>
      <c r="DZ1467" s="71"/>
      <c r="EA1467" s="71"/>
      <c r="EB1467" s="71"/>
      <c r="EC1467" s="71"/>
      <c r="ED1467" s="71"/>
      <c r="EE1467" s="71"/>
      <c r="EF1467" s="71"/>
      <c r="EG1467" s="71"/>
      <c r="EH1467" s="71"/>
      <c r="EI1467" s="71"/>
      <c r="EJ1467" s="71"/>
      <c r="EK1467" s="71"/>
      <c r="EL1467" s="71"/>
      <c r="EM1467" s="71"/>
      <c r="EN1467" s="71"/>
      <c r="EO1467" s="71"/>
      <c r="EP1467" s="71"/>
      <c r="EQ1467" s="71"/>
      <c r="ER1467" s="71"/>
      <c r="ES1467" s="71"/>
      <c r="ET1467" s="71"/>
      <c r="EU1467" s="71"/>
      <c r="EV1467" s="71"/>
      <c r="EW1467" s="71"/>
      <c r="EX1467" s="71"/>
      <c r="EY1467" s="71"/>
      <c r="EZ1467" s="71"/>
      <c r="FA1467" s="71"/>
      <c r="FB1467" s="71"/>
      <c r="FC1467" s="71"/>
      <c r="FD1467" s="71"/>
      <c r="FE1467" s="71"/>
      <c r="FF1467" s="71"/>
      <c r="FG1467" s="71"/>
      <c r="FH1467" s="71"/>
      <c r="FI1467" s="71"/>
      <c r="FJ1467" s="71"/>
      <c r="FK1467" s="71"/>
      <c r="FL1467" s="71"/>
      <c r="FM1467" s="71"/>
    </row>
    <row r="1468" spans="10:169" x14ac:dyDescent="0.2">
      <c r="J1468" s="71"/>
      <c r="K1468" s="71"/>
      <c r="L1468" s="71"/>
      <c r="M1468" s="71"/>
      <c r="N1468" s="71"/>
      <c r="O1468" s="71"/>
      <c r="P1468" s="71"/>
      <c r="Q1468" s="71"/>
      <c r="R1468" s="71"/>
      <c r="S1468" s="71"/>
      <c r="T1468" s="71"/>
      <c r="U1468" s="71"/>
      <c r="V1468" s="71"/>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99"/>
      <c r="CW1468" s="71"/>
      <c r="CX1468" s="71"/>
      <c r="CY1468" s="71"/>
      <c r="CZ1468" s="71"/>
      <c r="DA1468" s="71"/>
      <c r="DB1468" s="71"/>
      <c r="DC1468" s="71"/>
      <c r="DD1468" s="71"/>
      <c r="DE1468" s="71"/>
      <c r="DF1468" s="71"/>
      <c r="DG1468" s="71"/>
      <c r="DH1468" s="71"/>
      <c r="DI1468" s="71"/>
      <c r="DJ1468" s="71"/>
      <c r="DK1468" s="71"/>
      <c r="DL1468" s="71"/>
      <c r="DM1468" s="71"/>
      <c r="DN1468" s="71"/>
      <c r="DO1468" s="71"/>
      <c r="DP1468" s="71"/>
      <c r="DQ1468" s="71"/>
      <c r="DR1468" s="71"/>
      <c r="DS1468" s="71"/>
      <c r="DT1468" s="71"/>
      <c r="DU1468" s="71"/>
      <c r="DV1468" s="71"/>
      <c r="DW1468" s="71"/>
      <c r="DX1468" s="71"/>
      <c r="DY1468" s="71"/>
      <c r="DZ1468" s="71"/>
      <c r="EA1468" s="71"/>
      <c r="EB1468" s="71"/>
      <c r="EC1468" s="71"/>
      <c r="ED1468" s="71"/>
      <c r="EE1468" s="71"/>
      <c r="EF1468" s="71"/>
      <c r="EG1468" s="71"/>
      <c r="EH1468" s="71"/>
      <c r="EI1468" s="71"/>
      <c r="EJ1468" s="71"/>
      <c r="EK1468" s="71"/>
      <c r="EL1468" s="71"/>
      <c r="EM1468" s="71"/>
      <c r="EN1468" s="71"/>
      <c r="EO1468" s="71"/>
      <c r="EP1468" s="71"/>
      <c r="EQ1468" s="71"/>
      <c r="ER1468" s="71"/>
      <c r="ES1468" s="71"/>
      <c r="ET1468" s="71"/>
      <c r="EU1468" s="71"/>
      <c r="EV1468" s="71"/>
      <c r="EW1468" s="71"/>
      <c r="EX1468" s="71"/>
      <c r="EY1468" s="71"/>
      <c r="EZ1468" s="71"/>
      <c r="FA1468" s="71"/>
      <c r="FB1468" s="71"/>
      <c r="FC1468" s="71"/>
      <c r="FD1468" s="71"/>
      <c r="FE1468" s="71"/>
      <c r="FF1468" s="71"/>
      <c r="FG1468" s="71"/>
      <c r="FH1468" s="71"/>
      <c r="FI1468" s="71"/>
      <c r="FJ1468" s="71"/>
      <c r="FK1468" s="71"/>
      <c r="FL1468" s="71"/>
      <c r="FM1468" s="71"/>
    </row>
    <row r="1469" spans="10:169" x14ac:dyDescent="0.2">
      <c r="J1469" s="71"/>
      <c r="K1469" s="71"/>
      <c r="L1469" s="71"/>
      <c r="M1469" s="71"/>
      <c r="N1469" s="71"/>
      <c r="O1469" s="71"/>
      <c r="P1469" s="71"/>
      <c r="Q1469" s="71"/>
      <c r="R1469" s="71"/>
      <c r="S1469" s="71"/>
      <c r="T1469" s="71"/>
      <c r="U1469" s="71"/>
      <c r="V1469" s="71"/>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99"/>
      <c r="CW1469" s="71"/>
      <c r="CX1469" s="71"/>
      <c r="CY1469" s="71"/>
      <c r="CZ1469" s="71"/>
      <c r="DA1469" s="71"/>
      <c r="DB1469" s="71"/>
      <c r="DC1469" s="71"/>
      <c r="DD1469" s="71"/>
      <c r="DE1469" s="71"/>
      <c r="DF1469" s="71"/>
      <c r="DG1469" s="71"/>
      <c r="DH1469" s="71"/>
      <c r="DI1469" s="71"/>
      <c r="DJ1469" s="71"/>
      <c r="DK1469" s="71"/>
      <c r="DL1469" s="71"/>
      <c r="DM1469" s="71"/>
      <c r="DN1469" s="71"/>
      <c r="DO1469" s="71"/>
      <c r="DP1469" s="71"/>
      <c r="DQ1469" s="71"/>
      <c r="DR1469" s="71"/>
      <c r="DS1469" s="71"/>
      <c r="DT1469" s="71"/>
      <c r="DU1469" s="71"/>
      <c r="DV1469" s="71"/>
      <c r="DW1469" s="71"/>
      <c r="DX1469" s="71"/>
      <c r="DY1469" s="71"/>
      <c r="DZ1469" s="71"/>
      <c r="EA1469" s="71"/>
      <c r="EB1469" s="71"/>
      <c r="EC1469" s="71"/>
      <c r="ED1469" s="71"/>
      <c r="EE1469" s="71"/>
      <c r="EF1469" s="71"/>
      <c r="EG1469" s="71"/>
      <c r="EH1469" s="71"/>
      <c r="EI1469" s="71"/>
      <c r="EJ1469" s="71"/>
      <c r="EK1469" s="71"/>
      <c r="EL1469" s="71"/>
      <c r="EM1469" s="71"/>
      <c r="EN1469" s="71"/>
      <c r="EO1469" s="71"/>
      <c r="EP1469" s="71"/>
      <c r="EQ1469" s="71"/>
      <c r="ER1469" s="71"/>
      <c r="ES1469" s="71"/>
      <c r="ET1469" s="71"/>
      <c r="EU1469" s="71"/>
      <c r="EV1469" s="71"/>
      <c r="EW1469" s="71"/>
      <c r="EX1469" s="71"/>
      <c r="EY1469" s="71"/>
      <c r="EZ1469" s="71"/>
      <c r="FA1469" s="71"/>
      <c r="FB1469" s="71"/>
      <c r="FC1469" s="71"/>
      <c r="FD1469" s="71"/>
      <c r="FE1469" s="71"/>
      <c r="FF1469" s="71"/>
      <c r="FG1469" s="71"/>
      <c r="FH1469" s="71"/>
      <c r="FI1469" s="71"/>
      <c r="FJ1469" s="71"/>
      <c r="FK1469" s="71"/>
      <c r="FL1469" s="71"/>
      <c r="FM1469" s="71"/>
    </row>
    <row r="1470" spans="10:169" x14ac:dyDescent="0.2">
      <c r="J1470" s="71"/>
      <c r="K1470" s="71"/>
      <c r="L1470" s="71"/>
      <c r="M1470" s="71"/>
      <c r="N1470" s="71"/>
      <c r="O1470" s="71"/>
      <c r="P1470" s="71"/>
      <c r="Q1470" s="71"/>
      <c r="R1470" s="71"/>
      <c r="S1470" s="71"/>
      <c r="T1470" s="71"/>
      <c r="U1470" s="71"/>
      <c r="V1470" s="71"/>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99"/>
      <c r="CW1470" s="71"/>
      <c r="CX1470" s="71"/>
      <c r="CY1470" s="71"/>
      <c r="CZ1470" s="71"/>
      <c r="DA1470" s="71"/>
      <c r="DB1470" s="71"/>
      <c r="DC1470" s="71"/>
      <c r="DD1470" s="71"/>
      <c r="DE1470" s="71"/>
      <c r="DF1470" s="71"/>
      <c r="DG1470" s="71"/>
      <c r="DH1470" s="71"/>
      <c r="DI1470" s="71"/>
      <c r="DJ1470" s="71"/>
      <c r="DK1470" s="71"/>
      <c r="DL1470" s="71"/>
      <c r="DM1470" s="71"/>
      <c r="DN1470" s="71"/>
      <c r="DO1470" s="71"/>
      <c r="DP1470" s="71"/>
      <c r="DQ1470" s="71"/>
      <c r="DR1470" s="71"/>
      <c r="DS1470" s="71"/>
      <c r="DT1470" s="71"/>
      <c r="DU1470" s="71"/>
      <c r="DV1470" s="71"/>
      <c r="DW1470" s="71"/>
      <c r="DX1470" s="71"/>
      <c r="DY1470" s="71"/>
      <c r="DZ1470" s="71"/>
      <c r="EA1470" s="71"/>
      <c r="EB1470" s="71"/>
      <c r="EC1470" s="71"/>
      <c r="ED1470" s="71"/>
      <c r="EE1470" s="71"/>
      <c r="EF1470" s="71"/>
      <c r="EG1470" s="71"/>
      <c r="EH1470" s="71"/>
      <c r="EI1470" s="71"/>
      <c r="EJ1470" s="71"/>
      <c r="EK1470" s="71"/>
      <c r="EL1470" s="71"/>
      <c r="EM1470" s="71"/>
      <c r="EN1470" s="71"/>
      <c r="EO1470" s="71"/>
      <c r="EP1470" s="71"/>
      <c r="EQ1470" s="71"/>
      <c r="ER1470" s="71"/>
      <c r="ES1470" s="71"/>
      <c r="ET1470" s="71"/>
      <c r="EU1470" s="71"/>
      <c r="EV1470" s="71"/>
      <c r="EW1470" s="71"/>
      <c r="EX1470" s="71"/>
      <c r="EY1470" s="71"/>
      <c r="EZ1470" s="71"/>
      <c r="FA1470" s="71"/>
      <c r="FB1470" s="71"/>
      <c r="FC1470" s="71"/>
      <c r="FD1470" s="71"/>
      <c r="FE1470" s="71"/>
      <c r="FF1470" s="71"/>
      <c r="FG1470" s="71"/>
      <c r="FH1470" s="71"/>
      <c r="FI1470" s="71"/>
      <c r="FJ1470" s="71"/>
      <c r="FK1470" s="71"/>
      <c r="FL1470" s="71"/>
      <c r="FM1470" s="71"/>
    </row>
    <row r="1471" spans="10:169" x14ac:dyDescent="0.2">
      <c r="J1471" s="71"/>
      <c r="K1471" s="71"/>
      <c r="L1471" s="71"/>
      <c r="M1471" s="71"/>
      <c r="N1471" s="71"/>
      <c r="O1471" s="71"/>
      <c r="P1471" s="71"/>
      <c r="Q1471" s="71"/>
      <c r="R1471" s="71"/>
      <c r="S1471" s="71"/>
      <c r="T1471" s="71"/>
      <c r="U1471" s="71"/>
      <c r="V1471" s="71"/>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99"/>
      <c r="CW1471" s="71"/>
      <c r="CX1471" s="71"/>
      <c r="CY1471" s="71"/>
      <c r="CZ1471" s="71"/>
      <c r="DA1471" s="71"/>
      <c r="DB1471" s="71"/>
      <c r="DC1471" s="71"/>
      <c r="DD1471" s="71"/>
      <c r="DE1471" s="71"/>
      <c r="DF1471" s="71"/>
      <c r="DG1471" s="71"/>
      <c r="DH1471" s="71"/>
      <c r="DI1471" s="71"/>
      <c r="DJ1471" s="71"/>
      <c r="DK1471" s="71"/>
      <c r="DL1471" s="71"/>
      <c r="DM1471" s="71"/>
      <c r="DN1471" s="71"/>
      <c r="DO1471" s="71"/>
      <c r="DP1471" s="71"/>
      <c r="DQ1471" s="71"/>
      <c r="DR1471" s="71"/>
      <c r="DS1471" s="71"/>
      <c r="DT1471" s="71"/>
      <c r="DU1471" s="71"/>
      <c r="DV1471" s="71"/>
      <c r="DW1471" s="71"/>
      <c r="DX1471" s="71"/>
      <c r="DY1471" s="71"/>
      <c r="DZ1471" s="71"/>
      <c r="EA1471" s="71"/>
      <c r="EB1471" s="71"/>
      <c r="EC1471" s="71"/>
      <c r="ED1471" s="71"/>
      <c r="EE1471" s="71"/>
      <c r="EF1471" s="71"/>
      <c r="EG1471" s="71"/>
      <c r="EH1471" s="71"/>
      <c r="EI1471" s="71"/>
      <c r="EJ1471" s="71"/>
      <c r="EK1471" s="71"/>
      <c r="EL1471" s="71"/>
      <c r="EM1471" s="71"/>
      <c r="EN1471" s="71"/>
      <c r="EO1471" s="71"/>
      <c r="EP1471" s="71"/>
      <c r="EQ1471" s="71"/>
      <c r="ER1471" s="71"/>
      <c r="ES1471" s="71"/>
      <c r="ET1471" s="71"/>
      <c r="EU1471" s="71"/>
      <c r="EV1471" s="71"/>
      <c r="EW1471" s="71"/>
      <c r="EX1471" s="71"/>
      <c r="EY1471" s="71"/>
      <c r="EZ1471" s="71"/>
      <c r="FA1471" s="71"/>
      <c r="FB1471" s="71"/>
      <c r="FC1471" s="71"/>
      <c r="FD1471" s="71"/>
      <c r="FE1471" s="71"/>
      <c r="FF1471" s="71"/>
      <c r="FG1471" s="71"/>
      <c r="FH1471" s="71"/>
      <c r="FI1471" s="71"/>
      <c r="FJ1471" s="71"/>
      <c r="FK1471" s="71"/>
      <c r="FL1471" s="71"/>
      <c r="FM1471" s="71"/>
    </row>
    <row r="1472" spans="10:169" x14ac:dyDescent="0.2">
      <c r="J1472" s="71"/>
      <c r="K1472" s="71"/>
      <c r="L1472" s="71"/>
      <c r="M1472" s="71"/>
      <c r="N1472" s="71"/>
      <c r="O1472" s="71"/>
      <c r="P1472" s="71"/>
      <c r="Q1472" s="71"/>
      <c r="R1472" s="71"/>
      <c r="S1472" s="71"/>
      <c r="T1472" s="71"/>
      <c r="U1472" s="71"/>
      <c r="V1472" s="71"/>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99"/>
      <c r="CW1472" s="71"/>
      <c r="CX1472" s="71"/>
      <c r="CY1472" s="71"/>
      <c r="CZ1472" s="71"/>
      <c r="DA1472" s="71"/>
      <c r="DB1472" s="71"/>
      <c r="DC1472" s="71"/>
      <c r="DD1472" s="71"/>
      <c r="DE1472" s="71"/>
      <c r="DF1472" s="71"/>
      <c r="DG1472" s="71"/>
      <c r="DH1472" s="71"/>
      <c r="DI1472" s="71"/>
      <c r="DJ1472" s="71"/>
      <c r="DK1472" s="71"/>
      <c r="DL1472" s="71"/>
      <c r="DM1472" s="71"/>
      <c r="DN1472" s="71"/>
      <c r="DO1472" s="71"/>
      <c r="DP1472" s="71"/>
      <c r="DQ1472" s="71"/>
      <c r="DR1472" s="71"/>
      <c r="DS1472" s="71"/>
      <c r="DT1472" s="71"/>
      <c r="DU1472" s="71"/>
      <c r="DV1472" s="71"/>
      <c r="DW1472" s="71"/>
      <c r="DX1472" s="71"/>
      <c r="DY1472" s="71"/>
      <c r="DZ1472" s="71"/>
      <c r="EA1472" s="71"/>
      <c r="EB1472" s="71"/>
      <c r="EC1472" s="71"/>
      <c r="ED1472" s="71"/>
      <c r="EE1472" s="71"/>
      <c r="EF1472" s="71"/>
      <c r="EG1472" s="71"/>
      <c r="EH1472" s="71"/>
      <c r="EI1472" s="71"/>
      <c r="EJ1472" s="71"/>
      <c r="EK1472" s="71"/>
      <c r="EL1472" s="71"/>
      <c r="EM1472" s="71"/>
      <c r="EN1472" s="71"/>
      <c r="EO1472" s="71"/>
      <c r="EP1472" s="71"/>
      <c r="EQ1472" s="71"/>
      <c r="ER1472" s="71"/>
      <c r="ES1472" s="71"/>
      <c r="ET1472" s="71"/>
      <c r="EU1472" s="71"/>
      <c r="EV1472" s="71"/>
      <c r="EW1472" s="71"/>
      <c r="EX1472" s="71"/>
      <c r="EY1472" s="71"/>
      <c r="EZ1472" s="71"/>
      <c r="FA1472" s="71"/>
      <c r="FB1472" s="71"/>
      <c r="FC1472" s="71"/>
      <c r="FD1472" s="71"/>
      <c r="FE1472" s="71"/>
      <c r="FF1472" s="71"/>
      <c r="FG1472" s="71"/>
      <c r="FH1472" s="71"/>
      <c r="FI1472" s="71"/>
      <c r="FJ1472" s="71"/>
      <c r="FK1472" s="71"/>
      <c r="FL1472" s="71"/>
      <c r="FM1472" s="71"/>
    </row>
    <row r="1473" spans="10:169" x14ac:dyDescent="0.2">
      <c r="J1473" s="71"/>
      <c r="K1473" s="71"/>
      <c r="L1473" s="71"/>
      <c r="M1473" s="71"/>
      <c r="N1473" s="71"/>
      <c r="O1473" s="71"/>
      <c r="P1473" s="71"/>
      <c r="Q1473" s="71"/>
      <c r="R1473" s="71"/>
      <c r="S1473" s="71"/>
      <c r="T1473" s="71"/>
      <c r="U1473" s="71"/>
      <c r="V1473" s="71"/>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99"/>
      <c r="CW1473" s="71"/>
      <c r="CX1473" s="71"/>
      <c r="CY1473" s="71"/>
      <c r="CZ1473" s="71"/>
      <c r="DA1473" s="71"/>
      <c r="DB1473" s="71"/>
      <c r="DC1473" s="71"/>
      <c r="DD1473" s="71"/>
      <c r="DE1473" s="71"/>
      <c r="DF1473" s="71"/>
      <c r="DG1473" s="71"/>
      <c r="DH1473" s="71"/>
      <c r="DI1473" s="71"/>
      <c r="DJ1473" s="71"/>
      <c r="DK1473" s="71"/>
      <c r="DL1473" s="71"/>
      <c r="DM1473" s="71"/>
      <c r="DN1473" s="71"/>
      <c r="DO1473" s="71"/>
      <c r="DP1473" s="71"/>
      <c r="DQ1473" s="71"/>
      <c r="DR1473" s="71"/>
      <c r="DS1473" s="71"/>
      <c r="DT1473" s="71"/>
      <c r="DU1473" s="71"/>
      <c r="DV1473" s="71"/>
      <c r="DW1473" s="71"/>
      <c r="DX1473" s="71"/>
      <c r="DY1473" s="71"/>
      <c r="DZ1473" s="71"/>
      <c r="EA1473" s="71"/>
      <c r="EB1473" s="71"/>
      <c r="EC1473" s="71"/>
      <c r="ED1473" s="71"/>
      <c r="EE1473" s="71"/>
      <c r="EF1473" s="71"/>
      <c r="EG1473" s="71"/>
      <c r="EH1473" s="71"/>
      <c r="EI1473" s="71"/>
      <c r="EJ1473" s="71"/>
      <c r="EK1473" s="71"/>
      <c r="EL1473" s="71"/>
      <c r="EM1473" s="71"/>
      <c r="EN1473" s="71"/>
      <c r="EO1473" s="71"/>
      <c r="EP1473" s="71"/>
      <c r="EQ1473" s="71"/>
      <c r="ER1473" s="71"/>
      <c r="ES1473" s="71"/>
      <c r="ET1473" s="71"/>
      <c r="EU1473" s="71"/>
      <c r="EV1473" s="71"/>
      <c r="EW1473" s="71"/>
      <c r="EX1473" s="71"/>
      <c r="EY1473" s="71"/>
      <c r="EZ1473" s="71"/>
      <c r="FA1473" s="71"/>
      <c r="FB1473" s="71"/>
      <c r="FC1473" s="71"/>
      <c r="FD1473" s="71"/>
      <c r="FE1473" s="71"/>
      <c r="FF1473" s="71"/>
      <c r="FG1473" s="71"/>
      <c r="FH1473" s="71"/>
      <c r="FI1473" s="71"/>
      <c r="FJ1473" s="71"/>
      <c r="FK1473" s="71"/>
      <c r="FL1473" s="71"/>
      <c r="FM1473" s="71"/>
    </row>
    <row r="1474" spans="10:169" x14ac:dyDescent="0.2">
      <c r="J1474" s="71"/>
      <c r="K1474" s="71"/>
      <c r="L1474" s="71"/>
      <c r="M1474" s="71"/>
      <c r="N1474" s="71"/>
      <c r="O1474" s="71"/>
      <c r="P1474" s="71"/>
      <c r="Q1474" s="71"/>
      <c r="R1474" s="71"/>
      <c r="S1474" s="71"/>
      <c r="T1474" s="71"/>
      <c r="U1474" s="71"/>
      <c r="V1474" s="71"/>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99"/>
      <c r="CW1474" s="71"/>
      <c r="CX1474" s="71"/>
      <c r="CY1474" s="71"/>
      <c r="CZ1474" s="71"/>
      <c r="DA1474" s="71"/>
      <c r="DB1474" s="71"/>
      <c r="DC1474" s="71"/>
      <c r="DD1474" s="71"/>
      <c r="DE1474" s="71"/>
      <c r="DF1474" s="71"/>
      <c r="DG1474" s="71"/>
      <c r="DH1474" s="71"/>
      <c r="DI1474" s="71"/>
      <c r="DJ1474" s="71"/>
      <c r="DK1474" s="71"/>
      <c r="DL1474" s="71"/>
      <c r="DM1474" s="71"/>
      <c r="DN1474" s="71"/>
      <c r="DO1474" s="71"/>
      <c r="DP1474" s="71"/>
      <c r="DQ1474" s="71"/>
      <c r="DR1474" s="71"/>
      <c r="DS1474" s="71"/>
      <c r="DT1474" s="71"/>
      <c r="DU1474" s="71"/>
      <c r="DV1474" s="71"/>
      <c r="DW1474" s="71"/>
      <c r="DX1474" s="71"/>
      <c r="DY1474" s="71"/>
      <c r="DZ1474" s="71"/>
      <c r="EA1474" s="71"/>
      <c r="EB1474" s="71"/>
      <c r="EC1474" s="71"/>
      <c r="ED1474" s="71"/>
      <c r="EE1474" s="71"/>
      <c r="EF1474" s="71"/>
      <c r="EG1474" s="71"/>
      <c r="EH1474" s="71"/>
      <c r="EI1474" s="71"/>
      <c r="EJ1474" s="71"/>
      <c r="EK1474" s="71"/>
      <c r="EL1474" s="71"/>
      <c r="EM1474" s="71"/>
      <c r="EN1474" s="71"/>
      <c r="EO1474" s="71"/>
      <c r="EP1474" s="71"/>
      <c r="EQ1474" s="71"/>
      <c r="ER1474" s="71"/>
      <c r="ES1474" s="71"/>
      <c r="ET1474" s="71"/>
      <c r="EU1474" s="71"/>
      <c r="EV1474" s="71"/>
      <c r="EW1474" s="71"/>
      <c r="EX1474" s="71"/>
      <c r="EY1474" s="71"/>
      <c r="EZ1474" s="71"/>
      <c r="FA1474" s="71"/>
      <c r="FB1474" s="71"/>
      <c r="FC1474" s="71"/>
      <c r="FD1474" s="71"/>
      <c r="FE1474" s="71"/>
      <c r="FF1474" s="71"/>
      <c r="FG1474" s="71"/>
      <c r="FH1474" s="71"/>
      <c r="FI1474" s="71"/>
      <c r="FJ1474" s="71"/>
      <c r="FK1474" s="71"/>
      <c r="FL1474" s="71"/>
      <c r="FM1474" s="71"/>
    </row>
    <row r="1475" spans="10:169" x14ac:dyDescent="0.2">
      <c r="J1475" s="71"/>
      <c r="K1475" s="71"/>
      <c r="L1475" s="71"/>
      <c r="M1475" s="71"/>
      <c r="N1475" s="71"/>
      <c r="O1475" s="71"/>
      <c r="P1475" s="71"/>
      <c r="Q1475" s="71"/>
      <c r="R1475" s="71"/>
      <c r="S1475" s="71"/>
      <c r="T1475" s="71"/>
      <c r="U1475" s="71"/>
      <c r="V1475" s="71"/>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99"/>
      <c r="CW1475" s="71"/>
      <c r="CX1475" s="71"/>
      <c r="CY1475" s="71"/>
      <c r="CZ1475" s="71"/>
      <c r="DA1475" s="71"/>
      <c r="DB1475" s="71"/>
      <c r="DC1475" s="71"/>
      <c r="DD1475" s="71"/>
      <c r="DE1475" s="71"/>
      <c r="DF1475" s="71"/>
      <c r="DG1475" s="71"/>
      <c r="DH1475" s="71"/>
      <c r="DI1475" s="71"/>
      <c r="DJ1475" s="71"/>
      <c r="DK1475" s="71"/>
      <c r="DL1475" s="71"/>
      <c r="DM1475" s="71"/>
      <c r="DN1475" s="71"/>
      <c r="DO1475" s="71"/>
      <c r="DP1475" s="71"/>
      <c r="DQ1475" s="71"/>
      <c r="DR1475" s="71"/>
      <c r="DS1475" s="71"/>
      <c r="DT1475" s="71"/>
      <c r="DU1475" s="71"/>
      <c r="DV1475" s="71"/>
      <c r="DW1475" s="71"/>
      <c r="DX1475" s="71"/>
      <c r="DY1475" s="71"/>
      <c r="DZ1475" s="71"/>
      <c r="EA1475" s="71"/>
      <c r="EB1475" s="71"/>
      <c r="EC1475" s="71"/>
      <c r="ED1475" s="71"/>
      <c r="EE1475" s="71"/>
      <c r="EF1475" s="71"/>
      <c r="EG1475" s="71"/>
      <c r="EH1475" s="71"/>
      <c r="EI1475" s="71"/>
      <c r="EJ1475" s="71"/>
      <c r="EK1475" s="71"/>
      <c r="EL1475" s="71"/>
      <c r="EM1475" s="71"/>
      <c r="EN1475" s="71"/>
      <c r="EO1475" s="71"/>
      <c r="EP1475" s="71"/>
      <c r="EQ1475" s="71"/>
      <c r="ER1475" s="71"/>
      <c r="ES1475" s="71"/>
      <c r="ET1475" s="71"/>
      <c r="EU1475" s="71"/>
      <c r="EV1475" s="71"/>
      <c r="EW1475" s="71"/>
      <c r="EX1475" s="71"/>
      <c r="EY1475" s="71"/>
      <c r="EZ1475" s="71"/>
      <c r="FA1475" s="71"/>
      <c r="FB1475" s="71"/>
      <c r="FC1475" s="71"/>
      <c r="FD1475" s="71"/>
      <c r="FE1475" s="71"/>
      <c r="FF1475" s="71"/>
      <c r="FG1475" s="71"/>
      <c r="FH1475" s="71"/>
      <c r="FI1475" s="71"/>
      <c r="FJ1475" s="71"/>
      <c r="FK1475" s="71"/>
      <c r="FL1475" s="71"/>
      <c r="FM1475" s="71"/>
    </row>
    <row r="1476" spans="10:169" x14ac:dyDescent="0.2">
      <c r="J1476" s="71"/>
      <c r="K1476" s="71"/>
      <c r="L1476" s="71"/>
      <c r="M1476" s="71"/>
      <c r="N1476" s="71"/>
      <c r="O1476" s="71"/>
      <c r="P1476" s="71"/>
      <c r="Q1476" s="71"/>
      <c r="R1476" s="71"/>
      <c r="S1476" s="71"/>
      <c r="T1476" s="71"/>
      <c r="U1476" s="71"/>
      <c r="V1476" s="71"/>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99"/>
      <c r="CW1476" s="71"/>
      <c r="CX1476" s="71"/>
      <c r="CY1476" s="71"/>
      <c r="CZ1476" s="71"/>
      <c r="DA1476" s="71"/>
      <c r="DB1476" s="71"/>
      <c r="DC1476" s="71"/>
      <c r="DD1476" s="71"/>
      <c r="DE1476" s="71"/>
      <c r="DF1476" s="71"/>
      <c r="DG1476" s="71"/>
      <c r="DH1476" s="71"/>
      <c r="DI1476" s="71"/>
      <c r="DJ1476" s="71"/>
      <c r="DK1476" s="71"/>
      <c r="DL1476" s="71"/>
      <c r="DM1476" s="71"/>
      <c r="DN1476" s="71"/>
      <c r="DO1476" s="71"/>
      <c r="DP1476" s="71"/>
      <c r="DQ1476" s="71"/>
      <c r="DR1476" s="71"/>
      <c r="DS1476" s="71"/>
      <c r="DT1476" s="71"/>
      <c r="DU1476" s="71"/>
      <c r="DV1476" s="71"/>
      <c r="DW1476" s="71"/>
      <c r="DX1476" s="71"/>
      <c r="DY1476" s="71"/>
      <c r="DZ1476" s="71"/>
      <c r="EA1476" s="71"/>
      <c r="EB1476" s="71"/>
      <c r="EC1476" s="71"/>
      <c r="ED1476" s="71"/>
      <c r="EE1476" s="71"/>
      <c r="EF1476" s="71"/>
      <c r="EG1476" s="71"/>
      <c r="EH1476" s="71"/>
      <c r="EI1476" s="71"/>
      <c r="EJ1476" s="71"/>
      <c r="EK1476" s="71"/>
      <c r="EL1476" s="71"/>
      <c r="EM1476" s="71"/>
      <c r="EN1476" s="71"/>
      <c r="EO1476" s="71"/>
      <c r="EP1476" s="71"/>
      <c r="EQ1476" s="71"/>
      <c r="ER1476" s="71"/>
      <c r="ES1476" s="71"/>
      <c r="ET1476" s="71"/>
      <c r="EU1476" s="71"/>
      <c r="EV1476" s="71"/>
      <c r="EW1476" s="71"/>
      <c r="EX1476" s="71"/>
      <c r="EY1476" s="71"/>
      <c r="EZ1476" s="71"/>
      <c r="FA1476" s="71"/>
      <c r="FB1476" s="71"/>
      <c r="FC1476" s="71"/>
      <c r="FD1476" s="71"/>
      <c r="FE1476" s="71"/>
      <c r="FF1476" s="71"/>
      <c r="FG1476" s="71"/>
      <c r="FH1476" s="71"/>
      <c r="FI1476" s="71"/>
      <c r="FJ1476" s="71"/>
      <c r="FK1476" s="71"/>
      <c r="FL1476" s="71"/>
      <c r="FM1476" s="71"/>
    </row>
    <row r="1477" spans="10:169" x14ac:dyDescent="0.2">
      <c r="J1477" s="71"/>
      <c r="K1477" s="71"/>
      <c r="L1477" s="71"/>
      <c r="M1477" s="71"/>
      <c r="N1477" s="71"/>
      <c r="O1477" s="71"/>
      <c r="P1477" s="71"/>
      <c r="Q1477" s="71"/>
      <c r="R1477" s="71"/>
      <c r="S1477" s="71"/>
      <c r="T1477" s="71"/>
      <c r="U1477" s="71"/>
      <c r="V1477" s="71"/>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99"/>
      <c r="CW1477" s="71"/>
      <c r="CX1477" s="71"/>
      <c r="CY1477" s="71"/>
      <c r="CZ1477" s="71"/>
      <c r="DA1477" s="71"/>
      <c r="DB1477" s="71"/>
      <c r="DC1477" s="71"/>
      <c r="DD1477" s="71"/>
      <c r="DE1477" s="71"/>
      <c r="DF1477" s="71"/>
      <c r="DG1477" s="71"/>
      <c r="DH1477" s="71"/>
      <c r="DI1477" s="71"/>
      <c r="DJ1477" s="71"/>
      <c r="DK1477" s="71"/>
      <c r="DL1477" s="71"/>
      <c r="DM1477" s="71"/>
      <c r="DN1477" s="71"/>
      <c r="DO1477" s="71"/>
      <c r="DP1477" s="71"/>
      <c r="DQ1477" s="71"/>
      <c r="DR1477" s="71"/>
      <c r="DS1477" s="71"/>
      <c r="DT1477" s="71"/>
      <c r="DU1477" s="71"/>
      <c r="DV1477" s="71"/>
      <c r="DW1477" s="71"/>
      <c r="DX1477" s="71"/>
      <c r="DY1477" s="71"/>
      <c r="DZ1477" s="71"/>
      <c r="EA1477" s="71"/>
      <c r="EB1477" s="71"/>
      <c r="EC1477" s="71"/>
      <c r="ED1477" s="71"/>
      <c r="EE1477" s="71"/>
      <c r="EF1477" s="71"/>
      <c r="EG1477" s="71"/>
      <c r="EH1477" s="71"/>
      <c r="EI1477" s="71"/>
      <c r="EJ1477" s="71"/>
      <c r="EK1477" s="71"/>
      <c r="EL1477" s="71"/>
      <c r="EM1477" s="71"/>
      <c r="EN1477" s="71"/>
      <c r="EO1477" s="71"/>
      <c r="EP1477" s="71"/>
      <c r="EQ1477" s="71"/>
      <c r="ER1477" s="71"/>
      <c r="ES1477" s="71"/>
      <c r="ET1477" s="71"/>
      <c r="EU1477" s="71"/>
      <c r="EV1477" s="71"/>
      <c r="EW1477" s="71"/>
      <c r="EX1477" s="71"/>
      <c r="EY1477" s="71"/>
      <c r="EZ1477" s="71"/>
      <c r="FA1477" s="71"/>
      <c r="FB1477" s="71"/>
      <c r="FC1477" s="71"/>
      <c r="FD1477" s="71"/>
      <c r="FE1477" s="71"/>
      <c r="FF1477" s="71"/>
      <c r="FG1477" s="71"/>
      <c r="FH1477" s="71"/>
      <c r="FI1477" s="71"/>
      <c r="FJ1477" s="71"/>
      <c r="FK1477" s="71"/>
      <c r="FL1477" s="71"/>
      <c r="FM1477" s="71"/>
    </row>
    <row r="1478" spans="10:169" x14ac:dyDescent="0.2">
      <c r="J1478" s="71"/>
      <c r="K1478" s="71"/>
      <c r="L1478" s="71"/>
      <c r="M1478" s="71"/>
      <c r="N1478" s="71"/>
      <c r="O1478" s="71"/>
      <c r="P1478" s="71"/>
      <c r="Q1478" s="71"/>
      <c r="R1478" s="71"/>
      <c r="S1478" s="71"/>
      <c r="T1478" s="71"/>
      <c r="U1478" s="71"/>
      <c r="V1478" s="71"/>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99"/>
      <c r="CW1478" s="71"/>
      <c r="CX1478" s="71"/>
      <c r="CY1478" s="71"/>
      <c r="CZ1478" s="71"/>
      <c r="DA1478" s="71"/>
      <c r="DB1478" s="71"/>
      <c r="DC1478" s="71"/>
      <c r="DD1478" s="71"/>
      <c r="DE1478" s="71"/>
      <c r="DF1478" s="71"/>
      <c r="DG1478" s="71"/>
      <c r="DH1478" s="71"/>
      <c r="DI1478" s="71"/>
      <c r="DJ1478" s="71"/>
      <c r="DK1478" s="71"/>
      <c r="DL1478" s="71"/>
      <c r="DM1478" s="71"/>
      <c r="DN1478" s="71"/>
      <c r="DO1478" s="71"/>
      <c r="DP1478" s="71"/>
      <c r="DQ1478" s="71"/>
      <c r="DR1478" s="71"/>
      <c r="DS1478" s="71"/>
      <c r="DT1478" s="71"/>
      <c r="DU1478" s="71"/>
      <c r="DV1478" s="71"/>
      <c r="DW1478" s="71"/>
      <c r="DX1478" s="71"/>
      <c r="DY1478" s="71"/>
      <c r="DZ1478" s="71"/>
      <c r="EA1478" s="71"/>
      <c r="EB1478" s="71"/>
      <c r="EC1478" s="71"/>
      <c r="ED1478" s="71"/>
      <c r="EE1478" s="71"/>
      <c r="EF1478" s="71"/>
      <c r="EG1478" s="71"/>
      <c r="EH1478" s="71"/>
      <c r="EI1478" s="71"/>
      <c r="EJ1478" s="71"/>
      <c r="EK1478" s="71"/>
      <c r="EL1478" s="71"/>
      <c r="EM1478" s="71"/>
      <c r="EN1478" s="71"/>
      <c r="EO1478" s="71"/>
      <c r="EP1478" s="71"/>
      <c r="EQ1478" s="71"/>
      <c r="ER1478" s="71"/>
      <c r="ES1478" s="71"/>
      <c r="ET1478" s="71"/>
      <c r="EU1478" s="71"/>
      <c r="EV1478" s="71"/>
      <c r="EW1478" s="71"/>
      <c r="EX1478" s="71"/>
      <c r="EY1478" s="71"/>
      <c r="EZ1478" s="71"/>
      <c r="FA1478" s="71"/>
      <c r="FB1478" s="71"/>
      <c r="FC1478" s="71"/>
      <c r="FD1478" s="71"/>
      <c r="FE1478" s="71"/>
      <c r="FF1478" s="71"/>
      <c r="FG1478" s="71"/>
      <c r="FH1478" s="71"/>
      <c r="FI1478" s="71"/>
      <c r="FJ1478" s="71"/>
      <c r="FK1478" s="71"/>
      <c r="FL1478" s="71"/>
      <c r="FM1478" s="71"/>
    </row>
    <row r="1479" spans="10:169" x14ac:dyDescent="0.2">
      <c r="J1479" s="71"/>
      <c r="K1479" s="71"/>
      <c r="L1479" s="71"/>
      <c r="M1479" s="71"/>
      <c r="N1479" s="71"/>
      <c r="O1479" s="71"/>
      <c r="P1479" s="71"/>
      <c r="Q1479" s="71"/>
      <c r="R1479" s="71"/>
      <c r="S1479" s="71"/>
      <c r="T1479" s="71"/>
      <c r="U1479" s="71"/>
      <c r="V1479" s="71"/>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99"/>
      <c r="CW1479" s="71"/>
      <c r="CX1479" s="71"/>
      <c r="CY1479" s="71"/>
      <c r="CZ1479" s="71"/>
      <c r="DA1479" s="71"/>
      <c r="DB1479" s="71"/>
      <c r="DC1479" s="71"/>
      <c r="DD1479" s="71"/>
      <c r="DE1479" s="71"/>
      <c r="DF1479" s="71"/>
      <c r="DG1479" s="71"/>
      <c r="DH1479" s="71"/>
      <c r="DI1479" s="71"/>
      <c r="DJ1479" s="71"/>
      <c r="DK1479" s="71"/>
      <c r="DL1479" s="71"/>
      <c r="DM1479" s="71"/>
      <c r="DN1479" s="71"/>
      <c r="DO1479" s="71"/>
      <c r="DP1479" s="71"/>
      <c r="DQ1479" s="71"/>
      <c r="DR1479" s="71"/>
      <c r="DS1479" s="71"/>
      <c r="DT1479" s="71"/>
      <c r="DU1479" s="71"/>
      <c r="DV1479" s="71"/>
      <c r="DW1479" s="71"/>
      <c r="DX1479" s="71"/>
      <c r="DY1479" s="71"/>
      <c r="DZ1479" s="71"/>
      <c r="EA1479" s="71"/>
      <c r="EB1479" s="71"/>
      <c r="EC1479" s="71"/>
      <c r="ED1479" s="71"/>
      <c r="EE1479" s="71"/>
      <c r="EF1479" s="71"/>
      <c r="EG1479" s="71"/>
      <c r="EH1479" s="71"/>
      <c r="EI1479" s="71"/>
      <c r="EJ1479" s="71"/>
      <c r="EK1479" s="71"/>
      <c r="EL1479" s="71"/>
      <c r="EM1479" s="71"/>
      <c r="EN1479" s="71"/>
      <c r="EO1479" s="71"/>
      <c r="EP1479" s="71"/>
      <c r="EQ1479" s="71"/>
      <c r="ER1479" s="71"/>
      <c r="ES1479" s="71"/>
      <c r="ET1479" s="71"/>
      <c r="EU1479" s="71"/>
      <c r="EV1479" s="71"/>
      <c r="EW1479" s="71"/>
      <c r="EX1479" s="71"/>
      <c r="EY1479" s="71"/>
      <c r="EZ1479" s="71"/>
      <c r="FA1479" s="71"/>
      <c r="FB1479" s="71"/>
      <c r="FC1479" s="71"/>
      <c r="FD1479" s="71"/>
      <c r="FE1479" s="71"/>
      <c r="FF1479" s="71"/>
      <c r="FG1479" s="71"/>
      <c r="FH1479" s="71"/>
      <c r="FI1479" s="71"/>
      <c r="FJ1479" s="71"/>
      <c r="FK1479" s="71"/>
      <c r="FL1479" s="71"/>
      <c r="FM1479" s="71"/>
    </row>
    <row r="1480" spans="10:169" x14ac:dyDescent="0.2">
      <c r="J1480" s="71"/>
      <c r="K1480" s="71"/>
      <c r="L1480" s="71"/>
      <c r="M1480" s="71"/>
      <c r="N1480" s="71"/>
      <c r="O1480" s="71"/>
      <c r="P1480" s="71"/>
      <c r="Q1480" s="71"/>
      <c r="R1480" s="71"/>
      <c r="S1480" s="71"/>
      <c r="T1480" s="71"/>
      <c r="U1480" s="71"/>
      <c r="V1480" s="71"/>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99"/>
      <c r="CW1480" s="71"/>
      <c r="CX1480" s="71"/>
      <c r="CY1480" s="71"/>
      <c r="CZ1480" s="71"/>
      <c r="DA1480" s="71"/>
      <c r="DB1480" s="71"/>
      <c r="DC1480" s="71"/>
      <c r="DD1480" s="71"/>
      <c r="DE1480" s="71"/>
      <c r="DF1480" s="71"/>
      <c r="DG1480" s="71"/>
      <c r="DH1480" s="71"/>
      <c r="DI1480" s="71"/>
      <c r="DJ1480" s="71"/>
      <c r="DK1480" s="71"/>
      <c r="DL1480" s="71"/>
      <c r="DM1480" s="71"/>
      <c r="DN1480" s="71"/>
      <c r="DO1480" s="71"/>
      <c r="DP1480" s="71"/>
      <c r="DQ1480" s="71"/>
      <c r="DR1480" s="71"/>
      <c r="DS1480" s="71"/>
      <c r="DT1480" s="71"/>
      <c r="DU1480" s="71"/>
      <c r="DV1480" s="71"/>
      <c r="DW1480" s="71"/>
      <c r="DX1480" s="71"/>
      <c r="DY1480" s="71"/>
      <c r="DZ1480" s="71"/>
      <c r="EA1480" s="71"/>
      <c r="EB1480" s="71"/>
      <c r="EC1480" s="71"/>
      <c r="ED1480" s="71"/>
      <c r="EE1480" s="71"/>
      <c r="EF1480" s="71"/>
      <c r="EG1480" s="71"/>
      <c r="EH1480" s="71"/>
      <c r="EI1480" s="71"/>
      <c r="EJ1480" s="71"/>
      <c r="EK1480" s="71"/>
      <c r="EL1480" s="71"/>
      <c r="EM1480" s="71"/>
      <c r="EN1480" s="71"/>
      <c r="EO1480" s="71"/>
      <c r="EP1480" s="71"/>
      <c r="EQ1480" s="71"/>
      <c r="ER1480" s="71"/>
      <c r="ES1480" s="71"/>
      <c r="ET1480" s="71"/>
      <c r="EU1480" s="71"/>
      <c r="EV1480" s="71"/>
      <c r="EW1480" s="71"/>
      <c r="EX1480" s="71"/>
      <c r="EY1480" s="71"/>
      <c r="EZ1480" s="71"/>
      <c r="FA1480" s="71"/>
      <c r="FB1480" s="71"/>
      <c r="FC1480" s="71"/>
      <c r="FD1480" s="71"/>
      <c r="FE1480" s="71"/>
      <c r="FF1480" s="71"/>
      <c r="FG1480" s="71"/>
      <c r="FH1480" s="71"/>
      <c r="FI1480" s="71"/>
      <c r="FJ1480" s="71"/>
      <c r="FK1480" s="71"/>
      <c r="FL1480" s="71"/>
      <c r="FM1480" s="71"/>
    </row>
    <row r="1481" spans="10:169" x14ac:dyDescent="0.2">
      <c r="J1481" s="71"/>
      <c r="K1481" s="71"/>
      <c r="L1481" s="71"/>
      <c r="M1481" s="71"/>
      <c r="N1481" s="71"/>
      <c r="O1481" s="71"/>
      <c r="P1481" s="71"/>
      <c r="Q1481" s="71"/>
      <c r="R1481" s="71"/>
      <c r="S1481" s="71"/>
      <c r="T1481" s="71"/>
      <c r="U1481" s="71"/>
      <c r="V1481" s="71"/>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99"/>
      <c r="CW1481" s="71"/>
      <c r="CX1481" s="71"/>
      <c r="CY1481" s="71"/>
      <c r="CZ1481" s="71"/>
      <c r="DA1481" s="71"/>
      <c r="DB1481" s="71"/>
      <c r="DC1481" s="71"/>
      <c r="DD1481" s="71"/>
      <c r="DE1481" s="71"/>
      <c r="DF1481" s="71"/>
      <c r="DG1481" s="71"/>
      <c r="DH1481" s="71"/>
      <c r="DI1481" s="71"/>
      <c r="DJ1481" s="71"/>
      <c r="DK1481" s="71"/>
      <c r="DL1481" s="71"/>
      <c r="DM1481" s="71"/>
      <c r="DN1481" s="71"/>
      <c r="DO1481" s="71"/>
      <c r="DP1481" s="71"/>
      <c r="DQ1481" s="71"/>
      <c r="DR1481" s="71"/>
      <c r="DS1481" s="71"/>
      <c r="DT1481" s="71"/>
      <c r="DU1481" s="71"/>
      <c r="DV1481" s="71"/>
      <c r="DW1481" s="71"/>
      <c r="DX1481" s="71"/>
      <c r="DY1481" s="71"/>
      <c r="DZ1481" s="71"/>
      <c r="EA1481" s="71"/>
      <c r="EB1481" s="71"/>
      <c r="EC1481" s="71"/>
      <c r="ED1481" s="71"/>
      <c r="EE1481" s="71"/>
      <c r="EF1481" s="71"/>
      <c r="EG1481" s="71"/>
      <c r="EH1481" s="71"/>
      <c r="EI1481" s="71"/>
      <c r="EJ1481" s="71"/>
      <c r="EK1481" s="71"/>
      <c r="EL1481" s="71"/>
      <c r="EM1481" s="71"/>
      <c r="EN1481" s="71"/>
      <c r="EO1481" s="71"/>
      <c r="EP1481" s="71"/>
      <c r="EQ1481" s="71"/>
      <c r="ER1481" s="71"/>
      <c r="ES1481" s="71"/>
      <c r="ET1481" s="71"/>
      <c r="EU1481" s="71"/>
      <c r="EV1481" s="71"/>
      <c r="EW1481" s="71"/>
      <c r="EX1481" s="71"/>
      <c r="EY1481" s="71"/>
      <c r="EZ1481" s="71"/>
      <c r="FA1481" s="71"/>
      <c r="FB1481" s="71"/>
      <c r="FC1481" s="71"/>
      <c r="FD1481" s="71"/>
      <c r="FE1481" s="71"/>
      <c r="FF1481" s="71"/>
      <c r="FG1481" s="71"/>
      <c r="FH1481" s="71"/>
      <c r="FI1481" s="71"/>
      <c r="FJ1481" s="71"/>
      <c r="FK1481" s="71"/>
      <c r="FL1481" s="71"/>
      <c r="FM1481" s="71"/>
    </row>
    <row r="1482" spans="10:169" x14ac:dyDescent="0.2">
      <c r="J1482" s="71"/>
      <c r="K1482" s="71"/>
      <c r="L1482" s="71"/>
      <c r="M1482" s="71"/>
      <c r="N1482" s="71"/>
      <c r="O1482" s="71"/>
      <c r="P1482" s="71"/>
      <c r="Q1482" s="71"/>
      <c r="R1482" s="71"/>
      <c r="S1482" s="71"/>
      <c r="T1482" s="71"/>
      <c r="U1482" s="71"/>
      <c r="V1482" s="71"/>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99"/>
      <c r="CW1482" s="71"/>
      <c r="CX1482" s="71"/>
      <c r="CY1482" s="71"/>
      <c r="CZ1482" s="71"/>
      <c r="DA1482" s="71"/>
      <c r="DB1482" s="71"/>
      <c r="DC1482" s="71"/>
      <c r="DD1482" s="71"/>
      <c r="DE1482" s="71"/>
      <c r="DF1482" s="71"/>
      <c r="DG1482" s="71"/>
      <c r="DH1482" s="71"/>
      <c r="DI1482" s="71"/>
      <c r="DJ1482" s="71"/>
      <c r="DK1482" s="71"/>
      <c r="DL1482" s="71"/>
      <c r="DM1482" s="71"/>
      <c r="DN1482" s="71"/>
      <c r="DO1482" s="71"/>
      <c r="DP1482" s="71"/>
      <c r="DQ1482" s="71"/>
      <c r="DR1482" s="71"/>
      <c r="DS1482" s="71"/>
      <c r="DT1482" s="71"/>
      <c r="DU1482" s="71"/>
      <c r="DV1482" s="71"/>
      <c r="DW1482" s="71"/>
      <c r="DX1482" s="71"/>
      <c r="DY1482" s="71"/>
      <c r="DZ1482" s="71"/>
      <c r="EA1482" s="71"/>
      <c r="EB1482" s="71"/>
      <c r="EC1482" s="71"/>
      <c r="ED1482" s="71"/>
      <c r="EE1482" s="71"/>
      <c r="EF1482" s="71"/>
      <c r="EG1482" s="71"/>
      <c r="EH1482" s="71"/>
      <c r="EI1482" s="71"/>
      <c r="EJ1482" s="71"/>
      <c r="EK1482" s="71"/>
      <c r="EL1482" s="71"/>
      <c r="EM1482" s="71"/>
      <c r="EN1482" s="71"/>
      <c r="EO1482" s="71"/>
      <c r="EP1482" s="71"/>
      <c r="EQ1482" s="71"/>
      <c r="ER1482" s="71"/>
      <c r="ES1482" s="71"/>
      <c r="ET1482" s="71"/>
      <c r="EU1482" s="71"/>
      <c r="EV1482" s="71"/>
      <c r="EW1482" s="71"/>
      <c r="EX1482" s="71"/>
      <c r="EY1482" s="71"/>
      <c r="EZ1482" s="71"/>
      <c r="FA1482" s="71"/>
      <c r="FB1482" s="71"/>
      <c r="FC1482" s="71"/>
      <c r="FD1482" s="71"/>
      <c r="FE1482" s="71"/>
      <c r="FF1482" s="71"/>
      <c r="FG1482" s="71"/>
      <c r="FH1482" s="71"/>
      <c r="FI1482" s="71"/>
      <c r="FJ1482" s="71"/>
      <c r="FK1482" s="71"/>
      <c r="FL1482" s="71"/>
      <c r="FM1482" s="71"/>
    </row>
    <row r="1483" spans="10:169" x14ac:dyDescent="0.2">
      <c r="J1483" s="71"/>
      <c r="K1483" s="71"/>
      <c r="L1483" s="71"/>
      <c r="M1483" s="71"/>
      <c r="N1483" s="71"/>
      <c r="O1483" s="71"/>
      <c r="P1483" s="71"/>
      <c r="Q1483" s="71"/>
      <c r="R1483" s="71"/>
      <c r="S1483" s="71"/>
      <c r="T1483" s="71"/>
      <c r="U1483" s="71"/>
      <c r="V1483" s="71"/>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99"/>
      <c r="CW1483" s="71"/>
      <c r="CX1483" s="71"/>
      <c r="CY1483" s="71"/>
      <c r="CZ1483" s="71"/>
      <c r="DA1483" s="71"/>
      <c r="DB1483" s="71"/>
      <c r="DC1483" s="71"/>
      <c r="DD1483" s="71"/>
      <c r="DE1483" s="71"/>
      <c r="DF1483" s="71"/>
      <c r="DG1483" s="71"/>
      <c r="DH1483" s="71"/>
      <c r="DI1483" s="71"/>
      <c r="DJ1483" s="71"/>
      <c r="DK1483" s="71"/>
      <c r="DL1483" s="71"/>
      <c r="DM1483" s="71"/>
      <c r="DN1483" s="71"/>
      <c r="DO1483" s="71"/>
      <c r="DP1483" s="71"/>
      <c r="DQ1483" s="71"/>
      <c r="DR1483" s="71"/>
      <c r="DS1483" s="71"/>
      <c r="DT1483" s="71"/>
      <c r="DU1483" s="71"/>
      <c r="DV1483" s="71"/>
      <c r="DW1483" s="71"/>
      <c r="DX1483" s="71"/>
      <c r="DY1483" s="71"/>
      <c r="DZ1483" s="71"/>
      <c r="EA1483" s="71"/>
      <c r="EB1483" s="71"/>
      <c r="EC1483" s="71"/>
      <c r="ED1483" s="71"/>
      <c r="EE1483" s="71"/>
      <c r="EF1483" s="71"/>
      <c r="EG1483" s="71"/>
      <c r="EH1483" s="71"/>
      <c r="EI1483" s="71"/>
      <c r="EJ1483" s="71"/>
      <c r="EK1483" s="71"/>
      <c r="EL1483" s="71"/>
      <c r="EM1483" s="71"/>
      <c r="EN1483" s="71"/>
      <c r="EO1483" s="71"/>
      <c r="EP1483" s="71"/>
      <c r="EQ1483" s="71"/>
      <c r="ER1483" s="71"/>
      <c r="ES1483" s="71"/>
      <c r="ET1483" s="71"/>
      <c r="EU1483" s="71"/>
      <c r="EV1483" s="71"/>
      <c r="EW1483" s="71"/>
      <c r="EX1483" s="71"/>
      <c r="EY1483" s="71"/>
      <c r="EZ1483" s="71"/>
      <c r="FA1483" s="71"/>
      <c r="FB1483" s="71"/>
      <c r="FC1483" s="71"/>
      <c r="FD1483" s="71"/>
      <c r="FE1483" s="71"/>
      <c r="FF1483" s="71"/>
      <c r="FG1483" s="71"/>
      <c r="FH1483" s="71"/>
      <c r="FI1483" s="71"/>
      <c r="FJ1483" s="71"/>
      <c r="FK1483" s="71"/>
      <c r="FL1483" s="71"/>
      <c r="FM1483" s="71"/>
    </row>
    <row r="1484" spans="10:169" x14ac:dyDescent="0.2">
      <c r="J1484" s="71"/>
      <c r="K1484" s="71"/>
      <c r="L1484" s="71"/>
      <c r="M1484" s="71"/>
      <c r="N1484" s="71"/>
      <c r="O1484" s="71"/>
      <c r="P1484" s="71"/>
      <c r="Q1484" s="71"/>
      <c r="R1484" s="71"/>
      <c r="S1484" s="71"/>
      <c r="T1484" s="71"/>
      <c r="U1484" s="71"/>
      <c r="V1484" s="71"/>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99"/>
      <c r="CW1484" s="71"/>
      <c r="CX1484" s="71"/>
      <c r="CY1484" s="71"/>
      <c r="CZ1484" s="71"/>
      <c r="DA1484" s="71"/>
      <c r="DB1484" s="71"/>
      <c r="DC1484" s="71"/>
      <c r="DD1484" s="71"/>
      <c r="DE1484" s="71"/>
      <c r="DF1484" s="71"/>
      <c r="DG1484" s="71"/>
      <c r="DH1484" s="71"/>
      <c r="DI1484" s="71"/>
      <c r="DJ1484" s="71"/>
      <c r="DK1484" s="71"/>
      <c r="DL1484" s="71"/>
      <c r="DM1484" s="71"/>
      <c r="DN1484" s="71"/>
      <c r="DO1484" s="71"/>
      <c r="DP1484" s="71"/>
      <c r="DQ1484" s="71"/>
      <c r="DR1484" s="71"/>
      <c r="DS1484" s="71"/>
      <c r="DT1484" s="71"/>
      <c r="DU1484" s="71"/>
      <c r="DV1484" s="71"/>
      <c r="DW1484" s="71"/>
      <c r="DX1484" s="71"/>
      <c r="DY1484" s="71"/>
      <c r="DZ1484" s="71"/>
      <c r="EA1484" s="71"/>
      <c r="EB1484" s="71"/>
      <c r="EC1484" s="71"/>
      <c r="ED1484" s="71"/>
      <c r="EE1484" s="71"/>
      <c r="EF1484" s="71"/>
      <c r="EG1484" s="71"/>
      <c r="EH1484" s="71"/>
      <c r="EI1484" s="71"/>
      <c r="EJ1484" s="71"/>
      <c r="EK1484" s="71"/>
      <c r="EL1484" s="71"/>
      <c r="EM1484" s="71"/>
      <c r="EN1484" s="71"/>
      <c r="EO1484" s="71"/>
      <c r="EP1484" s="71"/>
      <c r="EQ1484" s="71"/>
      <c r="ER1484" s="71"/>
      <c r="ES1484" s="71"/>
      <c r="ET1484" s="71"/>
      <c r="EU1484" s="71"/>
      <c r="EV1484" s="71"/>
      <c r="EW1484" s="71"/>
      <c r="EX1484" s="71"/>
      <c r="EY1484" s="71"/>
      <c r="EZ1484" s="71"/>
      <c r="FA1484" s="71"/>
      <c r="FB1484" s="71"/>
      <c r="FC1484" s="71"/>
      <c r="FD1484" s="71"/>
      <c r="FE1484" s="71"/>
      <c r="FF1484" s="71"/>
      <c r="FG1484" s="71"/>
      <c r="FH1484" s="71"/>
      <c r="FI1484" s="71"/>
      <c r="FJ1484" s="71"/>
      <c r="FK1484" s="71"/>
      <c r="FL1484" s="71"/>
      <c r="FM1484" s="71"/>
    </row>
    <row r="1485" spans="10:169" x14ac:dyDescent="0.2">
      <c r="J1485" s="71"/>
      <c r="K1485" s="71"/>
      <c r="L1485" s="71"/>
      <c r="M1485" s="71"/>
      <c r="N1485" s="71"/>
      <c r="O1485" s="71"/>
      <c r="P1485" s="71"/>
      <c r="Q1485" s="71"/>
      <c r="R1485" s="71"/>
      <c r="S1485" s="71"/>
      <c r="T1485" s="71"/>
      <c r="U1485" s="71"/>
      <c r="V1485" s="71"/>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99"/>
      <c r="CW1485" s="71"/>
      <c r="CX1485" s="71"/>
      <c r="CY1485" s="71"/>
      <c r="CZ1485" s="71"/>
      <c r="DA1485" s="71"/>
      <c r="DB1485" s="71"/>
      <c r="DC1485" s="71"/>
      <c r="DD1485" s="71"/>
      <c r="DE1485" s="71"/>
      <c r="DF1485" s="71"/>
      <c r="DG1485" s="71"/>
      <c r="DH1485" s="71"/>
      <c r="DI1485" s="71"/>
      <c r="DJ1485" s="71"/>
      <c r="DK1485" s="71"/>
      <c r="DL1485" s="71"/>
      <c r="DM1485" s="71"/>
      <c r="DN1485" s="71"/>
      <c r="DO1485" s="71"/>
      <c r="DP1485" s="71"/>
      <c r="DQ1485" s="71"/>
      <c r="DR1485" s="71"/>
      <c r="DS1485" s="71"/>
      <c r="DT1485" s="71"/>
      <c r="DU1485" s="71"/>
      <c r="DV1485" s="71"/>
      <c r="DW1485" s="71"/>
      <c r="DX1485" s="71"/>
      <c r="DY1485" s="71"/>
      <c r="DZ1485" s="71"/>
      <c r="EA1485" s="71"/>
      <c r="EB1485" s="71"/>
      <c r="EC1485" s="71"/>
      <c r="ED1485" s="71"/>
      <c r="EE1485" s="71"/>
      <c r="EF1485" s="71"/>
      <c r="EG1485" s="71"/>
      <c r="EH1485" s="71"/>
      <c r="EI1485" s="71"/>
      <c r="EJ1485" s="71"/>
      <c r="EK1485" s="71"/>
      <c r="EL1485" s="71"/>
      <c r="EM1485" s="71"/>
      <c r="EN1485" s="71"/>
      <c r="EO1485" s="71"/>
      <c r="EP1485" s="71"/>
      <c r="EQ1485" s="71"/>
      <c r="ER1485" s="71"/>
      <c r="ES1485" s="71"/>
      <c r="ET1485" s="71"/>
      <c r="EU1485" s="71"/>
      <c r="EV1485" s="71"/>
      <c r="EW1485" s="71"/>
      <c r="EX1485" s="71"/>
      <c r="EY1485" s="71"/>
      <c r="EZ1485" s="71"/>
      <c r="FA1485" s="71"/>
      <c r="FB1485" s="71"/>
      <c r="FC1485" s="71"/>
      <c r="FD1485" s="71"/>
      <c r="FE1485" s="71"/>
      <c r="FF1485" s="71"/>
      <c r="FG1485" s="71"/>
      <c r="FH1485" s="71"/>
      <c r="FI1485" s="71"/>
      <c r="FJ1485" s="71"/>
      <c r="FK1485" s="71"/>
      <c r="FL1485" s="71"/>
      <c r="FM1485" s="71"/>
    </row>
    <row r="1486" spans="10:169" x14ac:dyDescent="0.2">
      <c r="J1486" s="71"/>
      <c r="K1486" s="71"/>
      <c r="L1486" s="71"/>
      <c r="M1486" s="71"/>
      <c r="N1486" s="71"/>
      <c r="O1486" s="71"/>
      <c r="P1486" s="71"/>
      <c r="Q1486" s="71"/>
      <c r="R1486" s="71"/>
      <c r="S1486" s="71"/>
      <c r="T1486" s="71"/>
      <c r="U1486" s="71"/>
      <c r="V1486" s="71"/>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99"/>
      <c r="CW1486" s="71"/>
      <c r="CX1486" s="71"/>
      <c r="CY1486" s="71"/>
      <c r="CZ1486" s="71"/>
      <c r="DA1486" s="71"/>
      <c r="DB1486" s="71"/>
      <c r="DC1486" s="71"/>
      <c r="DD1486" s="71"/>
      <c r="DE1486" s="71"/>
      <c r="DF1486" s="71"/>
      <c r="DG1486" s="71"/>
      <c r="DH1486" s="71"/>
      <c r="DI1486" s="71"/>
      <c r="DJ1486" s="71"/>
      <c r="DK1486" s="71"/>
      <c r="DL1486" s="71"/>
      <c r="DM1486" s="71"/>
      <c r="DN1486" s="71"/>
      <c r="DO1486" s="71"/>
      <c r="DP1486" s="71"/>
      <c r="DQ1486" s="71"/>
      <c r="DR1486" s="71"/>
      <c r="DS1486" s="71"/>
      <c r="DT1486" s="71"/>
      <c r="DU1486" s="71"/>
      <c r="DV1486" s="71"/>
      <c r="DW1486" s="71"/>
      <c r="DX1486" s="71"/>
      <c r="DY1486" s="71"/>
      <c r="DZ1486" s="71"/>
      <c r="EA1486" s="71"/>
      <c r="EB1486" s="71"/>
      <c r="EC1486" s="71"/>
      <c r="ED1486" s="71"/>
      <c r="EE1486" s="71"/>
      <c r="EF1486" s="71"/>
      <c r="EG1486" s="71"/>
      <c r="EH1486" s="71"/>
      <c r="EI1486" s="71"/>
      <c r="EJ1486" s="71"/>
      <c r="EK1486" s="71"/>
      <c r="EL1486" s="71"/>
      <c r="EM1486" s="71"/>
      <c r="EN1486" s="71"/>
      <c r="EO1486" s="71"/>
      <c r="EP1486" s="71"/>
      <c r="EQ1486" s="71"/>
      <c r="ER1486" s="71"/>
      <c r="ES1486" s="71"/>
      <c r="ET1486" s="71"/>
      <c r="EU1486" s="71"/>
      <c r="EV1486" s="71"/>
      <c r="EW1486" s="71"/>
      <c r="EX1486" s="71"/>
      <c r="EY1486" s="71"/>
      <c r="EZ1486" s="71"/>
      <c r="FA1486" s="71"/>
      <c r="FB1486" s="71"/>
      <c r="FC1486" s="71"/>
      <c r="FD1486" s="71"/>
      <c r="FE1486" s="71"/>
      <c r="FF1486" s="71"/>
      <c r="FG1486" s="71"/>
      <c r="FH1486" s="71"/>
      <c r="FI1486" s="71"/>
      <c r="FJ1486" s="71"/>
      <c r="FK1486" s="71"/>
      <c r="FL1486" s="71"/>
      <c r="FM1486" s="71"/>
    </row>
    <row r="1487" spans="10:169" x14ac:dyDescent="0.2">
      <c r="J1487" s="71"/>
      <c r="K1487" s="71"/>
      <c r="L1487" s="71"/>
      <c r="M1487" s="71"/>
      <c r="N1487" s="71"/>
      <c r="O1487" s="71"/>
      <c r="P1487" s="71"/>
      <c r="Q1487" s="71"/>
      <c r="R1487" s="71"/>
      <c r="S1487" s="71"/>
      <c r="T1487" s="71"/>
      <c r="U1487" s="71"/>
      <c r="V1487" s="71"/>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99"/>
      <c r="CW1487" s="71"/>
      <c r="CX1487" s="71"/>
      <c r="CY1487" s="71"/>
      <c r="CZ1487" s="71"/>
      <c r="DA1487" s="71"/>
      <c r="DB1487" s="71"/>
      <c r="DC1487" s="71"/>
      <c r="DD1487" s="71"/>
      <c r="DE1487" s="71"/>
      <c r="DF1487" s="71"/>
      <c r="DG1487" s="71"/>
      <c r="DH1487" s="71"/>
      <c r="DI1487" s="71"/>
      <c r="DJ1487" s="71"/>
      <c r="DK1487" s="71"/>
      <c r="DL1487" s="71"/>
      <c r="DM1487" s="71"/>
      <c r="DN1487" s="71"/>
      <c r="DO1487" s="71"/>
      <c r="DP1487" s="71"/>
      <c r="DQ1487" s="71"/>
      <c r="DR1487" s="71"/>
      <c r="DS1487" s="71"/>
      <c r="DT1487" s="71"/>
      <c r="DU1487" s="71"/>
      <c r="DV1487" s="71"/>
      <c r="DW1487" s="71"/>
      <c r="DX1487" s="71"/>
      <c r="DY1487" s="71"/>
      <c r="DZ1487" s="71"/>
      <c r="EA1487" s="71"/>
      <c r="EB1487" s="71"/>
      <c r="EC1487" s="71"/>
      <c r="ED1487" s="71"/>
      <c r="EE1487" s="71"/>
      <c r="EF1487" s="71"/>
      <c r="EG1487" s="71"/>
      <c r="EH1487" s="71"/>
      <c r="EI1487" s="71"/>
      <c r="EJ1487" s="71"/>
      <c r="EK1487" s="71"/>
      <c r="EL1487" s="71"/>
      <c r="EM1487" s="71"/>
      <c r="EN1487" s="71"/>
      <c r="EO1487" s="71"/>
      <c r="EP1487" s="71"/>
      <c r="EQ1487" s="71"/>
      <c r="ER1487" s="71"/>
      <c r="ES1487" s="71"/>
      <c r="ET1487" s="71"/>
      <c r="EU1487" s="71"/>
      <c r="EV1487" s="71"/>
      <c r="EW1487" s="71"/>
      <c r="EX1487" s="71"/>
      <c r="EY1487" s="71"/>
      <c r="EZ1487" s="71"/>
      <c r="FA1487" s="71"/>
      <c r="FB1487" s="71"/>
      <c r="FC1487" s="71"/>
      <c r="FD1487" s="71"/>
      <c r="FE1487" s="71"/>
      <c r="FF1487" s="71"/>
      <c r="FG1487" s="71"/>
      <c r="FH1487" s="71"/>
      <c r="FI1487" s="71"/>
      <c r="FJ1487" s="71"/>
      <c r="FK1487" s="71"/>
      <c r="FL1487" s="71"/>
      <c r="FM1487" s="71"/>
    </row>
    <row r="1488" spans="10:169" x14ac:dyDescent="0.2">
      <c r="J1488" s="71"/>
      <c r="K1488" s="71"/>
      <c r="L1488" s="71"/>
      <c r="M1488" s="71"/>
      <c r="N1488" s="71"/>
      <c r="O1488" s="71"/>
      <c r="P1488" s="71"/>
      <c r="Q1488" s="71"/>
      <c r="R1488" s="71"/>
      <c r="S1488" s="71"/>
      <c r="T1488" s="71"/>
      <c r="U1488" s="71"/>
      <c r="V1488" s="71"/>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99"/>
      <c r="CW1488" s="71"/>
      <c r="CX1488" s="71"/>
      <c r="CY1488" s="71"/>
      <c r="CZ1488" s="71"/>
      <c r="DA1488" s="71"/>
      <c r="DB1488" s="71"/>
      <c r="DC1488" s="71"/>
      <c r="DD1488" s="71"/>
      <c r="DE1488" s="71"/>
      <c r="DF1488" s="71"/>
      <c r="DG1488" s="71"/>
      <c r="DH1488" s="71"/>
      <c r="DI1488" s="71"/>
      <c r="DJ1488" s="71"/>
      <c r="DK1488" s="71"/>
      <c r="DL1488" s="71"/>
      <c r="DM1488" s="71"/>
      <c r="DN1488" s="71"/>
      <c r="DO1488" s="71"/>
      <c r="DP1488" s="71"/>
      <c r="DQ1488" s="71"/>
      <c r="DR1488" s="71"/>
      <c r="DS1488" s="71"/>
      <c r="DT1488" s="71"/>
      <c r="DU1488" s="71"/>
      <c r="DV1488" s="71"/>
      <c r="DW1488" s="71"/>
      <c r="DX1488" s="71"/>
      <c r="DY1488" s="71"/>
      <c r="DZ1488" s="71"/>
      <c r="EA1488" s="71"/>
      <c r="EB1488" s="71"/>
      <c r="EC1488" s="71"/>
      <c r="ED1488" s="71"/>
      <c r="EE1488" s="71"/>
      <c r="EF1488" s="71"/>
      <c r="EG1488" s="71"/>
      <c r="EH1488" s="71"/>
      <c r="EI1488" s="71"/>
      <c r="EJ1488" s="71"/>
      <c r="EK1488" s="71"/>
      <c r="EL1488" s="71"/>
      <c r="EM1488" s="71"/>
      <c r="EN1488" s="71"/>
      <c r="EO1488" s="71"/>
      <c r="EP1488" s="71"/>
      <c r="EQ1488" s="71"/>
      <c r="ER1488" s="71"/>
      <c r="ES1488" s="71"/>
      <c r="ET1488" s="71"/>
      <c r="EU1488" s="71"/>
      <c r="EV1488" s="71"/>
      <c r="EW1488" s="71"/>
      <c r="EX1488" s="71"/>
      <c r="EY1488" s="71"/>
      <c r="EZ1488" s="71"/>
      <c r="FA1488" s="71"/>
      <c r="FB1488" s="71"/>
      <c r="FC1488" s="71"/>
      <c r="FD1488" s="71"/>
      <c r="FE1488" s="71"/>
      <c r="FF1488" s="71"/>
      <c r="FG1488" s="71"/>
      <c r="FH1488" s="71"/>
      <c r="FI1488" s="71"/>
      <c r="FJ1488" s="71"/>
      <c r="FK1488" s="71"/>
      <c r="FL1488" s="71"/>
      <c r="FM1488" s="71"/>
    </row>
    <row r="1489" spans="10:169" x14ac:dyDescent="0.2">
      <c r="J1489" s="71"/>
      <c r="K1489" s="71"/>
      <c r="L1489" s="71"/>
      <c r="M1489" s="71"/>
      <c r="N1489" s="71"/>
      <c r="O1489" s="71"/>
      <c r="P1489" s="71"/>
      <c r="Q1489" s="71"/>
      <c r="R1489" s="71"/>
      <c r="S1489" s="71"/>
      <c r="T1489" s="71"/>
      <c r="U1489" s="71"/>
      <c r="V1489" s="71"/>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99"/>
      <c r="CW1489" s="71"/>
      <c r="CX1489" s="71"/>
      <c r="CY1489" s="71"/>
      <c r="CZ1489" s="71"/>
      <c r="DA1489" s="71"/>
      <c r="DB1489" s="71"/>
      <c r="DC1489" s="71"/>
      <c r="DD1489" s="71"/>
      <c r="DE1489" s="71"/>
      <c r="DF1489" s="71"/>
      <c r="DG1489" s="71"/>
      <c r="DH1489" s="71"/>
      <c r="DI1489" s="71"/>
      <c r="DJ1489" s="71"/>
      <c r="DK1489" s="71"/>
      <c r="DL1489" s="71"/>
      <c r="DM1489" s="71"/>
      <c r="DN1489" s="71"/>
      <c r="DO1489" s="71"/>
      <c r="DP1489" s="71"/>
      <c r="DQ1489" s="71"/>
      <c r="DR1489" s="71"/>
      <c r="DS1489" s="71"/>
      <c r="DT1489" s="71"/>
      <c r="DU1489" s="71"/>
      <c r="DV1489" s="71"/>
      <c r="DW1489" s="71"/>
      <c r="DX1489" s="71"/>
      <c r="DY1489" s="71"/>
      <c r="DZ1489" s="71"/>
      <c r="EA1489" s="71"/>
      <c r="EB1489" s="71"/>
      <c r="EC1489" s="71"/>
      <c r="ED1489" s="71"/>
      <c r="EE1489" s="71"/>
      <c r="EF1489" s="71"/>
      <c r="EG1489" s="71"/>
      <c r="EH1489" s="71"/>
      <c r="EI1489" s="71"/>
      <c r="EJ1489" s="71"/>
      <c r="EK1489" s="71"/>
      <c r="EL1489" s="71"/>
      <c r="EM1489" s="71"/>
      <c r="EN1489" s="71"/>
      <c r="EO1489" s="71"/>
      <c r="EP1489" s="71"/>
      <c r="EQ1489" s="71"/>
      <c r="ER1489" s="71"/>
      <c r="ES1489" s="71"/>
      <c r="ET1489" s="71"/>
      <c r="EU1489" s="71"/>
      <c r="EV1489" s="71"/>
      <c r="EW1489" s="71"/>
      <c r="EX1489" s="71"/>
      <c r="EY1489" s="71"/>
      <c r="EZ1489" s="71"/>
      <c r="FA1489" s="71"/>
      <c r="FB1489" s="71"/>
      <c r="FC1489" s="71"/>
      <c r="FD1489" s="71"/>
      <c r="FE1489" s="71"/>
      <c r="FF1489" s="71"/>
      <c r="FG1489" s="71"/>
      <c r="FH1489" s="71"/>
      <c r="FI1489" s="71"/>
      <c r="FJ1489" s="71"/>
      <c r="FK1489" s="71"/>
      <c r="FL1489" s="71"/>
      <c r="FM1489" s="71"/>
    </row>
    <row r="1490" spans="10:169" x14ac:dyDescent="0.2">
      <c r="J1490" s="71"/>
      <c r="K1490" s="71"/>
      <c r="L1490" s="71"/>
      <c r="M1490" s="71"/>
      <c r="N1490" s="71"/>
      <c r="O1490" s="71"/>
      <c r="P1490" s="71"/>
      <c r="Q1490" s="71"/>
      <c r="R1490" s="71"/>
      <c r="S1490" s="71"/>
      <c r="T1490" s="71"/>
      <c r="U1490" s="71"/>
      <c r="V1490" s="71"/>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99"/>
      <c r="CW1490" s="71"/>
      <c r="CX1490" s="71"/>
      <c r="CY1490" s="71"/>
      <c r="CZ1490" s="71"/>
      <c r="DA1490" s="71"/>
      <c r="DB1490" s="71"/>
      <c r="DC1490" s="71"/>
      <c r="DD1490" s="71"/>
      <c r="DE1490" s="71"/>
      <c r="DF1490" s="71"/>
      <c r="DG1490" s="71"/>
      <c r="DH1490" s="71"/>
      <c r="DI1490" s="71"/>
      <c r="DJ1490" s="71"/>
      <c r="DK1490" s="71"/>
      <c r="DL1490" s="71"/>
      <c r="DM1490" s="71"/>
      <c r="DN1490" s="71"/>
      <c r="DO1490" s="71"/>
      <c r="DP1490" s="71"/>
      <c r="DQ1490" s="71"/>
      <c r="DR1490" s="71"/>
      <c r="DS1490" s="71"/>
      <c r="DT1490" s="71"/>
      <c r="DU1490" s="71"/>
      <c r="DV1490" s="71"/>
      <c r="DW1490" s="71"/>
      <c r="DX1490" s="71"/>
      <c r="DY1490" s="71"/>
      <c r="DZ1490" s="71"/>
      <c r="EA1490" s="71"/>
      <c r="EB1490" s="71"/>
      <c r="EC1490" s="71"/>
      <c r="ED1490" s="71"/>
      <c r="EE1490" s="71"/>
      <c r="EF1490" s="71"/>
      <c r="EG1490" s="71"/>
      <c r="EH1490" s="71"/>
      <c r="EI1490" s="71"/>
      <c r="EJ1490" s="71"/>
      <c r="EK1490" s="71"/>
      <c r="EL1490" s="71"/>
      <c r="EM1490" s="71"/>
      <c r="EN1490" s="71"/>
      <c r="EO1490" s="71"/>
      <c r="EP1490" s="71"/>
      <c r="EQ1490" s="71"/>
      <c r="ER1490" s="71"/>
      <c r="ES1490" s="71"/>
      <c r="ET1490" s="71"/>
      <c r="EU1490" s="71"/>
      <c r="EV1490" s="71"/>
      <c r="EW1490" s="71"/>
      <c r="EX1490" s="71"/>
      <c r="EY1490" s="71"/>
      <c r="EZ1490" s="71"/>
      <c r="FA1490" s="71"/>
      <c r="FB1490" s="71"/>
      <c r="FC1490" s="71"/>
      <c r="FD1490" s="71"/>
      <c r="FE1490" s="71"/>
      <c r="FF1490" s="71"/>
      <c r="FG1490" s="71"/>
      <c r="FH1490" s="71"/>
      <c r="FI1490" s="71"/>
      <c r="FJ1490" s="71"/>
      <c r="FK1490" s="71"/>
      <c r="FL1490" s="71"/>
      <c r="FM1490" s="71"/>
    </row>
    <row r="1491" spans="10:169" x14ac:dyDescent="0.2">
      <c r="J1491" s="71"/>
      <c r="K1491" s="71"/>
      <c r="L1491" s="71"/>
      <c r="M1491" s="71"/>
      <c r="N1491" s="71"/>
      <c r="O1491" s="71"/>
      <c r="P1491" s="71"/>
      <c r="Q1491" s="71"/>
      <c r="R1491" s="71"/>
      <c r="S1491" s="71"/>
      <c r="T1491" s="71"/>
      <c r="U1491" s="71"/>
      <c r="V1491" s="71"/>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99"/>
      <c r="CW1491" s="71"/>
      <c r="CX1491" s="71"/>
      <c r="CY1491" s="71"/>
      <c r="CZ1491" s="71"/>
      <c r="DA1491" s="71"/>
      <c r="DB1491" s="71"/>
      <c r="DC1491" s="71"/>
      <c r="DD1491" s="71"/>
      <c r="DE1491" s="71"/>
      <c r="DF1491" s="71"/>
      <c r="DG1491" s="71"/>
      <c r="DH1491" s="71"/>
      <c r="DI1491" s="71"/>
      <c r="DJ1491" s="71"/>
      <c r="DK1491" s="71"/>
      <c r="DL1491" s="71"/>
      <c r="DM1491" s="71"/>
      <c r="DN1491" s="71"/>
      <c r="DO1491" s="71"/>
      <c r="DP1491" s="71"/>
      <c r="DQ1491" s="71"/>
      <c r="DR1491" s="71"/>
      <c r="DS1491" s="71"/>
      <c r="DT1491" s="71"/>
      <c r="DU1491" s="71"/>
      <c r="DV1491" s="71"/>
      <c r="DW1491" s="71"/>
      <c r="DX1491" s="71"/>
      <c r="DY1491" s="71"/>
      <c r="DZ1491" s="71"/>
      <c r="EA1491" s="71"/>
      <c r="EB1491" s="71"/>
      <c r="EC1491" s="71"/>
      <c r="ED1491" s="71"/>
      <c r="EE1491" s="71"/>
      <c r="EF1491" s="71"/>
      <c r="EG1491" s="71"/>
      <c r="EH1491" s="71"/>
      <c r="EI1491" s="71"/>
      <c r="EJ1491" s="71"/>
      <c r="EK1491" s="71"/>
      <c r="EL1491" s="71"/>
      <c r="EM1491" s="71"/>
      <c r="EN1491" s="71"/>
      <c r="EO1491" s="71"/>
      <c r="EP1491" s="71"/>
      <c r="EQ1491" s="71"/>
      <c r="ER1491" s="71"/>
      <c r="ES1491" s="71"/>
      <c r="ET1491" s="71"/>
      <c r="EU1491" s="71"/>
      <c r="EV1491" s="71"/>
      <c r="EW1491" s="71"/>
      <c r="EX1491" s="71"/>
      <c r="EY1491" s="71"/>
      <c r="EZ1491" s="71"/>
      <c r="FA1491" s="71"/>
      <c r="FB1491" s="71"/>
      <c r="FC1491" s="71"/>
      <c r="FD1491" s="71"/>
      <c r="FE1491" s="71"/>
      <c r="FF1491" s="71"/>
      <c r="FG1491" s="71"/>
      <c r="FH1491" s="71"/>
      <c r="FI1491" s="71"/>
      <c r="FJ1491" s="71"/>
      <c r="FK1491" s="71"/>
      <c r="FL1491" s="71"/>
      <c r="FM1491" s="71"/>
    </row>
    <row r="1492" spans="10:169" x14ac:dyDescent="0.2">
      <c r="J1492" s="71"/>
      <c r="K1492" s="71"/>
      <c r="L1492" s="71"/>
      <c r="M1492" s="71"/>
      <c r="N1492" s="71"/>
      <c r="O1492" s="71"/>
      <c r="P1492" s="71"/>
      <c r="Q1492" s="71"/>
      <c r="R1492" s="71"/>
      <c r="S1492" s="71"/>
      <c r="T1492" s="71"/>
      <c r="U1492" s="71"/>
      <c r="V1492" s="71"/>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99"/>
      <c r="CW1492" s="71"/>
      <c r="CX1492" s="71"/>
      <c r="CY1492" s="71"/>
      <c r="CZ1492" s="71"/>
      <c r="DA1492" s="71"/>
      <c r="DB1492" s="71"/>
      <c r="DC1492" s="71"/>
      <c r="DD1492" s="71"/>
      <c r="DE1492" s="71"/>
      <c r="DF1492" s="71"/>
      <c r="DG1492" s="71"/>
      <c r="DH1492" s="71"/>
      <c r="DI1492" s="71"/>
      <c r="DJ1492" s="71"/>
      <c r="DK1492" s="71"/>
      <c r="DL1492" s="71"/>
      <c r="DM1492" s="71"/>
      <c r="DN1492" s="71"/>
      <c r="DO1492" s="71"/>
      <c r="DP1492" s="71"/>
      <c r="DQ1492" s="71"/>
      <c r="DR1492" s="71"/>
      <c r="DS1492" s="71"/>
      <c r="DT1492" s="71"/>
      <c r="DU1492" s="71"/>
      <c r="DV1492" s="71"/>
      <c r="DW1492" s="71"/>
      <c r="DX1492" s="71"/>
      <c r="DY1492" s="71"/>
      <c r="DZ1492" s="71"/>
      <c r="EA1492" s="71"/>
      <c r="EB1492" s="71"/>
      <c r="EC1492" s="71"/>
      <c r="ED1492" s="71"/>
      <c r="EE1492" s="71"/>
      <c r="EF1492" s="71"/>
      <c r="EG1492" s="71"/>
      <c r="EH1492" s="71"/>
      <c r="EI1492" s="71"/>
      <c r="EJ1492" s="71"/>
      <c r="EK1492" s="71"/>
      <c r="EL1492" s="71"/>
      <c r="EM1492" s="71"/>
      <c r="EN1492" s="71"/>
      <c r="EO1492" s="71"/>
      <c r="EP1492" s="71"/>
      <c r="EQ1492" s="71"/>
      <c r="ER1492" s="71"/>
      <c r="ES1492" s="71"/>
      <c r="ET1492" s="71"/>
      <c r="EU1492" s="71"/>
      <c r="EV1492" s="71"/>
      <c r="EW1492" s="71"/>
      <c r="EX1492" s="71"/>
      <c r="EY1492" s="71"/>
      <c r="EZ1492" s="71"/>
      <c r="FA1492" s="71"/>
      <c r="FB1492" s="71"/>
      <c r="FC1492" s="71"/>
      <c r="FD1492" s="71"/>
      <c r="FE1492" s="71"/>
      <c r="FF1492" s="71"/>
      <c r="FG1492" s="71"/>
      <c r="FH1492" s="71"/>
      <c r="FI1492" s="71"/>
      <c r="FJ1492" s="71"/>
      <c r="FK1492" s="71"/>
      <c r="FL1492" s="71"/>
      <c r="FM1492" s="71"/>
    </row>
    <row r="1493" spans="10:169" x14ac:dyDescent="0.2">
      <c r="J1493" s="71"/>
      <c r="K1493" s="71"/>
      <c r="L1493" s="71"/>
      <c r="M1493" s="71"/>
      <c r="N1493" s="71"/>
      <c r="O1493" s="71"/>
      <c r="P1493" s="71"/>
      <c r="Q1493" s="71"/>
      <c r="R1493" s="71"/>
      <c r="S1493" s="71"/>
      <c r="T1493" s="71"/>
      <c r="U1493" s="71"/>
      <c r="V1493" s="71"/>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99"/>
      <c r="CW1493" s="71"/>
      <c r="CX1493" s="71"/>
      <c r="CY1493" s="71"/>
      <c r="CZ1493" s="71"/>
      <c r="DA1493" s="71"/>
      <c r="DB1493" s="71"/>
      <c r="DC1493" s="71"/>
      <c r="DD1493" s="71"/>
      <c r="DE1493" s="71"/>
      <c r="DF1493" s="71"/>
      <c r="DG1493" s="71"/>
      <c r="DH1493" s="71"/>
      <c r="DI1493" s="71"/>
      <c r="DJ1493" s="71"/>
      <c r="DK1493" s="71"/>
      <c r="DL1493" s="71"/>
      <c r="DM1493" s="71"/>
      <c r="DN1493" s="71"/>
      <c r="DO1493" s="71"/>
      <c r="DP1493" s="71"/>
      <c r="DQ1493" s="71"/>
      <c r="DR1493" s="71"/>
      <c r="DS1493" s="71"/>
      <c r="DT1493" s="71"/>
      <c r="DU1493" s="71"/>
      <c r="DV1493" s="71"/>
      <c r="DW1493" s="71"/>
      <c r="DX1493" s="71"/>
      <c r="DY1493" s="71"/>
      <c r="DZ1493" s="71"/>
      <c r="EA1493" s="71"/>
      <c r="EB1493" s="71"/>
      <c r="EC1493" s="71"/>
      <c r="ED1493" s="71"/>
      <c r="EE1493" s="71"/>
      <c r="EF1493" s="71"/>
      <c r="EG1493" s="71"/>
      <c r="EH1493" s="71"/>
      <c r="EI1493" s="71"/>
      <c r="EJ1493" s="71"/>
      <c r="EK1493" s="71"/>
      <c r="EL1493" s="71"/>
      <c r="EM1493" s="71"/>
      <c r="EN1493" s="71"/>
      <c r="EO1493" s="71"/>
      <c r="EP1493" s="71"/>
      <c r="EQ1493" s="71"/>
      <c r="ER1493" s="71"/>
      <c r="ES1493" s="71"/>
      <c r="ET1493" s="71"/>
      <c r="EU1493" s="71"/>
      <c r="EV1493" s="71"/>
      <c r="EW1493" s="71"/>
      <c r="EX1493" s="71"/>
      <c r="EY1493" s="71"/>
      <c r="EZ1493" s="71"/>
      <c r="FA1493" s="71"/>
      <c r="FB1493" s="71"/>
      <c r="FC1493" s="71"/>
      <c r="FD1493" s="71"/>
      <c r="FE1493" s="71"/>
      <c r="FF1493" s="71"/>
      <c r="FG1493" s="71"/>
      <c r="FH1493" s="71"/>
      <c r="FI1493" s="71"/>
      <c r="FJ1493" s="71"/>
      <c r="FK1493" s="71"/>
      <c r="FL1493" s="71"/>
      <c r="FM1493" s="71"/>
    </row>
    <row r="1494" spans="10:169" x14ac:dyDescent="0.2">
      <c r="J1494" s="71"/>
      <c r="K1494" s="71"/>
      <c r="L1494" s="71"/>
      <c r="M1494" s="71"/>
      <c r="N1494" s="71"/>
      <c r="O1494" s="71"/>
      <c r="P1494" s="71"/>
      <c r="Q1494" s="71"/>
      <c r="R1494" s="71"/>
      <c r="S1494" s="71"/>
      <c r="T1494" s="71"/>
      <c r="U1494" s="71"/>
      <c r="V1494" s="71"/>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99"/>
      <c r="CW1494" s="71"/>
      <c r="CX1494" s="71"/>
      <c r="CY1494" s="71"/>
      <c r="CZ1494" s="71"/>
      <c r="DA1494" s="71"/>
      <c r="DB1494" s="71"/>
      <c r="DC1494" s="71"/>
      <c r="DD1494" s="71"/>
      <c r="DE1494" s="71"/>
      <c r="DF1494" s="71"/>
      <c r="DG1494" s="71"/>
      <c r="DH1494" s="71"/>
      <c r="DI1494" s="71"/>
      <c r="DJ1494" s="71"/>
      <c r="DK1494" s="71"/>
      <c r="DL1494" s="71"/>
      <c r="DM1494" s="71"/>
      <c r="DN1494" s="71"/>
      <c r="DO1494" s="71"/>
      <c r="DP1494" s="71"/>
      <c r="DQ1494" s="71"/>
      <c r="DR1494" s="71"/>
      <c r="DS1494" s="71"/>
      <c r="DT1494" s="71"/>
      <c r="DU1494" s="71"/>
      <c r="DV1494" s="71"/>
      <c r="DW1494" s="71"/>
      <c r="DX1494" s="71"/>
      <c r="DY1494" s="71"/>
      <c r="DZ1494" s="71"/>
      <c r="EA1494" s="71"/>
      <c r="EB1494" s="71"/>
      <c r="EC1494" s="71"/>
      <c r="ED1494" s="71"/>
      <c r="EE1494" s="71"/>
      <c r="EF1494" s="71"/>
      <c r="EG1494" s="71"/>
      <c r="EH1494" s="71"/>
      <c r="EI1494" s="71"/>
      <c r="EJ1494" s="71"/>
      <c r="EK1494" s="71"/>
      <c r="EL1494" s="71"/>
      <c r="EM1494" s="71"/>
      <c r="EN1494" s="71"/>
      <c r="EO1494" s="71"/>
      <c r="EP1494" s="71"/>
      <c r="EQ1494" s="71"/>
      <c r="ER1494" s="71"/>
      <c r="ES1494" s="71"/>
      <c r="ET1494" s="71"/>
      <c r="EU1494" s="71"/>
      <c r="EV1494" s="71"/>
      <c r="EW1494" s="71"/>
      <c r="EX1494" s="71"/>
      <c r="EY1494" s="71"/>
      <c r="EZ1494" s="71"/>
      <c r="FA1494" s="71"/>
      <c r="FB1494" s="71"/>
      <c r="FC1494" s="71"/>
      <c r="FD1494" s="71"/>
      <c r="FE1494" s="71"/>
      <c r="FF1494" s="71"/>
      <c r="FG1494" s="71"/>
      <c r="FH1494" s="71"/>
      <c r="FI1494" s="71"/>
      <c r="FJ1494" s="71"/>
      <c r="FK1494" s="71"/>
      <c r="FL1494" s="71"/>
      <c r="FM1494" s="71"/>
    </row>
    <row r="1495" spans="10:169" x14ac:dyDescent="0.2">
      <c r="J1495" s="71"/>
      <c r="K1495" s="71"/>
      <c r="L1495" s="71"/>
      <c r="M1495" s="71"/>
      <c r="N1495" s="71"/>
      <c r="O1495" s="71"/>
      <c r="P1495" s="71"/>
      <c r="Q1495" s="71"/>
      <c r="R1495" s="71"/>
      <c r="S1495" s="71"/>
      <c r="T1495" s="71"/>
      <c r="U1495" s="71"/>
      <c r="V1495" s="71"/>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99"/>
      <c r="CW1495" s="71"/>
      <c r="CX1495" s="71"/>
      <c r="CY1495" s="71"/>
      <c r="CZ1495" s="71"/>
      <c r="DA1495" s="71"/>
      <c r="DB1495" s="71"/>
      <c r="DC1495" s="71"/>
      <c r="DD1495" s="71"/>
      <c r="DE1495" s="71"/>
      <c r="DF1495" s="71"/>
      <c r="DG1495" s="71"/>
      <c r="DH1495" s="71"/>
      <c r="DI1495" s="71"/>
      <c r="DJ1495" s="71"/>
      <c r="DK1495" s="71"/>
      <c r="DL1495" s="71"/>
      <c r="DM1495" s="71"/>
      <c r="DN1495" s="71"/>
      <c r="DO1495" s="71"/>
      <c r="DP1495" s="71"/>
      <c r="DQ1495" s="71"/>
      <c r="DR1495" s="71"/>
      <c r="DS1495" s="71"/>
      <c r="DT1495" s="71"/>
      <c r="DU1495" s="71"/>
      <c r="DV1495" s="71"/>
      <c r="DW1495" s="71"/>
      <c r="DX1495" s="71"/>
      <c r="DY1495" s="71"/>
      <c r="DZ1495" s="71"/>
      <c r="EA1495" s="71"/>
      <c r="EB1495" s="71"/>
      <c r="EC1495" s="71"/>
      <c r="ED1495" s="71"/>
      <c r="EE1495" s="71"/>
      <c r="EF1495" s="71"/>
      <c r="EG1495" s="71"/>
      <c r="EH1495" s="71"/>
      <c r="EI1495" s="71"/>
      <c r="EJ1495" s="71"/>
      <c r="EK1495" s="71"/>
      <c r="EL1495" s="71"/>
      <c r="EM1495" s="71"/>
      <c r="EN1495" s="71"/>
      <c r="EO1495" s="71"/>
      <c r="EP1495" s="71"/>
      <c r="EQ1495" s="71"/>
      <c r="ER1495" s="71"/>
      <c r="ES1495" s="71"/>
      <c r="ET1495" s="71"/>
      <c r="EU1495" s="71"/>
      <c r="EV1495" s="71"/>
      <c r="EW1495" s="71"/>
      <c r="EX1495" s="71"/>
      <c r="EY1495" s="71"/>
      <c r="EZ1495" s="71"/>
      <c r="FA1495" s="71"/>
      <c r="FB1495" s="71"/>
      <c r="FC1495" s="71"/>
      <c r="FD1495" s="71"/>
      <c r="FE1495" s="71"/>
      <c r="FF1495" s="71"/>
      <c r="FG1495" s="71"/>
      <c r="FH1495" s="71"/>
      <c r="FI1495" s="71"/>
      <c r="FJ1495" s="71"/>
      <c r="FK1495" s="71"/>
      <c r="FL1495" s="71"/>
      <c r="FM1495" s="71"/>
    </row>
    <row r="1496" spans="10:169" x14ac:dyDescent="0.2">
      <c r="J1496" s="71"/>
      <c r="K1496" s="71"/>
      <c r="L1496" s="71"/>
      <c r="M1496" s="71"/>
      <c r="N1496" s="71"/>
      <c r="O1496" s="71"/>
      <c r="P1496" s="71"/>
      <c r="Q1496" s="71"/>
      <c r="R1496" s="71"/>
      <c r="S1496" s="71"/>
      <c r="T1496" s="71"/>
      <c r="U1496" s="71"/>
      <c r="V1496" s="71"/>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99"/>
      <c r="CW1496" s="71"/>
      <c r="CX1496" s="71"/>
      <c r="CY1496" s="71"/>
      <c r="CZ1496" s="71"/>
      <c r="DA1496" s="71"/>
      <c r="DB1496" s="71"/>
      <c r="DC1496" s="71"/>
      <c r="DD1496" s="71"/>
      <c r="DE1496" s="71"/>
      <c r="DF1496" s="71"/>
      <c r="DG1496" s="71"/>
      <c r="DH1496" s="71"/>
      <c r="DI1496" s="71"/>
      <c r="DJ1496" s="71"/>
      <c r="DK1496" s="71"/>
      <c r="DL1496" s="71"/>
      <c r="DM1496" s="71"/>
      <c r="DN1496" s="71"/>
      <c r="DO1496" s="71"/>
      <c r="DP1496" s="71"/>
      <c r="DQ1496" s="71"/>
      <c r="DR1496" s="71"/>
      <c r="DS1496" s="71"/>
      <c r="DT1496" s="71"/>
      <c r="DU1496" s="71"/>
      <c r="DV1496" s="71"/>
      <c r="DW1496" s="71"/>
      <c r="DX1496" s="71"/>
      <c r="DY1496" s="71"/>
      <c r="DZ1496" s="71"/>
      <c r="EA1496" s="71"/>
      <c r="EB1496" s="71"/>
      <c r="EC1496" s="71"/>
      <c r="ED1496" s="71"/>
      <c r="EE1496" s="71"/>
      <c r="EF1496" s="71"/>
      <c r="EG1496" s="71"/>
      <c r="EH1496" s="71"/>
      <c r="EI1496" s="71"/>
      <c r="EJ1496" s="71"/>
      <c r="EK1496" s="71"/>
      <c r="EL1496" s="71"/>
      <c r="EM1496" s="71"/>
      <c r="EN1496" s="71"/>
      <c r="EO1496" s="71"/>
      <c r="EP1496" s="71"/>
      <c r="EQ1496" s="71"/>
      <c r="ER1496" s="71"/>
      <c r="ES1496" s="71"/>
      <c r="ET1496" s="71"/>
      <c r="EU1496" s="71"/>
      <c r="EV1496" s="71"/>
      <c r="EW1496" s="71"/>
      <c r="EX1496" s="71"/>
      <c r="EY1496" s="71"/>
      <c r="EZ1496" s="71"/>
      <c r="FA1496" s="71"/>
      <c r="FB1496" s="71"/>
      <c r="FC1496" s="71"/>
      <c r="FD1496" s="71"/>
      <c r="FE1496" s="71"/>
      <c r="FF1496" s="71"/>
      <c r="FG1496" s="71"/>
      <c r="FH1496" s="71"/>
      <c r="FI1496" s="71"/>
      <c r="FJ1496" s="71"/>
      <c r="FK1496" s="71"/>
      <c r="FL1496" s="71"/>
      <c r="FM1496" s="71"/>
    </row>
    <row r="1497" spans="10:169" x14ac:dyDescent="0.2">
      <c r="J1497" s="71"/>
      <c r="K1497" s="71"/>
      <c r="L1497" s="71"/>
      <c r="M1497" s="71"/>
      <c r="N1497" s="71"/>
      <c r="O1497" s="71"/>
      <c r="P1497" s="71"/>
      <c r="Q1497" s="71"/>
      <c r="R1497" s="71"/>
      <c r="S1497" s="71"/>
      <c r="T1497" s="71"/>
      <c r="U1497" s="71"/>
      <c r="V1497" s="71"/>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99"/>
      <c r="CW1497" s="71"/>
      <c r="CX1497" s="71"/>
      <c r="CY1497" s="71"/>
      <c r="CZ1497" s="71"/>
      <c r="DA1497" s="71"/>
      <c r="DB1497" s="71"/>
      <c r="DC1497" s="71"/>
      <c r="DD1497" s="71"/>
      <c r="DE1497" s="71"/>
      <c r="DF1497" s="71"/>
      <c r="DG1497" s="71"/>
      <c r="DH1497" s="71"/>
      <c r="DI1497" s="71"/>
      <c r="DJ1497" s="71"/>
      <c r="DK1497" s="71"/>
      <c r="DL1497" s="71"/>
      <c r="DM1497" s="71"/>
      <c r="DN1497" s="71"/>
      <c r="DO1497" s="71"/>
      <c r="DP1497" s="71"/>
      <c r="DQ1497" s="71"/>
      <c r="DR1497" s="71"/>
      <c r="DS1497" s="71"/>
      <c r="DT1497" s="71"/>
      <c r="DU1497" s="71"/>
      <c r="DV1497" s="71"/>
      <c r="DW1497" s="71"/>
      <c r="DX1497" s="71"/>
      <c r="DY1497" s="71"/>
      <c r="DZ1497" s="71"/>
      <c r="EA1497" s="71"/>
      <c r="EB1497" s="71"/>
      <c r="EC1497" s="71"/>
      <c r="ED1497" s="71"/>
      <c r="EE1497" s="71"/>
      <c r="EF1497" s="71"/>
      <c r="EG1497" s="71"/>
      <c r="EH1497" s="71"/>
      <c r="EI1497" s="71"/>
      <c r="EJ1497" s="71"/>
      <c r="EK1497" s="71"/>
      <c r="EL1497" s="71"/>
      <c r="EM1497" s="71"/>
      <c r="EN1497" s="71"/>
      <c r="EO1497" s="71"/>
      <c r="EP1497" s="71"/>
      <c r="EQ1497" s="71"/>
      <c r="ER1497" s="71"/>
      <c r="ES1497" s="71"/>
      <c r="ET1497" s="71"/>
      <c r="EU1497" s="71"/>
      <c r="EV1497" s="71"/>
      <c r="EW1497" s="71"/>
      <c r="EX1497" s="71"/>
      <c r="EY1497" s="71"/>
      <c r="EZ1497" s="71"/>
      <c r="FA1497" s="71"/>
      <c r="FB1497" s="71"/>
      <c r="FC1497" s="71"/>
      <c r="FD1497" s="71"/>
      <c r="FE1497" s="71"/>
      <c r="FF1497" s="71"/>
      <c r="FG1497" s="71"/>
      <c r="FH1497" s="71"/>
      <c r="FI1497" s="71"/>
      <c r="FJ1497" s="71"/>
      <c r="FK1497" s="71"/>
      <c r="FL1497" s="71"/>
      <c r="FM1497" s="71"/>
    </row>
    <row r="1498" spans="10:169" x14ac:dyDescent="0.2">
      <c r="J1498" s="71"/>
      <c r="K1498" s="71"/>
      <c r="L1498" s="71"/>
      <c r="M1498" s="71"/>
      <c r="N1498" s="71"/>
      <c r="O1498" s="71"/>
      <c r="P1498" s="71"/>
      <c r="Q1498" s="71"/>
      <c r="R1498" s="71"/>
      <c r="S1498" s="71"/>
      <c r="T1498" s="71"/>
      <c r="U1498" s="71"/>
      <c r="V1498" s="71"/>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99"/>
      <c r="CW1498" s="71"/>
      <c r="CX1498" s="71"/>
      <c r="CY1498" s="71"/>
      <c r="CZ1498" s="71"/>
      <c r="DA1498" s="71"/>
      <c r="DB1498" s="71"/>
      <c r="DC1498" s="71"/>
      <c r="DD1498" s="71"/>
      <c r="DE1498" s="71"/>
      <c r="DF1498" s="71"/>
      <c r="DG1498" s="71"/>
      <c r="DH1498" s="71"/>
      <c r="DI1498" s="71"/>
      <c r="DJ1498" s="71"/>
      <c r="DK1498" s="71"/>
      <c r="DL1498" s="71"/>
      <c r="DM1498" s="71"/>
      <c r="DN1498" s="71"/>
      <c r="DO1498" s="71"/>
      <c r="DP1498" s="71"/>
      <c r="DQ1498" s="71"/>
      <c r="DR1498" s="71"/>
      <c r="DS1498" s="71"/>
      <c r="DT1498" s="71"/>
      <c r="DU1498" s="71"/>
      <c r="DV1498" s="71"/>
      <c r="DW1498" s="71"/>
      <c r="DX1498" s="71"/>
      <c r="DY1498" s="71"/>
      <c r="DZ1498" s="71"/>
      <c r="EA1498" s="71"/>
      <c r="EB1498" s="71"/>
      <c r="EC1498" s="71"/>
      <c r="ED1498" s="71"/>
      <c r="EE1498" s="71"/>
      <c r="EF1498" s="71"/>
      <c r="EG1498" s="71"/>
      <c r="EH1498" s="71"/>
      <c r="EI1498" s="71"/>
      <c r="EJ1498" s="71"/>
      <c r="EK1498" s="71"/>
      <c r="EL1498" s="71"/>
      <c r="EM1498" s="71"/>
      <c r="EN1498" s="71"/>
      <c r="EO1498" s="71"/>
      <c r="EP1498" s="71"/>
      <c r="EQ1498" s="71"/>
      <c r="ER1498" s="71"/>
      <c r="ES1498" s="71"/>
      <c r="ET1498" s="71"/>
      <c r="EU1498" s="71"/>
      <c r="EV1498" s="71"/>
      <c r="EW1498" s="71"/>
      <c r="EX1498" s="71"/>
      <c r="EY1498" s="71"/>
      <c r="EZ1498" s="71"/>
      <c r="FA1498" s="71"/>
      <c r="FB1498" s="71"/>
      <c r="FC1498" s="71"/>
      <c r="FD1498" s="71"/>
      <c r="FE1498" s="71"/>
      <c r="FF1498" s="71"/>
      <c r="FG1498" s="71"/>
      <c r="FH1498" s="71"/>
      <c r="FI1498" s="71"/>
      <c r="FJ1498" s="71"/>
      <c r="FK1498" s="71"/>
      <c r="FL1498" s="71"/>
      <c r="FM1498" s="71"/>
    </row>
    <row r="1499" spans="10:169" x14ac:dyDescent="0.2">
      <c r="J1499" s="71"/>
      <c r="K1499" s="71"/>
      <c r="L1499" s="71"/>
      <c r="M1499" s="71"/>
      <c r="N1499" s="71"/>
      <c r="O1499" s="71"/>
      <c r="P1499" s="71"/>
      <c r="Q1499" s="71"/>
      <c r="R1499" s="71"/>
      <c r="S1499" s="71"/>
      <c r="T1499" s="71"/>
      <c r="U1499" s="71"/>
      <c r="V1499" s="71"/>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99"/>
      <c r="CW1499" s="71"/>
      <c r="CX1499" s="71"/>
      <c r="CY1499" s="71"/>
      <c r="CZ1499" s="71"/>
      <c r="DA1499" s="71"/>
      <c r="DB1499" s="71"/>
      <c r="DC1499" s="71"/>
      <c r="DD1499" s="71"/>
      <c r="DE1499" s="71"/>
      <c r="DF1499" s="71"/>
      <c r="DG1499" s="71"/>
      <c r="DH1499" s="71"/>
      <c r="DI1499" s="71"/>
      <c r="DJ1499" s="71"/>
      <c r="DK1499" s="71"/>
      <c r="DL1499" s="71"/>
      <c r="DM1499" s="71"/>
      <c r="DN1499" s="71"/>
      <c r="DO1499" s="71"/>
      <c r="DP1499" s="71"/>
      <c r="DQ1499" s="71"/>
      <c r="DR1499" s="71"/>
      <c r="DS1499" s="71"/>
      <c r="DT1499" s="71"/>
      <c r="DU1499" s="71"/>
      <c r="DV1499" s="71"/>
      <c r="DW1499" s="71"/>
      <c r="DX1499" s="71"/>
      <c r="DY1499" s="71"/>
      <c r="DZ1499" s="71"/>
      <c r="EA1499" s="71"/>
      <c r="EB1499" s="71"/>
      <c r="EC1499" s="71"/>
      <c r="ED1499" s="71"/>
      <c r="EE1499" s="71"/>
      <c r="EF1499" s="71"/>
      <c r="EG1499" s="71"/>
      <c r="EH1499" s="71"/>
      <c r="EI1499" s="71"/>
      <c r="EJ1499" s="71"/>
      <c r="EK1499" s="71"/>
      <c r="EL1499" s="71"/>
      <c r="EM1499" s="71"/>
      <c r="EN1499" s="71"/>
      <c r="EO1499" s="71"/>
      <c r="EP1499" s="71"/>
      <c r="EQ1499" s="71"/>
      <c r="ER1499" s="71"/>
      <c r="ES1499" s="71"/>
      <c r="ET1499" s="71"/>
      <c r="EU1499" s="71"/>
      <c r="EV1499" s="71"/>
      <c r="EW1499" s="71"/>
      <c r="EX1499" s="71"/>
      <c r="EY1499" s="71"/>
      <c r="EZ1499" s="71"/>
      <c r="FA1499" s="71"/>
      <c r="FB1499" s="71"/>
      <c r="FC1499" s="71"/>
      <c r="FD1499" s="71"/>
      <c r="FE1499" s="71"/>
      <c r="FF1499" s="71"/>
      <c r="FG1499" s="71"/>
      <c r="FH1499" s="71"/>
      <c r="FI1499" s="71"/>
      <c r="FJ1499" s="71"/>
      <c r="FK1499" s="71"/>
      <c r="FL1499" s="71"/>
      <c r="FM1499" s="71"/>
    </row>
    <row r="1500" spans="10:169" x14ac:dyDescent="0.2">
      <c r="J1500" s="71"/>
      <c r="K1500" s="71"/>
      <c r="L1500" s="71"/>
      <c r="M1500" s="71"/>
      <c r="N1500" s="71"/>
      <c r="O1500" s="71"/>
      <c r="P1500" s="71"/>
      <c r="Q1500" s="71"/>
      <c r="R1500" s="71"/>
      <c r="S1500" s="71"/>
      <c r="T1500" s="71"/>
      <c r="U1500" s="71"/>
      <c r="V1500" s="71"/>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99"/>
      <c r="CW1500" s="71"/>
      <c r="CX1500" s="71"/>
      <c r="CY1500" s="71"/>
      <c r="CZ1500" s="71"/>
      <c r="DA1500" s="71"/>
      <c r="DB1500" s="71"/>
      <c r="DC1500" s="71"/>
      <c r="DD1500" s="71"/>
      <c r="DE1500" s="71"/>
      <c r="DF1500" s="71"/>
      <c r="DG1500" s="71"/>
      <c r="DH1500" s="71"/>
      <c r="DI1500" s="71"/>
      <c r="DJ1500" s="71"/>
      <c r="DK1500" s="71"/>
      <c r="DL1500" s="71"/>
      <c r="DM1500" s="71"/>
      <c r="DN1500" s="71"/>
      <c r="DO1500" s="71"/>
      <c r="DP1500" s="71"/>
      <c r="DQ1500" s="71"/>
      <c r="DR1500" s="71"/>
      <c r="DS1500" s="71"/>
      <c r="DT1500" s="71"/>
      <c r="DU1500" s="71"/>
      <c r="DV1500" s="71"/>
      <c r="DW1500" s="71"/>
      <c r="DX1500" s="71"/>
      <c r="DY1500" s="71"/>
      <c r="DZ1500" s="71"/>
      <c r="EA1500" s="71"/>
      <c r="EB1500" s="71"/>
      <c r="EC1500" s="71"/>
      <c r="ED1500" s="71"/>
      <c r="EE1500" s="71"/>
      <c r="EF1500" s="71"/>
      <c r="EG1500" s="71"/>
      <c r="EH1500" s="71"/>
      <c r="EI1500" s="71"/>
      <c r="EJ1500" s="71"/>
      <c r="EK1500" s="71"/>
      <c r="EL1500" s="71"/>
      <c r="EM1500" s="71"/>
      <c r="EN1500" s="71"/>
      <c r="EO1500" s="71"/>
      <c r="EP1500" s="71"/>
      <c r="EQ1500" s="71"/>
      <c r="ER1500" s="71"/>
      <c r="ES1500" s="71"/>
      <c r="ET1500" s="71"/>
      <c r="EU1500" s="71"/>
      <c r="EV1500" s="71"/>
      <c r="EW1500" s="71"/>
      <c r="EX1500" s="71"/>
      <c r="EY1500" s="71"/>
      <c r="EZ1500" s="71"/>
      <c r="FA1500" s="71"/>
      <c r="FB1500" s="71"/>
      <c r="FC1500" s="71"/>
      <c r="FD1500" s="71"/>
      <c r="FE1500" s="71"/>
      <c r="FF1500" s="71"/>
      <c r="FG1500" s="71"/>
      <c r="FH1500" s="71"/>
      <c r="FI1500" s="71"/>
      <c r="FJ1500" s="71"/>
      <c r="FK1500" s="71"/>
      <c r="FL1500" s="71"/>
      <c r="FM1500" s="71"/>
    </row>
    <row r="1501" spans="10:169" x14ac:dyDescent="0.2">
      <c r="J1501" s="71"/>
      <c r="K1501" s="71"/>
      <c r="L1501" s="71"/>
      <c r="M1501" s="71"/>
      <c r="N1501" s="71"/>
      <c r="O1501" s="71"/>
      <c r="P1501" s="71"/>
      <c r="Q1501" s="71"/>
      <c r="R1501" s="71"/>
      <c r="S1501" s="71"/>
      <c r="T1501" s="71"/>
      <c r="U1501" s="71"/>
      <c r="V1501" s="71"/>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99"/>
      <c r="CW1501" s="71"/>
      <c r="CX1501" s="71"/>
      <c r="CY1501" s="71"/>
      <c r="CZ1501" s="71"/>
      <c r="DA1501" s="71"/>
      <c r="DB1501" s="71"/>
      <c r="DC1501" s="71"/>
      <c r="DD1501" s="71"/>
      <c r="DE1501" s="71"/>
      <c r="DF1501" s="71"/>
      <c r="DG1501" s="71"/>
      <c r="DH1501" s="71"/>
      <c r="DI1501" s="71"/>
      <c r="DJ1501" s="71"/>
      <c r="DK1501" s="71"/>
      <c r="DL1501" s="71"/>
      <c r="DM1501" s="71"/>
      <c r="DN1501" s="71"/>
      <c r="DO1501" s="71"/>
      <c r="DP1501" s="71"/>
      <c r="DQ1501" s="71"/>
      <c r="DR1501" s="71"/>
      <c r="DS1501" s="71"/>
      <c r="DT1501" s="71"/>
      <c r="DU1501" s="71"/>
      <c r="DV1501" s="71"/>
      <c r="DW1501" s="71"/>
      <c r="DX1501" s="71"/>
      <c r="DY1501" s="71"/>
      <c r="DZ1501" s="71"/>
      <c r="EA1501" s="71"/>
      <c r="EB1501" s="71"/>
      <c r="EC1501" s="71"/>
      <c r="ED1501" s="71"/>
      <c r="EE1501" s="71"/>
      <c r="EF1501" s="71"/>
      <c r="EG1501" s="71"/>
      <c r="EH1501" s="71"/>
      <c r="EI1501" s="71"/>
      <c r="EJ1501" s="71"/>
      <c r="EK1501" s="71"/>
      <c r="EL1501" s="71"/>
      <c r="EM1501" s="71"/>
      <c r="EN1501" s="71"/>
      <c r="EO1501" s="71"/>
      <c r="EP1501" s="71"/>
      <c r="EQ1501" s="71"/>
      <c r="ER1501" s="71"/>
      <c r="ES1501" s="71"/>
      <c r="ET1501" s="71"/>
      <c r="EU1501" s="71"/>
      <c r="EV1501" s="71"/>
      <c r="EW1501" s="71"/>
      <c r="EX1501" s="71"/>
      <c r="EY1501" s="71"/>
      <c r="EZ1501" s="71"/>
      <c r="FA1501" s="71"/>
      <c r="FB1501" s="71"/>
      <c r="FC1501" s="71"/>
      <c r="FD1501" s="71"/>
      <c r="FE1501" s="71"/>
      <c r="FF1501" s="71"/>
      <c r="FG1501" s="71"/>
      <c r="FH1501" s="71"/>
      <c r="FI1501" s="71"/>
      <c r="FJ1501" s="71"/>
      <c r="FK1501" s="71"/>
      <c r="FL1501" s="71"/>
      <c r="FM1501" s="71"/>
    </row>
    <row r="1502" spans="10:169" x14ac:dyDescent="0.2">
      <c r="J1502" s="71"/>
      <c r="K1502" s="71"/>
      <c r="L1502" s="71"/>
      <c r="M1502" s="71"/>
      <c r="N1502" s="71"/>
      <c r="O1502" s="71"/>
      <c r="P1502" s="71"/>
      <c r="Q1502" s="71"/>
      <c r="R1502" s="71"/>
      <c r="S1502" s="71"/>
      <c r="T1502" s="71"/>
      <c r="U1502" s="71"/>
      <c r="V1502" s="71"/>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99"/>
      <c r="CW1502" s="71"/>
      <c r="CX1502" s="71"/>
      <c r="CY1502" s="71"/>
      <c r="CZ1502" s="71"/>
      <c r="DA1502" s="71"/>
      <c r="DB1502" s="71"/>
      <c r="DC1502" s="71"/>
      <c r="DD1502" s="71"/>
      <c r="DE1502" s="71"/>
      <c r="DF1502" s="71"/>
      <c r="DG1502" s="71"/>
      <c r="DH1502" s="71"/>
      <c r="DI1502" s="71"/>
      <c r="DJ1502" s="71"/>
      <c r="DK1502" s="71"/>
      <c r="DL1502" s="71"/>
      <c r="DM1502" s="71"/>
      <c r="DN1502" s="71"/>
      <c r="DO1502" s="71"/>
      <c r="DP1502" s="71"/>
      <c r="DQ1502" s="71"/>
      <c r="DR1502" s="71"/>
      <c r="DS1502" s="71"/>
      <c r="DT1502" s="71"/>
      <c r="DU1502" s="71"/>
      <c r="DV1502" s="71"/>
      <c r="DW1502" s="71"/>
      <c r="DX1502" s="71"/>
      <c r="DY1502" s="71"/>
      <c r="DZ1502" s="71"/>
      <c r="EA1502" s="71"/>
      <c r="EB1502" s="71"/>
      <c r="EC1502" s="71"/>
      <c r="ED1502" s="71"/>
      <c r="EE1502" s="71"/>
      <c r="EF1502" s="71"/>
      <c r="EG1502" s="71"/>
      <c r="EH1502" s="71"/>
      <c r="EI1502" s="71"/>
      <c r="EJ1502" s="71"/>
      <c r="EK1502" s="71"/>
      <c r="EL1502" s="71"/>
      <c r="EM1502" s="71"/>
      <c r="EN1502" s="71"/>
      <c r="EO1502" s="71"/>
      <c r="EP1502" s="71"/>
      <c r="EQ1502" s="71"/>
      <c r="ER1502" s="71"/>
      <c r="ES1502" s="71"/>
      <c r="ET1502" s="71"/>
      <c r="EU1502" s="71"/>
      <c r="EV1502" s="71"/>
      <c r="EW1502" s="71"/>
      <c r="EX1502" s="71"/>
      <c r="EY1502" s="71"/>
      <c r="EZ1502" s="71"/>
      <c r="FA1502" s="71"/>
      <c r="FB1502" s="71"/>
      <c r="FC1502" s="71"/>
      <c r="FD1502" s="71"/>
      <c r="FE1502" s="71"/>
      <c r="FF1502" s="71"/>
      <c r="FG1502" s="71"/>
      <c r="FH1502" s="71"/>
      <c r="FI1502" s="71"/>
      <c r="FJ1502" s="71"/>
      <c r="FK1502" s="71"/>
      <c r="FL1502" s="71"/>
      <c r="FM1502" s="71"/>
    </row>
    <row r="1503" spans="10:169" x14ac:dyDescent="0.2">
      <c r="J1503" s="71"/>
      <c r="K1503" s="71"/>
      <c r="L1503" s="71"/>
      <c r="M1503" s="71"/>
      <c r="N1503" s="71"/>
      <c r="O1503" s="71"/>
      <c r="P1503" s="71"/>
      <c r="Q1503" s="71"/>
      <c r="R1503" s="71"/>
      <c r="S1503" s="71"/>
      <c r="T1503" s="71"/>
      <c r="U1503" s="71"/>
      <c r="V1503" s="71"/>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99"/>
      <c r="CW1503" s="71"/>
      <c r="CX1503" s="71"/>
      <c r="CY1503" s="71"/>
      <c r="CZ1503" s="71"/>
      <c r="DA1503" s="71"/>
      <c r="DB1503" s="71"/>
      <c r="DC1503" s="71"/>
      <c r="DD1503" s="71"/>
      <c r="DE1503" s="71"/>
      <c r="DF1503" s="71"/>
      <c r="DG1503" s="71"/>
      <c r="DH1503" s="71"/>
      <c r="DI1503" s="71"/>
      <c r="DJ1503" s="71"/>
      <c r="DK1503" s="71"/>
      <c r="DL1503" s="71"/>
      <c r="DM1503" s="71"/>
      <c r="DN1503" s="71"/>
      <c r="DO1503" s="71"/>
      <c r="DP1503" s="71"/>
      <c r="DQ1503" s="71"/>
      <c r="DR1503" s="71"/>
      <c r="DS1503" s="71"/>
      <c r="DT1503" s="71"/>
      <c r="DU1503" s="71"/>
      <c r="DV1503" s="71"/>
      <c r="DW1503" s="71"/>
      <c r="DX1503" s="71"/>
      <c r="DY1503" s="71"/>
      <c r="DZ1503" s="71"/>
      <c r="EA1503" s="71"/>
      <c r="EB1503" s="71"/>
      <c r="EC1503" s="71"/>
      <c r="ED1503" s="71"/>
      <c r="EE1503" s="71"/>
      <c r="EF1503" s="71"/>
      <c r="EG1503" s="71"/>
      <c r="EH1503" s="71"/>
      <c r="EI1503" s="71"/>
      <c r="EJ1503" s="71"/>
      <c r="EK1503" s="71"/>
      <c r="EL1503" s="71"/>
      <c r="EM1503" s="71"/>
      <c r="EN1503" s="71"/>
      <c r="EO1503" s="71"/>
      <c r="EP1503" s="71"/>
      <c r="EQ1503" s="71"/>
      <c r="ER1503" s="71"/>
      <c r="ES1503" s="71"/>
      <c r="ET1503" s="71"/>
      <c r="EU1503" s="71"/>
      <c r="EV1503" s="71"/>
      <c r="EW1503" s="71"/>
      <c r="EX1503" s="71"/>
      <c r="EY1503" s="71"/>
      <c r="EZ1503" s="71"/>
      <c r="FA1503" s="71"/>
      <c r="FB1503" s="71"/>
      <c r="FC1503" s="71"/>
      <c r="FD1503" s="71"/>
      <c r="FE1503" s="71"/>
      <c r="FF1503" s="71"/>
      <c r="FG1503" s="71"/>
      <c r="FH1503" s="71"/>
      <c r="FI1503" s="71"/>
      <c r="FJ1503" s="71"/>
      <c r="FK1503" s="71"/>
      <c r="FL1503" s="71"/>
      <c r="FM1503" s="71"/>
    </row>
    <row r="1504" spans="10:169" x14ac:dyDescent="0.2">
      <c r="J1504" s="71"/>
      <c r="K1504" s="71"/>
      <c r="L1504" s="71"/>
      <c r="M1504" s="71"/>
      <c r="N1504" s="71"/>
      <c r="O1504" s="71"/>
      <c r="P1504" s="71"/>
      <c r="Q1504" s="71"/>
      <c r="R1504" s="71"/>
      <c r="S1504" s="71"/>
      <c r="T1504" s="71"/>
      <c r="U1504" s="71"/>
      <c r="V1504" s="71"/>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99"/>
      <c r="CW1504" s="71"/>
      <c r="CX1504" s="71"/>
      <c r="CY1504" s="71"/>
      <c r="CZ1504" s="71"/>
      <c r="DA1504" s="71"/>
      <c r="DB1504" s="71"/>
      <c r="DC1504" s="71"/>
      <c r="DD1504" s="71"/>
      <c r="DE1504" s="71"/>
      <c r="DF1504" s="71"/>
      <c r="DG1504" s="71"/>
      <c r="DH1504" s="71"/>
      <c r="DI1504" s="71"/>
      <c r="DJ1504" s="71"/>
      <c r="DK1504" s="71"/>
      <c r="DL1504" s="71"/>
      <c r="DM1504" s="71"/>
      <c r="DN1504" s="71"/>
      <c r="DO1504" s="71"/>
      <c r="DP1504" s="71"/>
      <c r="DQ1504" s="71"/>
      <c r="DR1504" s="71"/>
      <c r="DS1504" s="71"/>
      <c r="DT1504" s="71"/>
      <c r="DU1504" s="71"/>
      <c r="DV1504" s="71"/>
      <c r="DW1504" s="71"/>
      <c r="DX1504" s="71"/>
      <c r="DY1504" s="71"/>
      <c r="DZ1504" s="71"/>
      <c r="EA1504" s="71"/>
      <c r="EB1504" s="71"/>
      <c r="EC1504" s="71"/>
      <c r="ED1504" s="71"/>
      <c r="EE1504" s="71"/>
      <c r="EF1504" s="71"/>
      <c r="EG1504" s="71"/>
      <c r="EH1504" s="71"/>
      <c r="EI1504" s="71"/>
      <c r="EJ1504" s="71"/>
      <c r="EK1504" s="71"/>
      <c r="EL1504" s="71"/>
      <c r="EM1504" s="71"/>
      <c r="EN1504" s="71"/>
      <c r="EO1504" s="71"/>
      <c r="EP1504" s="71"/>
      <c r="EQ1504" s="71"/>
      <c r="ER1504" s="71"/>
      <c r="ES1504" s="71"/>
      <c r="ET1504" s="71"/>
      <c r="EU1504" s="71"/>
      <c r="EV1504" s="71"/>
      <c r="EW1504" s="71"/>
      <c r="EX1504" s="71"/>
      <c r="EY1504" s="71"/>
      <c r="EZ1504" s="71"/>
      <c r="FA1504" s="71"/>
      <c r="FB1504" s="71"/>
      <c r="FC1504" s="71"/>
      <c r="FD1504" s="71"/>
      <c r="FE1504" s="71"/>
      <c r="FF1504" s="71"/>
      <c r="FG1504" s="71"/>
      <c r="FH1504" s="71"/>
      <c r="FI1504" s="71"/>
      <c r="FJ1504" s="71"/>
      <c r="FK1504" s="71"/>
      <c r="FL1504" s="71"/>
      <c r="FM1504" s="71"/>
    </row>
    <row r="1505" spans="10:169" x14ac:dyDescent="0.2">
      <c r="J1505" s="71"/>
      <c r="K1505" s="71"/>
      <c r="L1505" s="71"/>
      <c r="M1505" s="71"/>
      <c r="N1505" s="71"/>
      <c r="O1505" s="71"/>
      <c r="P1505" s="71"/>
      <c r="Q1505" s="71"/>
      <c r="R1505" s="71"/>
      <c r="S1505" s="71"/>
      <c r="T1505" s="71"/>
      <c r="U1505" s="71"/>
      <c r="V1505" s="71"/>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99"/>
      <c r="CW1505" s="71"/>
      <c r="CX1505" s="71"/>
      <c r="CY1505" s="71"/>
      <c r="CZ1505" s="71"/>
      <c r="DA1505" s="71"/>
      <c r="DB1505" s="71"/>
      <c r="DC1505" s="71"/>
      <c r="DD1505" s="71"/>
      <c r="DE1505" s="71"/>
      <c r="DF1505" s="71"/>
      <c r="DG1505" s="71"/>
      <c r="DH1505" s="71"/>
      <c r="DI1505" s="71"/>
      <c r="DJ1505" s="71"/>
      <c r="DK1505" s="71"/>
      <c r="DL1505" s="71"/>
      <c r="DM1505" s="71"/>
      <c r="DN1505" s="71"/>
      <c r="DO1505" s="71"/>
      <c r="DP1505" s="71"/>
      <c r="DQ1505" s="71"/>
      <c r="DR1505" s="71"/>
      <c r="DS1505" s="71"/>
      <c r="DT1505" s="71"/>
      <c r="DU1505" s="71"/>
      <c r="DV1505" s="71"/>
      <c r="DW1505" s="71"/>
      <c r="DX1505" s="71"/>
      <c r="DY1505" s="71"/>
      <c r="DZ1505" s="71"/>
      <c r="EA1505" s="71"/>
      <c r="EB1505" s="71"/>
      <c r="EC1505" s="71"/>
      <c r="ED1505" s="71"/>
      <c r="EE1505" s="71"/>
      <c r="EF1505" s="71"/>
      <c r="EG1505" s="71"/>
      <c r="EH1505" s="71"/>
      <c r="EI1505" s="71"/>
      <c r="EJ1505" s="71"/>
      <c r="EK1505" s="71"/>
      <c r="EL1505" s="71"/>
      <c r="EM1505" s="71"/>
      <c r="EN1505" s="71"/>
      <c r="EO1505" s="71"/>
      <c r="EP1505" s="71"/>
      <c r="EQ1505" s="71"/>
      <c r="ER1505" s="71"/>
      <c r="ES1505" s="71"/>
      <c r="ET1505" s="71"/>
      <c r="EU1505" s="71"/>
      <c r="EV1505" s="71"/>
      <c r="EW1505" s="71"/>
      <c r="EX1505" s="71"/>
      <c r="EY1505" s="71"/>
      <c r="EZ1505" s="71"/>
      <c r="FA1505" s="71"/>
      <c r="FB1505" s="71"/>
      <c r="FC1505" s="71"/>
      <c r="FD1505" s="71"/>
      <c r="FE1505" s="71"/>
      <c r="FF1505" s="71"/>
      <c r="FG1505" s="71"/>
      <c r="FH1505" s="71"/>
      <c r="FI1505" s="71"/>
      <c r="FJ1505" s="71"/>
      <c r="FK1505" s="71"/>
      <c r="FL1505" s="71"/>
      <c r="FM1505" s="71"/>
    </row>
    <row r="1506" spans="10:169" x14ac:dyDescent="0.2">
      <c r="J1506" s="71"/>
      <c r="K1506" s="71"/>
      <c r="L1506" s="71"/>
      <c r="M1506" s="71"/>
      <c r="N1506" s="71"/>
      <c r="O1506" s="71"/>
      <c r="P1506" s="71"/>
      <c r="Q1506" s="71"/>
      <c r="R1506" s="71"/>
      <c r="S1506" s="71"/>
      <c r="T1506" s="71"/>
      <c r="U1506" s="71"/>
      <c r="V1506" s="71"/>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99"/>
      <c r="CW1506" s="71"/>
      <c r="CX1506" s="71"/>
      <c r="CY1506" s="71"/>
      <c r="CZ1506" s="71"/>
      <c r="DA1506" s="71"/>
      <c r="DB1506" s="71"/>
      <c r="DC1506" s="71"/>
      <c r="DD1506" s="71"/>
      <c r="DE1506" s="71"/>
      <c r="DF1506" s="71"/>
      <c r="DG1506" s="71"/>
      <c r="DH1506" s="71"/>
      <c r="DI1506" s="71"/>
      <c r="DJ1506" s="71"/>
      <c r="DK1506" s="71"/>
      <c r="DL1506" s="71"/>
      <c r="DM1506" s="71"/>
      <c r="DN1506" s="71"/>
      <c r="DO1506" s="71"/>
      <c r="DP1506" s="71"/>
      <c r="DQ1506" s="71"/>
      <c r="DR1506" s="71"/>
      <c r="DS1506" s="71"/>
      <c r="DT1506" s="71"/>
      <c r="DU1506" s="71"/>
      <c r="DV1506" s="71"/>
      <c r="DW1506" s="71"/>
      <c r="DX1506" s="71"/>
      <c r="DY1506" s="71"/>
      <c r="DZ1506" s="71"/>
      <c r="EA1506" s="71"/>
      <c r="EB1506" s="71"/>
      <c r="EC1506" s="71"/>
      <c r="ED1506" s="71"/>
      <c r="EE1506" s="71"/>
      <c r="EF1506" s="71"/>
      <c r="EG1506" s="71"/>
      <c r="EH1506" s="71"/>
      <c r="EI1506" s="71"/>
      <c r="EJ1506" s="71"/>
      <c r="EK1506" s="71"/>
      <c r="EL1506" s="71"/>
      <c r="EM1506" s="71"/>
      <c r="EN1506" s="71"/>
      <c r="EO1506" s="71"/>
      <c r="EP1506" s="71"/>
      <c r="EQ1506" s="71"/>
      <c r="ER1506" s="71"/>
      <c r="ES1506" s="71"/>
      <c r="ET1506" s="71"/>
      <c r="EU1506" s="71"/>
      <c r="EV1506" s="71"/>
      <c r="EW1506" s="71"/>
      <c r="EX1506" s="71"/>
      <c r="EY1506" s="71"/>
      <c r="EZ1506" s="71"/>
      <c r="FA1506" s="71"/>
      <c r="FB1506" s="71"/>
      <c r="FC1506" s="71"/>
      <c r="FD1506" s="71"/>
      <c r="FE1506" s="71"/>
      <c r="FF1506" s="71"/>
      <c r="FG1506" s="71"/>
      <c r="FH1506" s="71"/>
      <c r="FI1506" s="71"/>
      <c r="FJ1506" s="71"/>
      <c r="FK1506" s="71"/>
      <c r="FL1506" s="71"/>
      <c r="FM1506" s="71"/>
    </row>
    <row r="1507" spans="10:169" x14ac:dyDescent="0.2">
      <c r="J1507" s="71"/>
      <c r="K1507" s="71"/>
      <c r="L1507" s="71"/>
      <c r="M1507" s="71"/>
      <c r="N1507" s="71"/>
      <c r="O1507" s="71"/>
      <c r="P1507" s="71"/>
      <c r="Q1507" s="71"/>
      <c r="R1507" s="71"/>
      <c r="S1507" s="71"/>
      <c r="T1507" s="71"/>
      <c r="U1507" s="71"/>
      <c r="V1507" s="71"/>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99"/>
      <c r="CW1507" s="71"/>
      <c r="CX1507" s="71"/>
      <c r="CY1507" s="71"/>
      <c r="CZ1507" s="71"/>
      <c r="DA1507" s="71"/>
      <c r="DB1507" s="71"/>
      <c r="DC1507" s="71"/>
      <c r="DD1507" s="71"/>
      <c r="DE1507" s="71"/>
      <c r="DF1507" s="71"/>
      <c r="DG1507" s="71"/>
      <c r="DH1507" s="71"/>
      <c r="DI1507" s="71"/>
      <c r="DJ1507" s="71"/>
      <c r="DK1507" s="71"/>
      <c r="DL1507" s="71"/>
      <c r="DM1507" s="71"/>
      <c r="DN1507" s="71"/>
      <c r="DO1507" s="71"/>
      <c r="DP1507" s="71"/>
      <c r="DQ1507" s="71"/>
      <c r="DR1507" s="71"/>
      <c r="DS1507" s="71"/>
      <c r="DT1507" s="71"/>
      <c r="DU1507" s="71"/>
      <c r="DV1507" s="71"/>
      <c r="DW1507" s="71"/>
      <c r="DX1507" s="71"/>
      <c r="DY1507" s="71"/>
      <c r="DZ1507" s="71"/>
      <c r="EA1507" s="71"/>
      <c r="EB1507" s="71"/>
      <c r="EC1507" s="71"/>
      <c r="ED1507" s="71"/>
      <c r="EE1507" s="71"/>
      <c r="EF1507" s="71"/>
      <c r="EG1507" s="71"/>
      <c r="EH1507" s="71"/>
      <c r="EI1507" s="71"/>
      <c r="EJ1507" s="71"/>
      <c r="EK1507" s="71"/>
      <c r="EL1507" s="71"/>
      <c r="EM1507" s="71"/>
      <c r="EN1507" s="71"/>
      <c r="EO1507" s="71"/>
      <c r="EP1507" s="71"/>
      <c r="EQ1507" s="71"/>
      <c r="ER1507" s="71"/>
      <c r="ES1507" s="71"/>
      <c r="ET1507" s="71"/>
      <c r="EU1507" s="71"/>
      <c r="EV1507" s="71"/>
      <c r="EW1507" s="71"/>
      <c r="EX1507" s="71"/>
      <c r="EY1507" s="71"/>
      <c r="EZ1507" s="71"/>
      <c r="FA1507" s="71"/>
      <c r="FB1507" s="71"/>
      <c r="FC1507" s="71"/>
      <c r="FD1507" s="71"/>
      <c r="FE1507" s="71"/>
      <c r="FF1507" s="71"/>
      <c r="FG1507" s="71"/>
      <c r="FH1507" s="71"/>
      <c r="FI1507" s="71"/>
      <c r="FJ1507" s="71"/>
      <c r="FK1507" s="71"/>
      <c r="FL1507" s="71"/>
      <c r="FM1507" s="71"/>
    </row>
    <row r="1508" spans="10:169" x14ac:dyDescent="0.2">
      <c r="J1508" s="71"/>
      <c r="K1508" s="71"/>
      <c r="L1508" s="71"/>
      <c r="M1508" s="71"/>
      <c r="N1508" s="71"/>
      <c r="O1508" s="71"/>
      <c r="P1508" s="71"/>
      <c r="Q1508" s="71"/>
      <c r="R1508" s="71"/>
      <c r="S1508" s="71"/>
      <c r="T1508" s="71"/>
      <c r="U1508" s="71"/>
      <c r="V1508" s="71"/>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99"/>
      <c r="CW1508" s="71"/>
      <c r="CX1508" s="71"/>
      <c r="CY1508" s="71"/>
      <c r="CZ1508" s="71"/>
      <c r="DA1508" s="71"/>
      <c r="DB1508" s="71"/>
      <c r="DC1508" s="71"/>
      <c r="DD1508" s="71"/>
      <c r="DE1508" s="71"/>
      <c r="DF1508" s="71"/>
      <c r="DG1508" s="71"/>
      <c r="DH1508" s="71"/>
      <c r="DI1508" s="71"/>
      <c r="DJ1508" s="71"/>
      <c r="DK1508" s="71"/>
      <c r="DL1508" s="71"/>
      <c r="DM1508" s="71"/>
      <c r="DN1508" s="71"/>
      <c r="DO1508" s="71"/>
      <c r="DP1508" s="71"/>
      <c r="DQ1508" s="71"/>
      <c r="DR1508" s="71"/>
      <c r="DS1508" s="71"/>
      <c r="DT1508" s="71"/>
      <c r="DU1508" s="71"/>
      <c r="DV1508" s="71"/>
      <c r="DW1508" s="71"/>
      <c r="DX1508" s="71"/>
      <c r="DY1508" s="71"/>
      <c r="DZ1508" s="71"/>
      <c r="EA1508" s="71"/>
      <c r="EB1508" s="71"/>
      <c r="EC1508" s="71"/>
      <c r="ED1508" s="71"/>
      <c r="EE1508" s="71"/>
      <c r="EF1508" s="71"/>
      <c r="EG1508" s="71"/>
      <c r="EH1508" s="71"/>
      <c r="EI1508" s="71"/>
      <c r="EJ1508" s="71"/>
      <c r="EK1508" s="71"/>
      <c r="EL1508" s="71"/>
      <c r="EM1508" s="71"/>
      <c r="EN1508" s="71"/>
      <c r="EO1508" s="71"/>
      <c r="EP1508" s="71"/>
      <c r="EQ1508" s="71"/>
      <c r="ER1508" s="71"/>
      <c r="ES1508" s="71"/>
      <c r="ET1508" s="71"/>
      <c r="EU1508" s="71"/>
      <c r="EV1508" s="71"/>
      <c r="EW1508" s="71"/>
      <c r="EX1508" s="71"/>
      <c r="EY1508" s="71"/>
      <c r="EZ1508" s="71"/>
      <c r="FA1508" s="71"/>
      <c r="FB1508" s="71"/>
      <c r="FC1508" s="71"/>
      <c r="FD1508" s="71"/>
      <c r="FE1508" s="71"/>
      <c r="FF1508" s="71"/>
      <c r="FG1508" s="71"/>
      <c r="FH1508" s="71"/>
      <c r="FI1508" s="71"/>
      <c r="FJ1508" s="71"/>
      <c r="FK1508" s="71"/>
      <c r="FL1508" s="71"/>
      <c r="FM1508" s="71"/>
    </row>
    <row r="1509" spans="10:169" x14ac:dyDescent="0.2">
      <c r="J1509" s="71"/>
      <c r="K1509" s="71"/>
      <c r="L1509" s="71"/>
      <c r="M1509" s="71"/>
      <c r="N1509" s="71"/>
      <c r="O1509" s="71"/>
      <c r="P1509" s="71"/>
      <c r="Q1509" s="71"/>
      <c r="R1509" s="71"/>
      <c r="S1509" s="71"/>
      <c r="T1509" s="71"/>
      <c r="U1509" s="71"/>
      <c r="V1509" s="71"/>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99"/>
      <c r="CW1509" s="71"/>
      <c r="CX1509" s="71"/>
      <c r="CY1509" s="71"/>
      <c r="CZ1509" s="71"/>
      <c r="DA1509" s="71"/>
      <c r="DB1509" s="71"/>
      <c r="DC1509" s="71"/>
      <c r="DD1509" s="71"/>
      <c r="DE1509" s="71"/>
      <c r="DF1509" s="71"/>
      <c r="DG1509" s="71"/>
      <c r="DH1509" s="71"/>
      <c r="DI1509" s="71"/>
      <c r="DJ1509" s="71"/>
      <c r="DK1509" s="71"/>
      <c r="DL1509" s="71"/>
      <c r="DM1509" s="71"/>
      <c r="DN1509" s="71"/>
      <c r="DO1509" s="71"/>
      <c r="DP1509" s="71"/>
      <c r="DQ1509" s="71"/>
      <c r="DR1509" s="71"/>
      <c r="DS1509" s="71"/>
      <c r="DT1509" s="71"/>
      <c r="DU1509" s="71"/>
      <c r="DV1509" s="71"/>
      <c r="DW1509" s="71"/>
      <c r="DX1509" s="71"/>
      <c r="DY1509" s="71"/>
      <c r="DZ1509" s="71"/>
      <c r="EA1509" s="71"/>
      <c r="EB1509" s="71"/>
      <c r="EC1509" s="71"/>
      <c r="ED1509" s="71"/>
      <c r="EE1509" s="71"/>
      <c r="EF1509" s="71"/>
      <c r="EG1509" s="71"/>
      <c r="EH1509" s="71"/>
      <c r="EI1509" s="71"/>
      <c r="EJ1509" s="71"/>
      <c r="EK1509" s="71"/>
      <c r="EL1509" s="71"/>
      <c r="EM1509" s="71"/>
      <c r="EN1509" s="71"/>
      <c r="EO1509" s="71"/>
      <c r="EP1509" s="71"/>
      <c r="EQ1509" s="71"/>
      <c r="ER1509" s="71"/>
      <c r="ES1509" s="71"/>
      <c r="ET1509" s="71"/>
      <c r="EU1509" s="71"/>
      <c r="EV1509" s="71"/>
      <c r="EW1509" s="71"/>
      <c r="EX1509" s="71"/>
      <c r="EY1509" s="71"/>
      <c r="EZ1509" s="71"/>
      <c r="FA1509" s="71"/>
      <c r="FB1509" s="71"/>
      <c r="FC1509" s="71"/>
      <c r="FD1509" s="71"/>
      <c r="FE1509" s="71"/>
      <c r="FF1509" s="71"/>
      <c r="FG1509" s="71"/>
      <c r="FH1509" s="71"/>
      <c r="FI1509" s="71"/>
      <c r="FJ1509" s="71"/>
      <c r="FK1509" s="71"/>
      <c r="FL1509" s="71"/>
      <c r="FM1509" s="71"/>
    </row>
    <row r="1510" spans="10:169" x14ac:dyDescent="0.2">
      <c r="J1510" s="71"/>
      <c r="K1510" s="71"/>
      <c r="L1510" s="71"/>
      <c r="M1510" s="71"/>
      <c r="N1510" s="71"/>
      <c r="O1510" s="71"/>
      <c r="P1510" s="71"/>
      <c r="Q1510" s="71"/>
      <c r="R1510" s="71"/>
      <c r="S1510" s="71"/>
      <c r="T1510" s="71"/>
      <c r="U1510" s="71"/>
      <c r="V1510" s="71"/>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99"/>
      <c r="CW1510" s="71"/>
      <c r="CX1510" s="71"/>
      <c r="CY1510" s="71"/>
      <c r="CZ1510" s="71"/>
      <c r="DA1510" s="71"/>
      <c r="DB1510" s="71"/>
      <c r="DC1510" s="71"/>
      <c r="DD1510" s="71"/>
      <c r="DE1510" s="71"/>
      <c r="DF1510" s="71"/>
      <c r="DG1510" s="71"/>
      <c r="DH1510" s="71"/>
      <c r="DI1510" s="71"/>
      <c r="DJ1510" s="71"/>
      <c r="DK1510" s="71"/>
      <c r="DL1510" s="71"/>
      <c r="DM1510" s="71"/>
      <c r="DN1510" s="71"/>
      <c r="DO1510" s="71"/>
      <c r="DP1510" s="71"/>
      <c r="DQ1510" s="71"/>
      <c r="DR1510" s="71"/>
      <c r="DS1510" s="71"/>
      <c r="DT1510" s="71"/>
      <c r="DU1510" s="71"/>
      <c r="DV1510" s="71"/>
      <c r="DW1510" s="71"/>
      <c r="DX1510" s="71"/>
      <c r="DY1510" s="71"/>
      <c r="DZ1510" s="71"/>
      <c r="EA1510" s="71"/>
      <c r="EB1510" s="71"/>
      <c r="EC1510" s="71"/>
      <c r="ED1510" s="71"/>
      <c r="EE1510" s="71"/>
      <c r="EF1510" s="71"/>
      <c r="EG1510" s="71"/>
      <c r="EH1510" s="71"/>
      <c r="EI1510" s="71"/>
      <c r="EJ1510" s="71"/>
      <c r="EK1510" s="71"/>
      <c r="EL1510" s="71"/>
      <c r="EM1510" s="71"/>
      <c r="EN1510" s="71"/>
      <c r="EO1510" s="71"/>
      <c r="EP1510" s="71"/>
      <c r="EQ1510" s="71"/>
      <c r="ER1510" s="71"/>
      <c r="ES1510" s="71"/>
      <c r="ET1510" s="71"/>
      <c r="EU1510" s="71"/>
      <c r="EV1510" s="71"/>
      <c r="EW1510" s="71"/>
      <c r="EX1510" s="71"/>
      <c r="EY1510" s="71"/>
      <c r="EZ1510" s="71"/>
      <c r="FA1510" s="71"/>
      <c r="FB1510" s="71"/>
      <c r="FC1510" s="71"/>
      <c r="FD1510" s="71"/>
      <c r="FE1510" s="71"/>
      <c r="FF1510" s="71"/>
      <c r="FG1510" s="71"/>
      <c r="FH1510" s="71"/>
      <c r="FI1510" s="71"/>
      <c r="FJ1510" s="71"/>
      <c r="FK1510" s="71"/>
      <c r="FL1510" s="71"/>
      <c r="FM1510" s="71"/>
    </row>
    <row r="1511" spans="10:169" x14ac:dyDescent="0.2">
      <c r="J1511" s="71"/>
      <c r="K1511" s="71"/>
      <c r="L1511" s="71"/>
      <c r="M1511" s="71"/>
      <c r="N1511" s="71"/>
      <c r="O1511" s="71"/>
      <c r="P1511" s="71"/>
      <c r="Q1511" s="71"/>
      <c r="R1511" s="71"/>
      <c r="S1511" s="71"/>
      <c r="T1511" s="71"/>
      <c r="U1511" s="71"/>
      <c r="V1511" s="71"/>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99"/>
      <c r="CW1511" s="71"/>
      <c r="CX1511" s="71"/>
      <c r="CY1511" s="71"/>
      <c r="CZ1511" s="71"/>
      <c r="DA1511" s="71"/>
      <c r="DB1511" s="71"/>
      <c r="DC1511" s="71"/>
      <c r="DD1511" s="71"/>
      <c r="DE1511" s="71"/>
      <c r="DF1511" s="71"/>
      <c r="DG1511" s="71"/>
      <c r="DH1511" s="71"/>
      <c r="DI1511" s="71"/>
      <c r="DJ1511" s="71"/>
      <c r="DK1511" s="71"/>
      <c r="DL1511" s="71"/>
      <c r="DM1511" s="71"/>
      <c r="DN1511" s="71"/>
      <c r="DO1511" s="71"/>
      <c r="DP1511" s="71"/>
      <c r="DQ1511" s="71"/>
      <c r="DR1511" s="71"/>
      <c r="DS1511" s="71"/>
      <c r="DT1511" s="71"/>
      <c r="DU1511" s="71"/>
      <c r="DV1511" s="71"/>
      <c r="DW1511" s="71"/>
      <c r="DX1511" s="71"/>
      <c r="DY1511" s="71"/>
      <c r="DZ1511" s="71"/>
      <c r="EA1511" s="71"/>
      <c r="EB1511" s="71"/>
      <c r="EC1511" s="71"/>
      <c r="ED1511" s="71"/>
      <c r="EE1511" s="71"/>
      <c r="EF1511" s="71"/>
      <c r="EG1511" s="71"/>
      <c r="EH1511" s="71"/>
      <c r="EI1511" s="71"/>
      <c r="EJ1511" s="71"/>
      <c r="EK1511" s="71"/>
      <c r="EL1511" s="71"/>
      <c r="EM1511" s="71"/>
      <c r="EN1511" s="71"/>
      <c r="EO1511" s="71"/>
      <c r="EP1511" s="71"/>
      <c r="EQ1511" s="71"/>
      <c r="ER1511" s="71"/>
      <c r="ES1511" s="71"/>
      <c r="ET1511" s="71"/>
      <c r="EU1511" s="71"/>
      <c r="EV1511" s="71"/>
      <c r="EW1511" s="71"/>
      <c r="EX1511" s="71"/>
      <c r="EY1511" s="71"/>
      <c r="EZ1511" s="71"/>
      <c r="FA1511" s="71"/>
      <c r="FB1511" s="71"/>
      <c r="FC1511" s="71"/>
      <c r="FD1511" s="71"/>
      <c r="FE1511" s="71"/>
      <c r="FF1511" s="71"/>
      <c r="FG1511" s="71"/>
      <c r="FH1511" s="71"/>
      <c r="FI1511" s="71"/>
      <c r="FJ1511" s="71"/>
      <c r="FK1511" s="71"/>
      <c r="FL1511" s="71"/>
      <c r="FM1511" s="71"/>
    </row>
    <row r="1512" spans="10:169" x14ac:dyDescent="0.2">
      <c r="J1512" s="71"/>
      <c r="K1512" s="71"/>
      <c r="L1512" s="71"/>
      <c r="M1512" s="71"/>
      <c r="N1512" s="71"/>
      <c r="O1512" s="71"/>
      <c r="P1512" s="71"/>
      <c r="Q1512" s="71"/>
      <c r="R1512" s="71"/>
      <c r="S1512" s="71"/>
      <c r="T1512" s="71"/>
      <c r="U1512" s="71"/>
      <c r="V1512" s="71"/>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99"/>
      <c r="CW1512" s="71"/>
      <c r="CX1512" s="71"/>
      <c r="CY1512" s="71"/>
      <c r="CZ1512" s="71"/>
      <c r="DA1512" s="71"/>
      <c r="DB1512" s="71"/>
      <c r="DC1512" s="71"/>
      <c r="DD1512" s="71"/>
      <c r="DE1512" s="71"/>
      <c r="DF1512" s="71"/>
      <c r="DG1512" s="71"/>
      <c r="DH1512" s="71"/>
      <c r="DI1512" s="71"/>
      <c r="DJ1512" s="71"/>
      <c r="DK1512" s="71"/>
      <c r="DL1512" s="71"/>
      <c r="DM1512" s="71"/>
      <c r="DN1512" s="71"/>
      <c r="DO1512" s="71"/>
      <c r="DP1512" s="71"/>
      <c r="DQ1512" s="71"/>
      <c r="DR1512" s="71"/>
      <c r="DS1512" s="71"/>
      <c r="DT1512" s="71"/>
      <c r="DU1512" s="71"/>
      <c r="DV1512" s="71"/>
      <c r="DW1512" s="71"/>
      <c r="DX1512" s="71"/>
      <c r="DY1512" s="71"/>
      <c r="DZ1512" s="71"/>
      <c r="EA1512" s="71"/>
      <c r="EB1512" s="71"/>
      <c r="EC1512" s="71"/>
      <c r="ED1512" s="71"/>
      <c r="EE1512" s="71"/>
      <c r="EF1512" s="71"/>
      <c r="EG1512" s="71"/>
      <c r="EH1512" s="71"/>
      <c r="EI1512" s="71"/>
      <c r="EJ1512" s="71"/>
      <c r="EK1512" s="71"/>
      <c r="EL1512" s="71"/>
      <c r="EM1512" s="71"/>
      <c r="EN1512" s="71"/>
      <c r="EO1512" s="71"/>
      <c r="EP1512" s="71"/>
      <c r="EQ1512" s="71"/>
      <c r="ER1512" s="71"/>
      <c r="ES1512" s="71"/>
      <c r="ET1512" s="71"/>
      <c r="EU1512" s="71"/>
      <c r="EV1512" s="71"/>
      <c r="EW1512" s="71"/>
      <c r="EX1512" s="71"/>
      <c r="EY1512" s="71"/>
      <c r="EZ1512" s="71"/>
      <c r="FA1512" s="71"/>
      <c r="FB1512" s="71"/>
      <c r="FC1512" s="71"/>
      <c r="FD1512" s="71"/>
      <c r="FE1512" s="71"/>
      <c r="FF1512" s="71"/>
      <c r="FG1512" s="71"/>
      <c r="FH1512" s="71"/>
      <c r="FI1512" s="71"/>
      <c r="FJ1512" s="71"/>
      <c r="FK1512" s="71"/>
      <c r="FL1512" s="71"/>
      <c r="FM1512" s="71"/>
    </row>
    <row r="1513" spans="10:169" x14ac:dyDescent="0.2">
      <c r="J1513" s="71"/>
      <c r="K1513" s="71"/>
      <c r="L1513" s="71"/>
      <c r="M1513" s="71"/>
      <c r="N1513" s="71"/>
      <c r="O1513" s="71"/>
      <c r="P1513" s="71"/>
      <c r="Q1513" s="71"/>
      <c r="R1513" s="71"/>
      <c r="S1513" s="71"/>
      <c r="T1513" s="71"/>
      <c r="U1513" s="71"/>
      <c r="V1513" s="71"/>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99"/>
      <c r="CW1513" s="71"/>
      <c r="CX1513" s="71"/>
      <c r="CY1513" s="71"/>
      <c r="CZ1513" s="71"/>
      <c r="DA1513" s="71"/>
      <c r="DB1513" s="71"/>
      <c r="DC1513" s="71"/>
      <c r="DD1513" s="71"/>
      <c r="DE1513" s="71"/>
      <c r="DF1513" s="71"/>
      <c r="DG1513" s="71"/>
      <c r="DH1513" s="71"/>
      <c r="DI1513" s="71"/>
      <c r="DJ1513" s="71"/>
      <c r="DK1513" s="71"/>
      <c r="DL1513" s="71"/>
      <c r="DM1513" s="71"/>
      <c r="DN1513" s="71"/>
      <c r="DO1513" s="71"/>
      <c r="DP1513" s="71"/>
      <c r="DQ1513" s="71"/>
      <c r="DR1513" s="71"/>
      <c r="DS1513" s="71"/>
      <c r="DT1513" s="71"/>
      <c r="DU1513" s="71"/>
      <c r="DV1513" s="71"/>
      <c r="DW1513" s="71"/>
      <c r="DX1513" s="71"/>
      <c r="DY1513" s="71"/>
      <c r="DZ1513" s="71"/>
      <c r="EA1513" s="71"/>
      <c r="EB1513" s="71"/>
      <c r="EC1513" s="71"/>
      <c r="ED1513" s="71"/>
      <c r="EE1513" s="71"/>
      <c r="EF1513" s="71"/>
      <c r="EG1513" s="71"/>
      <c r="EH1513" s="71"/>
      <c r="EI1513" s="71"/>
      <c r="EJ1513" s="71"/>
      <c r="EK1513" s="71"/>
      <c r="EL1513" s="71"/>
      <c r="EM1513" s="71"/>
      <c r="EN1513" s="71"/>
      <c r="EO1513" s="71"/>
      <c r="EP1513" s="71"/>
      <c r="EQ1513" s="71"/>
      <c r="ER1513" s="71"/>
      <c r="ES1513" s="71"/>
      <c r="ET1513" s="71"/>
      <c r="EU1513" s="71"/>
      <c r="EV1513" s="71"/>
      <c r="EW1513" s="71"/>
      <c r="EX1513" s="71"/>
      <c r="EY1513" s="71"/>
      <c r="EZ1513" s="71"/>
      <c r="FA1513" s="71"/>
      <c r="FB1513" s="71"/>
      <c r="FC1513" s="71"/>
      <c r="FD1513" s="71"/>
      <c r="FE1513" s="71"/>
      <c r="FF1513" s="71"/>
      <c r="FG1513" s="71"/>
      <c r="FH1513" s="71"/>
      <c r="FI1513" s="71"/>
      <c r="FJ1513" s="71"/>
      <c r="FK1513" s="71"/>
      <c r="FL1513" s="71"/>
      <c r="FM1513" s="71"/>
    </row>
    <row r="1514" spans="10:169" x14ac:dyDescent="0.2">
      <c r="J1514" s="71"/>
      <c r="K1514" s="71"/>
      <c r="L1514" s="71"/>
      <c r="M1514" s="71"/>
      <c r="N1514" s="71"/>
      <c r="O1514" s="71"/>
      <c r="P1514" s="71"/>
      <c r="Q1514" s="71"/>
      <c r="R1514" s="71"/>
      <c r="S1514" s="71"/>
      <c r="T1514" s="71"/>
      <c r="U1514" s="71"/>
      <c r="V1514" s="71"/>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99"/>
      <c r="CW1514" s="71"/>
      <c r="CX1514" s="71"/>
      <c r="CY1514" s="71"/>
      <c r="CZ1514" s="71"/>
      <c r="DA1514" s="71"/>
      <c r="DB1514" s="71"/>
      <c r="DC1514" s="71"/>
      <c r="DD1514" s="71"/>
      <c r="DE1514" s="71"/>
      <c r="DF1514" s="71"/>
      <c r="DG1514" s="71"/>
      <c r="DH1514" s="71"/>
      <c r="DI1514" s="71"/>
      <c r="DJ1514" s="71"/>
      <c r="DK1514" s="71"/>
      <c r="DL1514" s="71"/>
      <c r="DM1514" s="71"/>
      <c r="DN1514" s="71"/>
      <c r="DO1514" s="71"/>
      <c r="DP1514" s="71"/>
      <c r="DQ1514" s="71"/>
      <c r="DR1514" s="71"/>
      <c r="DS1514" s="71"/>
      <c r="DT1514" s="71"/>
      <c r="DU1514" s="71"/>
      <c r="DV1514" s="71"/>
      <c r="DW1514" s="71"/>
      <c r="DX1514" s="71"/>
      <c r="DY1514" s="71"/>
      <c r="DZ1514" s="71"/>
      <c r="EA1514" s="71"/>
      <c r="EB1514" s="71"/>
      <c r="EC1514" s="71"/>
      <c r="ED1514" s="71"/>
      <c r="EE1514" s="71"/>
      <c r="EF1514" s="71"/>
      <c r="EG1514" s="71"/>
      <c r="EH1514" s="71"/>
      <c r="EI1514" s="71"/>
      <c r="EJ1514" s="71"/>
      <c r="EK1514" s="71"/>
      <c r="EL1514" s="71"/>
      <c r="EM1514" s="71"/>
      <c r="EN1514" s="71"/>
      <c r="EO1514" s="71"/>
      <c r="EP1514" s="71"/>
      <c r="EQ1514" s="71"/>
      <c r="ER1514" s="71"/>
      <c r="ES1514" s="71"/>
      <c r="ET1514" s="71"/>
      <c r="EU1514" s="71"/>
      <c r="EV1514" s="71"/>
      <c r="EW1514" s="71"/>
      <c r="EX1514" s="71"/>
      <c r="EY1514" s="71"/>
      <c r="EZ1514" s="71"/>
      <c r="FA1514" s="71"/>
      <c r="FB1514" s="71"/>
      <c r="FC1514" s="71"/>
      <c r="FD1514" s="71"/>
      <c r="FE1514" s="71"/>
      <c r="FF1514" s="71"/>
      <c r="FG1514" s="71"/>
      <c r="FH1514" s="71"/>
      <c r="FI1514" s="71"/>
      <c r="FJ1514" s="71"/>
      <c r="FK1514" s="71"/>
      <c r="FL1514" s="71"/>
      <c r="FM1514" s="71"/>
    </row>
    <row r="1515" spans="10:169" x14ac:dyDescent="0.2">
      <c r="J1515" s="71"/>
      <c r="K1515" s="71"/>
      <c r="L1515" s="71"/>
      <c r="M1515" s="71"/>
      <c r="N1515" s="71"/>
      <c r="O1515" s="71"/>
      <c r="P1515" s="71"/>
      <c r="Q1515" s="71"/>
      <c r="R1515" s="71"/>
      <c r="S1515" s="71"/>
      <c r="T1515" s="71"/>
      <c r="U1515" s="71"/>
      <c r="V1515" s="71"/>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99"/>
      <c r="CW1515" s="71"/>
      <c r="CX1515" s="71"/>
      <c r="CY1515" s="71"/>
      <c r="CZ1515" s="71"/>
      <c r="DA1515" s="71"/>
      <c r="DB1515" s="71"/>
      <c r="DC1515" s="71"/>
      <c r="DD1515" s="71"/>
      <c r="DE1515" s="71"/>
      <c r="DF1515" s="71"/>
      <c r="DG1515" s="71"/>
      <c r="DH1515" s="71"/>
      <c r="DI1515" s="71"/>
      <c r="DJ1515" s="71"/>
      <c r="DK1515" s="71"/>
      <c r="DL1515" s="71"/>
      <c r="DM1515" s="71"/>
      <c r="DN1515" s="71"/>
      <c r="DO1515" s="71"/>
      <c r="DP1515" s="71"/>
      <c r="DQ1515" s="71"/>
      <c r="DR1515" s="71"/>
      <c r="DS1515" s="71"/>
      <c r="DT1515" s="71"/>
      <c r="DU1515" s="71"/>
      <c r="DV1515" s="71"/>
      <c r="DW1515" s="71"/>
      <c r="DX1515" s="71"/>
      <c r="DY1515" s="71"/>
      <c r="DZ1515" s="71"/>
      <c r="EA1515" s="71"/>
      <c r="EB1515" s="71"/>
      <c r="EC1515" s="71"/>
      <c r="ED1515" s="71"/>
      <c r="EE1515" s="71"/>
      <c r="EF1515" s="71"/>
      <c r="EG1515" s="71"/>
      <c r="EH1515" s="71"/>
      <c r="EI1515" s="71"/>
      <c r="EJ1515" s="71"/>
      <c r="EK1515" s="71"/>
      <c r="EL1515" s="71"/>
      <c r="EM1515" s="71"/>
      <c r="EN1515" s="71"/>
      <c r="EO1515" s="71"/>
      <c r="EP1515" s="71"/>
      <c r="EQ1515" s="71"/>
      <c r="ER1515" s="71"/>
      <c r="ES1515" s="71"/>
      <c r="ET1515" s="71"/>
      <c r="EU1515" s="71"/>
      <c r="EV1515" s="71"/>
      <c r="EW1515" s="71"/>
      <c r="EX1515" s="71"/>
      <c r="EY1515" s="71"/>
      <c r="EZ1515" s="71"/>
      <c r="FA1515" s="71"/>
      <c r="FB1515" s="71"/>
      <c r="FC1515" s="71"/>
      <c r="FD1515" s="71"/>
      <c r="FE1515" s="71"/>
      <c r="FF1515" s="71"/>
      <c r="FG1515" s="71"/>
      <c r="FH1515" s="71"/>
      <c r="FI1515" s="71"/>
      <c r="FJ1515" s="71"/>
      <c r="FK1515" s="71"/>
      <c r="FL1515" s="71"/>
      <c r="FM1515" s="71"/>
    </row>
    <row r="1516" spans="10:169" x14ac:dyDescent="0.2">
      <c r="J1516" s="71"/>
      <c r="K1516" s="71"/>
      <c r="L1516" s="71"/>
      <c r="M1516" s="71"/>
      <c r="N1516" s="71"/>
      <c r="O1516" s="71"/>
      <c r="P1516" s="71"/>
      <c r="Q1516" s="71"/>
      <c r="R1516" s="71"/>
      <c r="S1516" s="71"/>
      <c r="T1516" s="71"/>
      <c r="U1516" s="71"/>
      <c r="V1516" s="71"/>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99"/>
      <c r="CW1516" s="71"/>
      <c r="CX1516" s="71"/>
      <c r="CY1516" s="71"/>
      <c r="CZ1516" s="71"/>
      <c r="DA1516" s="71"/>
      <c r="DB1516" s="71"/>
      <c r="DC1516" s="71"/>
      <c r="DD1516" s="71"/>
      <c r="DE1516" s="71"/>
      <c r="DF1516" s="71"/>
      <c r="DG1516" s="71"/>
      <c r="DH1516" s="71"/>
      <c r="DI1516" s="71"/>
      <c r="DJ1516" s="71"/>
      <c r="DK1516" s="71"/>
      <c r="DL1516" s="71"/>
      <c r="DM1516" s="71"/>
      <c r="DN1516" s="71"/>
      <c r="DO1516" s="71"/>
      <c r="DP1516" s="71"/>
      <c r="DQ1516" s="71"/>
      <c r="DR1516" s="71"/>
      <c r="DS1516" s="71"/>
      <c r="DT1516" s="71"/>
      <c r="DU1516" s="71"/>
      <c r="DV1516" s="71"/>
      <c r="DW1516" s="71"/>
      <c r="DX1516" s="71"/>
      <c r="DY1516" s="71"/>
      <c r="DZ1516" s="71"/>
      <c r="EA1516" s="71"/>
      <c r="EB1516" s="71"/>
      <c r="EC1516" s="71"/>
      <c r="ED1516" s="71"/>
      <c r="EE1516" s="71"/>
      <c r="EF1516" s="71"/>
      <c r="EG1516" s="71"/>
      <c r="EH1516" s="71"/>
      <c r="EI1516" s="71"/>
      <c r="EJ1516" s="71"/>
      <c r="EK1516" s="71"/>
      <c r="EL1516" s="71"/>
      <c r="EM1516" s="71"/>
      <c r="EN1516" s="71"/>
      <c r="EO1516" s="71"/>
      <c r="EP1516" s="71"/>
      <c r="EQ1516" s="71"/>
      <c r="ER1516" s="71"/>
      <c r="ES1516" s="71"/>
      <c r="ET1516" s="71"/>
      <c r="EU1516" s="71"/>
      <c r="EV1516" s="71"/>
      <c r="EW1516" s="71"/>
      <c r="EX1516" s="71"/>
      <c r="EY1516" s="71"/>
      <c r="EZ1516" s="71"/>
      <c r="FA1516" s="71"/>
      <c r="FB1516" s="71"/>
      <c r="FC1516" s="71"/>
      <c r="FD1516" s="71"/>
      <c r="FE1516" s="71"/>
      <c r="FF1516" s="71"/>
      <c r="FG1516" s="71"/>
      <c r="FH1516" s="71"/>
      <c r="FI1516" s="71"/>
      <c r="FJ1516" s="71"/>
      <c r="FK1516" s="71"/>
      <c r="FL1516" s="71"/>
      <c r="FM1516" s="71"/>
    </row>
    <row r="1517" spans="10:169" x14ac:dyDescent="0.2">
      <c r="J1517" s="71"/>
      <c r="K1517" s="71"/>
      <c r="L1517" s="71"/>
      <c r="M1517" s="71"/>
      <c r="N1517" s="71"/>
      <c r="O1517" s="71"/>
      <c r="P1517" s="71"/>
      <c r="Q1517" s="71"/>
      <c r="R1517" s="71"/>
      <c r="S1517" s="71"/>
      <c r="T1517" s="71"/>
      <c r="U1517" s="71"/>
      <c r="V1517" s="71"/>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99"/>
      <c r="CW1517" s="71"/>
      <c r="CX1517" s="71"/>
      <c r="CY1517" s="71"/>
      <c r="CZ1517" s="71"/>
      <c r="DA1517" s="71"/>
      <c r="DB1517" s="71"/>
      <c r="DC1517" s="71"/>
      <c r="DD1517" s="71"/>
      <c r="DE1517" s="71"/>
      <c r="DF1517" s="71"/>
      <c r="DG1517" s="71"/>
      <c r="DH1517" s="71"/>
      <c r="DI1517" s="71"/>
      <c r="DJ1517" s="71"/>
      <c r="DK1517" s="71"/>
      <c r="DL1517" s="71"/>
      <c r="DM1517" s="71"/>
      <c r="DN1517" s="71"/>
      <c r="DO1517" s="71"/>
      <c r="DP1517" s="71"/>
      <c r="DQ1517" s="71"/>
      <c r="DR1517" s="71"/>
      <c r="DS1517" s="71"/>
      <c r="DT1517" s="71"/>
      <c r="DU1517" s="71"/>
      <c r="DV1517" s="71"/>
      <c r="DW1517" s="71"/>
      <c r="DX1517" s="71"/>
      <c r="DY1517" s="71"/>
      <c r="DZ1517" s="71"/>
      <c r="EA1517" s="71"/>
      <c r="EB1517" s="71"/>
      <c r="EC1517" s="71"/>
      <c r="ED1517" s="71"/>
      <c r="EE1517" s="71"/>
      <c r="EF1517" s="71"/>
      <c r="EG1517" s="71"/>
      <c r="EH1517" s="71"/>
      <c r="EI1517" s="71"/>
      <c r="EJ1517" s="71"/>
      <c r="EK1517" s="71"/>
      <c r="EL1517" s="71"/>
      <c r="EM1517" s="71"/>
      <c r="EN1517" s="71"/>
      <c r="EO1517" s="71"/>
      <c r="EP1517" s="71"/>
      <c r="EQ1517" s="71"/>
      <c r="ER1517" s="71"/>
      <c r="ES1517" s="71"/>
      <c r="ET1517" s="71"/>
      <c r="EU1517" s="71"/>
      <c r="EV1517" s="71"/>
      <c r="EW1517" s="71"/>
      <c r="EX1517" s="71"/>
      <c r="EY1517" s="71"/>
      <c r="EZ1517" s="71"/>
      <c r="FA1517" s="71"/>
      <c r="FB1517" s="71"/>
      <c r="FC1517" s="71"/>
      <c r="FD1517" s="71"/>
      <c r="FE1517" s="71"/>
      <c r="FF1517" s="71"/>
      <c r="FG1517" s="71"/>
      <c r="FH1517" s="71"/>
      <c r="FI1517" s="71"/>
      <c r="FJ1517" s="71"/>
      <c r="FK1517" s="71"/>
      <c r="FL1517" s="71"/>
      <c r="FM1517" s="71"/>
    </row>
    <row r="1518" spans="10:169" x14ac:dyDescent="0.2">
      <c r="J1518" s="71"/>
      <c r="K1518" s="71"/>
      <c r="L1518" s="71"/>
      <c r="M1518" s="71"/>
      <c r="N1518" s="71"/>
      <c r="O1518" s="71"/>
      <c r="P1518" s="71"/>
      <c r="Q1518" s="71"/>
      <c r="R1518" s="71"/>
      <c r="S1518" s="71"/>
      <c r="T1518" s="71"/>
      <c r="U1518" s="71"/>
      <c r="V1518" s="71"/>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99"/>
      <c r="CW1518" s="71"/>
      <c r="CX1518" s="71"/>
      <c r="CY1518" s="71"/>
      <c r="CZ1518" s="71"/>
      <c r="DA1518" s="71"/>
      <c r="DB1518" s="71"/>
      <c r="DC1518" s="71"/>
      <c r="DD1518" s="71"/>
      <c r="DE1518" s="71"/>
      <c r="DF1518" s="71"/>
      <c r="DG1518" s="71"/>
      <c r="DH1518" s="71"/>
      <c r="DI1518" s="71"/>
      <c r="DJ1518" s="71"/>
      <c r="DK1518" s="71"/>
      <c r="DL1518" s="71"/>
      <c r="DM1518" s="71"/>
      <c r="DN1518" s="71"/>
      <c r="DO1518" s="71"/>
      <c r="DP1518" s="71"/>
      <c r="DQ1518" s="71"/>
      <c r="DR1518" s="71"/>
      <c r="DS1518" s="71"/>
      <c r="DT1518" s="71"/>
      <c r="DU1518" s="71"/>
      <c r="DV1518" s="71"/>
      <c r="DW1518" s="71"/>
      <c r="DX1518" s="71"/>
      <c r="DY1518" s="71"/>
      <c r="DZ1518" s="71"/>
      <c r="EA1518" s="71"/>
      <c r="EB1518" s="71"/>
      <c r="EC1518" s="71"/>
      <c r="ED1518" s="71"/>
      <c r="EE1518" s="71"/>
      <c r="EF1518" s="71"/>
      <c r="EG1518" s="71"/>
      <c r="EH1518" s="71"/>
      <c r="EI1518" s="71"/>
      <c r="EJ1518" s="71"/>
      <c r="EK1518" s="71"/>
      <c r="EL1518" s="71"/>
      <c r="EM1518" s="71"/>
      <c r="EN1518" s="71"/>
      <c r="EO1518" s="71"/>
      <c r="EP1518" s="71"/>
      <c r="EQ1518" s="71"/>
      <c r="ER1518" s="71"/>
      <c r="ES1518" s="71"/>
      <c r="ET1518" s="71"/>
      <c r="EU1518" s="71"/>
      <c r="EV1518" s="71"/>
      <c r="EW1518" s="71"/>
      <c r="EX1518" s="71"/>
      <c r="EY1518" s="71"/>
      <c r="EZ1518" s="71"/>
      <c r="FA1518" s="71"/>
      <c r="FB1518" s="71"/>
      <c r="FC1518" s="71"/>
      <c r="FD1518" s="71"/>
      <c r="FE1518" s="71"/>
      <c r="FF1518" s="71"/>
      <c r="FG1518" s="71"/>
      <c r="FH1518" s="71"/>
      <c r="FI1518" s="71"/>
      <c r="FJ1518" s="71"/>
      <c r="FK1518" s="71"/>
      <c r="FL1518" s="71"/>
      <c r="FM1518" s="71"/>
    </row>
    <row r="1519" spans="10:169" x14ac:dyDescent="0.2">
      <c r="J1519" s="71"/>
      <c r="K1519" s="71"/>
      <c r="L1519" s="71"/>
      <c r="M1519" s="71"/>
      <c r="N1519" s="71"/>
      <c r="O1519" s="71"/>
      <c r="P1519" s="71"/>
      <c r="Q1519" s="71"/>
      <c r="R1519" s="71"/>
      <c r="S1519" s="71"/>
      <c r="T1519" s="71"/>
      <c r="U1519" s="71"/>
      <c r="V1519" s="71"/>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99"/>
      <c r="CW1519" s="71"/>
      <c r="CX1519" s="71"/>
      <c r="CY1519" s="71"/>
      <c r="CZ1519" s="71"/>
      <c r="DA1519" s="71"/>
      <c r="DB1519" s="71"/>
      <c r="DC1519" s="71"/>
      <c r="DD1519" s="71"/>
      <c r="DE1519" s="71"/>
      <c r="DF1519" s="71"/>
      <c r="DG1519" s="71"/>
      <c r="DH1519" s="71"/>
      <c r="DI1519" s="71"/>
      <c r="DJ1519" s="71"/>
      <c r="DK1519" s="71"/>
      <c r="DL1519" s="71"/>
      <c r="DM1519" s="71"/>
      <c r="DN1519" s="71"/>
      <c r="DO1519" s="71"/>
      <c r="DP1519" s="71"/>
      <c r="DQ1519" s="71"/>
      <c r="DR1519" s="71"/>
      <c r="DS1519" s="71"/>
      <c r="DT1519" s="71"/>
      <c r="DU1519" s="71"/>
      <c r="DV1519" s="71"/>
      <c r="DW1519" s="71"/>
      <c r="DX1519" s="71"/>
      <c r="DY1519" s="71"/>
      <c r="DZ1519" s="71"/>
      <c r="EA1519" s="71"/>
      <c r="EB1519" s="71"/>
      <c r="EC1519" s="71"/>
      <c r="ED1519" s="71"/>
      <c r="EE1519" s="71"/>
      <c r="EF1519" s="71"/>
      <c r="EG1519" s="71"/>
      <c r="EH1519" s="71"/>
      <c r="EI1519" s="71"/>
      <c r="EJ1519" s="71"/>
      <c r="EK1519" s="71"/>
      <c r="EL1519" s="71"/>
      <c r="EM1519" s="71"/>
      <c r="EN1519" s="71"/>
      <c r="EO1519" s="71"/>
      <c r="EP1519" s="71"/>
      <c r="EQ1519" s="71"/>
      <c r="ER1519" s="71"/>
      <c r="ES1519" s="71"/>
      <c r="ET1519" s="71"/>
      <c r="EU1519" s="71"/>
      <c r="EV1519" s="71"/>
      <c r="EW1519" s="71"/>
      <c r="EX1519" s="71"/>
      <c r="EY1519" s="71"/>
      <c r="EZ1519" s="71"/>
      <c r="FA1519" s="71"/>
      <c r="FB1519" s="71"/>
      <c r="FC1519" s="71"/>
      <c r="FD1519" s="71"/>
      <c r="FE1519" s="71"/>
      <c r="FF1519" s="71"/>
      <c r="FG1519" s="71"/>
      <c r="FH1519" s="71"/>
      <c r="FI1519" s="71"/>
      <c r="FJ1519" s="71"/>
      <c r="FK1519" s="71"/>
      <c r="FL1519" s="71"/>
      <c r="FM1519" s="71"/>
    </row>
    <row r="1520" spans="10:169" x14ac:dyDescent="0.2">
      <c r="J1520" s="71"/>
      <c r="K1520" s="71"/>
      <c r="L1520" s="71"/>
      <c r="M1520" s="71"/>
      <c r="N1520" s="71"/>
      <c r="O1520" s="71"/>
      <c r="P1520" s="71"/>
      <c r="Q1520" s="71"/>
      <c r="R1520" s="71"/>
      <c r="S1520" s="71"/>
      <c r="T1520" s="71"/>
      <c r="U1520" s="71"/>
      <c r="V1520" s="71"/>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99"/>
      <c r="CW1520" s="71"/>
      <c r="CX1520" s="71"/>
      <c r="CY1520" s="71"/>
      <c r="CZ1520" s="71"/>
      <c r="DA1520" s="71"/>
      <c r="DB1520" s="71"/>
      <c r="DC1520" s="71"/>
      <c r="DD1520" s="71"/>
      <c r="DE1520" s="71"/>
      <c r="DF1520" s="71"/>
      <c r="DG1520" s="71"/>
      <c r="DH1520" s="71"/>
      <c r="DI1520" s="71"/>
      <c r="DJ1520" s="71"/>
      <c r="DK1520" s="71"/>
      <c r="DL1520" s="71"/>
      <c r="DM1520" s="71"/>
      <c r="DN1520" s="71"/>
      <c r="DO1520" s="71"/>
      <c r="DP1520" s="71"/>
      <c r="DQ1520" s="71"/>
      <c r="DR1520" s="71"/>
      <c r="DS1520" s="71"/>
      <c r="DT1520" s="71"/>
      <c r="DU1520" s="71"/>
      <c r="DV1520" s="71"/>
      <c r="DW1520" s="71"/>
      <c r="DX1520" s="71"/>
      <c r="DY1520" s="71"/>
      <c r="DZ1520" s="71"/>
      <c r="EA1520" s="71"/>
      <c r="EB1520" s="71"/>
      <c r="EC1520" s="71"/>
      <c r="ED1520" s="71"/>
      <c r="EE1520" s="71"/>
      <c r="EF1520" s="71"/>
      <c r="EG1520" s="71"/>
      <c r="EH1520" s="71"/>
      <c r="EI1520" s="71"/>
      <c r="EJ1520" s="71"/>
      <c r="EK1520" s="71"/>
      <c r="EL1520" s="71"/>
      <c r="EM1520" s="71"/>
      <c r="EN1520" s="71"/>
      <c r="EO1520" s="71"/>
      <c r="EP1520" s="71"/>
      <c r="EQ1520" s="71"/>
      <c r="ER1520" s="71"/>
      <c r="ES1520" s="71"/>
      <c r="ET1520" s="71"/>
      <c r="EU1520" s="71"/>
      <c r="EV1520" s="71"/>
      <c r="EW1520" s="71"/>
      <c r="EX1520" s="71"/>
      <c r="EY1520" s="71"/>
      <c r="EZ1520" s="71"/>
      <c r="FA1520" s="71"/>
      <c r="FB1520" s="71"/>
      <c r="FC1520" s="71"/>
      <c r="FD1520" s="71"/>
      <c r="FE1520" s="71"/>
      <c r="FF1520" s="71"/>
      <c r="FG1520" s="71"/>
      <c r="FH1520" s="71"/>
      <c r="FI1520" s="71"/>
      <c r="FJ1520" s="71"/>
      <c r="FK1520" s="71"/>
      <c r="FL1520" s="71"/>
      <c r="FM1520" s="71"/>
    </row>
    <row r="1521" spans="10:169" x14ac:dyDescent="0.2">
      <c r="J1521" s="71"/>
      <c r="K1521" s="71"/>
      <c r="L1521" s="71"/>
      <c r="M1521" s="71"/>
      <c r="N1521" s="71"/>
      <c r="O1521" s="71"/>
      <c r="P1521" s="71"/>
      <c r="Q1521" s="71"/>
      <c r="R1521" s="71"/>
      <c r="S1521" s="71"/>
      <c r="T1521" s="71"/>
      <c r="U1521" s="71"/>
      <c r="V1521" s="71"/>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99"/>
      <c r="CW1521" s="71"/>
      <c r="CX1521" s="71"/>
      <c r="CY1521" s="71"/>
      <c r="CZ1521" s="71"/>
      <c r="DA1521" s="71"/>
      <c r="DB1521" s="71"/>
      <c r="DC1521" s="71"/>
      <c r="DD1521" s="71"/>
      <c r="DE1521" s="71"/>
      <c r="DF1521" s="71"/>
      <c r="DG1521" s="71"/>
      <c r="DH1521" s="71"/>
      <c r="DI1521" s="71"/>
      <c r="DJ1521" s="71"/>
      <c r="DK1521" s="71"/>
      <c r="DL1521" s="71"/>
      <c r="DM1521" s="71"/>
      <c r="DN1521" s="71"/>
      <c r="DO1521" s="71"/>
      <c r="DP1521" s="71"/>
      <c r="DQ1521" s="71"/>
      <c r="DR1521" s="71"/>
      <c r="DS1521" s="71"/>
      <c r="DT1521" s="71"/>
      <c r="DU1521" s="71"/>
      <c r="DV1521" s="71"/>
      <c r="DW1521" s="71"/>
      <c r="DX1521" s="71"/>
      <c r="DY1521" s="71"/>
      <c r="DZ1521" s="71"/>
      <c r="EA1521" s="71"/>
      <c r="EB1521" s="71"/>
      <c r="EC1521" s="71"/>
      <c r="ED1521" s="71"/>
      <c r="EE1521" s="71"/>
      <c r="EF1521" s="71"/>
      <c r="EG1521" s="71"/>
      <c r="EH1521" s="71"/>
      <c r="EI1521" s="71"/>
      <c r="EJ1521" s="71"/>
      <c r="EK1521" s="71"/>
      <c r="EL1521" s="71"/>
      <c r="EM1521" s="71"/>
      <c r="EN1521" s="71"/>
      <c r="EO1521" s="71"/>
      <c r="EP1521" s="71"/>
      <c r="EQ1521" s="71"/>
      <c r="ER1521" s="71"/>
      <c r="ES1521" s="71"/>
      <c r="ET1521" s="71"/>
      <c r="EU1521" s="71"/>
      <c r="EV1521" s="71"/>
      <c r="EW1521" s="71"/>
      <c r="EX1521" s="71"/>
      <c r="EY1521" s="71"/>
      <c r="EZ1521" s="71"/>
      <c r="FA1521" s="71"/>
      <c r="FB1521" s="71"/>
      <c r="FC1521" s="71"/>
      <c r="FD1521" s="71"/>
      <c r="FE1521" s="71"/>
      <c r="FF1521" s="71"/>
      <c r="FG1521" s="71"/>
      <c r="FH1521" s="71"/>
      <c r="FI1521" s="71"/>
      <c r="FJ1521" s="71"/>
      <c r="FK1521" s="71"/>
      <c r="FL1521" s="71"/>
      <c r="FM1521" s="71"/>
    </row>
    <row r="1522" spans="10:169" x14ac:dyDescent="0.2">
      <c r="J1522" s="71"/>
      <c r="K1522" s="71"/>
      <c r="L1522" s="71"/>
      <c r="M1522" s="71"/>
      <c r="N1522" s="71"/>
      <c r="O1522" s="71"/>
      <c r="P1522" s="71"/>
      <c r="Q1522" s="71"/>
      <c r="R1522" s="71"/>
      <c r="S1522" s="71"/>
      <c r="T1522" s="71"/>
      <c r="U1522" s="71"/>
      <c r="V1522" s="71"/>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99"/>
      <c r="CW1522" s="71"/>
      <c r="CX1522" s="71"/>
      <c r="CY1522" s="71"/>
      <c r="CZ1522" s="71"/>
      <c r="DA1522" s="71"/>
      <c r="DB1522" s="71"/>
      <c r="DC1522" s="71"/>
      <c r="DD1522" s="71"/>
      <c r="DE1522" s="71"/>
      <c r="DF1522" s="71"/>
      <c r="DG1522" s="71"/>
      <c r="DH1522" s="71"/>
      <c r="DI1522" s="71"/>
      <c r="DJ1522" s="71"/>
      <c r="DK1522" s="71"/>
      <c r="DL1522" s="71"/>
      <c r="DM1522" s="71"/>
      <c r="DN1522" s="71"/>
      <c r="DO1522" s="71"/>
      <c r="DP1522" s="71"/>
      <c r="DQ1522" s="71"/>
      <c r="DR1522" s="71"/>
      <c r="DS1522" s="71"/>
      <c r="DT1522" s="71"/>
      <c r="DU1522" s="71"/>
      <c r="DV1522" s="71"/>
      <c r="DW1522" s="71"/>
      <c r="DX1522" s="71"/>
      <c r="DY1522" s="71"/>
      <c r="DZ1522" s="71"/>
      <c r="EA1522" s="71"/>
      <c r="EB1522" s="71"/>
      <c r="EC1522" s="71"/>
      <c r="ED1522" s="71"/>
      <c r="EE1522" s="71"/>
      <c r="EF1522" s="71"/>
      <c r="EG1522" s="71"/>
      <c r="EH1522" s="71"/>
      <c r="EI1522" s="71"/>
      <c r="EJ1522" s="71"/>
      <c r="EK1522" s="71"/>
      <c r="EL1522" s="71"/>
      <c r="EM1522" s="71"/>
      <c r="EN1522" s="71"/>
      <c r="EO1522" s="71"/>
      <c r="EP1522" s="71"/>
      <c r="EQ1522" s="71"/>
      <c r="ER1522" s="71"/>
      <c r="ES1522" s="71"/>
      <c r="ET1522" s="71"/>
      <c r="EU1522" s="71"/>
      <c r="EV1522" s="71"/>
      <c r="EW1522" s="71"/>
      <c r="EX1522" s="71"/>
      <c r="EY1522" s="71"/>
      <c r="EZ1522" s="71"/>
      <c r="FA1522" s="71"/>
      <c r="FB1522" s="71"/>
      <c r="FC1522" s="71"/>
      <c r="FD1522" s="71"/>
      <c r="FE1522" s="71"/>
      <c r="FF1522" s="71"/>
      <c r="FG1522" s="71"/>
      <c r="FH1522" s="71"/>
      <c r="FI1522" s="71"/>
      <c r="FJ1522" s="71"/>
      <c r="FK1522" s="71"/>
      <c r="FL1522" s="71"/>
      <c r="FM1522" s="71"/>
    </row>
    <row r="1523" spans="10:169" x14ac:dyDescent="0.2">
      <c r="J1523" s="71"/>
      <c r="K1523" s="71"/>
      <c r="L1523" s="71"/>
      <c r="M1523" s="71"/>
      <c r="N1523" s="71"/>
      <c r="O1523" s="71"/>
      <c r="P1523" s="71"/>
      <c r="Q1523" s="71"/>
      <c r="R1523" s="71"/>
      <c r="S1523" s="71"/>
      <c r="T1523" s="71"/>
      <c r="U1523" s="71"/>
      <c r="V1523" s="71"/>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99"/>
      <c r="CW1523" s="71"/>
      <c r="CX1523" s="71"/>
      <c r="CY1523" s="71"/>
      <c r="CZ1523" s="71"/>
      <c r="DA1523" s="71"/>
      <c r="DB1523" s="71"/>
      <c r="DC1523" s="71"/>
      <c r="DD1523" s="71"/>
      <c r="DE1523" s="71"/>
      <c r="DF1523" s="71"/>
      <c r="DG1523" s="71"/>
      <c r="DH1523" s="71"/>
      <c r="DI1523" s="71"/>
      <c r="DJ1523" s="71"/>
      <c r="DK1523" s="71"/>
      <c r="DL1523" s="71"/>
      <c r="DM1523" s="71"/>
      <c r="DN1523" s="71"/>
      <c r="DO1523" s="71"/>
      <c r="DP1523" s="71"/>
      <c r="DQ1523" s="71"/>
      <c r="DR1523" s="71"/>
      <c r="DS1523" s="71"/>
      <c r="DT1523" s="71"/>
      <c r="DU1523" s="71"/>
      <c r="DV1523" s="71"/>
      <c r="DW1523" s="71"/>
      <c r="DX1523" s="71"/>
      <c r="DY1523" s="71"/>
      <c r="DZ1523" s="71"/>
      <c r="EA1523" s="71"/>
      <c r="EB1523" s="71"/>
      <c r="EC1523" s="71"/>
      <c r="ED1523" s="71"/>
      <c r="EE1523" s="71"/>
      <c r="EF1523" s="71"/>
      <c r="EG1523" s="71"/>
      <c r="EH1523" s="71"/>
      <c r="EI1523" s="71"/>
      <c r="EJ1523" s="71"/>
      <c r="EK1523" s="71"/>
      <c r="EL1523" s="71"/>
      <c r="EM1523" s="71"/>
      <c r="EN1523" s="71"/>
      <c r="EO1523" s="71"/>
      <c r="EP1523" s="71"/>
      <c r="EQ1523" s="71"/>
      <c r="ER1523" s="71"/>
      <c r="ES1523" s="71"/>
      <c r="ET1523" s="71"/>
      <c r="EU1523" s="71"/>
      <c r="EV1523" s="71"/>
      <c r="EW1523" s="71"/>
      <c r="EX1523" s="71"/>
      <c r="EY1523" s="71"/>
      <c r="EZ1523" s="71"/>
      <c r="FA1523" s="71"/>
      <c r="FB1523" s="71"/>
      <c r="FC1523" s="71"/>
      <c r="FD1523" s="71"/>
      <c r="FE1523" s="71"/>
      <c r="FF1523" s="71"/>
      <c r="FG1523" s="71"/>
      <c r="FH1523" s="71"/>
      <c r="FI1523" s="71"/>
      <c r="FJ1523" s="71"/>
      <c r="FK1523" s="71"/>
      <c r="FL1523" s="71"/>
      <c r="FM1523" s="71"/>
    </row>
    <row r="1524" spans="10:169" x14ac:dyDescent="0.2">
      <c r="J1524" s="71"/>
      <c r="K1524" s="71"/>
      <c r="L1524" s="71"/>
      <c r="M1524" s="71"/>
      <c r="N1524" s="71"/>
      <c r="O1524" s="71"/>
      <c r="P1524" s="71"/>
      <c r="Q1524" s="71"/>
      <c r="R1524" s="71"/>
      <c r="S1524" s="71"/>
      <c r="T1524" s="71"/>
      <c r="U1524" s="71"/>
      <c r="V1524" s="71"/>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99"/>
      <c r="CW1524" s="71"/>
      <c r="CX1524" s="71"/>
      <c r="CY1524" s="71"/>
      <c r="CZ1524" s="71"/>
      <c r="DA1524" s="71"/>
      <c r="DB1524" s="71"/>
      <c r="DC1524" s="71"/>
      <c r="DD1524" s="71"/>
      <c r="DE1524" s="71"/>
      <c r="DF1524" s="71"/>
      <c r="DG1524" s="71"/>
      <c r="DH1524" s="71"/>
      <c r="DI1524" s="71"/>
      <c r="DJ1524" s="71"/>
      <c r="DK1524" s="71"/>
      <c r="DL1524" s="71"/>
      <c r="DM1524" s="71"/>
      <c r="DN1524" s="71"/>
      <c r="DO1524" s="71"/>
      <c r="DP1524" s="71"/>
      <c r="DQ1524" s="71"/>
      <c r="DR1524" s="71"/>
      <c r="DS1524" s="71"/>
      <c r="DT1524" s="71"/>
      <c r="DU1524" s="71"/>
      <c r="DV1524" s="71"/>
      <c r="DW1524" s="71"/>
      <c r="DX1524" s="71"/>
      <c r="DY1524" s="71"/>
      <c r="DZ1524" s="71"/>
      <c r="EA1524" s="71"/>
      <c r="EB1524" s="71"/>
      <c r="EC1524" s="71"/>
      <c r="ED1524" s="71"/>
      <c r="EE1524" s="71"/>
      <c r="EF1524" s="71"/>
      <c r="EG1524" s="71"/>
      <c r="EH1524" s="71"/>
      <c r="EI1524" s="71"/>
      <c r="EJ1524" s="71"/>
      <c r="EK1524" s="71"/>
      <c r="EL1524" s="71"/>
      <c r="EM1524" s="71"/>
      <c r="EN1524" s="71"/>
      <c r="EO1524" s="71"/>
      <c r="EP1524" s="71"/>
      <c r="EQ1524" s="71"/>
      <c r="ER1524" s="71"/>
      <c r="ES1524" s="71"/>
      <c r="ET1524" s="71"/>
      <c r="EU1524" s="71"/>
      <c r="EV1524" s="71"/>
      <c r="EW1524" s="71"/>
      <c r="EX1524" s="71"/>
      <c r="EY1524" s="71"/>
      <c r="EZ1524" s="71"/>
      <c r="FA1524" s="71"/>
      <c r="FB1524" s="71"/>
      <c r="FC1524" s="71"/>
      <c r="FD1524" s="71"/>
      <c r="FE1524" s="71"/>
      <c r="FF1524" s="71"/>
      <c r="FG1524" s="71"/>
      <c r="FH1524" s="71"/>
      <c r="FI1524" s="71"/>
      <c r="FJ1524" s="71"/>
      <c r="FK1524" s="71"/>
      <c r="FL1524" s="71"/>
      <c r="FM1524" s="71"/>
    </row>
    <row r="1525" spans="10:169" x14ac:dyDescent="0.2">
      <c r="J1525" s="71"/>
      <c r="K1525" s="71"/>
      <c r="L1525" s="71"/>
      <c r="M1525" s="71"/>
      <c r="N1525" s="71"/>
      <c r="O1525" s="71"/>
      <c r="P1525" s="71"/>
      <c r="Q1525" s="71"/>
      <c r="R1525" s="71"/>
      <c r="S1525" s="71"/>
      <c r="T1525" s="71"/>
      <c r="U1525" s="71"/>
      <c r="V1525" s="71"/>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99"/>
      <c r="CW1525" s="71"/>
      <c r="CX1525" s="71"/>
      <c r="CY1525" s="71"/>
      <c r="CZ1525" s="71"/>
      <c r="DA1525" s="71"/>
      <c r="DB1525" s="71"/>
      <c r="DC1525" s="71"/>
      <c r="DD1525" s="71"/>
      <c r="DE1525" s="71"/>
      <c r="DF1525" s="71"/>
      <c r="DG1525" s="71"/>
      <c r="DH1525" s="71"/>
      <c r="DI1525" s="71"/>
      <c r="DJ1525" s="71"/>
      <c r="DK1525" s="71"/>
      <c r="DL1525" s="71"/>
      <c r="DM1525" s="71"/>
      <c r="DN1525" s="71"/>
      <c r="DO1525" s="71"/>
      <c r="DP1525" s="71"/>
      <c r="DQ1525" s="71"/>
      <c r="DR1525" s="71"/>
      <c r="DS1525" s="71"/>
      <c r="DT1525" s="71"/>
      <c r="DU1525" s="71"/>
      <c r="DV1525" s="71"/>
      <c r="DW1525" s="71"/>
      <c r="DX1525" s="71"/>
      <c r="DY1525" s="71"/>
      <c r="DZ1525" s="71"/>
      <c r="EA1525" s="71"/>
      <c r="EB1525" s="71"/>
      <c r="EC1525" s="71"/>
      <c r="ED1525" s="71"/>
      <c r="EE1525" s="71"/>
      <c r="EF1525" s="71"/>
      <c r="EG1525" s="71"/>
      <c r="EH1525" s="71"/>
      <c r="EI1525" s="71"/>
      <c r="EJ1525" s="71"/>
      <c r="EK1525" s="71"/>
      <c r="EL1525" s="71"/>
      <c r="EM1525" s="71"/>
      <c r="EN1525" s="71"/>
      <c r="EO1525" s="71"/>
      <c r="EP1525" s="71"/>
      <c r="EQ1525" s="71"/>
      <c r="ER1525" s="71"/>
      <c r="ES1525" s="71"/>
      <c r="ET1525" s="71"/>
      <c r="EU1525" s="71"/>
      <c r="EV1525" s="71"/>
      <c r="EW1525" s="71"/>
      <c r="EX1525" s="71"/>
      <c r="EY1525" s="71"/>
      <c r="EZ1525" s="71"/>
      <c r="FA1525" s="71"/>
      <c r="FB1525" s="71"/>
      <c r="FC1525" s="71"/>
      <c r="FD1525" s="71"/>
      <c r="FE1525" s="71"/>
      <c r="FF1525" s="71"/>
      <c r="FG1525" s="71"/>
      <c r="FH1525" s="71"/>
      <c r="FI1525" s="71"/>
      <c r="FJ1525" s="71"/>
      <c r="FK1525" s="71"/>
      <c r="FL1525" s="71"/>
      <c r="FM1525" s="71"/>
    </row>
    <row r="1526" spans="10:169" x14ac:dyDescent="0.2">
      <c r="J1526" s="71"/>
      <c r="K1526" s="71"/>
      <c r="L1526" s="71"/>
      <c r="M1526" s="71"/>
      <c r="N1526" s="71"/>
      <c r="O1526" s="71"/>
      <c r="P1526" s="71"/>
      <c r="Q1526" s="71"/>
      <c r="R1526" s="71"/>
      <c r="S1526" s="71"/>
      <c r="T1526" s="71"/>
      <c r="U1526" s="71"/>
      <c r="V1526" s="71"/>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99"/>
      <c r="CW1526" s="71"/>
      <c r="CX1526" s="71"/>
      <c r="CY1526" s="71"/>
      <c r="CZ1526" s="71"/>
      <c r="DA1526" s="71"/>
      <c r="DB1526" s="71"/>
      <c r="DC1526" s="71"/>
      <c r="DD1526" s="71"/>
      <c r="DE1526" s="71"/>
      <c r="DF1526" s="71"/>
      <c r="DG1526" s="71"/>
      <c r="DH1526" s="71"/>
      <c r="DI1526" s="71"/>
      <c r="DJ1526" s="71"/>
      <c r="DK1526" s="71"/>
      <c r="DL1526" s="71"/>
      <c r="DM1526" s="71"/>
      <c r="DN1526" s="71"/>
      <c r="DO1526" s="71"/>
      <c r="DP1526" s="71"/>
      <c r="DQ1526" s="71"/>
      <c r="DR1526" s="71"/>
      <c r="DS1526" s="71"/>
      <c r="DT1526" s="71"/>
      <c r="DU1526" s="71"/>
      <c r="DV1526" s="71"/>
      <c r="DW1526" s="71"/>
      <c r="DX1526" s="71"/>
      <c r="DY1526" s="71"/>
      <c r="DZ1526" s="71"/>
      <c r="EA1526" s="71"/>
      <c r="EB1526" s="71"/>
      <c r="EC1526" s="71"/>
      <c r="ED1526" s="71"/>
      <c r="EE1526" s="71"/>
      <c r="EF1526" s="71"/>
      <c r="EG1526" s="71"/>
      <c r="EH1526" s="71"/>
      <c r="EI1526" s="71"/>
      <c r="EJ1526" s="71"/>
      <c r="EK1526" s="71"/>
      <c r="EL1526" s="71"/>
      <c r="EM1526" s="71"/>
      <c r="EN1526" s="71"/>
      <c r="EO1526" s="71"/>
      <c r="EP1526" s="71"/>
      <c r="EQ1526" s="71"/>
      <c r="ER1526" s="71"/>
      <c r="ES1526" s="71"/>
      <c r="ET1526" s="71"/>
      <c r="EU1526" s="71"/>
      <c r="EV1526" s="71"/>
      <c r="EW1526" s="71"/>
      <c r="EX1526" s="71"/>
      <c r="EY1526" s="71"/>
      <c r="EZ1526" s="71"/>
      <c r="FA1526" s="71"/>
      <c r="FB1526" s="71"/>
      <c r="FC1526" s="71"/>
      <c r="FD1526" s="71"/>
      <c r="FE1526" s="71"/>
      <c r="FF1526" s="71"/>
      <c r="FG1526" s="71"/>
      <c r="FH1526" s="71"/>
      <c r="FI1526" s="71"/>
      <c r="FJ1526" s="71"/>
      <c r="FK1526" s="71"/>
      <c r="FL1526" s="71"/>
      <c r="FM1526" s="71"/>
    </row>
    <row r="1527" spans="10:169" x14ac:dyDescent="0.2">
      <c r="J1527" s="71"/>
      <c r="K1527" s="71"/>
      <c r="L1527" s="71"/>
      <c r="M1527" s="71"/>
      <c r="N1527" s="71"/>
      <c r="O1527" s="71"/>
      <c r="P1527" s="71"/>
      <c r="Q1527" s="71"/>
      <c r="R1527" s="71"/>
      <c r="S1527" s="71"/>
      <c r="T1527" s="71"/>
      <c r="U1527" s="71"/>
      <c r="V1527" s="71"/>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99"/>
      <c r="CW1527" s="71"/>
      <c r="CX1527" s="71"/>
      <c r="CY1527" s="71"/>
      <c r="CZ1527" s="71"/>
      <c r="DA1527" s="71"/>
      <c r="DB1527" s="71"/>
      <c r="DC1527" s="71"/>
      <c r="DD1527" s="71"/>
      <c r="DE1527" s="71"/>
      <c r="DF1527" s="71"/>
      <c r="DG1527" s="71"/>
      <c r="DH1527" s="71"/>
      <c r="DI1527" s="71"/>
      <c r="DJ1527" s="71"/>
      <c r="DK1527" s="71"/>
      <c r="DL1527" s="71"/>
      <c r="DM1527" s="71"/>
      <c r="DN1527" s="71"/>
      <c r="DO1527" s="71"/>
      <c r="DP1527" s="71"/>
      <c r="DQ1527" s="71"/>
      <c r="DR1527" s="71"/>
      <c r="DS1527" s="71"/>
      <c r="DT1527" s="71"/>
      <c r="DU1527" s="71"/>
      <c r="DV1527" s="71"/>
      <c r="DW1527" s="71"/>
      <c r="DX1527" s="71"/>
      <c r="DY1527" s="71"/>
      <c r="DZ1527" s="71"/>
      <c r="EA1527" s="71"/>
      <c r="EB1527" s="71"/>
      <c r="EC1527" s="71"/>
      <c r="ED1527" s="71"/>
      <c r="EE1527" s="71"/>
      <c r="EF1527" s="71"/>
      <c r="EG1527" s="71"/>
      <c r="EH1527" s="71"/>
      <c r="EI1527" s="71"/>
      <c r="EJ1527" s="71"/>
      <c r="EK1527" s="71"/>
      <c r="EL1527" s="71"/>
      <c r="EM1527" s="71"/>
      <c r="EN1527" s="71"/>
      <c r="EO1527" s="71"/>
      <c r="EP1527" s="71"/>
      <c r="EQ1527" s="71"/>
      <c r="ER1527" s="71"/>
      <c r="ES1527" s="71"/>
      <c r="ET1527" s="71"/>
      <c r="EU1527" s="71"/>
      <c r="EV1527" s="71"/>
      <c r="EW1527" s="71"/>
      <c r="EX1527" s="71"/>
      <c r="EY1527" s="71"/>
      <c r="EZ1527" s="71"/>
      <c r="FA1527" s="71"/>
      <c r="FB1527" s="71"/>
      <c r="FC1527" s="71"/>
      <c r="FD1527" s="71"/>
      <c r="FE1527" s="71"/>
      <c r="FF1527" s="71"/>
      <c r="FG1527" s="71"/>
      <c r="FH1527" s="71"/>
      <c r="FI1527" s="71"/>
      <c r="FJ1527" s="71"/>
      <c r="FK1527" s="71"/>
      <c r="FL1527" s="71"/>
      <c r="FM1527" s="71"/>
    </row>
    <row r="1528" spans="10:169" x14ac:dyDescent="0.2">
      <c r="J1528" s="71"/>
      <c r="K1528" s="71"/>
      <c r="L1528" s="71"/>
      <c r="M1528" s="71"/>
      <c r="N1528" s="71"/>
      <c r="O1528" s="71"/>
      <c r="P1528" s="71"/>
      <c r="Q1528" s="71"/>
      <c r="R1528" s="71"/>
      <c r="S1528" s="71"/>
      <c r="T1528" s="71"/>
      <c r="U1528" s="71"/>
      <c r="V1528" s="71"/>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99"/>
      <c r="CW1528" s="71"/>
      <c r="CX1528" s="71"/>
      <c r="CY1528" s="71"/>
      <c r="CZ1528" s="71"/>
      <c r="DA1528" s="71"/>
      <c r="DB1528" s="71"/>
      <c r="DC1528" s="71"/>
      <c r="DD1528" s="71"/>
      <c r="DE1528" s="71"/>
      <c r="DF1528" s="71"/>
      <c r="DG1528" s="71"/>
      <c r="DH1528" s="71"/>
      <c r="DI1528" s="71"/>
      <c r="DJ1528" s="71"/>
      <c r="DK1528" s="71"/>
      <c r="DL1528" s="71"/>
      <c r="DM1528" s="71"/>
      <c r="DN1528" s="71"/>
      <c r="DO1528" s="71"/>
      <c r="DP1528" s="71"/>
      <c r="DQ1528" s="71"/>
      <c r="DR1528" s="71"/>
      <c r="DS1528" s="71"/>
      <c r="DT1528" s="71"/>
      <c r="DU1528" s="71"/>
      <c r="DV1528" s="71"/>
      <c r="DW1528" s="71"/>
      <c r="DX1528" s="71"/>
      <c r="DY1528" s="71"/>
      <c r="DZ1528" s="71"/>
      <c r="EA1528" s="71"/>
      <c r="EB1528" s="71"/>
      <c r="EC1528" s="71"/>
      <c r="ED1528" s="71"/>
      <c r="EE1528" s="71"/>
      <c r="EF1528" s="71"/>
      <c r="EG1528" s="71"/>
      <c r="EH1528" s="71"/>
      <c r="EI1528" s="71"/>
      <c r="EJ1528" s="71"/>
      <c r="EK1528" s="71"/>
      <c r="EL1528" s="71"/>
      <c r="EM1528" s="71"/>
      <c r="EN1528" s="71"/>
      <c r="EO1528" s="71"/>
      <c r="EP1528" s="71"/>
      <c r="EQ1528" s="71"/>
      <c r="ER1528" s="71"/>
      <c r="ES1528" s="71"/>
      <c r="ET1528" s="71"/>
      <c r="EU1528" s="71"/>
      <c r="EV1528" s="71"/>
      <c r="EW1528" s="71"/>
      <c r="EX1528" s="71"/>
      <c r="EY1528" s="71"/>
      <c r="EZ1528" s="71"/>
      <c r="FA1528" s="71"/>
      <c r="FB1528" s="71"/>
      <c r="FC1528" s="71"/>
      <c r="FD1528" s="71"/>
      <c r="FE1528" s="71"/>
      <c r="FF1528" s="71"/>
      <c r="FG1528" s="71"/>
      <c r="FH1528" s="71"/>
      <c r="FI1528" s="71"/>
      <c r="FJ1528" s="71"/>
      <c r="FK1528" s="71"/>
      <c r="FL1528" s="71"/>
      <c r="FM1528" s="71"/>
    </row>
    <row r="1529" spans="10:169" x14ac:dyDescent="0.2">
      <c r="J1529" s="71"/>
      <c r="K1529" s="71"/>
      <c r="L1529" s="71"/>
      <c r="M1529" s="71"/>
      <c r="N1529" s="71"/>
      <c r="O1529" s="71"/>
      <c r="P1529" s="71"/>
      <c r="Q1529" s="71"/>
      <c r="R1529" s="71"/>
      <c r="S1529" s="71"/>
      <c r="T1529" s="71"/>
      <c r="U1529" s="71"/>
      <c r="V1529" s="71"/>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99"/>
      <c r="CW1529" s="71"/>
      <c r="CX1529" s="71"/>
      <c r="CY1529" s="71"/>
      <c r="CZ1529" s="71"/>
      <c r="DA1529" s="71"/>
      <c r="DB1529" s="71"/>
      <c r="DC1529" s="71"/>
      <c r="DD1529" s="71"/>
      <c r="DE1529" s="71"/>
      <c r="DF1529" s="71"/>
      <c r="DG1529" s="71"/>
      <c r="DH1529" s="71"/>
      <c r="DI1529" s="71"/>
      <c r="DJ1529" s="71"/>
      <c r="DK1529" s="71"/>
      <c r="DL1529" s="71"/>
      <c r="DM1529" s="71"/>
      <c r="DN1529" s="71"/>
      <c r="DO1529" s="71"/>
      <c r="DP1529" s="71"/>
      <c r="DQ1529" s="71"/>
      <c r="DR1529" s="71"/>
      <c r="DS1529" s="71"/>
      <c r="DT1529" s="71"/>
      <c r="DU1529" s="71"/>
      <c r="DV1529" s="71"/>
      <c r="DW1529" s="71"/>
      <c r="DX1529" s="71"/>
      <c r="DY1529" s="71"/>
      <c r="DZ1529" s="71"/>
      <c r="EA1529" s="71"/>
      <c r="EB1529" s="71"/>
      <c r="EC1529" s="71"/>
      <c r="ED1529" s="71"/>
      <c r="EE1529" s="71"/>
      <c r="EF1529" s="71"/>
      <c r="EG1529" s="71"/>
      <c r="EH1529" s="71"/>
      <c r="EI1529" s="71"/>
      <c r="EJ1529" s="71"/>
      <c r="EK1529" s="71"/>
      <c r="EL1529" s="71"/>
      <c r="EM1529" s="71"/>
      <c r="EN1529" s="71"/>
      <c r="EO1529" s="71"/>
      <c r="EP1529" s="71"/>
      <c r="EQ1529" s="71"/>
      <c r="ER1529" s="71"/>
      <c r="ES1529" s="71"/>
      <c r="ET1529" s="71"/>
      <c r="EU1529" s="71"/>
      <c r="EV1529" s="71"/>
      <c r="EW1529" s="71"/>
      <c r="EX1529" s="71"/>
      <c r="EY1529" s="71"/>
      <c r="EZ1529" s="71"/>
      <c r="FA1529" s="71"/>
      <c r="FB1529" s="71"/>
      <c r="FC1529" s="71"/>
      <c r="FD1529" s="71"/>
      <c r="FE1529" s="71"/>
      <c r="FF1529" s="71"/>
      <c r="FG1529" s="71"/>
      <c r="FH1529" s="71"/>
      <c r="FI1529" s="71"/>
      <c r="FJ1529" s="71"/>
      <c r="FK1529" s="71"/>
      <c r="FL1529" s="71"/>
      <c r="FM1529" s="71"/>
    </row>
    <row r="1530" spans="10:169" x14ac:dyDescent="0.2">
      <c r="J1530" s="71"/>
      <c r="K1530" s="71"/>
      <c r="L1530" s="71"/>
      <c r="M1530" s="71"/>
      <c r="N1530" s="71"/>
      <c r="O1530" s="71"/>
      <c r="P1530" s="71"/>
      <c r="Q1530" s="71"/>
      <c r="R1530" s="71"/>
      <c r="S1530" s="71"/>
      <c r="T1530" s="71"/>
      <c r="U1530" s="71"/>
      <c r="V1530" s="71"/>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99"/>
      <c r="CW1530" s="71"/>
      <c r="CX1530" s="71"/>
      <c r="CY1530" s="71"/>
      <c r="CZ1530" s="71"/>
      <c r="DA1530" s="71"/>
      <c r="DB1530" s="71"/>
      <c r="DC1530" s="71"/>
      <c r="DD1530" s="71"/>
      <c r="DE1530" s="71"/>
      <c r="DF1530" s="71"/>
      <c r="DG1530" s="71"/>
      <c r="DH1530" s="71"/>
      <c r="DI1530" s="71"/>
      <c r="DJ1530" s="71"/>
      <c r="DK1530" s="71"/>
      <c r="DL1530" s="71"/>
      <c r="DM1530" s="71"/>
      <c r="DN1530" s="71"/>
      <c r="DO1530" s="71"/>
      <c r="DP1530" s="71"/>
      <c r="DQ1530" s="71"/>
      <c r="DR1530" s="71"/>
      <c r="DS1530" s="71"/>
      <c r="DT1530" s="71"/>
      <c r="DU1530" s="71"/>
      <c r="DV1530" s="71"/>
      <c r="DW1530" s="71"/>
      <c r="DX1530" s="71"/>
      <c r="DY1530" s="71"/>
      <c r="DZ1530" s="71"/>
      <c r="EA1530" s="71"/>
      <c r="EB1530" s="71"/>
      <c r="EC1530" s="71"/>
      <c r="ED1530" s="71"/>
      <c r="EE1530" s="71"/>
      <c r="EF1530" s="71"/>
      <c r="EG1530" s="71"/>
      <c r="EH1530" s="71"/>
      <c r="EI1530" s="71"/>
      <c r="EJ1530" s="71"/>
      <c r="EK1530" s="71"/>
      <c r="EL1530" s="71"/>
      <c r="EM1530" s="71"/>
      <c r="EN1530" s="71"/>
      <c r="EO1530" s="71"/>
      <c r="EP1530" s="71"/>
      <c r="EQ1530" s="71"/>
      <c r="ER1530" s="71"/>
      <c r="ES1530" s="71"/>
      <c r="ET1530" s="71"/>
      <c r="EU1530" s="71"/>
      <c r="EV1530" s="71"/>
      <c r="EW1530" s="71"/>
      <c r="EX1530" s="71"/>
      <c r="EY1530" s="71"/>
      <c r="EZ1530" s="71"/>
      <c r="FA1530" s="71"/>
      <c r="FB1530" s="71"/>
      <c r="FC1530" s="71"/>
      <c r="FD1530" s="71"/>
      <c r="FE1530" s="71"/>
      <c r="FF1530" s="71"/>
      <c r="FG1530" s="71"/>
      <c r="FH1530" s="71"/>
      <c r="FI1530" s="71"/>
      <c r="FJ1530" s="71"/>
      <c r="FK1530" s="71"/>
      <c r="FL1530" s="71"/>
      <c r="FM1530" s="71"/>
    </row>
    <row r="1531" spans="10:169" x14ac:dyDescent="0.2">
      <c r="J1531" s="71"/>
      <c r="K1531" s="71"/>
      <c r="L1531" s="71"/>
      <c r="M1531" s="71"/>
      <c r="N1531" s="71"/>
      <c r="O1531" s="71"/>
      <c r="P1531" s="71"/>
      <c r="Q1531" s="71"/>
      <c r="R1531" s="71"/>
      <c r="S1531" s="71"/>
      <c r="T1531" s="71"/>
      <c r="U1531" s="71"/>
      <c r="V1531" s="71"/>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99"/>
      <c r="CW1531" s="71"/>
      <c r="CX1531" s="71"/>
      <c r="CY1531" s="71"/>
      <c r="CZ1531" s="71"/>
      <c r="DA1531" s="71"/>
      <c r="DB1531" s="71"/>
      <c r="DC1531" s="71"/>
      <c r="DD1531" s="71"/>
      <c r="DE1531" s="71"/>
      <c r="DF1531" s="71"/>
      <c r="DG1531" s="71"/>
      <c r="DH1531" s="71"/>
      <c r="DI1531" s="71"/>
      <c r="DJ1531" s="71"/>
      <c r="DK1531" s="71"/>
      <c r="DL1531" s="71"/>
      <c r="DM1531" s="71"/>
      <c r="DN1531" s="71"/>
      <c r="DO1531" s="71"/>
      <c r="DP1531" s="71"/>
      <c r="DQ1531" s="71"/>
      <c r="DR1531" s="71"/>
      <c r="DS1531" s="71"/>
      <c r="DT1531" s="71"/>
      <c r="DU1531" s="71"/>
      <c r="DV1531" s="71"/>
      <c r="DW1531" s="71"/>
      <c r="DX1531" s="71"/>
      <c r="DY1531" s="71"/>
      <c r="DZ1531" s="71"/>
      <c r="EA1531" s="71"/>
      <c r="EB1531" s="71"/>
      <c r="EC1531" s="71"/>
      <c r="ED1531" s="71"/>
      <c r="EE1531" s="71"/>
      <c r="EF1531" s="71"/>
      <c r="EG1531" s="71"/>
      <c r="EH1531" s="71"/>
      <c r="EI1531" s="71"/>
      <c r="EJ1531" s="71"/>
      <c r="EK1531" s="71"/>
      <c r="EL1531" s="71"/>
      <c r="EM1531" s="71"/>
      <c r="EN1531" s="71"/>
      <c r="EO1531" s="71"/>
      <c r="EP1531" s="71"/>
      <c r="EQ1531" s="71"/>
      <c r="ER1531" s="71"/>
      <c r="ES1531" s="71"/>
      <c r="ET1531" s="71"/>
      <c r="EU1531" s="71"/>
      <c r="EV1531" s="71"/>
      <c r="EW1531" s="71"/>
      <c r="EX1531" s="71"/>
      <c r="EY1531" s="71"/>
      <c r="EZ1531" s="71"/>
      <c r="FA1531" s="71"/>
      <c r="FB1531" s="71"/>
      <c r="FC1531" s="71"/>
      <c r="FD1531" s="71"/>
      <c r="FE1531" s="71"/>
      <c r="FF1531" s="71"/>
      <c r="FG1531" s="71"/>
      <c r="FH1531" s="71"/>
      <c r="FI1531" s="71"/>
      <c r="FJ1531" s="71"/>
      <c r="FK1531" s="71"/>
      <c r="FL1531" s="71"/>
      <c r="FM1531" s="71"/>
    </row>
    <row r="1532" spans="10:169" x14ac:dyDescent="0.2">
      <c r="J1532" s="71"/>
      <c r="K1532" s="71"/>
      <c r="L1532" s="71"/>
      <c r="M1532" s="71"/>
      <c r="N1532" s="71"/>
      <c r="O1532" s="71"/>
      <c r="P1532" s="71"/>
      <c r="Q1532" s="71"/>
      <c r="R1532" s="71"/>
      <c r="S1532" s="71"/>
      <c r="T1532" s="71"/>
      <c r="U1532" s="71"/>
      <c r="V1532" s="71"/>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99"/>
      <c r="CW1532" s="71"/>
      <c r="CX1532" s="71"/>
      <c r="CY1532" s="71"/>
      <c r="CZ1532" s="71"/>
      <c r="DA1532" s="71"/>
      <c r="DB1532" s="71"/>
      <c r="DC1532" s="71"/>
      <c r="DD1532" s="71"/>
      <c r="DE1532" s="71"/>
      <c r="DF1532" s="71"/>
      <c r="DG1532" s="71"/>
      <c r="DH1532" s="71"/>
      <c r="DI1532" s="71"/>
      <c r="DJ1532" s="71"/>
      <c r="DK1532" s="71"/>
      <c r="DL1532" s="71"/>
      <c r="DM1532" s="71"/>
      <c r="DN1532" s="71"/>
      <c r="DO1532" s="71"/>
      <c r="DP1532" s="71"/>
      <c r="DQ1532" s="71"/>
      <c r="DR1532" s="71"/>
      <c r="DS1532" s="71"/>
      <c r="DT1532" s="71"/>
      <c r="DU1532" s="71"/>
      <c r="DV1532" s="71"/>
      <c r="DW1532" s="71"/>
      <c r="DX1532" s="71"/>
      <c r="DY1532" s="71"/>
      <c r="DZ1532" s="71"/>
      <c r="EA1532" s="71"/>
      <c r="EB1532" s="71"/>
      <c r="EC1532" s="71"/>
      <c r="ED1532" s="71"/>
      <c r="EE1532" s="71"/>
      <c r="EF1532" s="71"/>
      <c r="EG1532" s="71"/>
      <c r="EH1532" s="71"/>
      <c r="EI1532" s="71"/>
      <c r="EJ1532" s="71"/>
      <c r="EK1532" s="71"/>
      <c r="EL1532" s="71"/>
      <c r="EM1532" s="71"/>
      <c r="EN1532" s="71"/>
      <c r="EO1532" s="71"/>
      <c r="EP1532" s="71"/>
      <c r="EQ1532" s="71"/>
      <c r="ER1532" s="71"/>
      <c r="ES1532" s="71"/>
      <c r="ET1532" s="71"/>
      <c r="EU1532" s="71"/>
      <c r="EV1532" s="71"/>
      <c r="EW1532" s="71"/>
      <c r="EX1532" s="71"/>
      <c r="EY1532" s="71"/>
      <c r="EZ1532" s="71"/>
      <c r="FA1532" s="71"/>
      <c r="FB1532" s="71"/>
      <c r="FC1532" s="71"/>
      <c r="FD1532" s="71"/>
      <c r="FE1532" s="71"/>
      <c r="FF1532" s="71"/>
      <c r="FG1532" s="71"/>
      <c r="FH1532" s="71"/>
      <c r="FI1532" s="71"/>
      <c r="FJ1532" s="71"/>
      <c r="FK1532" s="71"/>
      <c r="FL1532" s="71"/>
      <c r="FM1532" s="71"/>
    </row>
    <row r="1533" spans="10:169" x14ac:dyDescent="0.2">
      <c r="J1533" s="71"/>
      <c r="K1533" s="71"/>
      <c r="L1533" s="71"/>
      <c r="M1533" s="71"/>
      <c r="N1533" s="71"/>
      <c r="O1533" s="71"/>
      <c r="P1533" s="71"/>
      <c r="Q1533" s="71"/>
      <c r="R1533" s="71"/>
      <c r="S1533" s="71"/>
      <c r="T1533" s="71"/>
      <c r="U1533" s="71"/>
      <c r="V1533" s="71"/>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99"/>
      <c r="CW1533" s="71"/>
      <c r="CX1533" s="71"/>
      <c r="CY1533" s="71"/>
      <c r="CZ1533" s="71"/>
      <c r="DA1533" s="71"/>
      <c r="DB1533" s="71"/>
      <c r="DC1533" s="71"/>
      <c r="DD1533" s="71"/>
      <c r="DE1533" s="71"/>
      <c r="DF1533" s="71"/>
      <c r="DG1533" s="71"/>
      <c r="DH1533" s="71"/>
      <c r="DI1533" s="71"/>
      <c r="DJ1533" s="71"/>
      <c r="DK1533" s="71"/>
      <c r="DL1533" s="71"/>
      <c r="DM1533" s="71"/>
      <c r="DN1533" s="71"/>
      <c r="DO1533" s="71"/>
      <c r="DP1533" s="71"/>
      <c r="DQ1533" s="71"/>
      <c r="DR1533" s="71"/>
      <c r="DS1533" s="71"/>
      <c r="DT1533" s="71"/>
      <c r="DU1533" s="71"/>
      <c r="DV1533" s="71"/>
      <c r="DW1533" s="71"/>
      <c r="DX1533" s="71"/>
      <c r="DY1533" s="71"/>
      <c r="DZ1533" s="71"/>
      <c r="EA1533" s="71"/>
      <c r="EB1533" s="71"/>
      <c r="EC1533" s="71"/>
      <c r="ED1533" s="71"/>
      <c r="EE1533" s="71"/>
      <c r="EF1533" s="71"/>
      <c r="EG1533" s="71"/>
      <c r="EH1533" s="71"/>
      <c r="EI1533" s="71"/>
      <c r="EJ1533" s="71"/>
      <c r="EK1533" s="71"/>
      <c r="EL1533" s="71"/>
      <c r="EM1533" s="71"/>
      <c r="EN1533" s="71"/>
      <c r="EO1533" s="71"/>
      <c r="EP1533" s="71"/>
      <c r="EQ1533" s="71"/>
      <c r="ER1533" s="71"/>
      <c r="ES1533" s="71"/>
      <c r="ET1533" s="71"/>
      <c r="EU1533" s="71"/>
      <c r="EV1533" s="71"/>
      <c r="EW1533" s="71"/>
      <c r="EX1533" s="71"/>
      <c r="EY1533" s="71"/>
      <c r="EZ1533" s="71"/>
      <c r="FA1533" s="71"/>
      <c r="FB1533" s="71"/>
      <c r="FC1533" s="71"/>
      <c r="FD1533" s="71"/>
      <c r="FE1533" s="71"/>
      <c r="FF1533" s="71"/>
      <c r="FG1533" s="71"/>
      <c r="FH1533" s="71"/>
      <c r="FI1533" s="71"/>
      <c r="FJ1533" s="71"/>
      <c r="FK1533" s="71"/>
      <c r="FL1533" s="71"/>
      <c r="FM1533" s="71"/>
    </row>
    <row r="1534" spans="10:169" x14ac:dyDescent="0.2">
      <c r="J1534" s="71"/>
      <c r="K1534" s="71"/>
      <c r="L1534" s="71"/>
      <c r="M1534" s="71"/>
      <c r="N1534" s="71"/>
      <c r="O1534" s="71"/>
      <c r="P1534" s="71"/>
      <c r="Q1534" s="71"/>
      <c r="R1534" s="71"/>
      <c r="S1534" s="71"/>
      <c r="T1534" s="71"/>
      <c r="U1534" s="71"/>
      <c r="V1534" s="71"/>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99"/>
      <c r="CW1534" s="71"/>
      <c r="CX1534" s="71"/>
      <c r="CY1534" s="71"/>
      <c r="CZ1534" s="71"/>
      <c r="DA1534" s="71"/>
      <c r="DB1534" s="71"/>
      <c r="DC1534" s="71"/>
      <c r="DD1534" s="71"/>
      <c r="DE1534" s="71"/>
      <c r="DF1534" s="71"/>
      <c r="DG1534" s="71"/>
      <c r="DH1534" s="71"/>
      <c r="DI1534" s="71"/>
      <c r="DJ1534" s="71"/>
      <c r="DK1534" s="71"/>
      <c r="DL1534" s="71"/>
      <c r="DM1534" s="71"/>
      <c r="DN1534" s="71"/>
      <c r="DO1534" s="71"/>
      <c r="DP1534" s="71"/>
      <c r="DQ1534" s="71"/>
      <c r="DR1534" s="71"/>
      <c r="DS1534" s="71"/>
      <c r="DT1534" s="71"/>
      <c r="DU1534" s="71"/>
      <c r="DV1534" s="71"/>
      <c r="DW1534" s="71"/>
      <c r="DX1534" s="71"/>
      <c r="DY1534" s="71"/>
      <c r="DZ1534" s="71"/>
      <c r="EA1534" s="71"/>
      <c r="EB1534" s="71"/>
      <c r="EC1534" s="71"/>
      <c r="ED1534" s="71"/>
      <c r="EE1534" s="71"/>
      <c r="EF1534" s="71"/>
      <c r="EG1534" s="71"/>
      <c r="EH1534" s="71"/>
      <c r="EI1534" s="71"/>
      <c r="EJ1534" s="71"/>
      <c r="EK1534" s="71"/>
      <c r="EL1534" s="71"/>
      <c r="EM1534" s="71"/>
      <c r="EN1534" s="71"/>
      <c r="EO1534" s="71"/>
      <c r="EP1534" s="71"/>
      <c r="EQ1534" s="71"/>
      <c r="ER1534" s="71"/>
      <c r="ES1534" s="71"/>
      <c r="ET1534" s="71"/>
      <c r="EU1534" s="71"/>
      <c r="EV1534" s="71"/>
      <c r="EW1534" s="71"/>
      <c r="EX1534" s="71"/>
      <c r="EY1534" s="71"/>
      <c r="EZ1534" s="71"/>
      <c r="FA1534" s="71"/>
      <c r="FB1534" s="71"/>
      <c r="FC1534" s="71"/>
      <c r="FD1534" s="71"/>
      <c r="FE1534" s="71"/>
      <c r="FF1534" s="71"/>
      <c r="FG1534" s="71"/>
      <c r="FH1534" s="71"/>
      <c r="FI1534" s="71"/>
      <c r="FJ1534" s="71"/>
      <c r="FK1534" s="71"/>
      <c r="FL1534" s="71"/>
      <c r="FM1534" s="71"/>
    </row>
    <row r="1535" spans="10:169" x14ac:dyDescent="0.2">
      <c r="J1535" s="71"/>
      <c r="K1535" s="71"/>
      <c r="L1535" s="71"/>
      <c r="M1535" s="71"/>
      <c r="N1535" s="71"/>
      <c r="O1535" s="71"/>
      <c r="P1535" s="71"/>
      <c r="Q1535" s="71"/>
      <c r="R1535" s="71"/>
      <c r="S1535" s="71"/>
      <c r="T1535" s="71"/>
      <c r="U1535" s="71"/>
      <c r="V1535" s="71"/>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99"/>
      <c r="CW1535" s="71"/>
      <c r="CX1535" s="71"/>
      <c r="CY1535" s="71"/>
      <c r="CZ1535" s="71"/>
      <c r="DA1535" s="71"/>
      <c r="DB1535" s="71"/>
      <c r="DC1535" s="71"/>
      <c r="DD1535" s="71"/>
      <c r="DE1535" s="71"/>
      <c r="DF1535" s="71"/>
      <c r="DG1535" s="71"/>
      <c r="DH1535" s="71"/>
      <c r="DI1535" s="71"/>
      <c r="DJ1535" s="71"/>
      <c r="DK1535" s="71"/>
      <c r="DL1535" s="71"/>
      <c r="DM1535" s="71"/>
      <c r="DN1535" s="71"/>
      <c r="DO1535" s="71"/>
      <c r="DP1535" s="71"/>
      <c r="DQ1535" s="71"/>
      <c r="DR1535" s="71"/>
      <c r="DS1535" s="71"/>
      <c r="DT1535" s="71"/>
      <c r="DU1535" s="71"/>
      <c r="DV1535" s="71"/>
      <c r="DW1535" s="71"/>
      <c r="DX1535" s="71"/>
      <c r="DY1535" s="71"/>
      <c r="DZ1535" s="71"/>
      <c r="EA1535" s="71"/>
      <c r="EB1535" s="71"/>
      <c r="EC1535" s="71"/>
      <c r="ED1535" s="71"/>
      <c r="EE1535" s="71"/>
      <c r="EF1535" s="71"/>
      <c r="EG1535" s="71"/>
      <c r="EH1535" s="71"/>
      <c r="EI1535" s="71"/>
      <c r="EJ1535" s="71"/>
      <c r="EK1535" s="71"/>
      <c r="EL1535" s="71"/>
      <c r="EM1535" s="71"/>
      <c r="EN1535" s="71"/>
      <c r="EO1535" s="71"/>
      <c r="EP1535" s="71"/>
      <c r="EQ1535" s="71"/>
      <c r="ER1535" s="71"/>
      <c r="ES1535" s="71"/>
      <c r="ET1535" s="71"/>
      <c r="EU1535" s="71"/>
      <c r="EV1535" s="71"/>
      <c r="EW1535" s="71"/>
      <c r="EX1535" s="71"/>
      <c r="EY1535" s="71"/>
      <c r="EZ1535" s="71"/>
      <c r="FA1535" s="71"/>
      <c r="FB1535" s="71"/>
      <c r="FC1535" s="71"/>
      <c r="FD1535" s="71"/>
      <c r="FE1535" s="71"/>
      <c r="FF1535" s="71"/>
      <c r="FG1535" s="71"/>
      <c r="FH1535" s="71"/>
      <c r="FI1535" s="71"/>
      <c r="FJ1535" s="71"/>
      <c r="FK1535" s="71"/>
      <c r="FL1535" s="71"/>
      <c r="FM1535" s="71"/>
    </row>
    <row r="1536" spans="10:169" x14ac:dyDescent="0.2">
      <c r="J1536" s="71"/>
      <c r="K1536" s="71"/>
      <c r="L1536" s="71"/>
      <c r="M1536" s="71"/>
      <c r="N1536" s="71"/>
      <c r="O1536" s="71"/>
      <c r="P1536" s="71"/>
      <c r="Q1536" s="71"/>
      <c r="R1536" s="71"/>
      <c r="S1536" s="71"/>
      <c r="T1536" s="71"/>
      <c r="U1536" s="71"/>
      <c r="V1536" s="71"/>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99"/>
      <c r="CW1536" s="71"/>
      <c r="CX1536" s="71"/>
      <c r="CY1536" s="71"/>
      <c r="CZ1536" s="71"/>
      <c r="DA1536" s="71"/>
      <c r="DB1536" s="71"/>
      <c r="DC1536" s="71"/>
      <c r="DD1536" s="71"/>
      <c r="DE1536" s="71"/>
      <c r="DF1536" s="71"/>
      <c r="DG1536" s="71"/>
      <c r="DH1536" s="71"/>
      <c r="DI1536" s="71"/>
      <c r="DJ1536" s="71"/>
      <c r="DK1536" s="71"/>
      <c r="DL1536" s="71"/>
      <c r="DM1536" s="71"/>
      <c r="DN1536" s="71"/>
      <c r="DO1536" s="71"/>
      <c r="DP1536" s="71"/>
      <c r="DQ1536" s="71"/>
      <c r="DR1536" s="71"/>
      <c r="DS1536" s="71"/>
      <c r="DT1536" s="71"/>
      <c r="DU1536" s="71"/>
      <c r="DV1536" s="71"/>
      <c r="DW1536" s="71"/>
      <c r="DX1536" s="71"/>
      <c r="DY1536" s="71"/>
      <c r="DZ1536" s="71"/>
      <c r="EA1536" s="71"/>
      <c r="EB1536" s="71"/>
      <c r="EC1536" s="71"/>
      <c r="ED1536" s="71"/>
      <c r="EE1536" s="71"/>
      <c r="EF1536" s="71"/>
      <c r="EG1536" s="71"/>
      <c r="EH1536" s="71"/>
      <c r="EI1536" s="71"/>
      <c r="EJ1536" s="71"/>
      <c r="EK1536" s="71"/>
      <c r="EL1536" s="71"/>
      <c r="EM1536" s="71"/>
      <c r="EN1536" s="71"/>
      <c r="EO1536" s="71"/>
      <c r="EP1536" s="71"/>
      <c r="EQ1536" s="71"/>
      <c r="ER1536" s="71"/>
      <c r="ES1536" s="71"/>
      <c r="ET1536" s="71"/>
      <c r="EU1536" s="71"/>
      <c r="EV1536" s="71"/>
      <c r="EW1536" s="71"/>
      <c r="EX1536" s="71"/>
      <c r="EY1536" s="71"/>
      <c r="EZ1536" s="71"/>
      <c r="FA1536" s="71"/>
      <c r="FB1536" s="71"/>
      <c r="FC1536" s="71"/>
      <c r="FD1536" s="71"/>
      <c r="FE1536" s="71"/>
      <c r="FF1536" s="71"/>
      <c r="FG1536" s="71"/>
      <c r="FH1536" s="71"/>
      <c r="FI1536" s="71"/>
      <c r="FJ1536" s="71"/>
      <c r="FK1536" s="71"/>
      <c r="FL1536" s="71"/>
      <c r="FM1536" s="71"/>
    </row>
    <row r="1537" spans="10:169" x14ac:dyDescent="0.2">
      <c r="J1537" s="71"/>
      <c r="K1537" s="71"/>
      <c r="L1537" s="71"/>
      <c r="M1537" s="71"/>
      <c r="N1537" s="71"/>
      <c r="O1537" s="71"/>
      <c r="P1537" s="71"/>
      <c r="Q1537" s="71"/>
      <c r="R1537" s="71"/>
      <c r="S1537" s="71"/>
      <c r="T1537" s="71"/>
      <c r="U1537" s="71"/>
      <c r="V1537" s="71"/>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99"/>
      <c r="CW1537" s="71"/>
      <c r="CX1537" s="71"/>
      <c r="CY1537" s="71"/>
      <c r="CZ1537" s="71"/>
      <c r="DA1537" s="71"/>
      <c r="DB1537" s="71"/>
      <c r="DC1537" s="71"/>
      <c r="DD1537" s="71"/>
      <c r="DE1537" s="71"/>
      <c r="DF1537" s="71"/>
      <c r="DG1537" s="71"/>
      <c r="DH1537" s="71"/>
      <c r="DI1537" s="71"/>
      <c r="DJ1537" s="71"/>
      <c r="DK1537" s="71"/>
      <c r="DL1537" s="71"/>
      <c r="DM1537" s="71"/>
      <c r="DN1537" s="71"/>
      <c r="DO1537" s="71"/>
      <c r="DP1537" s="71"/>
      <c r="DQ1537" s="71"/>
      <c r="DR1537" s="71"/>
      <c r="DS1537" s="71"/>
      <c r="DT1537" s="71"/>
      <c r="DU1537" s="71"/>
      <c r="DV1537" s="71"/>
      <c r="DW1537" s="71"/>
      <c r="DX1537" s="71"/>
      <c r="DY1537" s="71"/>
      <c r="DZ1537" s="71"/>
      <c r="EA1537" s="71"/>
      <c r="EB1537" s="71"/>
      <c r="EC1537" s="71"/>
      <c r="ED1537" s="71"/>
      <c r="EE1537" s="71"/>
      <c r="EF1537" s="71"/>
      <c r="EG1537" s="71"/>
      <c r="EH1537" s="71"/>
      <c r="EI1537" s="71"/>
      <c r="EJ1537" s="71"/>
      <c r="EK1537" s="71"/>
      <c r="EL1537" s="71"/>
      <c r="EM1537" s="71"/>
      <c r="EN1537" s="71"/>
      <c r="EO1537" s="71"/>
      <c r="EP1537" s="71"/>
      <c r="EQ1537" s="71"/>
      <c r="ER1537" s="71"/>
      <c r="ES1537" s="71"/>
      <c r="ET1537" s="71"/>
      <c r="EU1537" s="71"/>
      <c r="EV1537" s="71"/>
      <c r="EW1537" s="71"/>
      <c r="EX1537" s="71"/>
      <c r="EY1537" s="71"/>
      <c r="EZ1537" s="71"/>
      <c r="FA1537" s="71"/>
      <c r="FB1537" s="71"/>
      <c r="FC1537" s="71"/>
      <c r="FD1537" s="71"/>
      <c r="FE1537" s="71"/>
      <c r="FF1537" s="71"/>
      <c r="FG1537" s="71"/>
      <c r="FH1537" s="71"/>
      <c r="FI1537" s="71"/>
      <c r="FJ1537" s="71"/>
      <c r="FK1537" s="71"/>
      <c r="FL1537" s="71"/>
      <c r="FM1537" s="71"/>
    </row>
    <row r="1538" spans="10:169" x14ac:dyDescent="0.2">
      <c r="J1538" s="71"/>
      <c r="K1538" s="71"/>
      <c r="L1538" s="71"/>
      <c r="M1538" s="71"/>
      <c r="N1538" s="71"/>
      <c r="O1538" s="71"/>
      <c r="P1538" s="71"/>
      <c r="Q1538" s="71"/>
      <c r="R1538" s="71"/>
      <c r="S1538" s="71"/>
      <c r="T1538" s="71"/>
      <c r="U1538" s="71"/>
      <c r="V1538" s="71"/>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99"/>
      <c r="CW1538" s="71"/>
      <c r="CX1538" s="71"/>
      <c r="CY1538" s="71"/>
      <c r="CZ1538" s="71"/>
      <c r="DA1538" s="71"/>
      <c r="DB1538" s="71"/>
      <c r="DC1538" s="71"/>
      <c r="DD1538" s="71"/>
      <c r="DE1538" s="71"/>
      <c r="DF1538" s="71"/>
      <c r="DG1538" s="71"/>
      <c r="DH1538" s="71"/>
      <c r="DI1538" s="71"/>
      <c r="DJ1538" s="71"/>
      <c r="DK1538" s="71"/>
      <c r="DL1538" s="71"/>
      <c r="DM1538" s="71"/>
      <c r="DN1538" s="71"/>
      <c r="DO1538" s="71"/>
      <c r="DP1538" s="71"/>
      <c r="DQ1538" s="71"/>
      <c r="DR1538" s="71"/>
      <c r="DS1538" s="71"/>
      <c r="DT1538" s="71"/>
      <c r="DU1538" s="71"/>
      <c r="DV1538" s="71"/>
      <c r="DW1538" s="71"/>
      <c r="DX1538" s="71"/>
      <c r="DY1538" s="71"/>
      <c r="DZ1538" s="71"/>
      <c r="EA1538" s="71"/>
      <c r="EB1538" s="71"/>
      <c r="EC1538" s="71"/>
      <c r="ED1538" s="71"/>
      <c r="EE1538" s="71"/>
      <c r="EF1538" s="71"/>
      <c r="EG1538" s="71"/>
      <c r="EH1538" s="71"/>
      <c r="EI1538" s="71"/>
      <c r="EJ1538" s="71"/>
      <c r="EK1538" s="71"/>
      <c r="EL1538" s="71"/>
      <c r="EM1538" s="71"/>
      <c r="EN1538" s="71"/>
      <c r="EO1538" s="71"/>
      <c r="EP1538" s="71"/>
      <c r="EQ1538" s="71"/>
      <c r="ER1538" s="71"/>
      <c r="ES1538" s="71"/>
      <c r="ET1538" s="71"/>
      <c r="EU1538" s="71"/>
      <c r="EV1538" s="71"/>
      <c r="EW1538" s="71"/>
      <c r="EX1538" s="71"/>
      <c r="EY1538" s="71"/>
      <c r="EZ1538" s="71"/>
      <c r="FA1538" s="71"/>
      <c r="FB1538" s="71"/>
      <c r="FC1538" s="71"/>
      <c r="FD1538" s="71"/>
      <c r="FE1538" s="71"/>
      <c r="FF1538" s="71"/>
      <c r="FG1538" s="71"/>
      <c r="FH1538" s="71"/>
      <c r="FI1538" s="71"/>
      <c r="FJ1538" s="71"/>
      <c r="FK1538" s="71"/>
      <c r="FL1538" s="71"/>
      <c r="FM1538" s="71"/>
    </row>
    <row r="1539" spans="10:169" x14ac:dyDescent="0.2">
      <c r="J1539" s="71"/>
      <c r="K1539" s="71"/>
      <c r="L1539" s="71"/>
      <c r="M1539" s="71"/>
      <c r="N1539" s="71"/>
      <c r="O1539" s="71"/>
      <c r="P1539" s="71"/>
      <c r="Q1539" s="71"/>
      <c r="R1539" s="71"/>
      <c r="S1539" s="71"/>
      <c r="T1539" s="71"/>
      <c r="U1539" s="71"/>
      <c r="V1539" s="71"/>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99"/>
      <c r="CW1539" s="71"/>
      <c r="CX1539" s="71"/>
      <c r="CY1539" s="71"/>
      <c r="CZ1539" s="71"/>
      <c r="DA1539" s="71"/>
      <c r="DB1539" s="71"/>
      <c r="DC1539" s="71"/>
      <c r="DD1539" s="71"/>
      <c r="DE1539" s="71"/>
      <c r="DF1539" s="71"/>
      <c r="DG1539" s="71"/>
      <c r="DH1539" s="71"/>
      <c r="DI1539" s="71"/>
      <c r="DJ1539" s="71"/>
      <c r="DK1539" s="71"/>
      <c r="DL1539" s="71"/>
      <c r="DM1539" s="71"/>
      <c r="DN1539" s="71"/>
      <c r="DO1539" s="71"/>
      <c r="DP1539" s="71"/>
      <c r="DQ1539" s="71"/>
      <c r="DR1539" s="71"/>
      <c r="DS1539" s="71"/>
      <c r="DT1539" s="71"/>
      <c r="DU1539" s="71"/>
      <c r="DV1539" s="71"/>
      <c r="DW1539" s="71"/>
      <c r="DX1539" s="71"/>
      <c r="DY1539" s="71"/>
      <c r="DZ1539" s="71"/>
      <c r="EA1539" s="71"/>
      <c r="EB1539" s="71"/>
      <c r="EC1539" s="71"/>
      <c r="ED1539" s="71"/>
      <c r="EE1539" s="71"/>
      <c r="EF1539" s="71"/>
      <c r="EG1539" s="71"/>
      <c r="EH1539" s="71"/>
      <c r="EI1539" s="71"/>
      <c r="EJ1539" s="71"/>
      <c r="EK1539" s="71"/>
      <c r="EL1539" s="71"/>
      <c r="EM1539" s="71"/>
      <c r="EN1539" s="71"/>
      <c r="EO1539" s="71"/>
      <c r="EP1539" s="71"/>
      <c r="EQ1539" s="71"/>
      <c r="ER1539" s="71"/>
      <c r="ES1539" s="71"/>
      <c r="ET1539" s="71"/>
      <c r="EU1539" s="71"/>
      <c r="EV1539" s="71"/>
      <c r="EW1539" s="71"/>
      <c r="EX1539" s="71"/>
      <c r="EY1539" s="71"/>
      <c r="EZ1539" s="71"/>
      <c r="FA1539" s="71"/>
      <c r="FB1539" s="71"/>
      <c r="FC1539" s="71"/>
      <c r="FD1539" s="71"/>
      <c r="FE1539" s="71"/>
      <c r="FF1539" s="71"/>
      <c r="FG1539" s="71"/>
      <c r="FH1539" s="71"/>
      <c r="FI1539" s="71"/>
      <c r="FJ1539" s="71"/>
      <c r="FK1539" s="71"/>
      <c r="FL1539" s="71"/>
      <c r="FM1539" s="71"/>
    </row>
    <row r="1540" spans="10:169" x14ac:dyDescent="0.2">
      <c r="J1540" s="71"/>
      <c r="K1540" s="71"/>
      <c r="L1540" s="71"/>
      <c r="M1540" s="71"/>
      <c r="N1540" s="71"/>
      <c r="O1540" s="71"/>
      <c r="P1540" s="71"/>
      <c r="Q1540" s="71"/>
      <c r="R1540" s="71"/>
      <c r="S1540" s="71"/>
      <c r="T1540" s="71"/>
      <c r="U1540" s="71"/>
      <c r="V1540" s="71"/>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99"/>
      <c r="CW1540" s="71"/>
      <c r="CX1540" s="71"/>
      <c r="CY1540" s="71"/>
      <c r="CZ1540" s="71"/>
      <c r="DA1540" s="71"/>
      <c r="DB1540" s="71"/>
      <c r="DC1540" s="71"/>
      <c r="DD1540" s="71"/>
      <c r="DE1540" s="71"/>
      <c r="DF1540" s="71"/>
      <c r="DG1540" s="71"/>
      <c r="DH1540" s="71"/>
      <c r="DI1540" s="71"/>
      <c r="DJ1540" s="71"/>
      <c r="DK1540" s="71"/>
      <c r="DL1540" s="71"/>
      <c r="DM1540" s="71"/>
      <c r="DN1540" s="71"/>
      <c r="DO1540" s="71"/>
      <c r="DP1540" s="71"/>
      <c r="DQ1540" s="71"/>
      <c r="DR1540" s="71"/>
      <c r="DS1540" s="71"/>
      <c r="DT1540" s="71"/>
      <c r="DU1540" s="71"/>
      <c r="DV1540" s="71"/>
      <c r="DW1540" s="71"/>
      <c r="DX1540" s="71"/>
      <c r="DY1540" s="71"/>
      <c r="DZ1540" s="71"/>
      <c r="EA1540" s="71"/>
      <c r="EB1540" s="71"/>
      <c r="EC1540" s="71"/>
      <c r="ED1540" s="71"/>
      <c r="EE1540" s="71"/>
      <c r="EF1540" s="71"/>
      <c r="EG1540" s="71"/>
      <c r="EH1540" s="71"/>
      <c r="EI1540" s="71"/>
      <c r="EJ1540" s="71"/>
      <c r="EK1540" s="71"/>
      <c r="EL1540" s="71"/>
      <c r="EM1540" s="71"/>
      <c r="EN1540" s="71"/>
      <c r="EO1540" s="71"/>
      <c r="EP1540" s="71"/>
      <c r="EQ1540" s="71"/>
      <c r="ER1540" s="71"/>
      <c r="ES1540" s="71"/>
      <c r="ET1540" s="71"/>
      <c r="EU1540" s="71"/>
      <c r="EV1540" s="71"/>
      <c r="EW1540" s="71"/>
      <c r="EX1540" s="71"/>
      <c r="EY1540" s="71"/>
      <c r="EZ1540" s="71"/>
      <c r="FA1540" s="71"/>
      <c r="FB1540" s="71"/>
      <c r="FC1540" s="71"/>
      <c r="FD1540" s="71"/>
      <c r="FE1540" s="71"/>
      <c r="FF1540" s="71"/>
      <c r="FG1540" s="71"/>
      <c r="FH1540" s="71"/>
      <c r="FI1540" s="71"/>
      <c r="FJ1540" s="71"/>
      <c r="FK1540" s="71"/>
      <c r="FL1540" s="71"/>
      <c r="FM1540" s="71"/>
    </row>
    <row r="1541" spans="10:169" x14ac:dyDescent="0.2">
      <c r="J1541" s="71"/>
      <c r="K1541" s="71"/>
      <c r="L1541" s="71"/>
      <c r="M1541" s="71"/>
      <c r="N1541" s="71"/>
      <c r="O1541" s="71"/>
      <c r="P1541" s="71"/>
      <c r="Q1541" s="71"/>
      <c r="R1541" s="71"/>
      <c r="S1541" s="71"/>
      <c r="T1541" s="71"/>
      <c r="U1541" s="71"/>
      <c r="V1541" s="71"/>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99"/>
      <c r="CW1541" s="71"/>
      <c r="CX1541" s="71"/>
      <c r="CY1541" s="71"/>
      <c r="CZ1541" s="71"/>
      <c r="DA1541" s="71"/>
      <c r="DB1541" s="71"/>
      <c r="DC1541" s="71"/>
      <c r="DD1541" s="71"/>
      <c r="DE1541" s="71"/>
      <c r="DF1541" s="71"/>
      <c r="DG1541" s="71"/>
      <c r="DH1541" s="71"/>
      <c r="DI1541" s="71"/>
      <c r="DJ1541" s="71"/>
      <c r="DK1541" s="71"/>
      <c r="DL1541" s="71"/>
      <c r="DM1541" s="71"/>
      <c r="DN1541" s="71"/>
      <c r="DO1541" s="71"/>
      <c r="DP1541" s="71"/>
      <c r="DQ1541" s="71"/>
      <c r="DR1541" s="71"/>
      <c r="DS1541" s="71"/>
      <c r="DT1541" s="71"/>
      <c r="DU1541" s="71"/>
      <c r="DV1541" s="71"/>
      <c r="DW1541" s="71"/>
      <c r="DX1541" s="71"/>
      <c r="DY1541" s="71"/>
      <c r="DZ1541" s="71"/>
      <c r="EA1541" s="71"/>
      <c r="EB1541" s="71"/>
      <c r="EC1541" s="71"/>
      <c r="ED1541" s="71"/>
      <c r="EE1541" s="71"/>
      <c r="EF1541" s="71"/>
      <c r="EG1541" s="71"/>
      <c r="EH1541" s="71"/>
      <c r="EI1541" s="71"/>
      <c r="EJ1541" s="71"/>
      <c r="EK1541" s="71"/>
      <c r="EL1541" s="71"/>
      <c r="EM1541" s="71"/>
      <c r="EN1541" s="71"/>
      <c r="EO1541" s="71"/>
      <c r="EP1541" s="71"/>
      <c r="EQ1541" s="71"/>
      <c r="ER1541" s="71"/>
      <c r="ES1541" s="71"/>
      <c r="ET1541" s="71"/>
      <c r="EU1541" s="71"/>
      <c r="EV1541" s="71"/>
      <c r="EW1541" s="71"/>
      <c r="EX1541" s="71"/>
      <c r="EY1541" s="71"/>
      <c r="EZ1541" s="71"/>
      <c r="FA1541" s="71"/>
      <c r="FB1541" s="71"/>
      <c r="FC1541" s="71"/>
      <c r="FD1541" s="71"/>
      <c r="FE1541" s="71"/>
      <c r="FF1541" s="71"/>
      <c r="FG1541" s="71"/>
      <c r="FH1541" s="71"/>
      <c r="FI1541" s="71"/>
      <c r="FJ1541" s="71"/>
      <c r="FK1541" s="71"/>
      <c r="FL1541" s="71"/>
      <c r="FM1541" s="71"/>
    </row>
    <row r="1542" spans="10:169" x14ac:dyDescent="0.2">
      <c r="J1542" s="71"/>
      <c r="K1542" s="71"/>
      <c r="L1542" s="71"/>
      <c r="M1542" s="71"/>
      <c r="N1542" s="71"/>
      <c r="O1542" s="71"/>
      <c r="P1542" s="71"/>
      <c r="Q1542" s="71"/>
      <c r="R1542" s="71"/>
      <c r="S1542" s="71"/>
      <c r="T1542" s="71"/>
      <c r="U1542" s="71"/>
      <c r="V1542" s="71"/>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99"/>
      <c r="CW1542" s="71"/>
      <c r="CX1542" s="71"/>
      <c r="CY1542" s="71"/>
      <c r="CZ1542" s="71"/>
      <c r="DA1542" s="71"/>
      <c r="DB1542" s="71"/>
      <c r="DC1542" s="71"/>
      <c r="DD1542" s="71"/>
      <c r="DE1542" s="71"/>
      <c r="DF1542" s="71"/>
      <c r="DG1542" s="71"/>
      <c r="DH1542" s="71"/>
      <c r="DI1542" s="71"/>
      <c r="DJ1542" s="71"/>
      <c r="DK1542" s="71"/>
      <c r="DL1542" s="71"/>
      <c r="DM1542" s="71"/>
      <c r="DN1542" s="71"/>
      <c r="DO1542" s="71"/>
      <c r="DP1542" s="71"/>
      <c r="DQ1542" s="71"/>
      <c r="DR1542" s="71"/>
      <c r="DS1542" s="71"/>
      <c r="DT1542" s="71"/>
      <c r="DU1542" s="71"/>
      <c r="DV1542" s="71"/>
      <c r="DW1542" s="71"/>
      <c r="DX1542" s="71"/>
      <c r="DY1542" s="71"/>
      <c r="DZ1542" s="71"/>
      <c r="EA1542" s="71"/>
      <c r="EB1542" s="71"/>
      <c r="EC1542" s="71"/>
      <c r="ED1542" s="71"/>
      <c r="EE1542" s="71"/>
      <c r="EF1542" s="71"/>
      <c r="EG1542" s="71"/>
      <c r="EH1542" s="71"/>
      <c r="EI1542" s="71"/>
      <c r="EJ1542" s="71"/>
      <c r="EK1542" s="71"/>
      <c r="EL1542" s="71"/>
      <c r="EM1542" s="71"/>
      <c r="EN1542" s="71"/>
      <c r="EO1542" s="71"/>
      <c r="EP1542" s="71"/>
      <c r="EQ1542" s="71"/>
      <c r="ER1542" s="71"/>
      <c r="ES1542" s="71"/>
      <c r="ET1542" s="71"/>
      <c r="EU1542" s="71"/>
      <c r="EV1542" s="71"/>
      <c r="EW1542" s="71"/>
      <c r="EX1542" s="71"/>
      <c r="EY1542" s="71"/>
      <c r="EZ1542" s="71"/>
      <c r="FA1542" s="71"/>
      <c r="FB1542" s="71"/>
      <c r="FC1542" s="71"/>
      <c r="FD1542" s="71"/>
      <c r="FE1542" s="71"/>
      <c r="FF1542" s="71"/>
      <c r="FG1542" s="71"/>
      <c r="FH1542" s="71"/>
      <c r="FI1542" s="71"/>
      <c r="FJ1542" s="71"/>
      <c r="FK1542" s="71"/>
      <c r="FL1542" s="71"/>
      <c r="FM1542" s="71"/>
    </row>
    <row r="1543" spans="10:169" x14ac:dyDescent="0.2">
      <c r="J1543" s="71"/>
      <c r="K1543" s="71"/>
      <c r="L1543" s="71"/>
      <c r="M1543" s="71"/>
      <c r="N1543" s="71"/>
      <c r="O1543" s="71"/>
      <c r="P1543" s="71"/>
      <c r="Q1543" s="71"/>
      <c r="R1543" s="71"/>
      <c r="S1543" s="71"/>
      <c r="T1543" s="71"/>
      <c r="U1543" s="71"/>
      <c r="V1543" s="71"/>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99"/>
      <c r="CW1543" s="71"/>
      <c r="CX1543" s="71"/>
      <c r="CY1543" s="71"/>
      <c r="CZ1543" s="71"/>
      <c r="DA1543" s="71"/>
      <c r="DB1543" s="71"/>
      <c r="DC1543" s="71"/>
      <c r="DD1543" s="71"/>
      <c r="DE1543" s="71"/>
      <c r="DF1543" s="71"/>
      <c r="DG1543" s="71"/>
      <c r="DH1543" s="71"/>
      <c r="DI1543" s="71"/>
      <c r="DJ1543" s="71"/>
      <c r="DK1543" s="71"/>
      <c r="DL1543" s="71"/>
      <c r="DM1543" s="71"/>
      <c r="DN1543" s="71"/>
      <c r="DO1543" s="71"/>
      <c r="DP1543" s="71"/>
      <c r="DQ1543" s="71"/>
      <c r="DR1543" s="71"/>
      <c r="DS1543" s="71"/>
      <c r="DT1543" s="71"/>
      <c r="DU1543" s="71"/>
      <c r="DV1543" s="71"/>
      <c r="DW1543" s="71"/>
      <c r="DX1543" s="71"/>
      <c r="DY1543" s="71"/>
      <c r="DZ1543" s="71"/>
      <c r="EA1543" s="71"/>
      <c r="EB1543" s="71"/>
      <c r="EC1543" s="71"/>
      <c r="ED1543" s="71"/>
      <c r="EE1543" s="71"/>
      <c r="EF1543" s="71"/>
      <c r="EG1543" s="71"/>
      <c r="EH1543" s="71"/>
      <c r="EI1543" s="71"/>
      <c r="EJ1543" s="71"/>
      <c r="EK1543" s="71"/>
      <c r="EL1543" s="71"/>
      <c r="EM1543" s="71"/>
      <c r="EN1543" s="71"/>
      <c r="EO1543" s="71"/>
      <c r="EP1543" s="71"/>
      <c r="EQ1543" s="71"/>
      <c r="ER1543" s="71"/>
      <c r="ES1543" s="71"/>
      <c r="ET1543" s="71"/>
      <c r="EU1543" s="71"/>
      <c r="EV1543" s="71"/>
      <c r="EW1543" s="71"/>
      <c r="EX1543" s="71"/>
      <c r="EY1543" s="71"/>
      <c r="EZ1543" s="71"/>
      <c r="FA1543" s="71"/>
      <c r="FB1543" s="71"/>
      <c r="FC1543" s="71"/>
      <c r="FD1543" s="71"/>
      <c r="FE1543" s="71"/>
      <c r="FF1543" s="71"/>
      <c r="FG1543" s="71"/>
      <c r="FH1543" s="71"/>
      <c r="FI1543" s="71"/>
      <c r="FJ1543" s="71"/>
      <c r="FK1543" s="71"/>
      <c r="FL1543" s="71"/>
      <c r="FM1543" s="71"/>
    </row>
    <row r="1544" spans="10:169" x14ac:dyDescent="0.2">
      <c r="J1544" s="71"/>
      <c r="K1544" s="71"/>
      <c r="L1544" s="71"/>
      <c r="M1544" s="71"/>
      <c r="N1544" s="71"/>
      <c r="O1544" s="71"/>
      <c r="P1544" s="71"/>
      <c r="Q1544" s="71"/>
      <c r="R1544" s="71"/>
      <c r="S1544" s="71"/>
      <c r="T1544" s="71"/>
      <c r="U1544" s="71"/>
      <c r="V1544" s="71"/>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99"/>
      <c r="CW1544" s="71"/>
      <c r="CX1544" s="71"/>
      <c r="CY1544" s="71"/>
      <c r="CZ1544" s="71"/>
      <c r="DA1544" s="71"/>
      <c r="DB1544" s="71"/>
      <c r="DC1544" s="71"/>
      <c r="DD1544" s="71"/>
      <c r="DE1544" s="71"/>
      <c r="DF1544" s="71"/>
      <c r="DG1544" s="71"/>
      <c r="DH1544" s="71"/>
      <c r="DI1544" s="71"/>
      <c r="DJ1544" s="71"/>
      <c r="DK1544" s="71"/>
      <c r="DL1544" s="71"/>
      <c r="DM1544" s="71"/>
      <c r="DN1544" s="71"/>
      <c r="DO1544" s="71"/>
      <c r="DP1544" s="71"/>
      <c r="DQ1544" s="71"/>
      <c r="DR1544" s="71"/>
      <c r="DS1544" s="71"/>
      <c r="DT1544" s="71"/>
      <c r="DU1544" s="71"/>
      <c r="DV1544" s="71"/>
      <c r="DW1544" s="71"/>
      <c r="DX1544" s="71"/>
      <c r="DY1544" s="71"/>
      <c r="DZ1544" s="71"/>
      <c r="EA1544" s="71"/>
      <c r="EB1544" s="71"/>
      <c r="EC1544" s="71"/>
      <c r="ED1544" s="71"/>
      <c r="EE1544" s="71"/>
      <c r="EF1544" s="71"/>
      <c r="EG1544" s="71"/>
      <c r="EH1544" s="71"/>
      <c r="EI1544" s="71"/>
      <c r="EJ1544" s="71"/>
      <c r="EK1544" s="71"/>
      <c r="EL1544" s="71"/>
      <c r="EM1544" s="71"/>
      <c r="EN1544" s="71"/>
      <c r="EO1544" s="71"/>
      <c r="EP1544" s="71"/>
      <c r="EQ1544" s="71"/>
      <c r="ER1544" s="71"/>
      <c r="ES1544" s="71"/>
      <c r="ET1544" s="71"/>
      <c r="EU1544" s="71"/>
      <c r="EV1544" s="71"/>
      <c r="EW1544" s="71"/>
      <c r="EX1544" s="71"/>
      <c r="EY1544" s="71"/>
      <c r="EZ1544" s="71"/>
      <c r="FA1544" s="71"/>
      <c r="FB1544" s="71"/>
      <c r="FC1544" s="71"/>
      <c r="FD1544" s="71"/>
      <c r="FE1544" s="71"/>
      <c r="FF1544" s="71"/>
      <c r="FG1544" s="71"/>
      <c r="FH1544" s="71"/>
      <c r="FI1544" s="71"/>
      <c r="FJ1544" s="71"/>
      <c r="FK1544" s="71"/>
      <c r="FL1544" s="71"/>
      <c r="FM1544" s="71"/>
    </row>
    <row r="1545" spans="10:169" x14ac:dyDescent="0.2">
      <c r="J1545" s="71"/>
      <c r="K1545" s="71"/>
      <c r="L1545" s="71"/>
      <c r="M1545" s="71"/>
      <c r="N1545" s="71"/>
      <c r="O1545" s="71"/>
      <c r="P1545" s="71"/>
      <c r="Q1545" s="71"/>
      <c r="R1545" s="71"/>
      <c r="S1545" s="71"/>
      <c r="T1545" s="71"/>
      <c r="U1545" s="71"/>
      <c r="V1545" s="71"/>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99"/>
      <c r="CW1545" s="71"/>
      <c r="CX1545" s="71"/>
      <c r="CY1545" s="71"/>
      <c r="CZ1545" s="71"/>
      <c r="DA1545" s="71"/>
      <c r="DB1545" s="71"/>
      <c r="DC1545" s="71"/>
      <c r="DD1545" s="71"/>
      <c r="DE1545" s="71"/>
      <c r="DF1545" s="71"/>
      <c r="DG1545" s="71"/>
      <c r="DH1545" s="71"/>
      <c r="DI1545" s="71"/>
      <c r="DJ1545" s="71"/>
      <c r="DK1545" s="71"/>
      <c r="DL1545" s="71"/>
      <c r="DM1545" s="71"/>
      <c r="DN1545" s="71"/>
      <c r="DO1545" s="71"/>
      <c r="DP1545" s="71"/>
      <c r="DQ1545" s="71"/>
      <c r="DR1545" s="71"/>
      <c r="DS1545" s="71"/>
      <c r="DT1545" s="71"/>
      <c r="DU1545" s="71"/>
      <c r="DV1545" s="71"/>
      <c r="DW1545" s="71"/>
      <c r="DX1545" s="71"/>
      <c r="DY1545" s="71"/>
      <c r="DZ1545" s="71"/>
      <c r="EA1545" s="71"/>
      <c r="EB1545" s="71"/>
      <c r="EC1545" s="71"/>
      <c r="ED1545" s="71"/>
      <c r="EE1545" s="71"/>
      <c r="EF1545" s="71"/>
      <c r="EG1545" s="71"/>
      <c r="EH1545" s="71"/>
      <c r="EI1545" s="71"/>
      <c r="EJ1545" s="71"/>
      <c r="EK1545" s="71"/>
      <c r="EL1545" s="71"/>
      <c r="EM1545" s="71"/>
      <c r="EN1545" s="71"/>
      <c r="EO1545" s="71"/>
      <c r="EP1545" s="71"/>
      <c r="EQ1545" s="71"/>
      <c r="ER1545" s="71"/>
      <c r="ES1545" s="71"/>
      <c r="ET1545" s="71"/>
      <c r="EU1545" s="71"/>
      <c r="EV1545" s="71"/>
      <c r="EW1545" s="71"/>
      <c r="EX1545" s="71"/>
      <c r="EY1545" s="71"/>
      <c r="EZ1545" s="71"/>
      <c r="FA1545" s="71"/>
      <c r="FB1545" s="71"/>
      <c r="FC1545" s="71"/>
      <c r="FD1545" s="71"/>
      <c r="FE1545" s="71"/>
      <c r="FF1545" s="71"/>
      <c r="FG1545" s="71"/>
      <c r="FH1545" s="71"/>
      <c r="FI1545" s="71"/>
      <c r="FJ1545" s="71"/>
      <c r="FK1545" s="71"/>
      <c r="FL1545" s="71"/>
      <c r="FM1545" s="71"/>
    </row>
    <row r="1546" spans="10:169" x14ac:dyDescent="0.2">
      <c r="J1546" s="71"/>
      <c r="K1546" s="71"/>
      <c r="L1546" s="71"/>
      <c r="M1546" s="71"/>
      <c r="N1546" s="71"/>
      <c r="O1546" s="71"/>
      <c r="P1546" s="71"/>
      <c r="Q1546" s="71"/>
      <c r="R1546" s="71"/>
      <c r="S1546" s="71"/>
      <c r="T1546" s="71"/>
      <c r="U1546" s="71"/>
      <c r="V1546" s="71"/>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99"/>
      <c r="CW1546" s="71"/>
      <c r="CX1546" s="71"/>
      <c r="CY1546" s="71"/>
      <c r="CZ1546" s="71"/>
      <c r="DA1546" s="71"/>
      <c r="DB1546" s="71"/>
      <c r="DC1546" s="71"/>
      <c r="DD1546" s="71"/>
      <c r="DE1546" s="71"/>
      <c r="DF1546" s="71"/>
      <c r="DG1546" s="71"/>
      <c r="DH1546" s="71"/>
      <c r="DI1546" s="71"/>
      <c r="DJ1546" s="71"/>
      <c r="DK1546" s="71"/>
      <c r="DL1546" s="71"/>
      <c r="DM1546" s="71"/>
      <c r="DN1546" s="71"/>
      <c r="DO1546" s="71"/>
      <c r="DP1546" s="71"/>
      <c r="DQ1546" s="71"/>
      <c r="DR1546" s="71"/>
      <c r="DS1546" s="71"/>
      <c r="DT1546" s="71"/>
      <c r="DU1546" s="71"/>
      <c r="DV1546" s="71"/>
      <c r="DW1546" s="71"/>
      <c r="DX1546" s="71"/>
      <c r="DY1546" s="71"/>
      <c r="DZ1546" s="71"/>
      <c r="EA1546" s="71"/>
      <c r="EB1546" s="71"/>
      <c r="EC1546" s="71"/>
      <c r="ED1546" s="71"/>
      <c r="EE1546" s="71"/>
      <c r="EF1546" s="71"/>
      <c r="EG1546" s="71"/>
      <c r="EH1546" s="71"/>
      <c r="EI1546" s="71"/>
      <c r="EJ1546" s="71"/>
      <c r="EK1546" s="71"/>
      <c r="EL1546" s="71"/>
      <c r="EM1546" s="71"/>
      <c r="EN1546" s="71"/>
      <c r="EO1546" s="71"/>
      <c r="EP1546" s="71"/>
      <c r="EQ1546" s="71"/>
      <c r="ER1546" s="71"/>
      <c r="ES1546" s="71"/>
      <c r="ET1546" s="71"/>
      <c r="EU1546" s="71"/>
      <c r="EV1546" s="71"/>
      <c r="EW1546" s="71"/>
      <c r="EX1546" s="71"/>
      <c r="EY1546" s="71"/>
      <c r="EZ1546" s="71"/>
      <c r="FA1546" s="71"/>
      <c r="FB1546" s="71"/>
      <c r="FC1546" s="71"/>
      <c r="FD1546" s="71"/>
      <c r="FE1546" s="71"/>
      <c r="FF1546" s="71"/>
      <c r="FG1546" s="71"/>
      <c r="FH1546" s="71"/>
      <c r="FI1546" s="71"/>
      <c r="FJ1546" s="71"/>
      <c r="FK1546" s="71"/>
      <c r="FL1546" s="71"/>
      <c r="FM1546" s="71"/>
    </row>
    <row r="1547" spans="10:169" x14ac:dyDescent="0.2">
      <c r="J1547" s="71"/>
      <c r="K1547" s="71"/>
      <c r="L1547" s="71"/>
      <c r="M1547" s="71"/>
      <c r="N1547" s="71"/>
      <c r="O1547" s="71"/>
      <c r="P1547" s="71"/>
      <c r="Q1547" s="71"/>
      <c r="R1547" s="71"/>
      <c r="S1547" s="71"/>
      <c r="T1547" s="71"/>
      <c r="U1547" s="71"/>
      <c r="V1547" s="71"/>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99"/>
      <c r="CW1547" s="71"/>
      <c r="CX1547" s="71"/>
      <c r="CY1547" s="71"/>
      <c r="CZ1547" s="71"/>
      <c r="DA1547" s="71"/>
      <c r="DB1547" s="71"/>
      <c r="DC1547" s="71"/>
      <c r="DD1547" s="71"/>
      <c r="DE1547" s="71"/>
      <c r="DF1547" s="71"/>
      <c r="DG1547" s="71"/>
      <c r="DH1547" s="71"/>
      <c r="DI1547" s="71"/>
      <c r="DJ1547" s="71"/>
      <c r="DK1547" s="71"/>
      <c r="DL1547" s="71"/>
      <c r="DM1547" s="71"/>
      <c r="DN1547" s="71"/>
      <c r="DO1547" s="71"/>
      <c r="DP1547" s="71"/>
      <c r="DQ1547" s="71"/>
      <c r="DR1547" s="71"/>
      <c r="DS1547" s="71"/>
      <c r="DT1547" s="71"/>
      <c r="DU1547" s="71"/>
      <c r="DV1547" s="71"/>
      <c r="DW1547" s="71"/>
      <c r="DX1547" s="71"/>
      <c r="DY1547" s="71"/>
      <c r="DZ1547" s="71"/>
      <c r="EA1547" s="71"/>
      <c r="EB1547" s="71"/>
      <c r="EC1547" s="71"/>
      <c r="ED1547" s="71"/>
      <c r="EE1547" s="71"/>
      <c r="EF1547" s="71"/>
      <c r="EG1547" s="71"/>
      <c r="EH1547" s="71"/>
      <c r="EI1547" s="71"/>
      <c r="EJ1547" s="71"/>
      <c r="EK1547" s="71"/>
      <c r="EL1547" s="71"/>
      <c r="EM1547" s="71"/>
      <c r="EN1547" s="71"/>
      <c r="EO1547" s="71"/>
      <c r="EP1547" s="71"/>
      <c r="EQ1547" s="71"/>
      <c r="ER1547" s="71"/>
      <c r="ES1547" s="71"/>
      <c r="ET1547" s="71"/>
      <c r="EU1547" s="71"/>
      <c r="EV1547" s="71"/>
      <c r="EW1547" s="71"/>
      <c r="EX1547" s="71"/>
      <c r="EY1547" s="71"/>
      <c r="EZ1547" s="71"/>
      <c r="FA1547" s="71"/>
      <c r="FB1547" s="71"/>
      <c r="FC1547" s="71"/>
      <c r="FD1547" s="71"/>
      <c r="FE1547" s="71"/>
      <c r="FF1547" s="71"/>
      <c r="FG1547" s="71"/>
      <c r="FH1547" s="71"/>
      <c r="FI1547" s="71"/>
      <c r="FJ1547" s="71"/>
      <c r="FK1547" s="71"/>
      <c r="FL1547" s="71"/>
      <c r="FM1547" s="71"/>
    </row>
    <row r="1548" spans="10:169" x14ac:dyDescent="0.2">
      <c r="J1548" s="71"/>
      <c r="K1548" s="71"/>
      <c r="L1548" s="71"/>
      <c r="M1548" s="71"/>
      <c r="N1548" s="71"/>
      <c r="O1548" s="71"/>
      <c r="P1548" s="71"/>
      <c r="Q1548" s="71"/>
      <c r="R1548" s="71"/>
      <c r="S1548" s="71"/>
      <c r="T1548" s="71"/>
      <c r="U1548" s="71"/>
      <c r="V1548" s="71"/>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99"/>
      <c r="CW1548" s="71"/>
      <c r="CX1548" s="71"/>
      <c r="CY1548" s="71"/>
      <c r="CZ1548" s="71"/>
      <c r="DA1548" s="71"/>
      <c r="DB1548" s="71"/>
      <c r="DC1548" s="71"/>
      <c r="DD1548" s="71"/>
      <c r="DE1548" s="71"/>
      <c r="DF1548" s="71"/>
      <c r="DG1548" s="71"/>
      <c r="DH1548" s="71"/>
      <c r="DI1548" s="71"/>
      <c r="DJ1548" s="71"/>
      <c r="DK1548" s="71"/>
      <c r="DL1548" s="71"/>
      <c r="DM1548" s="71"/>
      <c r="DN1548" s="71"/>
      <c r="DO1548" s="71"/>
      <c r="DP1548" s="71"/>
      <c r="DQ1548" s="71"/>
      <c r="DR1548" s="71"/>
      <c r="DS1548" s="71"/>
      <c r="DT1548" s="71"/>
      <c r="DU1548" s="71"/>
      <c r="DV1548" s="71"/>
      <c r="DW1548" s="71"/>
      <c r="DX1548" s="71"/>
      <c r="DY1548" s="71"/>
      <c r="DZ1548" s="71"/>
      <c r="EA1548" s="71"/>
      <c r="EB1548" s="71"/>
      <c r="EC1548" s="71"/>
      <c r="ED1548" s="71"/>
      <c r="EE1548" s="71"/>
      <c r="EF1548" s="71"/>
      <c r="EG1548" s="71"/>
      <c r="EH1548" s="71"/>
      <c r="EI1548" s="71"/>
      <c r="EJ1548" s="71"/>
      <c r="EK1548" s="71"/>
      <c r="EL1548" s="71"/>
      <c r="EM1548" s="71"/>
      <c r="EN1548" s="71"/>
      <c r="EO1548" s="71"/>
      <c r="EP1548" s="71"/>
      <c r="EQ1548" s="71"/>
      <c r="ER1548" s="71"/>
      <c r="ES1548" s="71"/>
      <c r="ET1548" s="71"/>
      <c r="EU1548" s="71"/>
      <c r="EV1548" s="71"/>
      <c r="EW1548" s="71"/>
      <c r="EX1548" s="71"/>
      <c r="EY1548" s="71"/>
      <c r="EZ1548" s="71"/>
      <c r="FA1548" s="71"/>
      <c r="FB1548" s="71"/>
      <c r="FC1548" s="71"/>
      <c r="FD1548" s="71"/>
      <c r="FE1548" s="71"/>
      <c r="FF1548" s="71"/>
      <c r="FG1548" s="71"/>
      <c r="FH1548" s="71"/>
      <c r="FI1548" s="71"/>
      <c r="FJ1548" s="71"/>
      <c r="FK1548" s="71"/>
      <c r="FL1548" s="71"/>
      <c r="FM1548" s="71"/>
    </row>
    <row r="1549" spans="10:169" x14ac:dyDescent="0.2">
      <c r="J1549" s="71"/>
      <c r="K1549" s="71"/>
      <c r="L1549" s="71"/>
      <c r="M1549" s="71"/>
      <c r="N1549" s="71"/>
      <c r="O1549" s="71"/>
      <c r="P1549" s="71"/>
      <c r="Q1549" s="71"/>
      <c r="R1549" s="71"/>
      <c r="S1549" s="71"/>
      <c r="T1549" s="71"/>
      <c r="U1549" s="71"/>
      <c r="V1549" s="71"/>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99"/>
      <c r="CW1549" s="71"/>
      <c r="CX1549" s="71"/>
      <c r="CY1549" s="71"/>
      <c r="CZ1549" s="71"/>
      <c r="DA1549" s="71"/>
      <c r="DB1549" s="71"/>
      <c r="DC1549" s="71"/>
      <c r="DD1549" s="71"/>
      <c r="DE1549" s="71"/>
      <c r="DF1549" s="71"/>
      <c r="DG1549" s="71"/>
      <c r="DH1549" s="71"/>
      <c r="DI1549" s="71"/>
      <c r="DJ1549" s="71"/>
      <c r="DK1549" s="71"/>
      <c r="DL1549" s="71"/>
      <c r="DM1549" s="71"/>
      <c r="DN1549" s="71"/>
      <c r="DO1549" s="71"/>
      <c r="DP1549" s="71"/>
      <c r="DQ1549" s="71"/>
      <c r="DR1549" s="71"/>
      <c r="DS1549" s="71"/>
      <c r="DT1549" s="71"/>
      <c r="DU1549" s="71"/>
      <c r="DV1549" s="71"/>
      <c r="DW1549" s="71"/>
      <c r="DX1549" s="71"/>
      <c r="DY1549" s="71"/>
      <c r="DZ1549" s="71"/>
      <c r="EA1549" s="71"/>
      <c r="EB1549" s="71"/>
      <c r="EC1549" s="71"/>
      <c r="ED1549" s="71"/>
      <c r="EE1549" s="71"/>
      <c r="EF1549" s="71"/>
      <c r="EG1549" s="71"/>
      <c r="EH1549" s="71"/>
      <c r="EI1549" s="71"/>
      <c r="EJ1549" s="71"/>
      <c r="EK1549" s="71"/>
      <c r="EL1549" s="71"/>
      <c r="EM1549" s="71"/>
      <c r="EN1549" s="71"/>
      <c r="EO1549" s="71"/>
      <c r="EP1549" s="71"/>
      <c r="EQ1549" s="71"/>
      <c r="ER1549" s="71"/>
      <c r="ES1549" s="71"/>
      <c r="ET1549" s="71"/>
      <c r="EU1549" s="71"/>
      <c r="EV1549" s="71"/>
      <c r="EW1549" s="71"/>
      <c r="EX1549" s="71"/>
      <c r="EY1549" s="71"/>
      <c r="EZ1549" s="71"/>
      <c r="FA1549" s="71"/>
      <c r="FB1549" s="71"/>
      <c r="FC1549" s="71"/>
      <c r="FD1549" s="71"/>
      <c r="FE1549" s="71"/>
      <c r="FF1549" s="71"/>
      <c r="FG1549" s="71"/>
      <c r="FH1549" s="71"/>
      <c r="FI1549" s="71"/>
      <c r="FJ1549" s="71"/>
      <c r="FK1549" s="71"/>
      <c r="FL1549" s="71"/>
      <c r="FM1549" s="71"/>
    </row>
    <row r="1550" spans="10:169" x14ac:dyDescent="0.2">
      <c r="J1550" s="71"/>
      <c r="K1550" s="71"/>
      <c r="L1550" s="71"/>
      <c r="M1550" s="71"/>
      <c r="N1550" s="71"/>
      <c r="O1550" s="71"/>
      <c r="P1550" s="71"/>
      <c r="Q1550" s="71"/>
      <c r="R1550" s="71"/>
      <c r="S1550" s="71"/>
      <c r="T1550" s="71"/>
      <c r="U1550" s="71"/>
      <c r="V1550" s="71"/>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99"/>
      <c r="CW1550" s="71"/>
      <c r="CX1550" s="71"/>
      <c r="CY1550" s="71"/>
      <c r="CZ1550" s="71"/>
      <c r="DA1550" s="71"/>
      <c r="DB1550" s="71"/>
      <c r="DC1550" s="71"/>
      <c r="DD1550" s="71"/>
      <c r="DE1550" s="71"/>
      <c r="DF1550" s="71"/>
      <c r="DG1550" s="71"/>
      <c r="DH1550" s="71"/>
      <c r="DI1550" s="71"/>
      <c r="DJ1550" s="71"/>
      <c r="DK1550" s="71"/>
      <c r="DL1550" s="71"/>
      <c r="DM1550" s="71"/>
      <c r="DN1550" s="71"/>
      <c r="DO1550" s="71"/>
      <c r="DP1550" s="71"/>
      <c r="DQ1550" s="71"/>
      <c r="DR1550" s="71"/>
      <c r="DS1550" s="71"/>
      <c r="DT1550" s="71"/>
      <c r="DU1550" s="71"/>
      <c r="DV1550" s="71"/>
      <c r="DW1550" s="71"/>
      <c r="DX1550" s="71"/>
      <c r="DY1550" s="71"/>
      <c r="DZ1550" s="71"/>
      <c r="EA1550" s="71"/>
      <c r="EB1550" s="71"/>
      <c r="EC1550" s="71"/>
      <c r="ED1550" s="71"/>
      <c r="EE1550" s="71"/>
      <c r="EF1550" s="71"/>
      <c r="EG1550" s="71"/>
      <c r="EH1550" s="71"/>
      <c r="EI1550" s="71"/>
      <c r="EJ1550" s="71"/>
      <c r="EK1550" s="71"/>
      <c r="EL1550" s="71"/>
      <c r="EM1550" s="71"/>
      <c r="EN1550" s="71"/>
      <c r="EO1550" s="71"/>
      <c r="EP1550" s="71"/>
      <c r="EQ1550" s="71"/>
      <c r="ER1550" s="71"/>
      <c r="ES1550" s="71"/>
      <c r="ET1550" s="71"/>
      <c r="EU1550" s="71"/>
      <c r="EV1550" s="71"/>
      <c r="EW1550" s="71"/>
      <c r="EX1550" s="71"/>
      <c r="EY1550" s="71"/>
      <c r="EZ1550" s="71"/>
      <c r="FA1550" s="71"/>
      <c r="FB1550" s="71"/>
      <c r="FC1550" s="71"/>
      <c r="FD1550" s="71"/>
      <c r="FE1550" s="71"/>
      <c r="FF1550" s="71"/>
      <c r="FG1550" s="71"/>
      <c r="FH1550" s="71"/>
      <c r="FI1550" s="71"/>
      <c r="FJ1550" s="71"/>
      <c r="FK1550" s="71"/>
      <c r="FL1550" s="71"/>
      <c r="FM1550" s="71"/>
    </row>
    <row r="1551" spans="10:169" x14ac:dyDescent="0.2">
      <c r="J1551" s="71"/>
      <c r="K1551" s="71"/>
      <c r="L1551" s="71"/>
      <c r="M1551" s="71"/>
      <c r="N1551" s="71"/>
      <c r="O1551" s="71"/>
      <c r="P1551" s="71"/>
      <c r="Q1551" s="71"/>
      <c r="R1551" s="71"/>
      <c r="S1551" s="71"/>
      <c r="T1551" s="71"/>
      <c r="U1551" s="71"/>
      <c r="V1551" s="71"/>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99"/>
      <c r="CW1551" s="71"/>
      <c r="CX1551" s="71"/>
      <c r="CY1551" s="71"/>
      <c r="CZ1551" s="71"/>
      <c r="DA1551" s="71"/>
      <c r="DB1551" s="71"/>
      <c r="DC1551" s="71"/>
      <c r="DD1551" s="71"/>
      <c r="DE1551" s="71"/>
      <c r="DF1551" s="71"/>
      <c r="DG1551" s="71"/>
      <c r="DH1551" s="71"/>
      <c r="DI1551" s="71"/>
      <c r="DJ1551" s="71"/>
      <c r="DK1551" s="71"/>
      <c r="DL1551" s="71"/>
      <c r="DM1551" s="71"/>
      <c r="DN1551" s="71"/>
      <c r="DO1551" s="71"/>
      <c r="DP1551" s="71"/>
      <c r="DQ1551" s="71"/>
      <c r="DR1551" s="71"/>
      <c r="DS1551" s="71"/>
      <c r="DT1551" s="71"/>
      <c r="DU1551" s="71"/>
      <c r="DV1551" s="71"/>
      <c r="DW1551" s="71"/>
      <c r="DX1551" s="71"/>
      <c r="DY1551" s="71"/>
      <c r="DZ1551" s="71"/>
      <c r="EA1551" s="71"/>
      <c r="EB1551" s="71"/>
      <c r="EC1551" s="71"/>
      <c r="ED1551" s="71"/>
      <c r="EE1551" s="71"/>
      <c r="EF1551" s="71"/>
      <c r="EG1551" s="71"/>
      <c r="EH1551" s="71"/>
      <c r="EI1551" s="71"/>
      <c r="EJ1551" s="71"/>
      <c r="EK1551" s="71"/>
      <c r="EL1551" s="71"/>
      <c r="EM1551" s="71"/>
      <c r="EN1551" s="71"/>
      <c r="EO1551" s="71"/>
      <c r="EP1551" s="71"/>
      <c r="EQ1551" s="71"/>
      <c r="ER1551" s="71"/>
      <c r="ES1551" s="71"/>
      <c r="ET1551" s="71"/>
      <c r="EU1551" s="71"/>
      <c r="EV1551" s="71"/>
      <c r="EW1551" s="71"/>
      <c r="EX1551" s="71"/>
      <c r="EY1551" s="71"/>
      <c r="EZ1551" s="71"/>
      <c r="FA1551" s="71"/>
      <c r="FB1551" s="71"/>
      <c r="FC1551" s="71"/>
      <c r="FD1551" s="71"/>
      <c r="FE1551" s="71"/>
      <c r="FF1551" s="71"/>
      <c r="FG1551" s="71"/>
      <c r="FH1551" s="71"/>
      <c r="FI1551" s="71"/>
      <c r="FJ1551" s="71"/>
      <c r="FK1551" s="71"/>
      <c r="FL1551" s="71"/>
      <c r="FM1551" s="71"/>
    </row>
    <row r="1552" spans="10:169" x14ac:dyDescent="0.2">
      <c r="J1552" s="71"/>
      <c r="K1552" s="71"/>
      <c r="L1552" s="71"/>
      <c r="M1552" s="71"/>
      <c r="N1552" s="71"/>
      <c r="O1552" s="71"/>
      <c r="P1552" s="71"/>
      <c r="Q1552" s="71"/>
      <c r="R1552" s="71"/>
      <c r="S1552" s="71"/>
      <c r="T1552" s="71"/>
      <c r="U1552" s="71"/>
      <c r="V1552" s="71"/>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99"/>
      <c r="CW1552" s="71"/>
      <c r="CX1552" s="71"/>
      <c r="CY1552" s="71"/>
      <c r="CZ1552" s="71"/>
      <c r="DA1552" s="71"/>
      <c r="DB1552" s="71"/>
      <c r="DC1552" s="71"/>
      <c r="DD1552" s="71"/>
      <c r="DE1552" s="71"/>
      <c r="DF1552" s="71"/>
      <c r="DG1552" s="71"/>
      <c r="DH1552" s="71"/>
      <c r="DI1552" s="71"/>
      <c r="DJ1552" s="71"/>
      <c r="DK1552" s="71"/>
      <c r="DL1552" s="71"/>
      <c r="DM1552" s="71"/>
      <c r="DN1552" s="71"/>
      <c r="DO1552" s="71"/>
      <c r="DP1552" s="71"/>
      <c r="DQ1552" s="71"/>
      <c r="DR1552" s="71"/>
      <c r="DS1552" s="71"/>
      <c r="DT1552" s="71"/>
      <c r="DU1552" s="71"/>
      <c r="DV1552" s="71"/>
      <c r="DW1552" s="71"/>
      <c r="DX1552" s="71"/>
      <c r="DY1552" s="71"/>
      <c r="DZ1552" s="71"/>
      <c r="EA1552" s="71"/>
      <c r="EB1552" s="71"/>
      <c r="EC1552" s="71"/>
      <c r="ED1552" s="71"/>
      <c r="EE1552" s="71"/>
      <c r="EF1552" s="71"/>
      <c r="EG1552" s="71"/>
      <c r="EH1552" s="71"/>
      <c r="EI1552" s="71"/>
      <c r="EJ1552" s="71"/>
      <c r="EK1552" s="71"/>
      <c r="EL1552" s="71"/>
      <c r="EM1552" s="71"/>
      <c r="EN1552" s="71"/>
      <c r="EO1552" s="71"/>
      <c r="EP1552" s="71"/>
      <c r="EQ1552" s="71"/>
      <c r="ER1552" s="71"/>
      <c r="ES1552" s="71"/>
      <c r="ET1552" s="71"/>
      <c r="EU1552" s="71"/>
      <c r="EV1552" s="71"/>
      <c r="EW1552" s="71"/>
      <c r="EX1552" s="71"/>
      <c r="EY1552" s="71"/>
      <c r="EZ1552" s="71"/>
      <c r="FA1552" s="71"/>
      <c r="FB1552" s="71"/>
      <c r="FC1552" s="71"/>
      <c r="FD1552" s="71"/>
      <c r="FE1552" s="71"/>
      <c r="FF1552" s="71"/>
      <c r="FG1552" s="71"/>
      <c r="FH1552" s="71"/>
      <c r="FI1552" s="71"/>
      <c r="FJ1552" s="71"/>
      <c r="FK1552" s="71"/>
      <c r="FL1552" s="71"/>
      <c r="FM1552" s="71"/>
    </row>
    <row r="1553" spans="10:169" x14ac:dyDescent="0.2">
      <c r="J1553" s="71"/>
      <c r="K1553" s="71"/>
      <c r="L1553" s="71"/>
      <c r="M1553" s="71"/>
      <c r="N1553" s="71"/>
      <c r="O1553" s="71"/>
      <c r="P1553" s="71"/>
      <c r="Q1553" s="71"/>
      <c r="R1553" s="71"/>
      <c r="S1553" s="71"/>
      <c r="T1553" s="71"/>
      <c r="U1553" s="71"/>
      <c r="V1553" s="71"/>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99"/>
      <c r="CW1553" s="71"/>
      <c r="CX1553" s="71"/>
      <c r="CY1553" s="71"/>
      <c r="CZ1553" s="71"/>
      <c r="DA1553" s="71"/>
      <c r="DB1553" s="71"/>
      <c r="DC1553" s="71"/>
      <c r="DD1553" s="71"/>
      <c r="DE1553" s="71"/>
      <c r="DF1553" s="71"/>
      <c r="DG1553" s="71"/>
      <c r="DH1553" s="71"/>
      <c r="DI1553" s="71"/>
      <c r="DJ1553" s="71"/>
      <c r="DK1553" s="71"/>
      <c r="DL1553" s="71"/>
      <c r="DM1553" s="71"/>
      <c r="DN1553" s="71"/>
      <c r="DO1553" s="71"/>
      <c r="DP1553" s="71"/>
      <c r="DQ1553" s="71"/>
      <c r="DR1553" s="71"/>
      <c r="DS1553" s="71"/>
      <c r="DT1553" s="71"/>
      <c r="DU1553" s="71"/>
      <c r="DV1553" s="71"/>
      <c r="DW1553" s="71"/>
      <c r="DX1553" s="71"/>
      <c r="DY1553" s="71"/>
      <c r="DZ1553" s="71"/>
      <c r="EA1553" s="71"/>
      <c r="EB1553" s="71"/>
      <c r="EC1553" s="71"/>
      <c r="ED1553" s="71"/>
      <c r="EE1553" s="71"/>
      <c r="EF1553" s="71"/>
      <c r="EG1553" s="71"/>
      <c r="EH1553" s="71"/>
      <c r="EI1553" s="71"/>
      <c r="EJ1553" s="71"/>
      <c r="EK1553" s="71"/>
      <c r="EL1553" s="71"/>
      <c r="EM1553" s="71"/>
      <c r="EN1553" s="71"/>
      <c r="EO1553" s="71"/>
      <c r="EP1553" s="71"/>
      <c r="EQ1553" s="71"/>
      <c r="ER1553" s="71"/>
      <c r="ES1553" s="71"/>
      <c r="ET1553" s="71"/>
      <c r="EU1553" s="71"/>
      <c r="EV1553" s="71"/>
      <c r="EW1553" s="71"/>
      <c r="EX1553" s="71"/>
      <c r="EY1553" s="71"/>
      <c r="EZ1553" s="71"/>
      <c r="FA1553" s="71"/>
      <c r="FB1553" s="71"/>
      <c r="FC1553" s="71"/>
      <c r="FD1553" s="71"/>
      <c r="FE1553" s="71"/>
      <c r="FF1553" s="71"/>
      <c r="FG1553" s="71"/>
      <c r="FH1553" s="71"/>
      <c r="FI1553" s="71"/>
      <c r="FJ1553" s="71"/>
      <c r="FK1553" s="71"/>
      <c r="FL1553" s="71"/>
      <c r="FM1553" s="71"/>
    </row>
    <row r="1554" spans="10:169" x14ac:dyDescent="0.2">
      <c r="J1554" s="71"/>
      <c r="K1554" s="71"/>
      <c r="L1554" s="71"/>
      <c r="M1554" s="71"/>
      <c r="N1554" s="71"/>
      <c r="O1554" s="71"/>
      <c r="P1554" s="71"/>
      <c r="Q1554" s="71"/>
      <c r="R1554" s="71"/>
      <c r="S1554" s="71"/>
      <c r="T1554" s="71"/>
      <c r="U1554" s="71"/>
      <c r="V1554" s="71"/>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99"/>
      <c r="CW1554" s="71"/>
      <c r="CX1554" s="71"/>
      <c r="CY1554" s="71"/>
      <c r="CZ1554" s="71"/>
      <c r="DA1554" s="71"/>
      <c r="DB1554" s="71"/>
      <c r="DC1554" s="71"/>
      <c r="DD1554" s="71"/>
      <c r="DE1554" s="71"/>
      <c r="DF1554" s="71"/>
      <c r="DG1554" s="71"/>
      <c r="DH1554" s="71"/>
      <c r="DI1554" s="71"/>
      <c r="DJ1554" s="71"/>
      <c r="DK1554" s="71"/>
      <c r="DL1554" s="71"/>
      <c r="DM1554" s="71"/>
      <c r="DN1554" s="71"/>
      <c r="DO1554" s="71"/>
      <c r="DP1554" s="71"/>
      <c r="DQ1554" s="71"/>
      <c r="DR1554" s="71"/>
      <c r="DS1554" s="71"/>
      <c r="DT1554" s="71"/>
      <c r="DU1554" s="71"/>
      <c r="DV1554" s="71"/>
      <c r="DW1554" s="71"/>
      <c r="DX1554" s="71"/>
      <c r="DY1554" s="71"/>
      <c r="DZ1554" s="71"/>
      <c r="EA1554" s="71"/>
      <c r="EB1554" s="71"/>
      <c r="EC1554" s="71"/>
      <c r="ED1554" s="71"/>
      <c r="EE1554" s="71"/>
      <c r="EF1554" s="71"/>
      <c r="EG1554" s="71"/>
      <c r="EH1554" s="71"/>
      <c r="EI1554" s="71"/>
      <c r="EJ1554" s="71"/>
      <c r="EK1554" s="71"/>
      <c r="EL1554" s="71"/>
      <c r="EM1554" s="71"/>
      <c r="EN1554" s="71"/>
      <c r="EO1554" s="71"/>
      <c r="EP1554" s="71"/>
      <c r="EQ1554" s="71"/>
      <c r="ER1554" s="71"/>
      <c r="ES1554" s="71"/>
      <c r="ET1554" s="71"/>
      <c r="EU1554" s="71"/>
      <c r="EV1554" s="71"/>
      <c r="EW1554" s="71"/>
      <c r="EX1554" s="71"/>
      <c r="EY1554" s="71"/>
      <c r="EZ1554" s="71"/>
      <c r="FA1554" s="71"/>
      <c r="FB1554" s="71"/>
      <c r="FC1554" s="71"/>
      <c r="FD1554" s="71"/>
      <c r="FE1554" s="71"/>
      <c r="FF1554" s="71"/>
      <c r="FG1554" s="71"/>
      <c r="FH1554" s="71"/>
      <c r="FI1554" s="71"/>
      <c r="FJ1554" s="71"/>
      <c r="FK1554" s="71"/>
      <c r="FL1554" s="71"/>
      <c r="FM1554" s="71"/>
    </row>
    <row r="1555" spans="10:169" x14ac:dyDescent="0.2">
      <c r="J1555" s="71"/>
      <c r="K1555" s="71"/>
      <c r="L1555" s="71"/>
      <c r="M1555" s="71"/>
      <c r="N1555" s="71"/>
      <c r="O1555" s="71"/>
      <c r="P1555" s="71"/>
      <c r="Q1555" s="71"/>
      <c r="R1555" s="71"/>
      <c r="S1555" s="71"/>
      <c r="T1555" s="71"/>
      <c r="U1555" s="71"/>
      <c r="V1555" s="71"/>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99"/>
      <c r="CW1555" s="71"/>
      <c r="CX1555" s="71"/>
      <c r="CY1555" s="71"/>
      <c r="CZ1555" s="71"/>
      <c r="DA1555" s="71"/>
      <c r="DB1555" s="71"/>
      <c r="DC1555" s="71"/>
      <c r="DD1555" s="71"/>
      <c r="DE1555" s="71"/>
      <c r="DF1555" s="71"/>
      <c r="DG1555" s="71"/>
      <c r="DH1555" s="71"/>
      <c r="DI1555" s="71"/>
      <c r="DJ1555" s="71"/>
      <c r="DK1555" s="71"/>
      <c r="DL1555" s="71"/>
      <c r="DM1555" s="71"/>
      <c r="DN1555" s="71"/>
      <c r="DO1555" s="71"/>
      <c r="DP1555" s="71"/>
      <c r="DQ1555" s="71"/>
      <c r="DR1555" s="71"/>
      <c r="DS1555" s="71"/>
      <c r="DT1555" s="71"/>
      <c r="DU1555" s="71"/>
      <c r="DV1555" s="71"/>
      <c r="DW1555" s="71"/>
      <c r="DX1555" s="71"/>
      <c r="DY1555" s="71"/>
      <c r="DZ1555" s="71"/>
      <c r="EA1555" s="71"/>
      <c r="EB1555" s="71"/>
      <c r="EC1555" s="71"/>
      <c r="ED1555" s="71"/>
      <c r="EE1555" s="71"/>
      <c r="EF1555" s="71"/>
      <c r="EG1555" s="71"/>
      <c r="EH1555" s="71"/>
      <c r="EI1555" s="71"/>
      <c r="EJ1555" s="71"/>
      <c r="EK1555" s="71"/>
      <c r="EL1555" s="71"/>
      <c r="EM1555" s="71"/>
      <c r="EN1555" s="71"/>
      <c r="EO1555" s="71"/>
      <c r="EP1555" s="71"/>
      <c r="EQ1555" s="71"/>
      <c r="ER1555" s="71"/>
      <c r="ES1555" s="71"/>
      <c r="ET1555" s="71"/>
      <c r="EU1555" s="71"/>
      <c r="EV1555" s="71"/>
      <c r="EW1555" s="71"/>
      <c r="EX1555" s="71"/>
      <c r="EY1555" s="71"/>
      <c r="EZ1555" s="71"/>
      <c r="FA1555" s="71"/>
      <c r="FB1555" s="71"/>
      <c r="FC1555" s="71"/>
      <c r="FD1555" s="71"/>
      <c r="FE1555" s="71"/>
      <c r="FF1555" s="71"/>
      <c r="FG1555" s="71"/>
      <c r="FH1555" s="71"/>
      <c r="FI1555" s="71"/>
      <c r="FJ1555" s="71"/>
      <c r="FK1555" s="71"/>
      <c r="FL1555" s="71"/>
      <c r="FM1555" s="71"/>
    </row>
    <row r="1556" spans="10:169" x14ac:dyDescent="0.2">
      <c r="J1556" s="71"/>
      <c r="K1556" s="71"/>
      <c r="L1556" s="71"/>
      <c r="M1556" s="71"/>
      <c r="N1556" s="71"/>
      <c r="O1556" s="71"/>
      <c r="P1556" s="71"/>
      <c r="Q1556" s="71"/>
      <c r="R1556" s="71"/>
      <c r="S1556" s="71"/>
      <c r="T1556" s="71"/>
      <c r="U1556" s="71"/>
      <c r="V1556" s="71"/>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99"/>
      <c r="CW1556" s="71"/>
      <c r="CX1556" s="71"/>
      <c r="CY1556" s="71"/>
      <c r="CZ1556" s="71"/>
      <c r="DA1556" s="71"/>
      <c r="DB1556" s="71"/>
      <c r="DC1556" s="71"/>
      <c r="DD1556" s="71"/>
      <c r="DE1556" s="71"/>
      <c r="DF1556" s="71"/>
      <c r="DG1556" s="71"/>
      <c r="DH1556" s="71"/>
      <c r="DI1556" s="71"/>
      <c r="DJ1556" s="71"/>
      <c r="DK1556" s="71"/>
      <c r="DL1556" s="71"/>
      <c r="DM1556" s="71"/>
      <c r="DN1556" s="71"/>
      <c r="DO1556" s="71"/>
      <c r="DP1556" s="71"/>
      <c r="DQ1556" s="71"/>
      <c r="DR1556" s="71"/>
      <c r="DS1556" s="71"/>
      <c r="DT1556" s="71"/>
      <c r="DU1556" s="71"/>
      <c r="DV1556" s="71"/>
      <c r="DW1556" s="71"/>
      <c r="DX1556" s="71"/>
      <c r="DY1556" s="71"/>
      <c r="DZ1556" s="71"/>
      <c r="EA1556" s="71"/>
      <c r="EB1556" s="71"/>
      <c r="EC1556" s="71"/>
      <c r="ED1556" s="71"/>
      <c r="EE1556" s="71"/>
      <c r="EF1556" s="71"/>
      <c r="EG1556" s="71"/>
      <c r="EH1556" s="71"/>
      <c r="EI1556" s="71"/>
      <c r="EJ1556" s="71"/>
      <c r="EK1556" s="71"/>
      <c r="EL1556" s="71"/>
      <c r="EM1556" s="71"/>
      <c r="EN1556" s="71"/>
      <c r="EO1556" s="71"/>
      <c r="EP1556" s="71"/>
      <c r="EQ1556" s="71"/>
      <c r="ER1556" s="71"/>
      <c r="ES1556" s="71"/>
      <c r="ET1556" s="71"/>
      <c r="EU1556" s="71"/>
      <c r="EV1556" s="71"/>
      <c r="EW1556" s="71"/>
      <c r="EX1556" s="71"/>
      <c r="EY1556" s="71"/>
      <c r="EZ1556" s="71"/>
      <c r="FA1556" s="71"/>
      <c r="FB1556" s="71"/>
      <c r="FC1556" s="71"/>
      <c r="FD1556" s="71"/>
      <c r="FE1556" s="71"/>
      <c r="FF1556" s="71"/>
      <c r="FG1556" s="71"/>
      <c r="FH1556" s="71"/>
      <c r="FI1556" s="71"/>
      <c r="FJ1556" s="71"/>
      <c r="FK1556" s="71"/>
      <c r="FL1556" s="71"/>
      <c r="FM1556" s="71"/>
    </row>
    <row r="1557" spans="10:169" x14ac:dyDescent="0.2">
      <c r="J1557" s="71"/>
      <c r="K1557" s="71"/>
      <c r="L1557" s="71"/>
      <c r="M1557" s="71"/>
      <c r="N1557" s="71"/>
      <c r="O1557" s="71"/>
      <c r="P1557" s="71"/>
      <c r="Q1557" s="71"/>
      <c r="R1557" s="71"/>
      <c r="S1557" s="71"/>
      <c r="T1557" s="71"/>
      <c r="U1557" s="71"/>
      <c r="V1557" s="71"/>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99"/>
      <c r="CW1557" s="71"/>
      <c r="CX1557" s="71"/>
      <c r="CY1557" s="71"/>
      <c r="CZ1557" s="71"/>
      <c r="DA1557" s="71"/>
      <c r="DB1557" s="71"/>
      <c r="DC1557" s="71"/>
      <c r="DD1557" s="71"/>
      <c r="DE1557" s="71"/>
      <c r="DF1557" s="71"/>
      <c r="DG1557" s="71"/>
      <c r="DH1557" s="71"/>
      <c r="DI1557" s="71"/>
      <c r="DJ1557" s="71"/>
      <c r="DK1557" s="71"/>
      <c r="DL1557" s="71"/>
      <c r="DM1557" s="71"/>
      <c r="DN1557" s="71"/>
      <c r="DO1557" s="71"/>
      <c r="DP1557" s="71"/>
      <c r="DQ1557" s="71"/>
      <c r="DR1557" s="71"/>
      <c r="DS1557" s="71"/>
      <c r="DT1557" s="71"/>
      <c r="DU1557" s="71"/>
      <c r="DV1557" s="71"/>
      <c r="DW1557" s="71"/>
      <c r="DX1557" s="71"/>
      <c r="DY1557" s="71"/>
      <c r="DZ1557" s="71"/>
      <c r="EA1557" s="71"/>
      <c r="EB1557" s="71"/>
      <c r="EC1557" s="71"/>
      <c r="ED1557" s="71"/>
      <c r="EE1557" s="71"/>
      <c r="EF1557" s="71"/>
      <c r="EG1557" s="71"/>
      <c r="EH1557" s="71"/>
      <c r="EI1557" s="71"/>
      <c r="EJ1557" s="71"/>
      <c r="EK1557" s="71"/>
      <c r="EL1557" s="71"/>
      <c r="EM1557" s="71"/>
      <c r="EN1557" s="71"/>
      <c r="EO1557" s="71"/>
      <c r="EP1557" s="71"/>
      <c r="EQ1557" s="71"/>
      <c r="ER1557" s="71"/>
      <c r="ES1557" s="71"/>
      <c r="ET1557" s="71"/>
      <c r="EU1557" s="71"/>
      <c r="EV1557" s="71"/>
      <c r="EW1557" s="71"/>
      <c r="EX1557" s="71"/>
      <c r="EY1557" s="71"/>
      <c r="EZ1557" s="71"/>
      <c r="FA1557" s="71"/>
      <c r="FB1557" s="71"/>
      <c r="FC1557" s="71"/>
      <c r="FD1557" s="71"/>
      <c r="FE1557" s="71"/>
      <c r="FF1557" s="71"/>
      <c r="FG1557" s="71"/>
      <c r="FH1557" s="71"/>
      <c r="FI1557" s="71"/>
      <c r="FJ1557" s="71"/>
      <c r="FK1557" s="71"/>
      <c r="FL1557" s="71"/>
      <c r="FM1557" s="71"/>
    </row>
    <row r="1558" spans="10:169" x14ac:dyDescent="0.2">
      <c r="J1558" s="71"/>
      <c r="K1558" s="71"/>
      <c r="L1558" s="71"/>
      <c r="M1558" s="71"/>
      <c r="N1558" s="71"/>
      <c r="O1558" s="71"/>
      <c r="P1558" s="71"/>
      <c r="Q1558" s="71"/>
      <c r="R1558" s="71"/>
      <c r="S1558" s="71"/>
      <c r="T1558" s="71"/>
      <c r="U1558" s="71"/>
      <c r="V1558" s="71"/>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99"/>
      <c r="CW1558" s="71"/>
      <c r="CX1558" s="71"/>
      <c r="CY1558" s="71"/>
      <c r="CZ1558" s="71"/>
      <c r="DA1558" s="71"/>
      <c r="DB1558" s="71"/>
      <c r="DC1558" s="71"/>
      <c r="DD1558" s="71"/>
      <c r="DE1558" s="71"/>
      <c r="DF1558" s="71"/>
      <c r="DG1558" s="71"/>
      <c r="DH1558" s="71"/>
      <c r="DI1558" s="71"/>
      <c r="DJ1558" s="71"/>
      <c r="DK1558" s="71"/>
      <c r="DL1558" s="71"/>
      <c r="DM1558" s="71"/>
      <c r="DN1558" s="71"/>
      <c r="DO1558" s="71"/>
      <c r="DP1558" s="71"/>
      <c r="DQ1558" s="71"/>
      <c r="DR1558" s="71"/>
      <c r="DS1558" s="71"/>
      <c r="DT1558" s="71"/>
      <c r="DU1558" s="71"/>
      <c r="DV1558" s="71"/>
      <c r="DW1558" s="71"/>
      <c r="DX1558" s="71"/>
      <c r="DY1558" s="71"/>
      <c r="DZ1558" s="71"/>
      <c r="EA1558" s="71"/>
      <c r="EB1558" s="71"/>
      <c r="EC1558" s="71"/>
      <c r="ED1558" s="71"/>
      <c r="EE1558" s="71"/>
      <c r="EF1558" s="71"/>
      <c r="EG1558" s="71"/>
      <c r="EH1558" s="71"/>
      <c r="EI1558" s="71"/>
      <c r="EJ1558" s="71"/>
      <c r="EK1558" s="71"/>
      <c r="EL1558" s="71"/>
      <c r="EM1558" s="71"/>
      <c r="EN1558" s="71"/>
      <c r="EO1558" s="71"/>
      <c r="EP1558" s="71"/>
      <c r="EQ1558" s="71"/>
      <c r="ER1558" s="71"/>
      <c r="ES1558" s="71"/>
      <c r="ET1558" s="71"/>
      <c r="EU1558" s="71"/>
      <c r="EV1558" s="71"/>
      <c r="EW1558" s="71"/>
      <c r="EX1558" s="71"/>
      <c r="EY1558" s="71"/>
      <c r="EZ1558" s="71"/>
      <c r="FA1558" s="71"/>
      <c r="FB1558" s="71"/>
      <c r="FC1558" s="71"/>
      <c r="FD1558" s="71"/>
      <c r="FE1558" s="71"/>
      <c r="FF1558" s="71"/>
      <c r="FG1558" s="71"/>
      <c r="FH1558" s="71"/>
      <c r="FI1558" s="71"/>
      <c r="FJ1558" s="71"/>
      <c r="FK1558" s="71"/>
      <c r="FL1558" s="71"/>
      <c r="FM1558" s="71"/>
    </row>
    <row r="1559" spans="10:169" x14ac:dyDescent="0.2">
      <c r="J1559" s="71"/>
      <c r="K1559" s="71"/>
      <c r="L1559" s="71"/>
      <c r="M1559" s="71"/>
      <c r="N1559" s="71"/>
      <c r="O1559" s="71"/>
      <c r="P1559" s="71"/>
      <c r="Q1559" s="71"/>
      <c r="R1559" s="71"/>
      <c r="S1559" s="71"/>
      <c r="T1559" s="71"/>
      <c r="U1559" s="71"/>
      <c r="V1559" s="71"/>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99"/>
      <c r="CW1559" s="71"/>
      <c r="CX1559" s="71"/>
      <c r="CY1559" s="71"/>
      <c r="CZ1559" s="71"/>
      <c r="DA1559" s="71"/>
      <c r="DB1559" s="71"/>
      <c r="DC1559" s="71"/>
      <c r="DD1559" s="71"/>
      <c r="DE1559" s="71"/>
      <c r="DF1559" s="71"/>
      <c r="DG1559" s="71"/>
      <c r="DH1559" s="71"/>
      <c r="DI1559" s="71"/>
      <c r="DJ1559" s="71"/>
      <c r="DK1559" s="71"/>
      <c r="DL1559" s="71"/>
      <c r="DM1559" s="71"/>
      <c r="DN1559" s="71"/>
      <c r="DO1559" s="71"/>
      <c r="DP1559" s="71"/>
      <c r="DQ1559" s="71"/>
      <c r="DR1559" s="71"/>
      <c r="DS1559" s="71"/>
      <c r="DT1559" s="71"/>
      <c r="DU1559" s="71"/>
      <c r="DV1559" s="71"/>
      <c r="DW1559" s="71"/>
      <c r="DX1559" s="71"/>
      <c r="DY1559" s="71"/>
      <c r="DZ1559" s="71"/>
      <c r="EA1559" s="71"/>
      <c r="EB1559" s="71"/>
      <c r="EC1559" s="71"/>
      <c r="ED1559" s="71"/>
      <c r="EE1559" s="71"/>
      <c r="EF1559" s="71"/>
      <c r="EG1559" s="71"/>
      <c r="EH1559" s="71"/>
      <c r="EI1559" s="71"/>
      <c r="EJ1559" s="71"/>
      <c r="EK1559" s="71"/>
      <c r="EL1559" s="71"/>
      <c r="EM1559" s="71"/>
      <c r="EN1559" s="71"/>
      <c r="EO1559" s="71"/>
      <c r="EP1559" s="71"/>
      <c r="EQ1559" s="71"/>
      <c r="ER1559" s="71"/>
      <c r="ES1559" s="71"/>
      <c r="ET1559" s="71"/>
      <c r="EU1559" s="71"/>
      <c r="EV1559" s="71"/>
      <c r="EW1559" s="71"/>
      <c r="EX1559" s="71"/>
      <c r="EY1559" s="71"/>
      <c r="EZ1559" s="71"/>
      <c r="FA1559" s="71"/>
      <c r="FB1559" s="71"/>
      <c r="FC1559" s="71"/>
      <c r="FD1559" s="71"/>
      <c r="FE1559" s="71"/>
      <c r="FF1559" s="71"/>
      <c r="FG1559" s="71"/>
      <c r="FH1559" s="71"/>
      <c r="FI1559" s="71"/>
      <c r="FJ1559" s="71"/>
      <c r="FK1559" s="71"/>
      <c r="FL1559" s="71"/>
      <c r="FM1559" s="71"/>
    </row>
    <row r="1560" spans="10:169" x14ac:dyDescent="0.2">
      <c r="J1560" s="71"/>
      <c r="K1560" s="71"/>
      <c r="L1560" s="71"/>
      <c r="M1560" s="71"/>
      <c r="N1560" s="71"/>
      <c r="O1560" s="71"/>
      <c r="P1560" s="71"/>
      <c r="Q1560" s="71"/>
      <c r="R1560" s="71"/>
      <c r="S1560" s="71"/>
      <c r="T1560" s="71"/>
      <c r="U1560" s="71"/>
      <c r="V1560" s="71"/>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99"/>
      <c r="CW1560" s="71"/>
      <c r="CX1560" s="71"/>
      <c r="CY1560" s="71"/>
      <c r="CZ1560" s="71"/>
      <c r="DA1560" s="71"/>
      <c r="DB1560" s="71"/>
      <c r="DC1560" s="71"/>
      <c r="DD1560" s="71"/>
      <c r="DE1560" s="71"/>
      <c r="DF1560" s="71"/>
      <c r="DG1560" s="71"/>
      <c r="DH1560" s="71"/>
      <c r="DI1560" s="71"/>
      <c r="DJ1560" s="71"/>
      <c r="DK1560" s="71"/>
      <c r="DL1560" s="71"/>
      <c r="DM1560" s="71"/>
      <c r="DN1560" s="71"/>
      <c r="DO1560" s="71"/>
      <c r="DP1560" s="71"/>
      <c r="DQ1560" s="71"/>
      <c r="DR1560" s="71"/>
      <c r="DS1560" s="71"/>
      <c r="DT1560" s="71"/>
      <c r="DU1560" s="71"/>
      <c r="DV1560" s="71"/>
      <c r="DW1560" s="71"/>
      <c r="DX1560" s="71"/>
      <c r="DY1560" s="71"/>
      <c r="DZ1560" s="71"/>
      <c r="EA1560" s="71"/>
      <c r="EB1560" s="71"/>
      <c r="EC1560" s="71"/>
      <c r="ED1560" s="71"/>
      <c r="EE1560" s="71"/>
      <c r="EF1560" s="71"/>
      <c r="EG1560" s="71"/>
      <c r="EH1560" s="71"/>
      <c r="EI1560" s="71"/>
      <c r="EJ1560" s="71"/>
      <c r="EK1560" s="71"/>
      <c r="EL1560" s="71"/>
      <c r="EM1560" s="71"/>
      <c r="EN1560" s="71"/>
      <c r="EO1560" s="71"/>
      <c r="EP1560" s="71"/>
      <c r="EQ1560" s="71"/>
      <c r="ER1560" s="71"/>
      <c r="ES1560" s="71"/>
      <c r="ET1560" s="71"/>
      <c r="EU1560" s="71"/>
      <c r="EV1560" s="71"/>
      <c r="EW1560" s="71"/>
      <c r="EX1560" s="71"/>
      <c r="EY1560" s="71"/>
      <c r="EZ1560" s="71"/>
      <c r="FA1560" s="71"/>
      <c r="FB1560" s="71"/>
      <c r="FC1560" s="71"/>
      <c r="FD1560" s="71"/>
      <c r="FE1560" s="71"/>
      <c r="FF1560" s="71"/>
      <c r="FG1560" s="71"/>
      <c r="FH1560" s="71"/>
      <c r="FI1560" s="71"/>
      <c r="FJ1560" s="71"/>
      <c r="FK1560" s="71"/>
      <c r="FL1560" s="71"/>
      <c r="FM1560" s="71"/>
    </row>
    <row r="1561" spans="10:169" x14ac:dyDescent="0.2">
      <c r="J1561" s="71"/>
      <c r="K1561" s="71"/>
      <c r="L1561" s="71"/>
      <c r="M1561" s="71"/>
      <c r="N1561" s="71"/>
      <c r="O1561" s="71"/>
      <c r="P1561" s="71"/>
      <c r="Q1561" s="71"/>
      <c r="R1561" s="71"/>
      <c r="S1561" s="71"/>
      <c r="T1561" s="71"/>
      <c r="U1561" s="71"/>
      <c r="V1561" s="71"/>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99"/>
      <c r="CW1561" s="71"/>
      <c r="CX1561" s="71"/>
      <c r="CY1561" s="71"/>
      <c r="CZ1561" s="71"/>
      <c r="DA1561" s="71"/>
      <c r="DB1561" s="71"/>
      <c r="DC1561" s="71"/>
      <c r="DD1561" s="71"/>
      <c r="DE1561" s="71"/>
      <c r="DF1561" s="71"/>
      <c r="DG1561" s="71"/>
      <c r="DH1561" s="71"/>
      <c r="DI1561" s="71"/>
      <c r="DJ1561" s="71"/>
      <c r="DK1561" s="71"/>
      <c r="DL1561" s="71"/>
      <c r="DM1561" s="71"/>
      <c r="DN1561" s="71"/>
      <c r="DO1561" s="71"/>
      <c r="DP1561" s="71"/>
      <c r="DQ1561" s="71"/>
      <c r="DR1561" s="71"/>
      <c r="DS1561" s="71"/>
      <c r="DT1561" s="71"/>
      <c r="DU1561" s="71"/>
      <c r="DV1561" s="71"/>
      <c r="DW1561" s="71"/>
      <c r="DX1561" s="71"/>
      <c r="DY1561" s="71"/>
      <c r="DZ1561" s="71"/>
      <c r="EA1561" s="71"/>
      <c r="EB1561" s="71"/>
      <c r="EC1561" s="71"/>
      <c r="ED1561" s="71"/>
      <c r="EE1561" s="71"/>
      <c r="EF1561" s="71"/>
      <c r="EG1561" s="71"/>
      <c r="EH1561" s="71"/>
      <c r="EI1561" s="71"/>
      <c r="EJ1561" s="71"/>
      <c r="EK1561" s="71"/>
      <c r="EL1561" s="71"/>
      <c r="EM1561" s="71"/>
      <c r="EN1561" s="71"/>
      <c r="EO1561" s="71"/>
      <c r="EP1561" s="71"/>
      <c r="EQ1561" s="71"/>
      <c r="ER1561" s="71"/>
      <c r="ES1561" s="71"/>
      <c r="ET1561" s="71"/>
      <c r="EU1561" s="71"/>
      <c r="EV1561" s="71"/>
      <c r="EW1561" s="71"/>
      <c r="EX1561" s="71"/>
      <c r="EY1561" s="71"/>
      <c r="EZ1561" s="71"/>
      <c r="FA1561" s="71"/>
      <c r="FB1561" s="71"/>
      <c r="FC1561" s="71"/>
      <c r="FD1561" s="71"/>
      <c r="FE1561" s="71"/>
      <c r="FF1561" s="71"/>
      <c r="FG1561" s="71"/>
      <c r="FH1561" s="71"/>
      <c r="FI1561" s="71"/>
      <c r="FJ1561" s="71"/>
      <c r="FK1561" s="71"/>
      <c r="FL1561" s="71"/>
      <c r="FM1561" s="71"/>
    </row>
    <row r="1562" spans="10:169" x14ac:dyDescent="0.2">
      <c r="J1562" s="71"/>
      <c r="K1562" s="71"/>
      <c r="L1562" s="71"/>
      <c r="M1562" s="71"/>
      <c r="N1562" s="71"/>
      <c r="O1562" s="71"/>
      <c r="P1562" s="71"/>
      <c r="Q1562" s="71"/>
      <c r="R1562" s="71"/>
      <c r="S1562" s="71"/>
      <c r="T1562" s="71"/>
      <c r="U1562" s="71"/>
      <c r="V1562" s="71"/>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99"/>
      <c r="CW1562" s="71"/>
      <c r="CX1562" s="71"/>
      <c r="CY1562" s="71"/>
      <c r="CZ1562" s="71"/>
      <c r="DA1562" s="71"/>
      <c r="DB1562" s="71"/>
      <c r="DC1562" s="71"/>
      <c r="DD1562" s="71"/>
      <c r="DE1562" s="71"/>
      <c r="DF1562" s="71"/>
      <c r="DG1562" s="71"/>
      <c r="DH1562" s="71"/>
      <c r="DI1562" s="71"/>
      <c r="DJ1562" s="71"/>
      <c r="DK1562" s="71"/>
      <c r="DL1562" s="71"/>
      <c r="DM1562" s="71"/>
      <c r="DN1562" s="71"/>
      <c r="DO1562" s="71"/>
      <c r="DP1562" s="71"/>
      <c r="DQ1562" s="71"/>
      <c r="DR1562" s="71"/>
      <c r="DS1562" s="71"/>
      <c r="DT1562" s="71"/>
      <c r="DU1562" s="71"/>
      <c r="DV1562" s="71"/>
      <c r="DW1562" s="71"/>
      <c r="DX1562" s="71"/>
      <c r="DY1562" s="71"/>
      <c r="DZ1562" s="71"/>
      <c r="EA1562" s="71"/>
      <c r="EB1562" s="71"/>
      <c r="EC1562" s="71"/>
      <c r="ED1562" s="71"/>
      <c r="EE1562" s="71"/>
      <c r="EF1562" s="71"/>
      <c r="EG1562" s="71"/>
      <c r="EH1562" s="71"/>
      <c r="EI1562" s="71"/>
      <c r="EJ1562" s="71"/>
      <c r="EK1562" s="71"/>
      <c r="EL1562" s="71"/>
      <c r="EM1562" s="71"/>
      <c r="EN1562" s="71"/>
      <c r="EO1562" s="71"/>
      <c r="EP1562" s="71"/>
      <c r="EQ1562" s="71"/>
      <c r="ER1562" s="71"/>
      <c r="ES1562" s="71"/>
      <c r="ET1562" s="71"/>
      <c r="EU1562" s="71"/>
      <c r="EV1562" s="71"/>
      <c r="EW1562" s="71"/>
      <c r="EX1562" s="71"/>
      <c r="EY1562" s="71"/>
      <c r="EZ1562" s="71"/>
      <c r="FA1562" s="71"/>
      <c r="FB1562" s="71"/>
      <c r="FC1562" s="71"/>
      <c r="FD1562" s="71"/>
      <c r="FE1562" s="71"/>
      <c r="FF1562" s="71"/>
      <c r="FG1562" s="71"/>
      <c r="FH1562" s="71"/>
      <c r="FI1562" s="71"/>
      <c r="FJ1562" s="71"/>
      <c r="FK1562" s="71"/>
      <c r="FL1562" s="71"/>
      <c r="FM1562" s="71"/>
    </row>
    <row r="1563" spans="10:169" x14ac:dyDescent="0.2">
      <c r="J1563" s="71"/>
      <c r="K1563" s="71"/>
      <c r="L1563" s="71"/>
      <c r="M1563" s="71"/>
      <c r="N1563" s="71"/>
      <c r="O1563" s="71"/>
      <c r="P1563" s="71"/>
      <c r="Q1563" s="71"/>
      <c r="R1563" s="71"/>
      <c r="S1563" s="71"/>
      <c r="T1563" s="71"/>
      <c r="U1563" s="71"/>
      <c r="V1563" s="71"/>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99"/>
      <c r="CW1563" s="71"/>
      <c r="CX1563" s="71"/>
      <c r="CY1563" s="71"/>
      <c r="CZ1563" s="71"/>
      <c r="DA1563" s="71"/>
      <c r="DB1563" s="71"/>
      <c r="DC1563" s="71"/>
      <c r="DD1563" s="71"/>
      <c r="DE1563" s="71"/>
      <c r="DF1563" s="71"/>
      <c r="DG1563" s="71"/>
      <c r="DH1563" s="71"/>
      <c r="DI1563" s="71"/>
      <c r="DJ1563" s="71"/>
      <c r="DK1563" s="71"/>
      <c r="DL1563" s="71"/>
      <c r="DM1563" s="71"/>
      <c r="DN1563" s="71"/>
      <c r="DO1563" s="71"/>
      <c r="DP1563" s="71"/>
      <c r="DQ1563" s="71"/>
      <c r="DR1563" s="71"/>
      <c r="DS1563" s="71"/>
      <c r="DT1563" s="71"/>
      <c r="DU1563" s="71"/>
      <c r="DV1563" s="71"/>
      <c r="DW1563" s="71"/>
      <c r="DX1563" s="71"/>
      <c r="DY1563" s="71"/>
      <c r="DZ1563" s="71"/>
      <c r="EA1563" s="71"/>
      <c r="EB1563" s="71"/>
      <c r="EC1563" s="71"/>
      <c r="ED1563" s="71"/>
      <c r="EE1563" s="71"/>
      <c r="EF1563" s="71"/>
      <c r="EG1563" s="71"/>
      <c r="EH1563" s="71"/>
      <c r="EI1563" s="71"/>
      <c r="EJ1563" s="71"/>
      <c r="EK1563" s="71"/>
      <c r="EL1563" s="71"/>
      <c r="EM1563" s="71"/>
      <c r="EN1563" s="71"/>
      <c r="EO1563" s="71"/>
      <c r="EP1563" s="71"/>
      <c r="EQ1563" s="71"/>
      <c r="ER1563" s="71"/>
      <c r="ES1563" s="71"/>
      <c r="ET1563" s="71"/>
      <c r="EU1563" s="71"/>
      <c r="EV1563" s="71"/>
      <c r="EW1563" s="71"/>
      <c r="EX1563" s="71"/>
      <c r="EY1563" s="71"/>
      <c r="EZ1563" s="71"/>
      <c r="FA1563" s="71"/>
      <c r="FB1563" s="71"/>
      <c r="FC1563" s="71"/>
      <c r="FD1563" s="71"/>
      <c r="FE1563" s="71"/>
      <c r="FF1563" s="71"/>
      <c r="FG1563" s="71"/>
      <c r="FH1563" s="71"/>
      <c r="FI1563" s="71"/>
      <c r="FJ1563" s="71"/>
      <c r="FK1563" s="71"/>
      <c r="FL1563" s="71"/>
      <c r="FM1563" s="71"/>
    </row>
    <row r="1564" spans="10:169" x14ac:dyDescent="0.2">
      <c r="J1564" s="71"/>
      <c r="K1564" s="71"/>
      <c r="L1564" s="71"/>
      <c r="M1564" s="71"/>
      <c r="N1564" s="71"/>
      <c r="O1564" s="71"/>
      <c r="P1564" s="71"/>
      <c r="Q1564" s="71"/>
      <c r="R1564" s="71"/>
      <c r="S1564" s="71"/>
      <c r="T1564" s="71"/>
      <c r="U1564" s="71"/>
      <c r="V1564" s="71"/>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99"/>
      <c r="CW1564" s="71"/>
      <c r="CX1564" s="71"/>
      <c r="CY1564" s="71"/>
      <c r="CZ1564" s="71"/>
      <c r="DA1564" s="71"/>
      <c r="DB1564" s="71"/>
      <c r="DC1564" s="71"/>
      <c r="DD1564" s="71"/>
      <c r="DE1564" s="71"/>
      <c r="DF1564" s="71"/>
      <c r="DG1564" s="71"/>
      <c r="DH1564" s="71"/>
      <c r="DI1564" s="71"/>
      <c r="DJ1564" s="71"/>
      <c r="DK1564" s="71"/>
      <c r="DL1564" s="71"/>
      <c r="DM1564" s="71"/>
      <c r="DN1564" s="71"/>
      <c r="DO1564" s="71"/>
      <c r="DP1564" s="71"/>
      <c r="DQ1564" s="71"/>
      <c r="DR1564" s="71"/>
      <c r="DS1564" s="71"/>
      <c r="DT1564" s="71"/>
      <c r="DU1564" s="71"/>
      <c r="DV1564" s="71"/>
      <c r="DW1564" s="71"/>
      <c r="DX1564" s="71"/>
      <c r="DY1564" s="71"/>
      <c r="DZ1564" s="71"/>
      <c r="EA1564" s="71"/>
      <c r="EB1564" s="71"/>
      <c r="EC1564" s="71"/>
      <c r="ED1564" s="71"/>
      <c r="EE1564" s="71"/>
      <c r="EF1564" s="71"/>
      <c r="EG1564" s="71"/>
      <c r="EH1564" s="71"/>
      <c r="EI1564" s="71"/>
      <c r="EJ1564" s="71"/>
      <c r="EK1564" s="71"/>
      <c r="EL1564" s="71"/>
      <c r="EM1564" s="71"/>
      <c r="EN1564" s="71"/>
      <c r="EO1564" s="71"/>
      <c r="EP1564" s="71"/>
      <c r="EQ1564" s="71"/>
      <c r="ER1564" s="71"/>
      <c r="ES1564" s="71"/>
      <c r="ET1564" s="71"/>
      <c r="EU1564" s="71"/>
      <c r="EV1564" s="71"/>
      <c r="EW1564" s="71"/>
      <c r="EX1564" s="71"/>
      <c r="EY1564" s="71"/>
      <c r="EZ1564" s="71"/>
      <c r="FA1564" s="71"/>
      <c r="FB1564" s="71"/>
      <c r="FC1564" s="71"/>
      <c r="FD1564" s="71"/>
      <c r="FE1564" s="71"/>
      <c r="FF1564" s="71"/>
      <c r="FG1564" s="71"/>
      <c r="FH1564" s="71"/>
      <c r="FI1564" s="71"/>
      <c r="FJ1564" s="71"/>
      <c r="FK1564" s="71"/>
      <c r="FL1564" s="71"/>
      <c r="FM1564" s="71"/>
    </row>
    <row r="1565" spans="10:169" x14ac:dyDescent="0.2">
      <c r="J1565" s="71"/>
      <c r="K1565" s="71"/>
      <c r="L1565" s="71"/>
      <c r="M1565" s="71"/>
      <c r="N1565" s="71"/>
      <c r="O1565" s="71"/>
      <c r="P1565" s="71"/>
      <c r="Q1565" s="71"/>
      <c r="R1565" s="71"/>
      <c r="S1565" s="71"/>
      <c r="T1565" s="71"/>
      <c r="U1565" s="71"/>
      <c r="V1565" s="71"/>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99"/>
      <c r="CW1565" s="71"/>
      <c r="CX1565" s="71"/>
      <c r="CY1565" s="71"/>
      <c r="CZ1565" s="71"/>
      <c r="DA1565" s="71"/>
      <c r="DB1565" s="71"/>
      <c r="DC1565" s="71"/>
      <c r="DD1565" s="71"/>
      <c r="DE1565" s="71"/>
      <c r="DF1565" s="71"/>
      <c r="DG1565" s="71"/>
      <c r="DH1565" s="71"/>
      <c r="DI1565" s="71"/>
      <c r="DJ1565" s="71"/>
      <c r="DK1565" s="71"/>
      <c r="DL1565" s="71"/>
      <c r="DM1565" s="71"/>
      <c r="DN1565" s="71"/>
      <c r="DO1565" s="71"/>
      <c r="DP1565" s="71"/>
      <c r="DQ1565" s="71"/>
      <c r="DR1565" s="71"/>
      <c r="DS1565" s="71"/>
      <c r="DT1565" s="71"/>
      <c r="DU1565" s="71"/>
      <c r="DV1565" s="71"/>
      <c r="DW1565" s="71"/>
      <c r="DX1565" s="71"/>
      <c r="DY1565" s="71"/>
      <c r="DZ1565" s="71"/>
      <c r="EA1565" s="71"/>
      <c r="EB1565" s="71"/>
      <c r="EC1565" s="71"/>
      <c r="ED1565" s="71"/>
      <c r="EE1565" s="71"/>
      <c r="EF1565" s="71"/>
      <c r="EG1565" s="71"/>
      <c r="EH1565" s="71"/>
      <c r="EI1565" s="71"/>
      <c r="EJ1565" s="71"/>
      <c r="EK1565" s="71"/>
      <c r="EL1565" s="71"/>
      <c r="EM1565" s="71"/>
      <c r="EN1565" s="71"/>
      <c r="EO1565" s="71"/>
      <c r="EP1565" s="71"/>
      <c r="EQ1565" s="71"/>
      <c r="ER1565" s="71"/>
      <c r="ES1565" s="71"/>
      <c r="ET1565" s="71"/>
      <c r="EU1565" s="71"/>
      <c r="EV1565" s="71"/>
      <c r="EW1565" s="71"/>
      <c r="EX1565" s="71"/>
      <c r="EY1565" s="71"/>
      <c r="EZ1565" s="71"/>
      <c r="FA1565" s="71"/>
      <c r="FB1565" s="71"/>
      <c r="FC1565" s="71"/>
      <c r="FD1565" s="71"/>
      <c r="FE1565" s="71"/>
      <c r="FF1565" s="71"/>
      <c r="FG1565" s="71"/>
      <c r="FH1565" s="71"/>
      <c r="FI1565" s="71"/>
      <c r="FJ1565" s="71"/>
      <c r="FK1565" s="71"/>
      <c r="FL1565" s="71"/>
      <c r="FM1565" s="71"/>
    </row>
    <row r="1566" spans="10:169" x14ac:dyDescent="0.2">
      <c r="J1566" s="71"/>
      <c r="K1566" s="71"/>
      <c r="L1566" s="71"/>
      <c r="M1566" s="71"/>
      <c r="N1566" s="71"/>
      <c r="O1566" s="71"/>
      <c r="P1566" s="71"/>
      <c r="Q1566" s="71"/>
      <c r="R1566" s="71"/>
      <c r="S1566" s="71"/>
      <c r="T1566" s="71"/>
      <c r="U1566" s="71"/>
      <c r="V1566" s="71"/>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99"/>
      <c r="CW1566" s="71"/>
      <c r="CX1566" s="71"/>
      <c r="CY1566" s="71"/>
      <c r="CZ1566" s="71"/>
      <c r="DA1566" s="71"/>
      <c r="DB1566" s="71"/>
      <c r="DC1566" s="71"/>
      <c r="DD1566" s="71"/>
      <c r="DE1566" s="71"/>
      <c r="DF1566" s="71"/>
      <c r="DG1566" s="71"/>
      <c r="DH1566" s="71"/>
      <c r="DI1566" s="71"/>
      <c r="DJ1566" s="71"/>
      <c r="DK1566" s="71"/>
      <c r="DL1566" s="71"/>
      <c r="DM1566" s="71"/>
      <c r="DN1566" s="71"/>
      <c r="DO1566" s="71"/>
      <c r="DP1566" s="71"/>
      <c r="DQ1566" s="71"/>
      <c r="DR1566" s="71"/>
      <c r="DS1566" s="71"/>
      <c r="DT1566" s="71"/>
      <c r="DU1566" s="71"/>
      <c r="DV1566" s="71"/>
      <c r="DW1566" s="71"/>
      <c r="DX1566" s="71"/>
      <c r="DY1566" s="71"/>
      <c r="DZ1566" s="71"/>
      <c r="EA1566" s="71"/>
      <c r="EB1566" s="71"/>
      <c r="EC1566" s="71"/>
      <c r="ED1566" s="71"/>
      <c r="EE1566" s="71"/>
      <c r="EF1566" s="71"/>
      <c r="EG1566" s="71"/>
      <c r="EH1566" s="71"/>
      <c r="EI1566" s="71"/>
      <c r="EJ1566" s="71"/>
      <c r="EK1566" s="71"/>
      <c r="EL1566" s="71"/>
      <c r="EM1566" s="71"/>
      <c r="EN1566" s="71"/>
      <c r="EO1566" s="71"/>
      <c r="EP1566" s="71"/>
      <c r="EQ1566" s="71"/>
      <c r="ER1566" s="71"/>
      <c r="ES1566" s="71"/>
      <c r="ET1566" s="71"/>
      <c r="EU1566" s="71"/>
      <c r="EV1566" s="71"/>
      <c r="EW1566" s="71"/>
      <c r="EX1566" s="71"/>
      <c r="EY1566" s="71"/>
      <c r="EZ1566" s="71"/>
      <c r="FA1566" s="71"/>
      <c r="FB1566" s="71"/>
      <c r="FC1566" s="71"/>
      <c r="FD1566" s="71"/>
      <c r="FE1566" s="71"/>
      <c r="FF1566" s="71"/>
      <c r="FG1566" s="71"/>
      <c r="FH1566" s="71"/>
      <c r="FI1566" s="71"/>
      <c r="FJ1566" s="71"/>
      <c r="FK1566" s="71"/>
      <c r="FL1566" s="71"/>
      <c r="FM1566" s="71"/>
    </row>
    <row r="1567" spans="10:169" x14ac:dyDescent="0.2">
      <c r="J1567" s="71"/>
      <c r="K1567" s="71"/>
      <c r="L1567" s="71"/>
      <c r="M1567" s="71"/>
      <c r="N1567" s="71"/>
      <c r="O1567" s="71"/>
      <c r="P1567" s="71"/>
      <c r="Q1567" s="71"/>
      <c r="R1567" s="71"/>
      <c r="S1567" s="71"/>
      <c r="T1567" s="71"/>
      <c r="U1567" s="71"/>
      <c r="V1567" s="71"/>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99"/>
      <c r="CW1567" s="71"/>
      <c r="CX1567" s="71"/>
      <c r="CY1567" s="71"/>
      <c r="CZ1567" s="71"/>
      <c r="DA1567" s="71"/>
      <c r="DB1567" s="71"/>
      <c r="DC1567" s="71"/>
      <c r="DD1567" s="71"/>
      <c r="DE1567" s="71"/>
      <c r="DF1567" s="71"/>
      <c r="DG1567" s="71"/>
      <c r="DH1567" s="71"/>
      <c r="DI1567" s="71"/>
      <c r="DJ1567" s="71"/>
      <c r="DK1567" s="71"/>
      <c r="DL1567" s="71"/>
      <c r="DM1567" s="71"/>
      <c r="DN1567" s="71"/>
      <c r="DO1567" s="71"/>
      <c r="DP1567" s="71"/>
      <c r="DQ1567" s="71"/>
      <c r="DR1567" s="71"/>
      <c r="DS1567" s="71"/>
      <c r="DT1567" s="71"/>
      <c r="DU1567" s="71"/>
      <c r="DV1567" s="71"/>
      <c r="DW1567" s="71"/>
      <c r="DX1567" s="71"/>
      <c r="DY1567" s="71"/>
      <c r="DZ1567" s="71"/>
      <c r="EA1567" s="71"/>
      <c r="EB1567" s="71"/>
      <c r="EC1567" s="71"/>
      <c r="ED1567" s="71"/>
      <c r="EE1567" s="71"/>
      <c r="EF1567" s="71"/>
      <c r="EG1567" s="71"/>
      <c r="EH1567" s="71"/>
      <c r="EI1567" s="71"/>
      <c r="EJ1567" s="71"/>
      <c r="EK1567" s="71"/>
      <c r="EL1567" s="71"/>
      <c r="EM1567" s="71"/>
      <c r="EN1567" s="71"/>
      <c r="EO1567" s="71"/>
      <c r="EP1567" s="71"/>
      <c r="EQ1567" s="71"/>
      <c r="ER1567" s="71"/>
      <c r="ES1567" s="71"/>
      <c r="ET1567" s="71"/>
      <c r="EU1567" s="71"/>
      <c r="EV1567" s="71"/>
      <c r="EW1567" s="71"/>
      <c r="EX1567" s="71"/>
      <c r="EY1567" s="71"/>
      <c r="EZ1567" s="71"/>
      <c r="FA1567" s="71"/>
      <c r="FB1567" s="71"/>
      <c r="FC1567" s="71"/>
      <c r="FD1567" s="71"/>
      <c r="FE1567" s="71"/>
      <c r="FF1567" s="71"/>
      <c r="FG1567" s="71"/>
      <c r="FH1567" s="71"/>
      <c r="FI1567" s="71"/>
      <c r="FJ1567" s="71"/>
      <c r="FK1567" s="71"/>
      <c r="FL1567" s="71"/>
      <c r="FM1567" s="71"/>
    </row>
    <row r="1568" spans="10:169" x14ac:dyDescent="0.2">
      <c r="J1568" s="71"/>
      <c r="K1568" s="71"/>
      <c r="L1568" s="71"/>
      <c r="M1568" s="71"/>
      <c r="N1568" s="71"/>
      <c r="O1568" s="71"/>
      <c r="P1568" s="71"/>
      <c r="Q1568" s="71"/>
      <c r="R1568" s="71"/>
      <c r="S1568" s="71"/>
      <c r="T1568" s="71"/>
      <c r="U1568" s="71"/>
      <c r="V1568" s="71"/>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99"/>
      <c r="CW1568" s="71"/>
      <c r="CX1568" s="71"/>
      <c r="CY1568" s="71"/>
      <c r="CZ1568" s="71"/>
      <c r="DA1568" s="71"/>
      <c r="DB1568" s="71"/>
      <c r="DC1568" s="71"/>
      <c r="DD1568" s="71"/>
      <c r="DE1568" s="71"/>
      <c r="DF1568" s="71"/>
      <c r="DG1568" s="71"/>
      <c r="DH1568" s="71"/>
      <c r="DI1568" s="71"/>
      <c r="DJ1568" s="71"/>
      <c r="DK1568" s="71"/>
      <c r="DL1568" s="71"/>
      <c r="DM1568" s="71"/>
      <c r="DN1568" s="71"/>
      <c r="DO1568" s="71"/>
      <c r="DP1568" s="71"/>
      <c r="DQ1568" s="71"/>
      <c r="DR1568" s="71"/>
      <c r="DS1568" s="71"/>
      <c r="DT1568" s="71"/>
      <c r="DU1568" s="71"/>
      <c r="DV1568" s="71"/>
      <c r="DW1568" s="71"/>
      <c r="DX1568" s="71"/>
      <c r="DY1568" s="71"/>
      <c r="DZ1568" s="71"/>
      <c r="EA1568" s="71"/>
      <c r="EB1568" s="71"/>
      <c r="EC1568" s="71"/>
      <c r="ED1568" s="71"/>
      <c r="EE1568" s="71"/>
      <c r="EF1568" s="71"/>
      <c r="EG1568" s="71"/>
      <c r="EH1568" s="71"/>
      <c r="EI1568" s="71"/>
      <c r="EJ1568" s="71"/>
      <c r="EK1568" s="71"/>
      <c r="EL1568" s="71"/>
      <c r="EM1568" s="71"/>
      <c r="EN1568" s="71"/>
      <c r="EO1568" s="71"/>
      <c r="EP1568" s="71"/>
      <c r="EQ1568" s="71"/>
      <c r="ER1568" s="71"/>
      <c r="ES1568" s="71"/>
      <c r="ET1568" s="71"/>
      <c r="EU1568" s="71"/>
      <c r="EV1568" s="71"/>
      <c r="EW1568" s="71"/>
      <c r="EX1568" s="71"/>
      <c r="EY1568" s="71"/>
      <c r="EZ1568" s="71"/>
      <c r="FA1568" s="71"/>
      <c r="FB1568" s="71"/>
      <c r="FC1568" s="71"/>
      <c r="FD1568" s="71"/>
      <c r="FE1568" s="71"/>
      <c r="FF1568" s="71"/>
      <c r="FG1568" s="71"/>
      <c r="FH1568" s="71"/>
      <c r="FI1568" s="71"/>
      <c r="FJ1568" s="71"/>
      <c r="FK1568" s="71"/>
      <c r="FL1568" s="71"/>
      <c r="FM1568" s="71"/>
    </row>
    <row r="1569" spans="10:169" x14ac:dyDescent="0.2">
      <c r="J1569" s="71"/>
      <c r="K1569" s="71"/>
      <c r="L1569" s="71"/>
      <c r="M1569" s="71"/>
      <c r="N1569" s="71"/>
      <c r="O1569" s="71"/>
      <c r="P1569" s="71"/>
      <c r="Q1569" s="71"/>
      <c r="R1569" s="71"/>
      <c r="S1569" s="71"/>
      <c r="T1569" s="71"/>
      <c r="U1569" s="71"/>
      <c r="V1569" s="71"/>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99"/>
      <c r="CW1569" s="71"/>
      <c r="CX1569" s="71"/>
      <c r="CY1569" s="71"/>
      <c r="CZ1569" s="71"/>
      <c r="DA1569" s="71"/>
      <c r="DB1569" s="71"/>
      <c r="DC1569" s="71"/>
      <c r="DD1569" s="71"/>
      <c r="DE1569" s="71"/>
      <c r="DF1569" s="71"/>
      <c r="DG1569" s="71"/>
      <c r="DH1569" s="71"/>
      <c r="DI1569" s="71"/>
      <c r="DJ1569" s="71"/>
      <c r="DK1569" s="71"/>
      <c r="DL1569" s="71"/>
      <c r="DM1569" s="71"/>
      <c r="DN1569" s="71"/>
      <c r="DO1569" s="71"/>
      <c r="DP1569" s="71"/>
      <c r="DQ1569" s="71"/>
      <c r="DR1569" s="71"/>
      <c r="DS1569" s="71"/>
      <c r="DT1569" s="71"/>
      <c r="DU1569" s="71"/>
      <c r="DV1569" s="71"/>
      <c r="DW1569" s="71"/>
      <c r="DX1569" s="71"/>
      <c r="DY1569" s="71"/>
      <c r="DZ1569" s="71"/>
      <c r="EA1569" s="71"/>
      <c r="EB1569" s="71"/>
      <c r="EC1569" s="71"/>
      <c r="ED1569" s="71"/>
      <c r="EE1569" s="71"/>
      <c r="EF1569" s="71"/>
      <c r="EG1569" s="71"/>
      <c r="EH1569" s="71"/>
      <c r="EI1569" s="71"/>
      <c r="EJ1569" s="71"/>
      <c r="EK1569" s="71"/>
      <c r="EL1569" s="71"/>
      <c r="EM1569" s="71"/>
      <c r="EN1569" s="71"/>
      <c r="EO1569" s="71"/>
      <c r="EP1569" s="71"/>
      <c r="EQ1569" s="71"/>
      <c r="ER1569" s="71"/>
      <c r="ES1569" s="71"/>
      <c r="ET1569" s="71"/>
      <c r="EU1569" s="71"/>
      <c r="EV1569" s="71"/>
      <c r="EW1569" s="71"/>
      <c r="EX1569" s="71"/>
      <c r="EY1569" s="71"/>
      <c r="EZ1569" s="71"/>
      <c r="FA1569" s="71"/>
      <c r="FB1569" s="71"/>
      <c r="FC1569" s="71"/>
      <c r="FD1569" s="71"/>
      <c r="FE1569" s="71"/>
      <c r="FF1569" s="71"/>
      <c r="FG1569" s="71"/>
      <c r="FH1569" s="71"/>
      <c r="FI1569" s="71"/>
      <c r="FJ1569" s="71"/>
      <c r="FK1569" s="71"/>
      <c r="FL1569" s="71"/>
      <c r="FM1569" s="71"/>
    </row>
    <row r="1570" spans="10:169" x14ac:dyDescent="0.2">
      <c r="J1570" s="71"/>
      <c r="K1570" s="71"/>
      <c r="L1570" s="71"/>
      <c r="M1570" s="71"/>
      <c r="N1570" s="71"/>
      <c r="O1570" s="71"/>
      <c r="P1570" s="71"/>
      <c r="Q1570" s="71"/>
      <c r="R1570" s="71"/>
      <c r="S1570" s="71"/>
      <c r="T1570" s="71"/>
      <c r="U1570" s="71"/>
      <c r="V1570" s="71"/>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99"/>
      <c r="CW1570" s="71"/>
      <c r="CX1570" s="71"/>
      <c r="CY1570" s="71"/>
      <c r="CZ1570" s="71"/>
      <c r="DA1570" s="71"/>
      <c r="DB1570" s="71"/>
      <c r="DC1570" s="71"/>
      <c r="DD1570" s="71"/>
      <c r="DE1570" s="71"/>
      <c r="DF1570" s="71"/>
      <c r="DG1570" s="71"/>
      <c r="DH1570" s="71"/>
      <c r="DI1570" s="71"/>
      <c r="DJ1570" s="71"/>
      <c r="DK1570" s="71"/>
      <c r="DL1570" s="71"/>
      <c r="DM1570" s="71"/>
      <c r="DN1570" s="71"/>
      <c r="DO1570" s="71"/>
      <c r="DP1570" s="71"/>
      <c r="DQ1570" s="71"/>
      <c r="DR1570" s="71"/>
      <c r="DS1570" s="71"/>
      <c r="DT1570" s="71"/>
      <c r="DU1570" s="71"/>
      <c r="DV1570" s="71"/>
      <c r="DW1570" s="71"/>
      <c r="DX1570" s="71"/>
      <c r="DY1570" s="71"/>
      <c r="DZ1570" s="71"/>
      <c r="EA1570" s="71"/>
      <c r="EB1570" s="71"/>
      <c r="EC1570" s="71"/>
      <c r="ED1570" s="71"/>
      <c r="EE1570" s="71"/>
      <c r="EF1570" s="71"/>
      <c r="EG1570" s="71"/>
      <c r="EH1570" s="71"/>
      <c r="EI1570" s="71"/>
      <c r="EJ1570" s="71"/>
      <c r="EK1570" s="71"/>
      <c r="EL1570" s="71"/>
      <c r="EM1570" s="71"/>
      <c r="EN1570" s="71"/>
      <c r="EO1570" s="71"/>
      <c r="EP1570" s="71"/>
      <c r="EQ1570" s="71"/>
      <c r="ER1570" s="71"/>
      <c r="ES1570" s="71"/>
      <c r="ET1570" s="71"/>
      <c r="EU1570" s="71"/>
      <c r="EV1570" s="71"/>
      <c r="EW1570" s="71"/>
      <c r="EX1570" s="71"/>
      <c r="EY1570" s="71"/>
      <c r="EZ1570" s="71"/>
      <c r="FA1570" s="71"/>
      <c r="FB1570" s="71"/>
      <c r="FC1570" s="71"/>
      <c r="FD1570" s="71"/>
      <c r="FE1570" s="71"/>
      <c r="FF1570" s="71"/>
      <c r="FG1570" s="71"/>
      <c r="FH1570" s="71"/>
      <c r="FI1570" s="71"/>
      <c r="FJ1570" s="71"/>
      <c r="FK1570" s="71"/>
      <c r="FL1570" s="71"/>
      <c r="FM1570" s="71"/>
    </row>
    <row r="1571" spans="10:169" x14ac:dyDescent="0.2">
      <c r="J1571" s="71"/>
      <c r="K1571" s="71"/>
      <c r="L1571" s="71"/>
      <c r="M1571" s="71"/>
      <c r="N1571" s="71"/>
      <c r="O1571" s="71"/>
      <c r="P1571" s="71"/>
      <c r="Q1571" s="71"/>
      <c r="R1571" s="71"/>
      <c r="S1571" s="71"/>
      <c r="T1571" s="71"/>
      <c r="U1571" s="71"/>
      <c r="V1571" s="71"/>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99"/>
      <c r="CW1571" s="71"/>
      <c r="CX1571" s="71"/>
      <c r="CY1571" s="71"/>
      <c r="CZ1571" s="71"/>
      <c r="DA1571" s="71"/>
      <c r="DB1571" s="71"/>
      <c r="DC1571" s="71"/>
      <c r="DD1571" s="71"/>
      <c r="DE1571" s="71"/>
      <c r="DF1571" s="71"/>
      <c r="DG1571" s="71"/>
      <c r="DH1571" s="71"/>
      <c r="DI1571" s="71"/>
      <c r="DJ1571" s="71"/>
      <c r="DK1571" s="71"/>
      <c r="DL1571" s="71"/>
      <c r="DM1571" s="71"/>
      <c r="DN1571" s="71"/>
      <c r="DO1571" s="71"/>
      <c r="DP1571" s="71"/>
      <c r="DQ1571" s="71"/>
      <c r="DR1571" s="71"/>
      <c r="DS1571" s="71"/>
      <c r="DT1571" s="71"/>
      <c r="DU1571" s="71"/>
      <c r="DV1571" s="71"/>
      <c r="DW1571" s="71"/>
      <c r="DX1571" s="71"/>
      <c r="DY1571" s="71"/>
      <c r="DZ1571" s="71"/>
      <c r="EA1571" s="71"/>
      <c r="EB1571" s="71"/>
      <c r="EC1571" s="71"/>
      <c r="ED1571" s="71"/>
      <c r="EE1571" s="71"/>
      <c r="EF1571" s="71"/>
      <c r="EG1571" s="71"/>
      <c r="EH1571" s="71"/>
      <c r="EI1571" s="71"/>
      <c r="EJ1571" s="71"/>
      <c r="EK1571" s="71"/>
      <c r="EL1571" s="71"/>
      <c r="EM1571" s="71"/>
      <c r="EN1571" s="71"/>
      <c r="EO1571" s="71"/>
      <c r="EP1571" s="71"/>
      <c r="EQ1571" s="71"/>
      <c r="ER1571" s="71"/>
      <c r="ES1571" s="71"/>
      <c r="ET1571" s="71"/>
      <c r="EU1571" s="71"/>
      <c r="EV1571" s="71"/>
      <c r="EW1571" s="71"/>
      <c r="EX1571" s="71"/>
      <c r="EY1571" s="71"/>
      <c r="EZ1571" s="71"/>
      <c r="FA1571" s="71"/>
      <c r="FB1571" s="71"/>
      <c r="FC1571" s="71"/>
      <c r="FD1571" s="71"/>
      <c r="FE1571" s="71"/>
      <c r="FF1571" s="71"/>
      <c r="FG1571" s="71"/>
      <c r="FH1571" s="71"/>
      <c r="FI1571" s="71"/>
      <c r="FJ1571" s="71"/>
      <c r="FK1571" s="71"/>
      <c r="FL1571" s="71"/>
      <c r="FM1571" s="71"/>
    </row>
    <row r="1572" spans="10:169" x14ac:dyDescent="0.2">
      <c r="J1572" s="71"/>
      <c r="K1572" s="71"/>
      <c r="L1572" s="71"/>
      <c r="M1572" s="71"/>
      <c r="N1572" s="71"/>
      <c r="O1572" s="71"/>
      <c r="P1572" s="71"/>
      <c r="Q1572" s="71"/>
      <c r="R1572" s="71"/>
      <c r="S1572" s="71"/>
      <c r="T1572" s="71"/>
      <c r="U1572" s="71"/>
      <c r="V1572" s="71"/>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99"/>
      <c r="CW1572" s="71"/>
      <c r="CX1572" s="71"/>
      <c r="CY1572" s="71"/>
      <c r="CZ1572" s="71"/>
      <c r="DA1572" s="71"/>
      <c r="DB1572" s="71"/>
      <c r="DC1572" s="71"/>
      <c r="DD1572" s="71"/>
      <c r="DE1572" s="71"/>
      <c r="DF1572" s="71"/>
      <c r="DG1572" s="71"/>
      <c r="DH1572" s="71"/>
      <c r="DI1572" s="71"/>
      <c r="DJ1572" s="71"/>
      <c r="DK1572" s="71"/>
      <c r="DL1572" s="71"/>
      <c r="DM1572" s="71"/>
      <c r="DN1572" s="71"/>
      <c r="DO1572" s="71"/>
      <c r="DP1572" s="71"/>
      <c r="DQ1572" s="71"/>
      <c r="DR1572" s="71"/>
      <c r="DS1572" s="71"/>
      <c r="DT1572" s="71"/>
      <c r="DU1572" s="71"/>
      <c r="DV1572" s="71"/>
      <c r="DW1572" s="71"/>
      <c r="DX1572" s="71"/>
      <c r="DY1572" s="71"/>
      <c r="DZ1572" s="71"/>
      <c r="EA1572" s="71"/>
      <c r="EB1572" s="71"/>
      <c r="EC1572" s="71"/>
      <c r="ED1572" s="71"/>
      <c r="EE1572" s="71"/>
      <c r="EF1572" s="71"/>
      <c r="EG1572" s="71"/>
      <c r="EH1572" s="71"/>
      <c r="EI1572" s="71"/>
      <c r="EJ1572" s="71"/>
      <c r="EK1572" s="71"/>
      <c r="EL1572" s="71"/>
      <c r="EM1572" s="71"/>
      <c r="EN1572" s="71"/>
      <c r="EO1572" s="71"/>
      <c r="EP1572" s="71"/>
      <c r="EQ1572" s="71"/>
      <c r="ER1572" s="71"/>
      <c r="ES1572" s="71"/>
      <c r="ET1572" s="71"/>
      <c r="EU1572" s="71"/>
      <c r="EV1572" s="71"/>
      <c r="EW1572" s="71"/>
      <c r="EX1572" s="71"/>
      <c r="EY1572" s="71"/>
      <c r="EZ1572" s="71"/>
      <c r="FA1572" s="71"/>
      <c r="FB1572" s="71"/>
      <c r="FC1572" s="71"/>
      <c r="FD1572" s="71"/>
      <c r="FE1572" s="71"/>
      <c r="FF1572" s="71"/>
      <c r="FG1572" s="71"/>
      <c r="FH1572" s="71"/>
      <c r="FI1572" s="71"/>
      <c r="FJ1572" s="71"/>
      <c r="FK1572" s="71"/>
      <c r="FL1572" s="71"/>
      <c r="FM1572" s="71"/>
    </row>
    <row r="1573" spans="10:169" x14ac:dyDescent="0.2">
      <c r="J1573" s="71"/>
      <c r="K1573" s="71"/>
      <c r="L1573" s="71"/>
      <c r="M1573" s="71"/>
      <c r="N1573" s="71"/>
      <c r="O1573" s="71"/>
      <c r="P1573" s="71"/>
      <c r="Q1573" s="71"/>
      <c r="R1573" s="71"/>
      <c r="S1573" s="71"/>
      <c r="T1573" s="71"/>
      <c r="U1573" s="71"/>
      <c r="V1573" s="71"/>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99"/>
      <c r="CW1573" s="71"/>
      <c r="CX1573" s="71"/>
      <c r="CY1573" s="71"/>
      <c r="CZ1573" s="71"/>
      <c r="DA1573" s="71"/>
      <c r="DB1573" s="71"/>
      <c r="DC1573" s="71"/>
      <c r="DD1573" s="71"/>
      <c r="DE1573" s="71"/>
      <c r="DF1573" s="71"/>
      <c r="DG1573" s="71"/>
      <c r="DH1573" s="71"/>
      <c r="DI1573" s="71"/>
      <c r="DJ1573" s="71"/>
      <c r="DK1573" s="71"/>
      <c r="DL1573" s="71"/>
      <c r="DM1573" s="71"/>
      <c r="DN1573" s="71"/>
      <c r="DO1573" s="71"/>
      <c r="DP1573" s="71"/>
      <c r="DQ1573" s="71"/>
      <c r="DR1573" s="71"/>
      <c r="DS1573" s="71"/>
      <c r="DT1573" s="71"/>
      <c r="DU1573" s="71"/>
      <c r="DV1573" s="71"/>
      <c r="DW1573" s="71"/>
      <c r="DX1573" s="71"/>
      <c r="DY1573" s="71"/>
      <c r="DZ1573" s="71"/>
      <c r="EA1573" s="71"/>
      <c r="EB1573" s="71"/>
      <c r="EC1573" s="71"/>
      <c r="ED1573" s="71"/>
      <c r="EE1573" s="71"/>
      <c r="EF1573" s="71"/>
      <c r="EG1573" s="71"/>
      <c r="EH1573" s="71"/>
      <c r="EI1573" s="71"/>
      <c r="EJ1573" s="71"/>
      <c r="EK1573" s="71"/>
      <c r="EL1573" s="71"/>
      <c r="EM1573" s="71"/>
      <c r="EN1573" s="71"/>
      <c r="EO1573" s="71"/>
      <c r="EP1573" s="71"/>
      <c r="EQ1573" s="71"/>
      <c r="ER1573" s="71"/>
      <c r="ES1573" s="71"/>
      <c r="ET1573" s="71"/>
      <c r="EU1573" s="71"/>
      <c r="EV1573" s="71"/>
      <c r="EW1573" s="71"/>
      <c r="EX1573" s="71"/>
      <c r="EY1573" s="71"/>
      <c r="EZ1573" s="71"/>
      <c r="FA1573" s="71"/>
      <c r="FB1573" s="71"/>
      <c r="FC1573" s="71"/>
      <c r="FD1573" s="71"/>
      <c r="FE1573" s="71"/>
      <c r="FF1573" s="71"/>
      <c r="FG1573" s="71"/>
      <c r="FH1573" s="71"/>
      <c r="FI1573" s="71"/>
      <c r="FJ1573" s="71"/>
      <c r="FK1573" s="71"/>
      <c r="FL1573" s="71"/>
      <c r="FM1573" s="71"/>
    </row>
    <row r="1574" spans="10:169" x14ac:dyDescent="0.2">
      <c r="J1574" s="71"/>
      <c r="K1574" s="71"/>
      <c r="L1574" s="71"/>
      <c r="M1574" s="71"/>
      <c r="N1574" s="71"/>
      <c r="O1574" s="71"/>
      <c r="P1574" s="71"/>
      <c r="Q1574" s="71"/>
      <c r="R1574" s="71"/>
      <c r="S1574" s="71"/>
      <c r="T1574" s="71"/>
      <c r="U1574" s="71"/>
      <c r="V1574" s="71"/>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99"/>
      <c r="CW1574" s="71"/>
      <c r="CX1574" s="71"/>
      <c r="CY1574" s="71"/>
      <c r="CZ1574" s="71"/>
      <c r="DA1574" s="71"/>
      <c r="DB1574" s="71"/>
      <c r="DC1574" s="71"/>
      <c r="DD1574" s="71"/>
      <c r="DE1574" s="71"/>
      <c r="DF1574" s="71"/>
      <c r="DG1574" s="71"/>
      <c r="DH1574" s="71"/>
      <c r="DI1574" s="71"/>
      <c r="DJ1574" s="71"/>
      <c r="DK1574" s="71"/>
      <c r="DL1574" s="71"/>
      <c r="DM1574" s="71"/>
      <c r="DN1574" s="71"/>
      <c r="DO1574" s="71"/>
      <c r="DP1574" s="71"/>
      <c r="DQ1574" s="71"/>
      <c r="DR1574" s="71"/>
      <c r="DS1574" s="71"/>
      <c r="DT1574" s="71"/>
      <c r="DU1574" s="71"/>
      <c r="DV1574" s="71"/>
      <c r="DW1574" s="71"/>
      <c r="DX1574" s="71"/>
      <c r="DY1574" s="71"/>
      <c r="DZ1574" s="71"/>
      <c r="EA1574" s="71"/>
      <c r="EB1574" s="71"/>
      <c r="EC1574" s="71"/>
      <c r="ED1574" s="71"/>
      <c r="EE1574" s="71"/>
      <c r="EF1574" s="71"/>
      <c r="EG1574" s="71"/>
      <c r="EH1574" s="71"/>
      <c r="EI1574" s="71"/>
      <c r="EJ1574" s="71"/>
      <c r="EK1574" s="71"/>
      <c r="EL1574" s="71"/>
      <c r="EM1574" s="71"/>
      <c r="EN1574" s="71"/>
      <c r="EO1574" s="71"/>
      <c r="EP1574" s="71"/>
      <c r="EQ1574" s="71"/>
      <c r="ER1574" s="71"/>
      <c r="ES1574" s="71"/>
      <c r="ET1574" s="71"/>
      <c r="EU1574" s="71"/>
      <c r="EV1574" s="71"/>
      <c r="EW1574" s="71"/>
      <c r="EX1574" s="71"/>
      <c r="EY1574" s="71"/>
      <c r="EZ1574" s="71"/>
      <c r="FA1574" s="71"/>
      <c r="FB1574" s="71"/>
      <c r="FC1574" s="71"/>
      <c r="FD1574" s="71"/>
      <c r="FE1574" s="71"/>
      <c r="FF1574" s="71"/>
      <c r="FG1574" s="71"/>
      <c r="FH1574" s="71"/>
      <c r="FI1574" s="71"/>
      <c r="FJ1574" s="71"/>
      <c r="FK1574" s="71"/>
      <c r="FL1574" s="71"/>
      <c r="FM1574" s="71"/>
    </row>
    <row r="1575" spans="10:169" x14ac:dyDescent="0.2">
      <c r="J1575" s="71"/>
      <c r="K1575" s="71"/>
      <c r="L1575" s="71"/>
      <c r="M1575" s="71"/>
      <c r="N1575" s="71"/>
      <c r="O1575" s="71"/>
      <c r="P1575" s="71"/>
      <c r="Q1575" s="71"/>
      <c r="R1575" s="71"/>
      <c r="S1575" s="71"/>
      <c r="T1575" s="71"/>
      <c r="U1575" s="71"/>
      <c r="V1575" s="71"/>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99"/>
      <c r="CW1575" s="71"/>
      <c r="CX1575" s="71"/>
      <c r="CY1575" s="71"/>
      <c r="CZ1575" s="71"/>
      <c r="DA1575" s="71"/>
      <c r="DB1575" s="71"/>
      <c r="DC1575" s="71"/>
      <c r="DD1575" s="71"/>
      <c r="DE1575" s="71"/>
      <c r="DF1575" s="71"/>
      <c r="DG1575" s="71"/>
      <c r="DH1575" s="71"/>
      <c r="DI1575" s="71"/>
      <c r="DJ1575" s="71"/>
      <c r="DK1575" s="71"/>
      <c r="DL1575" s="71"/>
      <c r="DM1575" s="71"/>
      <c r="DN1575" s="71"/>
      <c r="DO1575" s="71"/>
      <c r="DP1575" s="71"/>
      <c r="DQ1575" s="71"/>
      <c r="DR1575" s="71"/>
      <c r="DS1575" s="71"/>
      <c r="DT1575" s="71"/>
      <c r="DU1575" s="71"/>
      <c r="DV1575" s="71"/>
      <c r="DW1575" s="71"/>
      <c r="DX1575" s="71"/>
      <c r="DY1575" s="71"/>
      <c r="DZ1575" s="71"/>
      <c r="EA1575" s="71"/>
      <c r="EB1575" s="71"/>
      <c r="EC1575" s="71"/>
      <c r="ED1575" s="71"/>
      <c r="EE1575" s="71"/>
      <c r="EF1575" s="71"/>
      <c r="EG1575" s="71"/>
      <c r="EH1575" s="71"/>
      <c r="EI1575" s="71"/>
      <c r="EJ1575" s="71"/>
      <c r="EK1575" s="71"/>
      <c r="EL1575" s="71"/>
      <c r="EM1575" s="71"/>
      <c r="EN1575" s="71"/>
      <c r="EO1575" s="71"/>
      <c r="EP1575" s="71"/>
      <c r="EQ1575" s="71"/>
      <c r="ER1575" s="71"/>
      <c r="ES1575" s="71"/>
      <c r="ET1575" s="71"/>
      <c r="EU1575" s="71"/>
      <c r="EV1575" s="71"/>
      <c r="EW1575" s="71"/>
      <c r="EX1575" s="71"/>
      <c r="EY1575" s="71"/>
      <c r="EZ1575" s="71"/>
      <c r="FA1575" s="71"/>
      <c r="FB1575" s="71"/>
      <c r="FC1575" s="71"/>
      <c r="FD1575" s="71"/>
      <c r="FE1575" s="71"/>
      <c r="FF1575" s="71"/>
      <c r="FG1575" s="71"/>
      <c r="FH1575" s="71"/>
      <c r="FI1575" s="71"/>
      <c r="FJ1575" s="71"/>
      <c r="FK1575" s="71"/>
      <c r="FL1575" s="71"/>
      <c r="FM1575" s="71"/>
    </row>
    <row r="1576" spans="10:169" x14ac:dyDescent="0.2">
      <c r="J1576" s="71"/>
      <c r="K1576" s="71"/>
      <c r="L1576" s="71"/>
      <c r="M1576" s="71"/>
      <c r="N1576" s="71"/>
      <c r="O1576" s="71"/>
      <c r="P1576" s="71"/>
      <c r="Q1576" s="71"/>
      <c r="R1576" s="71"/>
      <c r="S1576" s="71"/>
      <c r="T1576" s="71"/>
      <c r="U1576" s="71"/>
      <c r="V1576" s="71"/>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99"/>
      <c r="CW1576" s="71"/>
      <c r="CX1576" s="71"/>
      <c r="CY1576" s="71"/>
      <c r="CZ1576" s="71"/>
      <c r="DA1576" s="71"/>
      <c r="DB1576" s="71"/>
      <c r="DC1576" s="71"/>
      <c r="DD1576" s="71"/>
      <c r="DE1576" s="71"/>
      <c r="DF1576" s="71"/>
      <c r="DG1576" s="71"/>
      <c r="DH1576" s="71"/>
      <c r="DI1576" s="71"/>
      <c r="DJ1576" s="71"/>
      <c r="DK1576" s="71"/>
      <c r="DL1576" s="71"/>
      <c r="DM1576" s="71"/>
      <c r="DN1576" s="71"/>
      <c r="DO1576" s="71"/>
      <c r="DP1576" s="71"/>
      <c r="DQ1576" s="71"/>
      <c r="DR1576" s="71"/>
      <c r="DS1576" s="71"/>
      <c r="DT1576" s="71"/>
      <c r="DU1576" s="71"/>
      <c r="DV1576" s="71"/>
      <c r="DW1576" s="71"/>
      <c r="DX1576" s="71"/>
      <c r="DY1576" s="71"/>
      <c r="DZ1576" s="71"/>
      <c r="EA1576" s="71"/>
      <c r="EB1576" s="71"/>
      <c r="EC1576" s="71"/>
      <c r="ED1576" s="71"/>
      <c r="EE1576" s="71"/>
      <c r="EF1576" s="71"/>
      <c r="EG1576" s="71"/>
      <c r="EH1576" s="71"/>
      <c r="EI1576" s="71"/>
      <c r="EJ1576" s="71"/>
      <c r="EK1576" s="71"/>
      <c r="EL1576" s="71"/>
      <c r="EM1576" s="71"/>
      <c r="EN1576" s="71"/>
      <c r="EO1576" s="71"/>
      <c r="EP1576" s="71"/>
      <c r="EQ1576" s="71"/>
      <c r="ER1576" s="71"/>
      <c r="ES1576" s="71"/>
      <c r="ET1576" s="71"/>
      <c r="EU1576" s="71"/>
      <c r="EV1576" s="71"/>
      <c r="EW1576" s="71"/>
      <c r="EX1576" s="71"/>
      <c r="EY1576" s="71"/>
      <c r="EZ1576" s="71"/>
      <c r="FA1576" s="71"/>
      <c r="FB1576" s="71"/>
      <c r="FC1576" s="71"/>
      <c r="FD1576" s="71"/>
      <c r="FE1576" s="71"/>
      <c r="FF1576" s="71"/>
      <c r="FG1576" s="71"/>
      <c r="FH1576" s="71"/>
      <c r="FI1576" s="71"/>
      <c r="FJ1576" s="71"/>
      <c r="FK1576" s="71"/>
      <c r="FL1576" s="71"/>
      <c r="FM1576" s="71"/>
    </row>
    <row r="1577" spans="10:169" x14ac:dyDescent="0.2">
      <c r="J1577" s="71"/>
      <c r="K1577" s="71"/>
      <c r="L1577" s="71"/>
      <c r="M1577" s="71"/>
      <c r="N1577" s="71"/>
      <c r="O1577" s="71"/>
      <c r="P1577" s="71"/>
      <c r="Q1577" s="71"/>
      <c r="R1577" s="71"/>
      <c r="S1577" s="71"/>
      <c r="T1577" s="71"/>
      <c r="U1577" s="71"/>
      <c r="V1577" s="71"/>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99"/>
      <c r="CW1577" s="71"/>
      <c r="CX1577" s="71"/>
      <c r="CY1577" s="71"/>
      <c r="CZ1577" s="71"/>
      <c r="DA1577" s="71"/>
      <c r="DB1577" s="71"/>
      <c r="DC1577" s="71"/>
      <c r="DD1577" s="71"/>
      <c r="DE1577" s="71"/>
      <c r="DF1577" s="71"/>
      <c r="DG1577" s="71"/>
      <c r="DH1577" s="71"/>
      <c r="DI1577" s="71"/>
      <c r="DJ1577" s="71"/>
      <c r="DK1577" s="71"/>
      <c r="DL1577" s="71"/>
      <c r="DM1577" s="71"/>
      <c r="DN1577" s="71"/>
      <c r="DO1577" s="71"/>
      <c r="DP1577" s="71"/>
      <c r="DQ1577" s="71"/>
      <c r="DR1577" s="71"/>
      <c r="DS1577" s="71"/>
      <c r="DT1577" s="71"/>
      <c r="DU1577" s="71"/>
      <c r="DV1577" s="71"/>
      <c r="DW1577" s="71"/>
      <c r="DX1577" s="71"/>
      <c r="DY1577" s="71"/>
      <c r="DZ1577" s="71"/>
      <c r="EA1577" s="71"/>
      <c r="EB1577" s="71"/>
      <c r="EC1577" s="71"/>
      <c r="ED1577" s="71"/>
      <c r="EE1577" s="71"/>
      <c r="EF1577" s="71"/>
      <c r="EG1577" s="71"/>
      <c r="EH1577" s="71"/>
      <c r="EI1577" s="71"/>
      <c r="EJ1577" s="71"/>
      <c r="EK1577" s="71"/>
      <c r="EL1577" s="71"/>
      <c r="EM1577" s="71"/>
      <c r="EN1577" s="71"/>
      <c r="EO1577" s="71"/>
      <c r="EP1577" s="71"/>
      <c r="EQ1577" s="71"/>
      <c r="ER1577" s="71"/>
      <c r="ES1577" s="71"/>
      <c r="ET1577" s="71"/>
      <c r="EU1577" s="71"/>
      <c r="EV1577" s="71"/>
      <c r="EW1577" s="71"/>
      <c r="EX1577" s="71"/>
      <c r="EY1577" s="71"/>
      <c r="EZ1577" s="71"/>
      <c r="FA1577" s="71"/>
      <c r="FB1577" s="71"/>
      <c r="FC1577" s="71"/>
      <c r="FD1577" s="71"/>
      <c r="FE1577" s="71"/>
      <c r="FF1577" s="71"/>
      <c r="FG1577" s="71"/>
      <c r="FH1577" s="71"/>
      <c r="FI1577" s="71"/>
      <c r="FJ1577" s="71"/>
      <c r="FK1577" s="71"/>
      <c r="FL1577" s="71"/>
      <c r="FM1577" s="71"/>
    </row>
    <row r="1578" spans="10:169" x14ac:dyDescent="0.2">
      <c r="J1578" s="71"/>
      <c r="K1578" s="71"/>
      <c r="L1578" s="71"/>
      <c r="M1578" s="71"/>
      <c r="N1578" s="71"/>
      <c r="O1578" s="71"/>
      <c r="P1578" s="71"/>
      <c r="Q1578" s="71"/>
      <c r="R1578" s="71"/>
      <c r="S1578" s="71"/>
      <c r="T1578" s="71"/>
      <c r="U1578" s="71"/>
      <c r="V1578" s="71"/>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99"/>
      <c r="CW1578" s="71"/>
      <c r="CX1578" s="71"/>
      <c r="CY1578" s="71"/>
      <c r="CZ1578" s="71"/>
      <c r="DA1578" s="71"/>
      <c r="DB1578" s="71"/>
      <c r="DC1578" s="71"/>
      <c r="DD1578" s="71"/>
      <c r="DE1578" s="71"/>
      <c r="DF1578" s="71"/>
      <c r="DG1578" s="71"/>
      <c r="DH1578" s="71"/>
      <c r="DI1578" s="71"/>
      <c r="DJ1578" s="71"/>
      <c r="DK1578" s="71"/>
      <c r="DL1578" s="71"/>
      <c r="DM1578" s="71"/>
      <c r="DN1578" s="71"/>
      <c r="DO1578" s="71"/>
      <c r="DP1578" s="71"/>
      <c r="DQ1578" s="71"/>
      <c r="DR1578" s="71"/>
      <c r="DS1578" s="71"/>
      <c r="DT1578" s="71"/>
      <c r="DU1578" s="71"/>
      <c r="DV1578" s="71"/>
      <c r="DW1578" s="71"/>
      <c r="DX1578" s="71"/>
      <c r="DY1578" s="71"/>
      <c r="DZ1578" s="71"/>
      <c r="EA1578" s="71"/>
      <c r="EB1578" s="71"/>
      <c r="EC1578" s="71"/>
      <c r="ED1578" s="71"/>
      <c r="EE1578" s="71"/>
      <c r="EF1578" s="71"/>
      <c r="EG1578" s="71"/>
      <c r="EH1578" s="71"/>
      <c r="EI1578" s="71"/>
      <c r="EJ1578" s="71"/>
      <c r="EK1578" s="71"/>
      <c r="EL1578" s="71"/>
      <c r="EM1578" s="71"/>
      <c r="EN1578" s="71"/>
      <c r="EO1578" s="71"/>
      <c r="EP1578" s="71"/>
      <c r="EQ1578" s="71"/>
      <c r="ER1578" s="71"/>
      <c r="ES1578" s="71"/>
      <c r="ET1578" s="71"/>
      <c r="EU1578" s="71"/>
      <c r="EV1578" s="71"/>
      <c r="EW1578" s="71"/>
      <c r="EX1578" s="71"/>
      <c r="EY1578" s="71"/>
      <c r="EZ1578" s="71"/>
      <c r="FA1578" s="71"/>
      <c r="FB1578" s="71"/>
      <c r="FC1578" s="71"/>
      <c r="FD1578" s="71"/>
      <c r="FE1578" s="71"/>
      <c r="FF1578" s="71"/>
      <c r="FG1578" s="71"/>
      <c r="FH1578" s="71"/>
      <c r="FI1578" s="71"/>
      <c r="FJ1578" s="71"/>
      <c r="FK1578" s="71"/>
      <c r="FL1578" s="71"/>
      <c r="FM1578" s="71"/>
    </row>
    <row r="1579" spans="10:169" x14ac:dyDescent="0.2">
      <c r="J1579" s="71"/>
      <c r="K1579" s="71"/>
      <c r="L1579" s="71"/>
      <c r="M1579" s="71"/>
      <c r="N1579" s="71"/>
      <c r="O1579" s="71"/>
      <c r="P1579" s="71"/>
      <c r="Q1579" s="71"/>
      <c r="R1579" s="71"/>
      <c r="S1579" s="71"/>
      <c r="T1579" s="71"/>
      <c r="U1579" s="71"/>
      <c r="V1579" s="71"/>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99"/>
      <c r="CW1579" s="71"/>
      <c r="CX1579" s="71"/>
      <c r="CY1579" s="71"/>
      <c r="CZ1579" s="71"/>
      <c r="DA1579" s="71"/>
      <c r="DB1579" s="71"/>
      <c r="DC1579" s="71"/>
      <c r="DD1579" s="71"/>
      <c r="DE1579" s="71"/>
      <c r="DF1579" s="71"/>
      <c r="DG1579" s="71"/>
      <c r="DH1579" s="71"/>
      <c r="DI1579" s="71"/>
      <c r="DJ1579" s="71"/>
      <c r="DK1579" s="71"/>
      <c r="DL1579" s="71"/>
      <c r="DM1579" s="71"/>
      <c r="DN1579" s="71"/>
      <c r="DO1579" s="71"/>
      <c r="DP1579" s="71"/>
      <c r="DQ1579" s="71"/>
      <c r="DR1579" s="71"/>
      <c r="DS1579" s="71"/>
      <c r="DT1579" s="71"/>
      <c r="DU1579" s="71"/>
      <c r="DV1579" s="71"/>
      <c r="DW1579" s="71"/>
      <c r="DX1579" s="71"/>
      <c r="DY1579" s="71"/>
      <c r="DZ1579" s="71"/>
      <c r="EA1579" s="71"/>
      <c r="EB1579" s="71"/>
      <c r="EC1579" s="71"/>
      <c r="ED1579" s="71"/>
      <c r="EE1579" s="71"/>
      <c r="EF1579" s="71"/>
      <c r="EG1579" s="71"/>
      <c r="EH1579" s="71"/>
      <c r="EI1579" s="71"/>
      <c r="EJ1579" s="71"/>
      <c r="EK1579" s="71"/>
      <c r="EL1579" s="71"/>
      <c r="EM1579" s="71"/>
      <c r="EN1579" s="71"/>
      <c r="EO1579" s="71"/>
      <c r="EP1579" s="71"/>
      <c r="EQ1579" s="71"/>
      <c r="ER1579" s="71"/>
      <c r="ES1579" s="71"/>
      <c r="ET1579" s="71"/>
      <c r="EU1579" s="71"/>
      <c r="EV1579" s="71"/>
      <c r="EW1579" s="71"/>
      <c r="EX1579" s="71"/>
      <c r="EY1579" s="71"/>
      <c r="EZ1579" s="71"/>
      <c r="FA1579" s="71"/>
      <c r="FB1579" s="71"/>
      <c r="FC1579" s="71"/>
      <c r="FD1579" s="71"/>
      <c r="FE1579" s="71"/>
      <c r="FF1579" s="71"/>
      <c r="FG1579" s="71"/>
      <c r="FH1579" s="71"/>
      <c r="FI1579" s="71"/>
      <c r="FJ1579" s="71"/>
      <c r="FK1579" s="71"/>
      <c r="FL1579" s="71"/>
      <c r="FM1579" s="71"/>
    </row>
    <row r="1580" spans="10:169" x14ac:dyDescent="0.2">
      <c r="J1580" s="71"/>
      <c r="K1580" s="71"/>
      <c r="L1580" s="71"/>
      <c r="M1580" s="71"/>
      <c r="N1580" s="71"/>
      <c r="O1580" s="71"/>
      <c r="P1580" s="71"/>
      <c r="Q1580" s="71"/>
      <c r="R1580" s="71"/>
      <c r="S1580" s="71"/>
      <c r="T1580" s="71"/>
      <c r="U1580" s="71"/>
      <c r="V1580" s="71"/>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99"/>
      <c r="CW1580" s="71"/>
      <c r="CX1580" s="71"/>
      <c r="CY1580" s="71"/>
      <c r="CZ1580" s="71"/>
      <c r="DA1580" s="71"/>
      <c r="DB1580" s="71"/>
      <c r="DC1580" s="71"/>
      <c r="DD1580" s="71"/>
      <c r="DE1580" s="71"/>
      <c r="DF1580" s="71"/>
      <c r="DG1580" s="71"/>
      <c r="DH1580" s="71"/>
      <c r="DI1580" s="71"/>
      <c r="DJ1580" s="71"/>
      <c r="DK1580" s="71"/>
      <c r="DL1580" s="71"/>
      <c r="DM1580" s="71"/>
      <c r="DN1580" s="71"/>
      <c r="DO1580" s="71"/>
      <c r="DP1580" s="71"/>
      <c r="DQ1580" s="71"/>
      <c r="DR1580" s="71"/>
      <c r="DS1580" s="71"/>
      <c r="DT1580" s="71"/>
      <c r="DU1580" s="71"/>
      <c r="DV1580" s="71"/>
      <c r="DW1580" s="71"/>
      <c r="DX1580" s="71"/>
      <c r="DY1580" s="71"/>
      <c r="DZ1580" s="71"/>
      <c r="EA1580" s="71"/>
      <c r="EB1580" s="71"/>
      <c r="EC1580" s="71"/>
      <c r="ED1580" s="71"/>
      <c r="EE1580" s="71"/>
      <c r="EF1580" s="71"/>
      <c r="EG1580" s="71"/>
      <c r="EH1580" s="71"/>
      <c r="EI1580" s="71"/>
      <c r="EJ1580" s="71"/>
      <c r="EK1580" s="71"/>
      <c r="EL1580" s="71"/>
      <c r="EM1580" s="71"/>
      <c r="EN1580" s="71"/>
      <c r="EO1580" s="71"/>
      <c r="EP1580" s="71"/>
      <c r="EQ1580" s="71"/>
      <c r="ER1580" s="71"/>
      <c r="ES1580" s="71"/>
      <c r="ET1580" s="71"/>
      <c r="EU1580" s="71"/>
      <c r="EV1580" s="71"/>
      <c r="EW1580" s="71"/>
      <c r="EX1580" s="71"/>
      <c r="EY1580" s="71"/>
      <c r="EZ1580" s="71"/>
      <c r="FA1580" s="71"/>
      <c r="FB1580" s="71"/>
      <c r="FC1580" s="71"/>
      <c r="FD1580" s="71"/>
      <c r="FE1580" s="71"/>
      <c r="FF1580" s="71"/>
      <c r="FG1580" s="71"/>
      <c r="FH1580" s="71"/>
      <c r="FI1580" s="71"/>
      <c r="FJ1580" s="71"/>
      <c r="FK1580" s="71"/>
      <c r="FL1580" s="71"/>
      <c r="FM1580" s="71"/>
    </row>
    <row r="1581" spans="10:169" x14ac:dyDescent="0.2">
      <c r="J1581" s="71"/>
      <c r="K1581" s="71"/>
      <c r="L1581" s="71"/>
      <c r="M1581" s="71"/>
      <c r="N1581" s="71"/>
      <c r="O1581" s="71"/>
      <c r="P1581" s="71"/>
      <c r="Q1581" s="71"/>
      <c r="R1581" s="71"/>
      <c r="S1581" s="71"/>
      <c r="T1581" s="71"/>
      <c r="U1581" s="71"/>
      <c r="V1581" s="71"/>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99"/>
      <c r="CW1581" s="71"/>
      <c r="CX1581" s="71"/>
      <c r="CY1581" s="71"/>
      <c r="CZ1581" s="71"/>
      <c r="DA1581" s="71"/>
      <c r="DB1581" s="71"/>
      <c r="DC1581" s="71"/>
      <c r="DD1581" s="71"/>
      <c r="DE1581" s="71"/>
      <c r="DF1581" s="71"/>
      <c r="DG1581" s="71"/>
      <c r="DH1581" s="71"/>
      <c r="DI1581" s="71"/>
      <c r="DJ1581" s="71"/>
      <c r="DK1581" s="71"/>
      <c r="DL1581" s="71"/>
      <c r="DM1581" s="71"/>
      <c r="DN1581" s="71"/>
      <c r="DO1581" s="71"/>
      <c r="DP1581" s="71"/>
      <c r="DQ1581" s="71"/>
      <c r="DR1581" s="71"/>
      <c r="DS1581" s="71"/>
      <c r="DT1581" s="71"/>
      <c r="DU1581" s="71"/>
      <c r="DV1581" s="71"/>
      <c r="DW1581" s="71"/>
      <c r="DX1581" s="71"/>
      <c r="DY1581" s="71"/>
      <c r="DZ1581" s="71"/>
      <c r="EA1581" s="71"/>
      <c r="EB1581" s="71"/>
      <c r="EC1581" s="71"/>
      <c r="ED1581" s="71"/>
      <c r="EE1581" s="71"/>
      <c r="EF1581" s="71"/>
      <c r="EG1581" s="71"/>
      <c r="EH1581" s="71"/>
      <c r="EI1581" s="71"/>
      <c r="EJ1581" s="71"/>
      <c r="EK1581" s="71"/>
      <c r="EL1581" s="71"/>
      <c r="EM1581" s="71"/>
      <c r="EN1581" s="71"/>
      <c r="EO1581" s="71"/>
      <c r="EP1581" s="71"/>
      <c r="EQ1581" s="71"/>
      <c r="ER1581" s="71"/>
      <c r="ES1581" s="71"/>
      <c r="ET1581" s="71"/>
      <c r="EU1581" s="71"/>
      <c r="EV1581" s="71"/>
      <c r="EW1581" s="71"/>
      <c r="EX1581" s="71"/>
      <c r="EY1581" s="71"/>
      <c r="EZ1581" s="71"/>
      <c r="FA1581" s="71"/>
      <c r="FB1581" s="71"/>
      <c r="FC1581" s="71"/>
      <c r="FD1581" s="71"/>
      <c r="FE1581" s="71"/>
      <c r="FF1581" s="71"/>
      <c r="FG1581" s="71"/>
      <c r="FH1581" s="71"/>
      <c r="FI1581" s="71"/>
      <c r="FJ1581" s="71"/>
      <c r="FK1581" s="71"/>
      <c r="FL1581" s="71"/>
      <c r="FM1581" s="71"/>
    </row>
    <row r="1582" spans="10:169" x14ac:dyDescent="0.2">
      <c r="J1582" s="71"/>
      <c r="K1582" s="71"/>
      <c r="L1582" s="71"/>
      <c r="M1582" s="71"/>
      <c r="N1582" s="71"/>
      <c r="O1582" s="71"/>
      <c r="P1582" s="71"/>
      <c r="Q1582" s="71"/>
      <c r="R1582" s="71"/>
      <c r="S1582" s="71"/>
      <c r="T1582" s="71"/>
      <c r="U1582" s="71"/>
      <c r="V1582" s="71"/>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99"/>
      <c r="CW1582" s="71"/>
      <c r="CX1582" s="71"/>
      <c r="CY1582" s="71"/>
      <c r="CZ1582" s="71"/>
      <c r="DA1582" s="71"/>
      <c r="DB1582" s="71"/>
      <c r="DC1582" s="71"/>
      <c r="DD1582" s="71"/>
      <c r="DE1582" s="71"/>
      <c r="DF1582" s="71"/>
      <c r="DG1582" s="71"/>
      <c r="DH1582" s="71"/>
      <c r="DI1582" s="71"/>
      <c r="DJ1582" s="71"/>
      <c r="DK1582" s="71"/>
      <c r="DL1582" s="71"/>
      <c r="DM1582" s="71"/>
      <c r="DN1582" s="71"/>
      <c r="DO1582" s="71"/>
      <c r="DP1582" s="71"/>
      <c r="DQ1582" s="71"/>
      <c r="DR1582" s="71"/>
      <c r="DS1582" s="71"/>
      <c r="DT1582" s="71"/>
      <c r="DU1582" s="71"/>
      <c r="DV1582" s="71"/>
      <c r="DW1582" s="71"/>
      <c r="DX1582" s="71"/>
      <c r="DY1582" s="71"/>
      <c r="DZ1582" s="71"/>
      <c r="EA1582" s="71"/>
      <c r="EB1582" s="71"/>
      <c r="EC1582" s="71"/>
      <c r="ED1582" s="71"/>
      <c r="EE1582" s="71"/>
      <c r="EF1582" s="71"/>
      <c r="EG1582" s="71"/>
      <c r="EH1582" s="71"/>
      <c r="EI1582" s="71"/>
      <c r="EJ1582" s="71"/>
      <c r="EK1582" s="71"/>
      <c r="EL1582" s="71"/>
      <c r="EM1582" s="71"/>
      <c r="EN1582" s="71"/>
      <c r="EO1582" s="71"/>
      <c r="EP1582" s="71"/>
      <c r="EQ1582" s="71"/>
      <c r="ER1582" s="71"/>
      <c r="ES1582" s="71"/>
      <c r="ET1582" s="71"/>
      <c r="EU1582" s="71"/>
      <c r="EV1582" s="71"/>
      <c r="EW1582" s="71"/>
      <c r="EX1582" s="71"/>
      <c r="EY1582" s="71"/>
      <c r="EZ1582" s="71"/>
      <c r="FA1582" s="71"/>
      <c r="FB1582" s="71"/>
      <c r="FC1582" s="71"/>
      <c r="FD1582" s="71"/>
      <c r="FE1582" s="71"/>
      <c r="FF1582" s="71"/>
      <c r="FG1582" s="71"/>
      <c r="FH1582" s="71"/>
      <c r="FI1582" s="71"/>
      <c r="FJ1582" s="71"/>
      <c r="FK1582" s="71"/>
      <c r="FL1582" s="71"/>
      <c r="FM1582" s="71"/>
    </row>
  </sheetData>
  <sheetProtection formatColumns="0" formatRows="0"/>
  <pageMargins left="0.7" right="0.7" top="0.75" bottom="0.75" header="0.3" footer="0.3"/>
  <pageSetup paperSize="9" orientation="portrait" verticalDpi="0" r:id="rId1"/>
  <ignoredErrors>
    <ignoredError sqref="AO44:AO46 AV46 AX44:AX46 BC48 FY46"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798D0-CDEC-405A-94E4-10C3B60D041E}">
  <sheetPr codeName="Blad2"/>
  <dimension ref="B1:M1"/>
  <sheetViews>
    <sheetView workbookViewId="0">
      <selection sqref="A1:A2"/>
    </sheetView>
  </sheetViews>
  <sheetFormatPr defaultRowHeight="15" x14ac:dyDescent="0.25"/>
  <cols>
    <col min="2" max="2" width="10.5703125" bestFit="1" customWidth="1" collapsed="1"/>
    <col min="3" max="3" width="8.28515625" bestFit="1" customWidth="1" collapsed="1"/>
    <col min="4" max="4" width="26.5703125" bestFit="1" customWidth="1" collapsed="1"/>
    <col min="5" max="5" width="27" customWidth="1" collapsed="1"/>
    <col min="7" max="7" width="22.140625" bestFit="1" customWidth="1" collapsed="1"/>
    <col min="8" max="8" width="19.7109375" bestFit="1" customWidth="1" collapsed="1"/>
    <col min="9" max="9" width="27.140625" bestFit="1" customWidth="1" collapsed="1"/>
    <col min="10" max="10" width="15.28515625" bestFit="1" customWidth="1" collapsed="1"/>
    <col min="11" max="11" width="24.28515625" bestFit="1" customWidth="1" collapsed="1"/>
    <col min="12" max="12" width="23.28515625" bestFit="1" customWidth="1" collapsed="1"/>
    <col min="13" max="13" width="10.7109375" bestFit="1" customWidth="1" collapsed="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xml version="1.0" encoding="utf-8"?>
<venadatastore xmlns="http://venasolutions.com/VenaSPMAddin/DataModelSectionStore_V1">{"S1":{"Id":717815505662246912,"Name":"ECAP Dev"},"S2":{"Id":717815505662246912,"Name":"ECAP Dev"},"InputCurves":{"Id":717815505662246912,"Name":"ECAP Dev"},"MeerwaardeSpaarlos1":{"Id":717815505662246912,"Name":"ECAP Dev"},"MeerwaardeSpaarlos2":{"Id":717815505662246912,"Name":"ECAP Dev"},"MeerwaardeSpaarlos3":{"Id":717815505662246912,"Name":"ECAP Dev"},"MeerwaardeSpaarlos4":{"Id":717815505662246912,"Name":"ECAP Dev"},"Selectie":{"Id":717815505662246912,"Name":"ECAP Dev"},"MeerwaardeSpaarlos5":{"Id":717815505662246912,"Name":"ECAP Dev"},"Lifesheet1":{"Id":717815505662246912,"Name":"ECAP"},"Selectie1":{"Id":717815505662246912,"Name":"ECAP Dev"},"Lifesheet2":{"Id":717815505662246912,"Name":"ECAP"},"Lifesheet3":{"Id":717815505662246912,"Name":"ECAP"}}</venadatastore>
</file>

<file path=customXml/item2.xml><?xml version="1.0" encoding="utf-8"?>
<venadatastore xmlns="http://venasolutions.com/VenaSPMAddin/ExcelCustomMultiDynamicCollectionStore_V1">[{"Section":"Lifesheet2","Block":"B1","ID":"295fb18b","DataModelID":717815505662246912,"Ranges":{"b871a645":{"Section":"Lifesheet2","Block":"B1","CollectionID":"295fb18b","ID":"b871a645","DataModelID":717815505662246912,"Dimension":3,"DynamicExpression":"H4sIAAAAAAAAAK2RS2vCQBSF/4rclUKEzGQmM2YXrbRC1JKkbkoXo7mlgTxkOpaK+N87Q5VayKrN\r\n7p774H6Hc4KNqg4IEWRP0zyNZ/lwus7z9TKZb+bJMM7SQYIf2Iy8h/R+YFqjVDXGCmtszAg8aNoC\r\n3yF6PsES6y3qRQHRmHhwh0aVFUSCCEk493kYUsrCCaF2VtZuLfAgNkaX24PB69l6j1qZVkPEfP9H\r\nxro0R4io682wqlJ8RY3NDleqduwW5Pu90xkqvXvLj3s7sfsrS3h558pHZQ/Noinw0708e72TE78D\r\nnfwHnXWgB7/JBZETzoUMGKGU01DQHpzcqosP1/qrDb/DBuslAMGoZAGnklDCmZS3AfRug3Sm8XL+\r\nAilhz9hLAwAA\r\n","EnableZoom":false,"HierarchyIndenting":false,"ParentsOnBottom":false,"SortingOption":1,"Sorting":"ASC","Order":0,"ZoomInParentMemberIds":[],"ZoomInBottomLevelParentMemberIds":[]}},"SuppressBlankRows":true,"SuppressZeroes":true,"EnableDataInput":false}]</venadatastore>
</file>

<file path=customXml/item3.xml><?xml version="1.0" encoding="utf-8"?>
<ct:contentTypeSchema xmlns:ct="http://schemas.microsoft.com/office/2006/metadata/contentType" xmlns:ma="http://schemas.microsoft.com/office/2006/metadata/properties/metaAttributes" ct:_="" ma:_="" ma:contentTypeName="Document" ma:contentTypeID="0x01010039E2C7A683396D4CBDFAB91B33EC65D2" ma:contentTypeVersion="9" ma:contentTypeDescription="Create a new document." ma:contentTypeScope="" ma:versionID="35cb72708c7626efd383ff3f1891bbcf">
  <xsd:schema xmlns:xsd="http://www.w3.org/2001/XMLSchema" xmlns:xs="http://www.w3.org/2001/XMLSchema" xmlns:p="http://schemas.microsoft.com/office/2006/metadata/properties" xmlns:ns2="746818e7-171f-43cb-99a4-4b35303167b0" xmlns:ns3="bf8e6a59-8887-400e-bd32-f41b965d62ae" targetNamespace="http://schemas.microsoft.com/office/2006/metadata/properties" ma:root="true" ma:fieldsID="c1230978bea52b3333a3058cb1274a2a" ns2:_="" ns3:_="">
    <xsd:import namespace="746818e7-171f-43cb-99a4-4b35303167b0"/>
    <xsd:import namespace="bf8e6a59-8887-400e-bd32-f41b965d62a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6818e7-171f-43cb-99a4-4b3530316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8e6a59-8887-400e-bd32-f41b965d62a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xml version="1.0" encoding="utf-8"?>
<venadatastore xmlns="http://venasolutions.com/VenaSPMAddin/ServerSideBlobV1">{"Version":1,"Mappings":{"_vena_DYNP_SSelectie_de344bf6":{"RangeName":null,"SectionName":"Selectie","BlockName":"","VenaRangeType":7,"DimensionIdStr":"-1","MemberIdStr":"-1","DimensionId":-1,"MemberId":"-1","Inc":"","SourceGlobalVariableId":"-1","SourceFormVariableId":"00000000-0000-0000-0000-000000000000","IsLineItemDetailEnabled":false,"LineItemDetailOrder":0,"LineItemID":null,"PageVariableSectionReference":"","PageVariableDimensionName":null,"IsDynamicRange":true,"IsDynamicRangeEntry":false,"DynamicRangeID":"de344bf6","DynamicRangeEntryID":null,"IsMultiDynamicRange":false,"MultiDynamicCollectionID":null,"MultiDynamicRangeID":null,"IsPageVariable":false},"_vena_Lifesheet1_B1_C_FV_74231c0f1ad14929bb43f6957a42045f":{"RangeName":null,"SectionName":"Lifesheet1","BlockName":"B1","VenaRangeType":2,"DimensionIdStr":"FV","MemberIdStr":"74231c0f1ad14929bb43f6957a42045f","DimensionId":-1,"MemberId":"-1","Inc":"","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PVSelectie_1":{"RangeName":null,"SectionName":"Lifesheet1","BlockName":"","VenaRangeType":0,"DimensionIdStr":"1","MemberIdStr":"-1","DimensionId":1,"MemberId":"-1","Inc":"","SourceGlobalVariableId":"-1","SourceFormVariableId":"00000000-0000-0000-0000-000000000000","IsLineItemDetailEnabled":false,"LineItemDetailOrder":0,"LineItemID":null,"PageVariableSectionReference":"Selectie","PageVariableDimensionName":null,"IsDynamicRange":false,"IsDynamicRangeEntry":false,"DynamicRangeID":null,"DynamicRangeEntryID":null,"IsMultiDynamicRange":false,"MultiDynamicCollectionID":null,"MultiDynamicRangeID":null,"IsPageVariable":true},"_vena_Lifesheet1_P_PVSelectie_2":{"RangeName":null,"SectionName":"Lifesheet1","BlockName":"","VenaRangeType":0,"DimensionIdStr":"2","MemberIdStr":"-1","DimensionId":2,"MemberId":"-1","Inc":"","SourceGlobalVariableId":"-1","SourceFormVariableId":"00000000-0000-0000-0000-000000000000","IsLineItemDetailEnabled":false,"LineItemDetailOrder":0,"LineItemID":null,"PageVariableSectionReference":"Selectie","PageVariableDimensionName":null,"IsDynamicRange":false,"IsDynamicRangeEntry":false,"DynamicRangeID":null,"DynamicRangeEntryID":null,"IsMultiDynamicRange":false,"MultiDynamicCollectionID":null,"MultiDynamicRangeID":null,"IsPageVariable":true},"_vena_Lifesheet2_B1_C_FV_74231c0f1ad14929bb43f6957a42045f_10":{"RangeName":null,"SectionName":"Lifesheet2","BlockName":"B1","VenaRangeType":2,"DimensionIdStr":"FV","MemberIdStr":"74231c0f1ad14929bb43f6957a42045f","DimensionId":-1,"MemberId":"-1","Inc":"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100":{"RangeName":null,"SectionName":"Lifesheet2","BlockName":"B1","VenaRangeType":2,"DimensionIdStr":"FV","MemberIdStr":"74231c0f1ad14929bb43f6957a42045f","DimensionId":-1,"MemberId":"-1","Inc":"100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101":{"RangeName":null,"SectionName":"Lifesheet2","BlockName":"B1","VenaRangeType":2,"DimensionIdStr":"FV","MemberIdStr":"74231c0f1ad14929bb43f6957a42045f","DimensionId":-1,"MemberId":"-1","Inc":"101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103":{"RangeName":null,"SectionName":"Lifesheet2","BlockName":"B1","VenaRangeType":2,"DimensionIdStr":"FV","MemberIdStr":"74231c0f1ad14929bb43f6957a42045f","DimensionId":-1,"MemberId":"-1","Inc":"103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104":{"RangeName":null,"SectionName":"Lifesheet2","BlockName":"B1","VenaRangeType":2,"DimensionIdStr":"FV","MemberIdStr":"74231c0f1ad14929bb43f6957a42045f","DimensionId":-1,"MemberId":"-1","Inc":"104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106":{"RangeName":null,"SectionName":"Lifesheet2","BlockName":"B1","VenaRangeType":2,"DimensionIdStr":"FV","MemberIdStr":"74231c0f1ad14929bb43f6957a42045f","DimensionId":-1,"MemberId":"-1","Inc":"106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107":{"RangeName":null,"SectionName":"Lifesheet2","BlockName":"B1","VenaRangeType":2,"DimensionIdStr":"FV","MemberIdStr":"74231c0f1ad14929bb43f6957a42045f","DimensionId":-1,"MemberId":"-1","Inc":"107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108":{"RangeName":null,"SectionName":"Lifesheet2","BlockName":"B1","VenaRangeType":2,"DimensionIdStr":"FV","MemberIdStr":"74231c0f1ad14929bb43f6957a42045f","DimensionId":-1,"MemberId":"-1","Inc":"108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109":{"RangeName":null,"SectionName":"Lifesheet2","BlockName":"B1","VenaRangeType":2,"DimensionIdStr":"FV","MemberIdStr":"74231c0f1ad14929bb43f6957a42045f","DimensionId":-1,"MemberId":"-1","Inc":"109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RangeName":null,"SectionName":"Lifesheet2","BlockName":"B1","VenaRangeType":2,"DimensionIdStr":"FV","MemberIdStr":"74231c0f1ad14929bb43f6957a42045f","DimensionId":-1,"MemberId":"-1","Inc":"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110":{"RangeName":null,"SectionName":"Lifesheet2","BlockName":"B1","VenaRangeType":2,"DimensionIdStr":"FV","MemberIdStr":"74231c0f1ad14929bb43f6957a42045f","DimensionId":-1,"MemberId":"-1","Inc":"110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111":{"RangeName":null,"SectionName":"Lifesheet2","BlockName":"B1","VenaRangeType":2,"DimensionIdStr":"FV","MemberIdStr":"74231c0f1ad14929bb43f6957a42045f","DimensionId":-1,"MemberId":"-1","Inc":"111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112":{"RangeName":null,"SectionName":"Lifesheet2","BlockName":"B1","VenaRangeType":2,"DimensionIdStr":"FV","MemberIdStr":"74231c0f1ad14929bb43f6957a42045f","DimensionId":-1,"MemberId":"-1","Inc":"112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113":{"RangeName":null,"SectionName":"Lifesheet2","BlockName":"B1","VenaRangeType":2,"DimensionIdStr":"FV","MemberIdStr":"74231c0f1ad14929bb43f6957a42045f","DimensionId":-1,"MemberId":"-1","Inc":"113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114":{"RangeName":null,"SectionName":"Lifesheet2","BlockName":"B1","VenaRangeType":2,"DimensionIdStr":"FV","MemberIdStr":"74231c0f1ad14929bb43f6957a42045f","DimensionId":-1,"MemberId":"-1","Inc":"114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115":{"RangeName":null,"SectionName":"Lifesheet2","BlockName":"B1","VenaRangeType":2,"DimensionIdStr":"FV","MemberIdStr":"74231c0f1ad14929bb43f6957a42045f","DimensionId":-1,"MemberId":"-1","Inc":"115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117":{"RangeName":null,"SectionName":"Lifesheet2","BlockName":"B1","VenaRangeType":2,"DimensionIdStr":"FV","MemberIdStr":"74231c0f1ad14929bb43f6957a42045f","DimensionId":-1,"MemberId":"-1","Inc":"117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118":{"RangeName":null,"SectionName":"Lifesheet2","BlockName":"B1","VenaRangeType":2,"DimensionIdStr":"FV","MemberIdStr":"74231c0f1ad14929bb43f6957a42045f","DimensionId":-1,"MemberId":"-1","Inc":"118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119":{"RangeName":null,"SectionName":"Lifesheet2","BlockName":"B1","VenaRangeType":2,"DimensionIdStr":"FV","MemberIdStr":"74231c0f1ad14929bb43f6957a42045f","DimensionId":-1,"MemberId":"-1","Inc":"119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RangeName":null,"SectionName":"Lifesheet2","BlockName":"B1","VenaRangeType":2,"DimensionIdStr":"FV","MemberIdStr":"74231c0f1ad14929bb43f6957a42045f","DimensionId":-1,"MemberId":"-1","Inc":"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120":{"RangeName":null,"SectionName":"Lifesheet2","BlockName":"B1","VenaRangeType":2,"DimensionIdStr":"FV","MemberIdStr":"74231c0f1ad14929bb43f6957a42045f","DimensionId":-1,"MemberId":"-1","Inc":"120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121":{"RangeName":null,"SectionName":"Lifesheet2","BlockName":"B1","VenaRangeType":2,"DimensionIdStr":"FV","MemberIdStr":"74231c0f1ad14929bb43f6957a42045f","DimensionId":-1,"MemberId":"-1","Inc":"121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122":{"RangeName":null,"SectionName":"Lifesheet2","BlockName":"B1","VenaRangeType":2,"DimensionIdStr":"FV","MemberIdStr":"74231c0f1ad14929bb43f6957a42045f","DimensionId":-1,"MemberId":"-1","Inc":"122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123":{"RangeName":null,"SectionName":"Lifesheet2","BlockName":"B1","VenaRangeType":2,"DimensionIdStr":"FV","MemberIdStr":"74231c0f1ad14929bb43f6957a42045f","DimensionId":-1,"MemberId":"-1","Inc":"123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124":{"RangeName":null,"SectionName":"Lifesheet2","BlockName":"B1","VenaRangeType":2,"DimensionIdStr":"FV","MemberIdStr":"74231c0f1ad14929bb43f6957a42045f","DimensionId":-1,"MemberId":"-1","Inc":"124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125":{"RangeName":null,"SectionName":"Lifesheet2","BlockName":"B1","VenaRangeType":2,"DimensionIdStr":"FV","MemberIdStr":"74231c0f1ad14929bb43f6957a42045f","DimensionId":-1,"MemberId":"-1","Inc":"125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126":{"RangeName":null,"SectionName":"Lifesheet2","BlockName":"B1","VenaRangeType":2,"DimensionIdStr":"FV","MemberIdStr":"74231c0f1ad14929bb43f6957a42045f","DimensionId":-1,"MemberId":"-1","Inc":"126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127":{"RangeName":null,"SectionName":"Lifesheet2","BlockName":"B1","VenaRangeType":2,"DimensionIdStr":"FV","MemberIdStr":"74231c0f1ad14929bb43f6957a42045f","DimensionId":-1,"MemberId":"-1","Inc":"127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128":{"RangeName":null,"SectionName":"Lifesheet2","BlockName":"B1","VenaRangeType":2,"DimensionIdStr":"FV","MemberIdStr":"74231c0f1ad14929bb43f6957a42045f","DimensionId":-1,"MemberId":"-1","Inc":"128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129":{"RangeName":null,"SectionName":"Lifesheet2","BlockName":"B1","VenaRangeType":2,"DimensionIdStr":"FV","MemberIdStr":"74231c0f1ad14929bb43f6957a42045f","DimensionId":-1,"MemberId":"-1","Inc":"129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RangeName":null,"SectionName":"Lifesheet2","BlockName":"B1","VenaRangeType":2,"DimensionIdStr":"FV","MemberIdStr":"74231c0f1ad14929bb43f6957a42045f","DimensionId":-1,"MemberId":"-1","Inc":"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130":{"RangeName":null,"SectionName":"Lifesheet2","BlockName":"B1","VenaRangeType":2,"DimensionIdStr":"FV","MemberIdStr":"74231c0f1ad14929bb43f6957a42045f","DimensionId":-1,"MemberId":"-1","Inc":"130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131":{"RangeName":null,"SectionName":"Lifesheet2","BlockName":"B1","VenaRangeType":2,"DimensionIdStr":"FV","MemberIdStr":"74231c0f1ad14929bb43f6957a42045f","DimensionId":-1,"MemberId":"-1","Inc":"131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132":{"RangeName":null,"SectionName":"Lifesheet2","BlockName":"B1","VenaRangeType":2,"DimensionIdStr":"FV","MemberIdStr":"74231c0f1ad14929bb43f6957a42045f","DimensionId":-1,"MemberId":"-1","Inc":"132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133":{"RangeName":null,"SectionName":"Lifesheet2","BlockName":"B1","VenaRangeType":2,"DimensionIdStr":"FV","MemberIdStr":"74231c0f1ad14929bb43f6957a42045f","DimensionId":-1,"MemberId":"-1","Inc":"133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134":{"RangeName":null,"SectionName":"Lifesheet2","BlockName":"B1","VenaRangeType":2,"DimensionIdStr":"FV","MemberIdStr":"74231c0f1ad14929bb43f6957a42045f","DimensionId":-1,"MemberId":"-1","Inc":"134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135":{"RangeName":null,"SectionName":"Lifesheet2","BlockName":"B1","VenaRangeType":2,"DimensionIdStr":"FV","MemberIdStr":"74231c0f1ad14929bb43f6957a42045f","DimensionId":-1,"MemberId":"-1","Inc":"135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136":{"RangeName":null,"SectionName":"Lifesheet2","BlockName":"B1","VenaRangeType":2,"DimensionIdStr":"FV","MemberIdStr":"74231c0f1ad14929bb43f6957a42045f","DimensionId":-1,"MemberId":"-1","Inc":"136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137":{"RangeName":null,"SectionName":"Lifesheet2","BlockName":"B1","VenaRangeType":2,"DimensionIdStr":"FV","MemberIdStr":"74231c0f1ad14929bb43f6957a42045f","DimensionId":-1,"MemberId":"-1","Inc":"137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138":{"RangeName":null,"SectionName":"Lifesheet2","BlockName":"B1","VenaRangeType":2,"DimensionIdStr":"FV","MemberIdStr":"74231c0f1ad14929bb43f6957a42045f","DimensionId":-1,"MemberId":"-1","Inc":"138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139":{"RangeName":null,"SectionName":"Lifesheet2","BlockName":"B1","VenaRangeType":2,"DimensionIdStr":"FV","MemberIdStr":"74231c0f1ad14929bb43f6957a42045f","DimensionId":-1,"MemberId":"-1","Inc":"139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RangeName":null,"SectionName":"Lifesheet2","BlockName":"B1","VenaRangeType":2,"DimensionIdStr":"FV","MemberIdStr":"74231c0f1ad14929bb43f6957a42045f","DimensionId":-1,"MemberId":"-1","Inc":"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141":{"RangeName":null,"SectionName":"Lifesheet2","BlockName":"B1","VenaRangeType":2,"DimensionIdStr":"FV","MemberIdStr":"74231c0f1ad14929bb43f6957a42045f","DimensionId":-1,"MemberId":"-1","Inc":"141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142":{"RangeName":null,"SectionName":"Lifesheet2","BlockName":"B1","VenaRangeType":2,"DimensionIdStr":"FV","MemberIdStr":"74231c0f1ad14929bb43f6957a42045f","DimensionId":-1,"MemberId":"-1","Inc":"142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143":{"RangeName":null,"SectionName":"Lifesheet2","BlockName":"B1","VenaRangeType":2,"DimensionIdStr":"FV","MemberIdStr":"74231c0f1ad14929bb43f6957a42045f","DimensionId":-1,"MemberId":"-1","Inc":"143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144":{"RangeName":null,"SectionName":"Lifesheet2","BlockName":"B1","VenaRangeType":2,"DimensionIdStr":"FV","MemberIdStr":"74231c0f1ad14929bb43f6957a42045f","DimensionId":-1,"MemberId":"-1","Inc":"144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145":{"RangeName":null,"SectionName":"Lifesheet2","BlockName":"B1","VenaRangeType":2,"DimensionIdStr":"FV","MemberIdStr":"74231c0f1ad14929bb43f6957a42045f","DimensionId":-1,"MemberId":"-1","Inc":"145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146":{"RangeName":null,"SectionName":"Lifesheet2","BlockName":"B1","VenaRangeType":2,"DimensionIdStr":"FV","MemberIdStr":"74231c0f1ad14929bb43f6957a42045f","DimensionId":-1,"MemberId":"-1","Inc":"146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147":{"RangeName":null,"SectionName":"Lifesheet2","BlockName":"B1","VenaRangeType":2,"DimensionIdStr":"FV","MemberIdStr":"74231c0f1ad14929bb43f6957a42045f","DimensionId":-1,"MemberId":"-1","Inc":"147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148":{"RangeName":null,"SectionName":"Lifesheet2","BlockName":"B1","VenaRangeType":2,"DimensionIdStr":"FV","MemberIdStr":"74231c0f1ad14929bb43f6957a42045f","DimensionId":-1,"MemberId":"-1","Inc":"148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149":{"RangeName":null,"SectionName":"Lifesheet2","BlockName":"B1","VenaRangeType":2,"DimensionIdStr":"FV","MemberIdStr":"74231c0f1ad14929bb43f6957a42045f","DimensionId":-1,"MemberId":"-1","Inc":"149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RangeName":null,"SectionName":"Lifesheet2","BlockName":"B1","VenaRangeType":2,"DimensionIdStr":"FV","MemberIdStr":"74231c0f1ad14929bb43f6957a42045f","DimensionId":-1,"MemberId":"-1","Inc":"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150":{"RangeName":null,"SectionName":"Lifesheet2","BlockName":"B1","VenaRangeType":2,"DimensionIdStr":"FV","MemberIdStr":"74231c0f1ad14929bb43f6957a42045f","DimensionId":-1,"MemberId":"-1","Inc":"150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151":{"RangeName":null,"SectionName":"Lifesheet2","BlockName":"B1","VenaRangeType":2,"DimensionIdStr":"FV","MemberIdStr":"74231c0f1ad14929bb43f6957a42045f","DimensionId":-1,"MemberId":"-1","Inc":"151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153":{"RangeName":null,"SectionName":"Lifesheet2","BlockName":"B1","VenaRangeType":2,"DimensionIdStr":"FV","MemberIdStr":"74231c0f1ad14929bb43f6957a42045f","DimensionId":-1,"MemberId":"-1","Inc":"153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154":{"RangeName":null,"SectionName":"Lifesheet2","BlockName":"B1","VenaRangeType":2,"DimensionIdStr":"FV","MemberIdStr":"74231c0f1ad14929bb43f6957a42045f","DimensionId":-1,"MemberId":"-1","Inc":"154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155":{"RangeName":null,"SectionName":"Lifesheet2","BlockName":"B1","VenaRangeType":2,"DimensionIdStr":"FV","MemberIdStr":"74231c0f1ad14929bb43f6957a42045f","DimensionId":-1,"MemberId":"-1","Inc":"155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156":{"RangeName":null,"SectionName":"Lifesheet2","BlockName":"B1","VenaRangeType":2,"DimensionIdStr":"FV","MemberIdStr":"74231c0f1ad14929bb43f6957a42045f","DimensionId":-1,"MemberId":"-1","Inc":"156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157":{"RangeName":null,"SectionName":"Lifesheet2","BlockName":"B1","VenaRangeType":2,"DimensionIdStr":"FV","MemberIdStr":"74231c0f1ad14929bb43f6957a42045f","DimensionId":-1,"MemberId":"-1","Inc":"157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158":{"RangeName":null,"SectionName":"Lifesheet2","BlockName":"B1","VenaRangeType":2,"DimensionIdStr":"FV","MemberIdStr":"74231c0f1ad14929bb43f6957a42045f","DimensionId":-1,"MemberId":"-1","Inc":"158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159":{"RangeName":null,"SectionName":"Lifesheet2","BlockName":"B1","VenaRangeType":2,"DimensionIdStr":"FV","MemberIdStr":"74231c0f1ad14929bb43f6957a42045f","DimensionId":-1,"MemberId":"-1","Inc":"159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RangeName":null,"SectionName":"Lifesheet2","BlockName":"B1","VenaRangeType":2,"DimensionIdStr":"FV","MemberIdStr":"74231c0f1ad14929bb43f6957a42045f","DimensionId":-1,"MemberId":"-1","Inc":"16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160":{"RangeName":null,"SectionName":"Lifesheet2","BlockName":"B1","VenaRangeType":2,"DimensionIdStr":"FV","MemberIdStr":"74231c0f1ad14929bb43f6957a42045f","DimensionId":-1,"MemberId":"-1","Inc":"160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161":{"RangeName":null,"SectionName":"Lifesheet2","BlockName":"B1","VenaRangeType":2,"DimensionIdStr":"FV","MemberIdStr":"74231c0f1ad14929bb43f6957a42045f","DimensionId":-1,"MemberId":"-1","Inc":"161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162":{"RangeName":null,"SectionName":"Lifesheet2","BlockName":"B1","VenaRangeType":2,"DimensionIdStr":"FV","MemberIdStr":"74231c0f1ad14929bb43f6957a42045f","DimensionId":-1,"MemberId":"-1","Inc":"162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163":{"RangeName":null,"SectionName":"Lifesheet2","BlockName":"B1","VenaRangeType":2,"DimensionIdStr":"FV","MemberIdStr":"74231c0f1ad14929bb43f6957a42045f","DimensionId":-1,"MemberId":"-1","Inc":"163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164":{"RangeName":null,"SectionName":"Lifesheet2","BlockName":"B1","VenaRangeType":2,"DimensionIdStr":"FV","MemberIdStr":"74231c0f1ad14929bb43f6957a42045f","DimensionId":-1,"MemberId":"-1","Inc":"164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165":{"RangeName":null,"SectionName":"Lifesheet2","BlockName":"B1","VenaRangeType":2,"DimensionIdStr":"FV","MemberIdStr":"74231c0f1ad14929bb43f6957a42045f","DimensionId":-1,"MemberId":"-1","Inc":"165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166":{"RangeName":null,"SectionName":"Lifesheet2","BlockName":"B1","VenaRangeType":2,"DimensionIdStr":"FV","MemberIdStr":"74231c0f1ad14929bb43f6957a42045f","DimensionId":-1,"MemberId":"-1","Inc":"166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167":{"RangeName":null,"SectionName":"Lifesheet2","BlockName":"B1","VenaRangeType":2,"DimensionIdStr":"FV","MemberIdStr":"74231c0f1ad14929bb43f6957a42045f","DimensionId":-1,"MemberId":"-1","Inc":"167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168":{"RangeName":null,"SectionName":"Lifesheet2","BlockName":"B1","VenaRangeType":2,"DimensionIdStr":"FV","MemberIdStr":"74231c0f1ad14929bb43f6957a42045f","DimensionId":-1,"MemberId":"-1","Inc":"168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169":{"RangeName":null,"SectionName":"Lifesheet2","BlockName":"B1","VenaRangeType":2,"DimensionIdStr":"FV","MemberIdStr":"74231c0f1ad14929bb43f6957a42045f","DimensionId":-1,"MemberId":"-1","Inc":"169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170":{"RangeName":null,"SectionName":"Lifesheet2","BlockName":"B1","VenaRangeType":2,"DimensionIdStr":"FV","MemberIdStr":"74231c0f1ad14929bb43f6957a42045f","DimensionId":-1,"MemberId":"-1","Inc":"170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171":{"RangeName":null,"SectionName":"Lifesheet2","BlockName":"B1","VenaRangeType":2,"DimensionIdStr":"FV","MemberIdStr":"74231c0f1ad14929bb43f6957a42045f","DimensionId":-1,"MemberId":"-1","Inc":"171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172":{"RangeName":null,"SectionName":"Lifesheet2","BlockName":"B1","VenaRangeType":2,"DimensionIdStr":"FV","MemberIdStr":"74231c0f1ad14929bb43f6957a42045f","DimensionId":-1,"MemberId":"-1","Inc":"172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173":{"RangeName":null,"SectionName":"Lifesheet2","BlockName":"B1","VenaRangeType":2,"DimensionIdStr":"FV","MemberIdStr":"74231c0f1ad14929bb43f6957a42045f","DimensionId":-1,"MemberId":"-1","Inc":"173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174":{"RangeName":null,"SectionName":"Lifesheet2","BlockName":"B1","VenaRangeType":2,"DimensionIdStr":"FV","MemberIdStr":"74231c0f1ad14929bb43f6957a42045f","DimensionId":-1,"MemberId":"-1","Inc":"174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175":{"RangeName":null,"SectionName":"Lifesheet2","BlockName":"B1","VenaRangeType":2,"DimensionIdStr":"FV","MemberIdStr":"74231c0f1ad14929bb43f6957a42045f","DimensionId":-1,"MemberId":"-1","Inc":"175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176":{"RangeName":null,"SectionName":"Lifesheet2","BlockName":"B1","VenaRangeType":2,"DimensionIdStr":"FV","MemberIdStr":"74231c0f1ad14929bb43f6957a42045f","DimensionId":-1,"MemberId":"-1","Inc":"176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177":{"RangeName":null,"SectionName":"Lifesheet2","BlockName":"B1","VenaRangeType":2,"DimensionIdStr":"FV","MemberIdStr":"74231c0f1ad14929bb43f6957a42045f","DimensionId":-1,"MemberId":"-1","Inc":"177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178":{"RangeName":null,"SectionName":"Lifesheet2","BlockName":"B1","VenaRangeType":2,"DimensionIdStr":"FV","MemberIdStr":"74231c0f1ad14929bb43f6957a42045f","DimensionId":-1,"MemberId":"-1","Inc":"178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179":{"RangeName":null,"SectionName":"Lifesheet2","BlockName":"B1","VenaRangeType":2,"DimensionIdStr":"FV","MemberIdStr":"74231c0f1ad14929bb43f6957a42045f","DimensionId":-1,"MemberId":"-1","Inc":"179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180":{"RangeName":null,"SectionName":"Lifesheet2","BlockName":"B1","VenaRangeType":2,"DimensionIdStr":"FV","MemberIdStr":"74231c0f1ad14929bb43f6957a42045f","DimensionId":-1,"MemberId":"-1","Inc":"180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181":{"RangeName":null,"SectionName":"Lifesheet2","BlockName":"B1","VenaRangeType":2,"DimensionIdStr":"FV","MemberIdStr":"74231c0f1ad14929bb43f6957a42045f","DimensionId":-1,"MemberId":"-1","Inc":"181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182":{"RangeName":null,"SectionName":"Lifesheet2","BlockName":"B1","VenaRangeType":2,"DimensionIdStr":"FV","MemberIdStr":"74231c0f1ad14929bb43f6957a42045f","DimensionId":-1,"MemberId":"-1","Inc":"182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183":{"RangeName":null,"SectionName":"Lifesheet2","BlockName":"B1","VenaRangeType":2,"DimensionIdStr":"FV","MemberIdStr":"74231c0f1ad14929bb43f6957a42045f","DimensionId":-1,"MemberId":"-1","Inc":"183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184":{"RangeName":null,"SectionName":"Lifesheet2","BlockName":"B1","VenaRangeType":2,"DimensionIdStr":"FV","MemberIdStr":"74231c0f1ad14929bb43f6957a42045f","DimensionId":-1,"MemberId":"-1","Inc":"184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185":{"RangeName":null,"SectionName":"Lifesheet2","BlockName":"B1","VenaRangeType":2,"DimensionIdStr":"FV","MemberIdStr":"74231c0f1ad14929bb43f6957a42045f","DimensionId":-1,"MemberId":"-1","Inc":"185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186":{"RangeName":null,"SectionName":"Lifesheet2","BlockName":"B1","VenaRangeType":2,"DimensionIdStr":"FV","MemberIdStr":"74231c0f1ad14929bb43f6957a42045f","DimensionId":-1,"MemberId":"-1","Inc":"186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187":{"RangeName":null,"SectionName":"Lifesheet2","BlockName":"B1","VenaRangeType":2,"DimensionIdStr":"FV","MemberIdStr":"74231c0f1ad14929bb43f6957a42045f","DimensionId":-1,"MemberId":"-1","Inc":"187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188":{"RangeName":null,"SectionName":"Lifesheet2","BlockName":"B1","VenaRangeType":2,"DimensionIdStr":"FV","MemberIdStr":"74231c0f1ad14929bb43f6957a42045f","DimensionId":-1,"MemberId":"-1","Inc":"188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189":{"RangeName":null,"SectionName":"Lifesheet2","BlockName":"B1","VenaRangeType":2,"DimensionIdStr":"FV","MemberIdStr":"74231c0f1ad14929bb43f6957a42045f","DimensionId":-1,"MemberId":"-1","Inc":"189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RangeName":null,"SectionName":"Lifesheet2","BlockName":"B1","VenaRangeType":2,"DimensionIdStr":"FV","MemberIdStr":"74231c0f1ad14929bb43f6957a42045f","DimensionId":-1,"MemberId":"-1","Inc":"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190":{"RangeName":null,"SectionName":"Lifesheet2","BlockName":"B1","VenaRangeType":2,"DimensionIdStr":"FV","MemberIdStr":"74231c0f1ad14929bb43f6957a42045f","DimensionId":-1,"MemberId":"-1","Inc":"190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191":{"RangeName":null,"SectionName":"Lifesheet2","BlockName":"B1","VenaRangeType":2,"DimensionIdStr":"FV","MemberIdStr":"74231c0f1ad14929bb43f6957a42045f","DimensionId":-1,"MemberId":"-1","Inc":"191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192":{"RangeName":null,"SectionName":"Lifesheet2","BlockName":"B1","VenaRangeType":2,"DimensionIdStr":"FV","MemberIdStr":"74231c0f1ad14929bb43f6957a42045f","DimensionId":-1,"MemberId":"-1","Inc":"192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193":{"RangeName":null,"SectionName":"Lifesheet2","BlockName":"B1","VenaRangeType":2,"DimensionIdStr":"FV","MemberIdStr":"74231c0f1ad14929bb43f6957a42045f","DimensionId":-1,"MemberId":"-1","Inc":"193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194":{"RangeName":null,"SectionName":"Lifesheet2","BlockName":"B1","VenaRangeType":2,"DimensionIdStr":"FV","MemberIdStr":"74231c0f1ad14929bb43f6957a42045f","DimensionId":-1,"MemberId":"-1","Inc":"194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195":{"RangeName":null,"SectionName":"Lifesheet2","BlockName":"B1","VenaRangeType":2,"DimensionIdStr":"FV","MemberIdStr":"74231c0f1ad14929bb43f6957a42045f","DimensionId":-1,"MemberId":"-1","Inc":"195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196":{"RangeName":null,"SectionName":"Lifesheet2","BlockName":"B1","VenaRangeType":2,"DimensionIdStr":"FV","MemberIdStr":"74231c0f1ad14929bb43f6957a42045f","DimensionId":-1,"MemberId":"-1","Inc":"196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197":{"RangeName":null,"SectionName":"Lifesheet2","BlockName":"B1","VenaRangeType":2,"DimensionIdStr":"FV","MemberIdStr":"74231c0f1ad14929bb43f6957a42045f","DimensionId":-1,"MemberId":"-1","Inc":"197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198":{"RangeName":null,"SectionName":"Lifesheet2","BlockName":"B1","VenaRangeType":2,"DimensionIdStr":"FV","MemberIdStr":"74231c0f1ad14929bb43f6957a42045f","DimensionId":-1,"MemberId":"-1","Inc":"198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199":{"RangeName":null,"SectionName":"Lifesheet2","BlockName":"B1","VenaRangeType":2,"DimensionIdStr":"FV","MemberIdStr":"74231c0f1ad14929bb43f6957a42045f","DimensionId":-1,"MemberId":"-1","Inc":"199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RangeName":null,"SectionName":"Lifesheet2","BlockName":"B1","VenaRangeType":2,"DimensionIdStr":"FV","MemberIdStr":"74231c0f1ad14929bb43f6957a42045f","DimensionId":-1,"MemberId":"-1","Inc":"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200":{"RangeName":null,"SectionName":"Lifesheet2","BlockName":"B1","VenaRangeType":2,"DimensionIdStr":"FV","MemberIdStr":"74231c0f1ad14929bb43f6957a42045f","DimensionId":-1,"MemberId":"-1","Inc":"200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201":{"RangeName":null,"SectionName":"Lifesheet2","BlockName":"B1","VenaRangeType":2,"DimensionIdStr":"FV","MemberIdStr":"74231c0f1ad14929bb43f6957a42045f","DimensionId":-1,"MemberId":"-1","Inc":"201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202":{"RangeName":null,"SectionName":"Lifesheet2","BlockName":"B1","VenaRangeType":2,"DimensionIdStr":"FV","MemberIdStr":"74231c0f1ad14929bb43f6957a42045f","DimensionId":-1,"MemberId":"-1","Inc":"202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203":{"RangeName":null,"SectionName":"Lifesheet2","BlockName":"B1","VenaRangeType":2,"DimensionIdStr":"FV","MemberIdStr":"74231c0f1ad14929bb43f6957a42045f","DimensionId":-1,"MemberId":"-1","Inc":"203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204":{"RangeName":null,"SectionName":"Lifesheet2","BlockName":"B1","VenaRangeType":2,"DimensionIdStr":"FV","MemberIdStr":"74231c0f1ad14929bb43f6957a42045f","DimensionId":-1,"MemberId":"-1","Inc":"204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205":{"RangeName":null,"SectionName":"Lifesheet2","BlockName":"B1","VenaRangeType":2,"DimensionIdStr":"FV","MemberIdStr":"74231c0f1ad14929bb43f6957a42045f","DimensionId":-1,"MemberId":"-1","Inc":"205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206":{"RangeName":null,"SectionName":"Lifesheet2","BlockName":"B1","VenaRangeType":2,"DimensionIdStr":"FV","MemberIdStr":"74231c0f1ad14929bb43f6957a42045f","DimensionId":-1,"MemberId":"-1","Inc":"206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207":{"RangeName":null,"SectionName":"Lifesheet2","BlockName":"B1","VenaRangeType":2,"DimensionIdStr":"FV","MemberIdStr":"74231c0f1ad14929bb43f6957a42045f","DimensionId":-1,"MemberId":"-1","Inc":"207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208":{"RangeName":null,"SectionName":"Lifesheet2","BlockName":"B1","VenaRangeType":2,"DimensionIdStr":"FV","MemberIdStr":"74231c0f1ad14929bb43f6957a42045f","DimensionId":-1,"MemberId":"-1","Inc":"208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209":{"RangeName":null,"SectionName":"Lifesheet2","BlockName":"B1","VenaRangeType":2,"DimensionIdStr":"FV","MemberIdStr":"74231c0f1ad14929bb43f6957a42045f","DimensionId":-1,"MemberId":"-1","Inc":"209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RangeName":null,"SectionName":"Lifesheet2","BlockName":"B1","VenaRangeType":2,"DimensionIdStr":"FV","MemberIdStr":"74231c0f1ad14929bb43f6957a42045f","DimensionId":-1,"MemberId":"-1","Inc":"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210":{"RangeName":null,"SectionName":"Lifesheet2","BlockName":"B1","VenaRangeType":2,"DimensionIdStr":"FV","MemberIdStr":"74231c0f1ad14929bb43f6957a42045f","DimensionId":-1,"MemberId":"-1","Inc":"210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211":{"RangeName":null,"SectionName":"Lifesheet2","BlockName":"B1","VenaRangeType":2,"DimensionIdStr":"FV","MemberIdStr":"74231c0f1ad14929bb43f6957a42045f","DimensionId":-1,"MemberId":"-1","Inc":"211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212":{"RangeName":null,"SectionName":"Lifesheet2","BlockName":"B1","VenaRangeType":2,"DimensionIdStr":"FV","MemberIdStr":"74231c0f1ad14929bb43f6957a42045f","DimensionId":-1,"MemberId":"-1","Inc":"212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213":{"RangeName":null,"SectionName":"Lifesheet2","BlockName":"B1","VenaRangeType":2,"DimensionIdStr":"FV","MemberIdStr":"74231c0f1ad14929bb43f6957a42045f","DimensionId":-1,"MemberId":"-1","Inc":"213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214":{"RangeName":null,"SectionName":"Lifesheet2","BlockName":"B1","VenaRangeType":2,"DimensionIdStr":"FV","MemberIdStr":"74231c0f1ad14929bb43f6957a42045f","DimensionId":-1,"MemberId":"-1","Inc":"214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215":{"RangeName":null,"SectionName":"Lifesheet2","BlockName":"B1","VenaRangeType":2,"DimensionIdStr":"FV","MemberIdStr":"74231c0f1ad14929bb43f6957a42045f","DimensionId":-1,"MemberId":"-1","Inc":"215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216":{"RangeName":null,"SectionName":"Lifesheet2","BlockName":"B1","VenaRangeType":2,"DimensionIdStr":"FV","MemberIdStr":"74231c0f1ad14929bb43f6957a42045f","DimensionId":-1,"MemberId":"-1","Inc":"216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217":{"RangeName":null,"SectionName":"Lifesheet2","BlockName":"B1","VenaRangeType":2,"DimensionIdStr":"FV","MemberIdStr":"74231c0f1ad14929bb43f6957a42045f","DimensionId":-1,"MemberId":"-1","Inc":"217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218":{"RangeName":null,"SectionName":"Lifesheet2","BlockName":"B1","VenaRangeType":2,"DimensionIdStr":"FV","MemberIdStr":"74231c0f1ad14929bb43f6957a42045f","DimensionId":-1,"MemberId":"-1","Inc":"218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219":{"RangeName":null,"SectionName":"Lifesheet2","BlockName":"B1","VenaRangeType":2,"DimensionIdStr":"FV","MemberIdStr":"74231c0f1ad14929bb43f6957a42045f","DimensionId":-1,"MemberId":"-1","Inc":"219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RangeName":null,"SectionName":"Lifesheet2","BlockName":"B1","VenaRangeType":2,"DimensionIdStr":"FV","MemberIdStr":"74231c0f1ad14929bb43f6957a42045f","DimensionId":-1,"MemberId":"-1","Inc":"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220":{"RangeName":null,"SectionName":"Lifesheet2","BlockName":"B1","VenaRangeType":2,"DimensionIdStr":"FV","MemberIdStr":"74231c0f1ad14929bb43f6957a42045f","DimensionId":-1,"MemberId":"-1","Inc":"220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221":{"RangeName":null,"SectionName":"Lifesheet2","BlockName":"B1","VenaRangeType":2,"DimensionIdStr":"FV","MemberIdStr":"74231c0f1ad14929bb43f6957a42045f","DimensionId":-1,"MemberId":"-1","Inc":"221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222":{"RangeName":null,"SectionName":"Lifesheet2","BlockName":"B1","VenaRangeType":2,"DimensionIdStr":"FV","MemberIdStr":"74231c0f1ad14929bb43f6957a42045f","DimensionId":-1,"MemberId":"-1","Inc":"222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223":{"RangeName":null,"SectionName":"Lifesheet2","BlockName":"B1","VenaRangeType":2,"DimensionIdStr":"FV","MemberIdStr":"74231c0f1ad14929bb43f6957a42045f","DimensionId":-1,"MemberId":"-1","Inc":"223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224":{"RangeName":null,"SectionName":"Lifesheet2","BlockName":"B1","VenaRangeType":2,"DimensionIdStr":"FV","MemberIdStr":"74231c0f1ad14929bb43f6957a42045f","DimensionId":-1,"MemberId":"-1","Inc":"224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225":{"RangeName":null,"SectionName":"Lifesheet2","BlockName":"B1","VenaRangeType":2,"DimensionIdStr":"FV","MemberIdStr":"74231c0f1ad14929bb43f6957a42045f","DimensionId":-1,"MemberId":"-1","Inc":"225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226":{"RangeName":null,"SectionName":"Lifesheet2","BlockName":"B1","VenaRangeType":2,"DimensionIdStr":"FV","MemberIdStr":"74231c0f1ad14929bb43f6957a42045f","DimensionId":-1,"MemberId":"-1","Inc":"226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227":{"RangeName":null,"SectionName":"Lifesheet2","BlockName":"B1","VenaRangeType":2,"DimensionIdStr":"FV","MemberIdStr":"74231c0f1ad14929bb43f6957a42045f","DimensionId":-1,"MemberId":"-1","Inc":"227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228":{"RangeName":null,"SectionName":"Lifesheet2","BlockName":"B1","VenaRangeType":2,"DimensionIdStr":"FV","MemberIdStr":"74231c0f1ad14929bb43f6957a42045f","DimensionId":-1,"MemberId":"-1","Inc":"228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229":{"RangeName":null,"SectionName":"Lifesheet2","BlockName":"B1","VenaRangeType":2,"DimensionIdStr":"FV","MemberIdStr":"74231c0f1ad14929bb43f6957a42045f","DimensionId":-1,"MemberId":"-1","Inc":"229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23":{"RangeName":null,"SectionName":"Lifesheet2","BlockName":"B1","VenaRangeType":2,"DimensionIdStr":"FV","MemberIdStr":"74231c0f1ad14929bb43f6957a42045f","DimensionId":-1,"MemberId":"-1","Inc":"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24":{"RangeName":null,"SectionName":"Lifesheet2","BlockName":"B1","VenaRangeType":2,"DimensionIdStr":"FV","MemberIdStr":"74231c0f1ad14929bb43f6957a42045f","DimensionId":-1,"MemberId":"-1","Inc":"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26":{"RangeName":null,"SectionName":"Lifesheet2","BlockName":"B1","VenaRangeType":2,"DimensionIdStr":"FV","MemberIdStr":"74231c0f1ad14929bb43f6957a42045f","DimensionId":-1,"MemberId":"-1","Inc":"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27":{"RangeName":null,"SectionName":"Lifesheet2","BlockName":"B1","VenaRangeType":2,"DimensionIdStr":"FV","MemberIdStr":"74231c0f1ad14929bb43f6957a42045f","DimensionId":-1,"MemberId":"-1","Inc":"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28":{"RangeName":null,"SectionName":"Lifesheet2","BlockName":"B1","VenaRangeType":2,"DimensionIdStr":"FV","MemberIdStr":"74231c0f1ad14929bb43f6957a42045f","DimensionId":-1,"MemberId":"-1","Inc":"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29":{"RangeName":null,"SectionName":"Lifesheet2","BlockName":"B1","VenaRangeType":2,"DimensionIdStr":"FV","MemberIdStr":"74231c0f1ad14929bb43f6957a42045f","DimensionId":-1,"MemberId":"-1","Inc":"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RangeName":null,"SectionName":"Lifesheet2","BlockName":"B1","VenaRangeType":2,"DimensionIdStr":"FV","MemberIdStr":"74231c0f1ad14929bb43f6957a42045f","DimensionId":-1,"MemberId":"-1","Inc":"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30":{"RangeName":null,"SectionName":"Lifesheet2","BlockName":"B1","VenaRangeType":2,"DimensionIdStr":"FV","MemberIdStr":"74231c0f1ad14929bb43f6957a42045f","DimensionId":-1,"MemberId":"-1","Inc":"30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31":{"RangeName":null,"SectionName":"Lifesheet2","BlockName":"B1","VenaRangeType":2,"DimensionIdStr":"FV","MemberIdStr":"74231c0f1ad14929bb43f6957a42045f","DimensionId":-1,"MemberId":"-1","Inc":"31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32":{"RangeName":null,"SectionName":"Lifesheet2","BlockName":"B1","VenaRangeType":2,"DimensionIdStr":"FV","MemberIdStr":"74231c0f1ad14929bb43f6957a42045f","DimensionId":-1,"MemberId":"-1","Inc":"32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33":{"RangeName":null,"SectionName":"Lifesheet2","BlockName":"B1","VenaRangeType":2,"DimensionIdStr":"FV","MemberIdStr":"74231c0f1ad14929bb43f6957a42045f","DimensionId":-1,"MemberId":"-1","Inc":"33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34":{"RangeName":null,"SectionName":"Lifesheet2","BlockName":"B1","VenaRangeType":2,"DimensionIdStr":"FV","MemberIdStr":"74231c0f1ad14929bb43f6957a42045f","DimensionId":-1,"MemberId":"-1","Inc":"34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35":{"RangeName":null,"SectionName":"Lifesheet2","BlockName":"B1","VenaRangeType":2,"DimensionIdStr":"FV","MemberIdStr":"74231c0f1ad14929bb43f6957a42045f","DimensionId":-1,"MemberId":"-1","Inc":"35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36":{"RangeName":null,"SectionName":"Lifesheet2","BlockName":"B1","VenaRangeType":2,"DimensionIdStr":"FV","MemberIdStr":"74231c0f1ad14929bb43f6957a42045f","DimensionId":-1,"MemberId":"-1","Inc":"36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37":{"RangeName":null,"SectionName":"Lifesheet2","BlockName":"B1","VenaRangeType":2,"DimensionIdStr":"FV","MemberIdStr":"74231c0f1ad14929bb43f6957a42045f","DimensionId":-1,"MemberId":"-1","Inc":"37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38":{"RangeName":null,"SectionName":"Lifesheet2","BlockName":"B1","VenaRangeType":2,"DimensionIdStr":"FV","MemberIdStr":"74231c0f1ad14929bb43f6957a42045f","DimensionId":-1,"MemberId":"-1","Inc":"38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39":{"RangeName":null,"SectionName":"Lifesheet2","BlockName":"B1","VenaRangeType":2,"DimensionIdStr":"FV","MemberIdStr":"74231c0f1ad14929bb43f6957a42045f","DimensionId":-1,"MemberId":"-1","Inc":"39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RangeName":null,"SectionName":"Lifesheet2","BlockName":"B1","VenaRangeType":2,"DimensionIdStr":"FV","MemberIdStr":"74231c0f1ad14929bb43f6957a42045f","DimensionId":-1,"MemberId":"-1","Inc":"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40":{"RangeName":null,"SectionName":"Lifesheet2","BlockName":"B1","VenaRangeType":2,"DimensionIdStr":"FV","MemberIdStr":"74231c0f1ad14929bb43f6957a42045f","DimensionId":-1,"MemberId":"-1","Inc":"40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41":{"RangeName":null,"SectionName":"Lifesheet2","BlockName":"B1","VenaRangeType":2,"DimensionIdStr":"FV","MemberIdStr":"74231c0f1ad14929bb43f6957a42045f","DimensionId":-1,"MemberId":"-1","Inc":"41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42":{"RangeName":null,"SectionName":"Lifesheet2","BlockName":"B1","VenaRangeType":2,"DimensionIdStr":"FV","MemberIdStr":"74231c0f1ad14929bb43f6957a42045f","DimensionId":-1,"MemberId":"-1","Inc":"42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43":{"RangeName":null,"SectionName":"Lifesheet2","BlockName":"B1","VenaRangeType":2,"DimensionIdStr":"FV","MemberIdStr":"74231c0f1ad14929bb43f6957a42045f","DimensionId":-1,"MemberId":"-1","Inc":"43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44":{"RangeName":null,"SectionName":"Lifesheet2","BlockName":"B1","VenaRangeType":2,"DimensionIdStr":"FV","MemberIdStr":"74231c0f1ad14929bb43f6957a42045f","DimensionId":-1,"MemberId":"-1","Inc":"44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45":{"RangeName":null,"SectionName":"Lifesheet2","BlockName":"B1","VenaRangeType":2,"DimensionIdStr":"FV","MemberIdStr":"74231c0f1ad14929bb43f6957a42045f","DimensionId":-1,"MemberId":"-1","Inc":"45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46":{"RangeName":null,"SectionName":"Lifesheet2","BlockName":"B1","VenaRangeType":2,"DimensionIdStr":"FV","MemberIdStr":"74231c0f1ad14929bb43f6957a42045f","DimensionId":-1,"MemberId":"-1","Inc":"46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47":{"RangeName":null,"SectionName":"Lifesheet2","BlockName":"B1","VenaRangeType":2,"DimensionIdStr":"FV","MemberIdStr":"74231c0f1ad14929bb43f6957a42045f","DimensionId":-1,"MemberId":"-1","Inc":"47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48":{"RangeName":null,"SectionName":"Lifesheet2","BlockName":"B1","VenaRangeType":2,"DimensionIdStr":"FV","MemberIdStr":"74231c0f1ad14929bb43f6957a42045f","DimensionId":-1,"MemberId":"-1","Inc":"48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RangeName":null,"SectionName":"Lifesheet2","BlockName":"B1","VenaRangeType":2,"DimensionIdStr":"FV","MemberIdStr":"74231c0f1ad14929bb43f6957a42045f","DimensionId":-1,"MemberId":"-1","Inc":"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50":{"RangeName":null,"SectionName":"Lifesheet2","BlockName":"B1","VenaRangeType":2,"DimensionIdStr":"FV","MemberIdStr":"74231c0f1ad14929bb43f6957a42045f","DimensionId":-1,"MemberId":"-1","Inc":"50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51":{"RangeName":null,"SectionName":"Lifesheet2","BlockName":"B1","VenaRangeType":2,"DimensionIdStr":"FV","MemberIdStr":"74231c0f1ad14929bb43f6957a42045f","DimensionId":-1,"MemberId":"-1","Inc":"51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52":{"RangeName":null,"SectionName":"Lifesheet2","BlockName":"B1","VenaRangeType":2,"DimensionIdStr":"FV","MemberIdStr":"74231c0f1ad14929bb43f6957a42045f","DimensionId":-1,"MemberId":"-1","Inc":"52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53":{"RangeName":null,"SectionName":"Lifesheet2","BlockName":"B1","VenaRangeType":2,"DimensionIdStr":"FV","MemberIdStr":"74231c0f1ad14929bb43f6957a42045f","DimensionId":-1,"MemberId":"-1","Inc":"53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54":{"RangeName":null,"SectionName":"Lifesheet2","BlockName":"B1","VenaRangeType":2,"DimensionIdStr":"FV","MemberIdStr":"74231c0f1ad14929bb43f6957a42045f","DimensionId":-1,"MemberId":"-1","Inc":"54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55":{"RangeName":null,"SectionName":"Lifesheet2","BlockName":"B1","VenaRangeType":2,"DimensionIdStr":"FV","MemberIdStr":"74231c0f1ad14929bb43f6957a42045f","DimensionId":-1,"MemberId":"-1","Inc":"55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56":{"RangeName":null,"SectionName":"Lifesheet2","BlockName":"B1","VenaRangeType":2,"DimensionIdStr":"FV","MemberIdStr":"74231c0f1ad14929bb43f6957a42045f","DimensionId":-1,"MemberId":"-1","Inc":"56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57":{"RangeName":null,"SectionName":"Lifesheet2","BlockName":"B1","VenaRangeType":2,"DimensionIdStr":"FV","MemberIdStr":"74231c0f1ad14929bb43f6957a42045f","DimensionId":-1,"MemberId":"-1","Inc":"57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58":{"RangeName":null,"SectionName":"Lifesheet2","BlockName":"B1","VenaRangeType":2,"DimensionIdStr":"FV","MemberIdStr":"74231c0f1ad14929bb43f6957a42045f","DimensionId":-1,"MemberId":"-1","Inc":"58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RangeName":null,"SectionName":"Lifesheet2","BlockName":"B1","VenaRangeType":2,"DimensionIdStr":"FV","MemberIdStr":"74231c0f1ad14929bb43f6957a42045f","DimensionId":-1,"MemberId":"-1","Inc":"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60":{"RangeName":null,"SectionName":"Lifesheet2","BlockName":"B1","VenaRangeType":2,"DimensionIdStr":"FV","MemberIdStr":"74231c0f1ad14929bb43f6957a42045f","DimensionId":-1,"MemberId":"-1","Inc":"60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63":{"RangeName":null,"SectionName":"Lifesheet2","BlockName":"B1","VenaRangeType":2,"DimensionIdStr":"FV","MemberIdStr":"74231c0f1ad14929bb43f6957a42045f","DimensionId":-1,"MemberId":"-1","Inc":"63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64":{"RangeName":null,"SectionName":"Lifesheet2","BlockName":"B1","VenaRangeType":2,"DimensionIdStr":"FV","MemberIdStr":"74231c0f1ad14929bb43f6957a42045f","DimensionId":-1,"MemberId":"-1","Inc":"64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65":{"RangeName":null,"SectionName":"Lifesheet2","BlockName":"B1","VenaRangeType":2,"DimensionIdStr":"FV","MemberIdStr":"74231c0f1ad14929bb43f6957a42045f","DimensionId":-1,"MemberId":"-1","Inc":"65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66":{"RangeName":null,"SectionName":"Lifesheet2","BlockName":"B1","VenaRangeType":2,"DimensionIdStr":"FV","MemberIdStr":"74231c0f1ad14929bb43f6957a42045f","DimensionId":-1,"MemberId":"-1","Inc":"66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67":{"RangeName":null,"SectionName":"Lifesheet2","BlockName":"B1","VenaRangeType":2,"DimensionIdStr":"FV","MemberIdStr":"74231c0f1ad14929bb43f6957a42045f","DimensionId":-1,"MemberId":"-1","Inc":"67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68":{"RangeName":null,"SectionName":"Lifesheet2","BlockName":"B1","VenaRangeType":2,"DimensionIdStr":"FV","MemberIdStr":"74231c0f1ad14929bb43f6957a42045f","DimensionId":-1,"MemberId":"-1","Inc":"68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RangeName":null,"SectionName":"Lifesheet2","BlockName":"B1","VenaRangeType":2,"DimensionIdStr":"FV","MemberIdStr":"74231c0f1ad14929bb43f6957a42045f","DimensionId":-1,"MemberId":"-1","Inc":"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70":{"RangeName":null,"SectionName":"Lifesheet2","BlockName":"B1","VenaRangeType":2,"DimensionIdStr":"FV","MemberIdStr":"74231c0f1ad14929bb43f6957a42045f","DimensionId":-1,"MemberId":"-1","Inc":"70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71":{"RangeName":null,"SectionName":"Lifesheet2","BlockName":"B1","VenaRangeType":2,"DimensionIdStr":"FV","MemberIdStr":"74231c0f1ad14929bb43f6957a42045f","DimensionId":-1,"MemberId":"-1","Inc":"71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72":{"RangeName":null,"SectionName":"Lifesheet2","BlockName":"B1","VenaRangeType":2,"DimensionIdStr":"FV","MemberIdStr":"74231c0f1ad14929bb43f6957a42045f","DimensionId":-1,"MemberId":"-1","Inc":"72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73":{"RangeName":null,"SectionName":"Lifesheet2","BlockName":"B1","VenaRangeType":2,"DimensionIdStr":"FV","MemberIdStr":"74231c0f1ad14929bb43f6957a42045f","DimensionId":-1,"MemberId":"-1","Inc":"73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74":{"RangeName":null,"SectionName":"Lifesheet2","BlockName":"B1","VenaRangeType":2,"DimensionIdStr":"FV","MemberIdStr":"74231c0f1ad14929bb43f6957a42045f","DimensionId":-1,"MemberId":"-1","Inc":"74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75":{"RangeName":null,"SectionName":"Lifesheet2","BlockName":"B1","VenaRangeType":2,"DimensionIdStr":"FV","MemberIdStr":"74231c0f1ad14929bb43f6957a42045f","DimensionId":-1,"MemberId":"-1","Inc":"75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76":{"RangeName":null,"SectionName":"Lifesheet2","BlockName":"B1","VenaRangeType":2,"DimensionIdStr":"FV","MemberIdStr":"74231c0f1ad14929bb43f6957a42045f","DimensionId":-1,"MemberId":"-1","Inc":"76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77":{"RangeName":null,"SectionName":"Lifesheet2","BlockName":"B1","VenaRangeType":2,"DimensionIdStr":"FV","MemberIdStr":"74231c0f1ad14929bb43f6957a42045f","DimensionId":-1,"MemberId":"-1","Inc":"77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79":{"RangeName":null,"SectionName":"Lifesheet2","BlockName":"B1","VenaRangeType":2,"DimensionIdStr":"FV","MemberIdStr":"74231c0f1ad14929bb43f6957a42045f","DimensionId":-1,"MemberId":"-1","Inc":"79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8":{"RangeName":null,"SectionName":"Lifesheet2","BlockName":"B1","VenaRangeType":2,"DimensionIdStr":"FV","MemberIdStr":"74231c0f1ad14929bb43f6957a42045f","DimensionId":-1,"MemberId":"-1","Inc":"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80":{"RangeName":null,"SectionName":"Lifesheet2","BlockName":"B1","VenaRangeType":2,"DimensionIdStr":"FV","MemberIdStr":"74231c0f1ad14929bb43f6957a42045f","DimensionId":-1,"MemberId":"-1","Inc":"80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RangeName":null,"SectionName":"Lifesheet2","BlockName":"B1","VenaRangeType":2,"DimensionIdStr":"FV","MemberIdStr":"74231c0f1ad14929bb43f6957a42045f","DimensionId":-1,"MemberId":"-1","Inc":"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90":{"RangeName":null,"SectionName":"Lifesheet2","BlockName":"B1","VenaRangeType":2,"DimensionIdStr":"FV","MemberIdStr":"74231c0f1ad14929bb43f6957a42045f","DimensionId":-1,"MemberId":"-1","Inc":"90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91":{"RangeName":null,"SectionName":"Lifesheet2","BlockName":"B1","VenaRangeType":2,"DimensionIdStr":"FV","MemberIdStr":"74231c0f1ad14929bb43f6957a42045f","DimensionId":-1,"MemberId":"-1","Inc":"91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93":{"RangeName":null,"SectionName":"Lifesheet2","BlockName":"B1","VenaRangeType":2,"DimensionIdStr":"FV","MemberIdStr":"74231c0f1ad14929bb43f6957a42045f","DimensionId":-1,"MemberId":"-1","Inc":"93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94":{"RangeName":null,"SectionName":"Lifesheet2","BlockName":"B1","VenaRangeType":2,"DimensionIdStr":"FV","MemberIdStr":"74231c0f1ad14929bb43f6957a42045f","DimensionId":-1,"MemberId":"-1","Inc":"94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95":{"RangeName":null,"SectionName":"Lifesheet2","BlockName":"B1","VenaRangeType":2,"DimensionIdStr":"FV","MemberIdStr":"74231c0f1ad14929bb43f6957a42045f","DimensionId":-1,"MemberId":"-1","Inc":"95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96":{"RangeName":null,"SectionName":"Lifesheet2","BlockName":"B1","VenaRangeType":2,"DimensionIdStr":"FV","MemberIdStr":"74231c0f1ad14929bb43f6957a42045f","DimensionId":-1,"MemberId":"-1","Inc":"96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97":{"RangeName":null,"SectionName":"Lifesheet2","BlockName":"B1","VenaRangeType":2,"DimensionIdStr":"FV","MemberIdStr":"74231c0f1ad14929bb43f6957a42045f","DimensionId":-1,"MemberId":"-1","Inc":"97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98":{"RangeName":null,"SectionName":"Lifesheet2","BlockName":"B1","VenaRangeType":2,"DimensionIdStr":"FV","MemberIdStr":"74231c0f1ad14929bb43f6957a42045f","DimensionId":-1,"MemberId":"-1","Inc":"98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99":{"RangeName":null,"SectionName":"Lifesheet2","BlockName":"B1","VenaRangeType":2,"DimensionIdStr":"FV","MemberIdStr":"74231c0f1ad14929bb43f6957a42045f","DimensionId":-1,"MemberId":"-1","Inc":"99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RangeName":null,"SectionName":"Lifesheet2","BlockName":"B1","VenaRangeType":2,"DimensionIdStr":"FV","MemberIdStr":"8c3edfc3fa44458a9fe07c90396b5601","DimensionId":-1,"MemberId":"-1","Inc":"10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100":{"RangeName":null,"SectionName":"Lifesheet2","BlockName":"B1","VenaRangeType":2,"DimensionIdStr":"FV","MemberIdStr":"8c3edfc3fa44458a9fe07c90396b5601","DimensionId":-1,"MemberId":"-1","Inc":"100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101":{"RangeName":null,"SectionName":"Lifesheet2","BlockName":"B1","VenaRangeType":2,"DimensionIdStr":"FV","MemberIdStr":"8c3edfc3fa44458a9fe07c90396b5601","DimensionId":-1,"MemberId":"-1","Inc":"101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102":{"RangeName":null,"SectionName":"Lifesheet2","BlockName":"B1","VenaRangeType":2,"DimensionIdStr":"FV","MemberIdStr":"8c3edfc3fa44458a9fe07c90396b5601","DimensionId":-1,"MemberId":"-1","Inc":"102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103":{"RangeName":null,"SectionName":"Lifesheet2","BlockName":"B1","VenaRangeType":2,"DimensionIdStr":"FV","MemberIdStr":"8c3edfc3fa44458a9fe07c90396b5601","DimensionId":-1,"MemberId":"-1","Inc":"103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104":{"RangeName":null,"SectionName":"Lifesheet2","BlockName":"B1","VenaRangeType":2,"DimensionIdStr":"FV","MemberIdStr":"8c3edfc3fa44458a9fe07c90396b5601","DimensionId":-1,"MemberId":"-1","Inc":"104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105":{"RangeName":null,"SectionName":"Lifesheet2","BlockName":"B1","VenaRangeType":2,"DimensionIdStr":"FV","MemberIdStr":"8c3edfc3fa44458a9fe07c90396b5601","DimensionId":-1,"MemberId":"-1","Inc":"105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106":{"RangeName":null,"SectionName":"Lifesheet2","BlockName":"B1","VenaRangeType":2,"DimensionIdStr":"FV","MemberIdStr":"8c3edfc3fa44458a9fe07c90396b5601","DimensionId":-1,"MemberId":"-1","Inc":"106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107":{"RangeName":null,"SectionName":"Lifesheet2","BlockName":"B1","VenaRangeType":2,"DimensionIdStr":"FV","MemberIdStr":"8c3edfc3fa44458a9fe07c90396b5601","DimensionId":-1,"MemberId":"-1","Inc":"107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108":{"RangeName":null,"SectionName":"Lifesheet2","BlockName":"B1","VenaRangeType":2,"DimensionIdStr":"FV","MemberIdStr":"8c3edfc3fa44458a9fe07c90396b5601","DimensionId":-1,"MemberId":"-1","Inc":"108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109":{"RangeName":null,"SectionName":"Lifesheet2","BlockName":"B1","VenaRangeType":2,"DimensionIdStr":"FV","MemberIdStr":"8c3edfc3fa44458a9fe07c90396b5601","DimensionId":-1,"MemberId":"-1","Inc":"109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RangeName":null,"SectionName":"Lifesheet2","BlockName":"B1","VenaRangeType":2,"DimensionIdStr":"FV","MemberIdStr":"8c3edfc3fa44458a9fe07c90396b5601","DimensionId":-1,"MemberId":"-1","Inc":"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111":{"RangeName":null,"SectionName":"Lifesheet2","BlockName":"B1","VenaRangeType":2,"DimensionIdStr":"FV","MemberIdStr":"8c3edfc3fa44458a9fe07c90396b5601","DimensionId":-1,"MemberId":"-1","Inc":"111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112":{"RangeName":null,"SectionName":"Lifesheet2","BlockName":"B1","VenaRangeType":2,"DimensionIdStr":"FV","MemberIdStr":"8c3edfc3fa44458a9fe07c90396b5601","DimensionId":-1,"MemberId":"-1","Inc":"112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113":{"RangeName":null,"SectionName":"Lifesheet2","BlockName":"B1","VenaRangeType":2,"DimensionIdStr":"FV","MemberIdStr":"8c3edfc3fa44458a9fe07c90396b5601","DimensionId":-1,"MemberId":"-1","Inc":"113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114":{"RangeName":null,"SectionName":"Lifesheet2","BlockName":"B1","VenaRangeType":2,"DimensionIdStr":"FV","MemberIdStr":"8c3edfc3fa44458a9fe07c90396b5601","DimensionId":-1,"MemberId":"-1","Inc":"114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115":{"RangeName":null,"SectionName":"Lifesheet2","BlockName":"B1","VenaRangeType":2,"DimensionIdStr":"FV","MemberIdStr":"8c3edfc3fa44458a9fe07c90396b5601","DimensionId":-1,"MemberId":"-1","Inc":"115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116":{"RangeName":null,"SectionName":"Lifesheet2","BlockName":"B1","VenaRangeType":2,"DimensionIdStr":"FV","MemberIdStr":"8c3edfc3fa44458a9fe07c90396b5601","DimensionId":-1,"MemberId":"-1","Inc":"116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117":{"RangeName":null,"SectionName":"Lifesheet2","BlockName":"B1","VenaRangeType":2,"DimensionIdStr":"FV","MemberIdStr":"8c3edfc3fa44458a9fe07c90396b5601","DimensionId":-1,"MemberId":"-1","Inc":"117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118":{"RangeName":null,"SectionName":"Lifesheet2","BlockName":"B1","VenaRangeType":2,"DimensionIdStr":"FV","MemberIdStr":"8c3edfc3fa44458a9fe07c90396b5601","DimensionId":-1,"MemberId":"-1","Inc":"118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119":{"RangeName":null,"SectionName":"Lifesheet2","BlockName":"B1","VenaRangeType":2,"DimensionIdStr":"FV","MemberIdStr":"8c3edfc3fa44458a9fe07c90396b5601","DimensionId":-1,"MemberId":"-1","Inc":"119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RangeName":null,"SectionName":"Lifesheet2","BlockName":"B1","VenaRangeType":2,"DimensionIdStr":"FV","MemberIdStr":"8c3edfc3fa44458a9fe07c90396b5601","DimensionId":-1,"MemberId":"-1","Inc":"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120":{"RangeName":null,"SectionName":"Lifesheet2","BlockName":"B1","VenaRangeType":2,"DimensionIdStr":"FV","MemberIdStr":"8c3edfc3fa44458a9fe07c90396b5601","DimensionId":-1,"MemberId":"-1","Inc":"120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121":{"RangeName":null,"SectionName":"Lifesheet2","BlockName":"B1","VenaRangeType":2,"DimensionIdStr":"FV","MemberIdStr":"8c3edfc3fa44458a9fe07c90396b5601","DimensionId":-1,"MemberId":"-1","Inc":"121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122":{"RangeName":null,"SectionName":"Lifesheet2","BlockName":"B1","VenaRangeType":2,"DimensionIdStr":"FV","MemberIdStr":"8c3edfc3fa44458a9fe07c90396b5601","DimensionId":-1,"MemberId":"-1","Inc":"122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123":{"RangeName":null,"SectionName":"Lifesheet2","BlockName":"B1","VenaRangeType":2,"DimensionIdStr":"FV","MemberIdStr":"8c3edfc3fa44458a9fe07c90396b5601","DimensionId":-1,"MemberId":"-1","Inc":"123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124":{"RangeName":null,"SectionName":"Lifesheet2","BlockName":"B1","VenaRangeType":2,"DimensionIdStr":"FV","MemberIdStr":"8c3edfc3fa44458a9fe07c90396b5601","DimensionId":-1,"MemberId":"-1","Inc":"124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125":{"RangeName":null,"SectionName":"Lifesheet2","BlockName":"B1","VenaRangeType":2,"DimensionIdStr":"FV","MemberIdStr":"8c3edfc3fa44458a9fe07c90396b5601","DimensionId":-1,"MemberId":"-1","Inc":"125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126":{"RangeName":null,"SectionName":"Lifesheet2","BlockName":"B1","VenaRangeType":2,"DimensionIdStr":"FV","MemberIdStr":"8c3edfc3fa44458a9fe07c90396b5601","DimensionId":-1,"MemberId":"-1","Inc":"126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127":{"RangeName":null,"SectionName":"Lifesheet2","BlockName":"B1","VenaRangeType":2,"DimensionIdStr":"FV","MemberIdStr":"8c3edfc3fa44458a9fe07c90396b5601","DimensionId":-1,"MemberId":"-1","Inc":"127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128":{"RangeName":null,"SectionName":"Lifesheet2","BlockName":"B1","VenaRangeType":2,"DimensionIdStr":"FV","MemberIdStr":"8c3edfc3fa44458a9fe07c90396b5601","DimensionId":-1,"MemberId":"-1","Inc":"128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129":{"RangeName":null,"SectionName":"Lifesheet2","BlockName":"B1","VenaRangeType":2,"DimensionIdStr":"FV","MemberIdStr":"8c3edfc3fa44458a9fe07c90396b5601","DimensionId":-1,"MemberId":"-1","Inc":"129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RangeName":null,"SectionName":"Lifesheet2","BlockName":"B1","VenaRangeType":2,"DimensionIdStr":"FV","MemberIdStr":"8c3edfc3fa44458a9fe07c90396b5601","DimensionId":-1,"MemberId":"-1","Inc":"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130":{"RangeName":null,"SectionName":"Lifesheet2","BlockName":"B1","VenaRangeType":2,"DimensionIdStr":"FV","MemberIdStr":"8c3edfc3fa44458a9fe07c90396b5601","DimensionId":-1,"MemberId":"-1","Inc":"130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131":{"RangeName":null,"SectionName":"Lifesheet2","BlockName":"B1","VenaRangeType":2,"DimensionIdStr":"FV","MemberIdStr":"8c3edfc3fa44458a9fe07c90396b5601","DimensionId":-1,"MemberId":"-1","Inc":"131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132":{"RangeName":null,"SectionName":"Lifesheet2","BlockName":"B1","VenaRangeType":2,"DimensionIdStr":"FV","MemberIdStr":"8c3edfc3fa44458a9fe07c90396b5601","DimensionId":-1,"MemberId":"-1","Inc":"132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133":{"RangeName":null,"SectionName":"Lifesheet2","BlockName":"B1","VenaRangeType":2,"DimensionIdStr":"FV","MemberIdStr":"8c3edfc3fa44458a9fe07c90396b5601","DimensionId":-1,"MemberId":"-1","Inc":"133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135":{"RangeName":null,"SectionName":"Lifesheet2","BlockName":"B1","VenaRangeType":2,"DimensionIdStr":"FV","MemberIdStr":"8c3edfc3fa44458a9fe07c90396b5601","DimensionId":-1,"MemberId":"-1","Inc":"135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136":{"RangeName":null,"SectionName":"Lifesheet2","BlockName":"B1","VenaRangeType":2,"DimensionIdStr":"FV","MemberIdStr":"8c3edfc3fa44458a9fe07c90396b5601","DimensionId":-1,"MemberId":"-1","Inc":"136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137":{"RangeName":null,"SectionName":"Lifesheet2","BlockName":"B1","VenaRangeType":2,"DimensionIdStr":"FV","MemberIdStr":"8c3edfc3fa44458a9fe07c90396b5601","DimensionId":-1,"MemberId":"-1","Inc":"137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138":{"RangeName":null,"SectionName":"Lifesheet2","BlockName":"B1","VenaRangeType":2,"DimensionIdStr":"FV","MemberIdStr":"8c3edfc3fa44458a9fe07c90396b5601","DimensionId":-1,"MemberId":"-1","Inc":"138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139":{"RangeName":null,"SectionName":"Lifesheet2","BlockName":"B1","VenaRangeType":2,"DimensionIdStr":"FV","MemberIdStr":"8c3edfc3fa44458a9fe07c90396b5601","DimensionId":-1,"MemberId":"-1","Inc":"139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RangeName":null,"SectionName":"Lifesheet2","BlockName":"B1","VenaRangeType":2,"DimensionIdStr":"FV","MemberIdStr":"8c3edfc3fa44458a9fe07c90396b5601","DimensionId":-1,"MemberId":"-1","Inc":"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140":{"RangeName":null,"SectionName":"Lifesheet2","BlockName":"B1","VenaRangeType":2,"DimensionIdStr":"FV","MemberIdStr":"8c3edfc3fa44458a9fe07c90396b5601","DimensionId":-1,"MemberId":"-1","Inc":"140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141":{"RangeName":null,"SectionName":"Lifesheet2","BlockName":"B1","VenaRangeType":2,"DimensionIdStr":"FV","MemberIdStr":"8c3edfc3fa44458a9fe07c90396b5601","DimensionId":-1,"MemberId":"-1","Inc":"141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142":{"RangeName":null,"SectionName":"Lifesheet2","BlockName":"B1","VenaRangeType":2,"DimensionIdStr":"FV","MemberIdStr":"8c3edfc3fa44458a9fe07c90396b5601","DimensionId":-1,"MemberId":"-1","Inc":"142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143":{"RangeName":null,"SectionName":"Lifesheet2","BlockName":"B1","VenaRangeType":2,"DimensionIdStr":"FV","MemberIdStr":"8c3edfc3fa44458a9fe07c90396b5601","DimensionId":-1,"MemberId":"-1","Inc":"143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144":{"RangeName":null,"SectionName":"Lifesheet2","BlockName":"B1","VenaRangeType":2,"DimensionIdStr":"FV","MemberIdStr":"8c3edfc3fa44458a9fe07c90396b5601","DimensionId":-1,"MemberId":"-1","Inc":"144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145":{"RangeName":null,"SectionName":"Lifesheet2","BlockName":"B1","VenaRangeType":2,"DimensionIdStr":"FV","MemberIdStr":"8c3edfc3fa44458a9fe07c90396b5601","DimensionId":-1,"MemberId":"-1","Inc":"145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146":{"RangeName":null,"SectionName":"Lifesheet2","BlockName":"B1","VenaRangeType":2,"DimensionIdStr":"FV","MemberIdStr":"8c3edfc3fa44458a9fe07c90396b5601","DimensionId":-1,"MemberId":"-1","Inc":"146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147":{"RangeName":null,"SectionName":"Lifesheet2","BlockName":"B1","VenaRangeType":2,"DimensionIdStr":"FV","MemberIdStr":"8c3edfc3fa44458a9fe07c90396b5601","DimensionId":-1,"MemberId":"-1","Inc":"147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149":{"RangeName":null,"SectionName":"Lifesheet2","BlockName":"B1","VenaRangeType":2,"DimensionIdStr":"FV","MemberIdStr":"8c3edfc3fa44458a9fe07c90396b5601","DimensionId":-1,"MemberId":"-1","Inc":"149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RangeName":null,"SectionName":"Lifesheet2","BlockName":"B1","VenaRangeType":2,"DimensionIdStr":"FV","MemberIdStr":"8c3edfc3fa44458a9fe07c90396b5601","DimensionId":-1,"MemberId":"-1","Inc":"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150":{"RangeName":null,"SectionName":"Lifesheet2","BlockName":"B1","VenaRangeType":2,"DimensionIdStr":"FV","MemberIdStr":"8c3edfc3fa44458a9fe07c90396b5601","DimensionId":-1,"MemberId":"-1","Inc":"150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151":{"RangeName":null,"SectionName":"Lifesheet2","BlockName":"B1","VenaRangeType":2,"DimensionIdStr":"FV","MemberIdStr":"8c3edfc3fa44458a9fe07c90396b5601","DimensionId":-1,"MemberId":"-1","Inc":"151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152":{"RangeName":null,"SectionName":"Lifesheet2","BlockName":"B1","VenaRangeType":2,"DimensionIdStr":"FV","MemberIdStr":"8c3edfc3fa44458a9fe07c90396b5601","DimensionId":-1,"MemberId":"-1","Inc":"152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153":{"RangeName":null,"SectionName":"Lifesheet2","BlockName":"B1","VenaRangeType":2,"DimensionIdStr":"FV","MemberIdStr":"8c3edfc3fa44458a9fe07c90396b5601","DimensionId":-1,"MemberId":"-1","Inc":"153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154":{"RangeName":null,"SectionName":"Lifesheet2","BlockName":"B1","VenaRangeType":2,"DimensionIdStr":"FV","MemberIdStr":"8c3edfc3fa44458a9fe07c90396b5601","DimensionId":-1,"MemberId":"-1","Inc":"154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155":{"RangeName":null,"SectionName":"Lifesheet2","BlockName":"B1","VenaRangeType":2,"DimensionIdStr":"FV","MemberIdStr":"8c3edfc3fa44458a9fe07c90396b5601","DimensionId":-1,"MemberId":"-1","Inc":"155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156":{"RangeName":null,"SectionName":"Lifesheet2","BlockName":"B1","VenaRangeType":2,"DimensionIdStr":"FV","MemberIdStr":"8c3edfc3fa44458a9fe07c90396b5601","DimensionId":-1,"MemberId":"-1","Inc":"156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157":{"RangeName":null,"SectionName":"Lifesheet2","BlockName":"B1","VenaRangeType":2,"DimensionIdStr":"FV","MemberIdStr":"8c3edfc3fa44458a9fe07c90396b5601","DimensionId":-1,"MemberId":"-1","Inc":"157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158":{"RangeName":null,"SectionName":"Lifesheet2","BlockName":"B1","VenaRangeType":2,"DimensionIdStr":"FV","MemberIdStr":"8c3edfc3fa44458a9fe07c90396b5601","DimensionId":-1,"MemberId":"-1","Inc":"158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159":{"RangeName":null,"SectionName":"Lifesheet2","BlockName":"B1","VenaRangeType":2,"DimensionIdStr":"FV","MemberIdStr":"8c3edfc3fa44458a9fe07c90396b5601","DimensionId":-1,"MemberId":"-1","Inc":"159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RangeName":null,"SectionName":"Lifesheet2","BlockName":"B1","VenaRangeType":2,"DimensionIdStr":"FV","MemberIdStr":"8c3edfc3fa44458a9fe07c90396b5601","DimensionId":-1,"MemberId":"-1","Inc":"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160":{"RangeName":null,"SectionName":"Lifesheet2","BlockName":"B1","VenaRangeType":2,"DimensionIdStr":"FV","MemberIdStr":"8c3edfc3fa44458a9fe07c90396b5601","DimensionId":-1,"MemberId":"-1","Inc":"160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161":{"RangeName":null,"SectionName":"Lifesheet2","BlockName":"B1","VenaRangeType":2,"DimensionIdStr":"FV","MemberIdStr":"8c3edfc3fa44458a9fe07c90396b5601","DimensionId":-1,"MemberId":"-1","Inc":"161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162":{"RangeName":null,"SectionName":"Lifesheet2","BlockName":"B1","VenaRangeType":2,"DimensionIdStr":"FV","MemberIdStr":"8c3edfc3fa44458a9fe07c90396b5601","DimensionId":-1,"MemberId":"-1","Inc":"162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163":{"RangeName":null,"SectionName":"Lifesheet2","BlockName":"B1","VenaRangeType":2,"DimensionIdStr":"FV","MemberIdStr":"8c3edfc3fa44458a9fe07c90396b5601","DimensionId":-1,"MemberId":"-1","Inc":"163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164":{"RangeName":null,"SectionName":"Lifesheet2","BlockName":"B1","VenaRangeType":2,"DimensionIdStr":"FV","MemberIdStr":"8c3edfc3fa44458a9fe07c90396b5601","DimensionId":-1,"MemberId":"-1","Inc":"164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166":{"RangeName":null,"SectionName":"Lifesheet2","BlockName":"B1","VenaRangeType":2,"DimensionIdStr":"FV","MemberIdStr":"8c3edfc3fa44458a9fe07c90396b5601","DimensionId":-1,"MemberId":"-1","Inc":"166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167":{"RangeName":null,"SectionName":"Lifesheet2","BlockName":"B1","VenaRangeType":2,"DimensionIdStr":"FV","MemberIdStr":"8c3edfc3fa44458a9fe07c90396b5601","DimensionId":-1,"MemberId":"-1","Inc":"167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168":{"RangeName":null,"SectionName":"Lifesheet2","BlockName":"B1","VenaRangeType":2,"DimensionIdStr":"FV","MemberIdStr":"8c3edfc3fa44458a9fe07c90396b5601","DimensionId":-1,"MemberId":"-1","Inc":"168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169":{"RangeName":null,"SectionName":"Lifesheet2","BlockName":"B1","VenaRangeType":2,"DimensionIdStr":"FV","MemberIdStr":"8c3edfc3fa44458a9fe07c90396b5601","DimensionId":-1,"MemberId":"-1","Inc":"169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170":{"RangeName":null,"SectionName":"Lifesheet2","BlockName":"B1","VenaRangeType":2,"DimensionIdStr":"FV","MemberIdStr":"8c3edfc3fa44458a9fe07c90396b5601","DimensionId":-1,"MemberId":"-1","Inc":"170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171":{"RangeName":null,"SectionName":"Lifesheet2","BlockName":"B1","VenaRangeType":2,"DimensionIdStr":"FV","MemberIdStr":"8c3edfc3fa44458a9fe07c90396b5601","DimensionId":-1,"MemberId":"-1","Inc":"171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172":{"RangeName":null,"SectionName":"Lifesheet2","BlockName":"B1","VenaRangeType":2,"DimensionIdStr":"FV","MemberIdStr":"8c3edfc3fa44458a9fe07c90396b5601","DimensionId":-1,"MemberId":"-1","Inc":"172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173":{"RangeName":null,"SectionName":"Lifesheet2","BlockName":"B1","VenaRangeType":2,"DimensionIdStr":"FV","MemberIdStr":"8c3edfc3fa44458a9fe07c90396b5601","DimensionId":-1,"MemberId":"-1","Inc":"173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174":{"RangeName":null,"SectionName":"Lifesheet2","BlockName":"B1","VenaRangeType":2,"DimensionIdStr":"FV","MemberIdStr":"8c3edfc3fa44458a9fe07c90396b5601","DimensionId":-1,"MemberId":"-1","Inc":"174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175":{"RangeName":null,"SectionName":"Lifesheet2","BlockName":"B1","VenaRangeType":2,"DimensionIdStr":"FV","MemberIdStr":"8c3edfc3fa44458a9fe07c90396b5601","DimensionId":-1,"MemberId":"-1","Inc":"175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176":{"RangeName":null,"SectionName":"Lifesheet2","BlockName":"B1","VenaRangeType":2,"DimensionIdStr":"FV","MemberIdStr":"8c3edfc3fa44458a9fe07c90396b5601","DimensionId":-1,"MemberId":"-1","Inc":"176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177":{"RangeName":null,"SectionName":"Lifesheet2","BlockName":"B1","VenaRangeType":2,"DimensionIdStr":"FV","MemberIdStr":"8c3edfc3fa44458a9fe07c90396b5601","DimensionId":-1,"MemberId":"-1","Inc":"177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178":{"RangeName":null,"SectionName":"Lifesheet2","BlockName":"B1","VenaRangeType":2,"DimensionIdStr":"FV","MemberIdStr":"8c3edfc3fa44458a9fe07c90396b5601","DimensionId":-1,"MemberId":"-1","Inc":"178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179":{"RangeName":null,"SectionName":"Lifesheet2","BlockName":"B1","VenaRangeType":2,"DimensionIdStr":"FV","MemberIdStr":"8c3edfc3fa44458a9fe07c90396b5601","DimensionId":-1,"MemberId":"-1","Inc":"179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180":{"RangeName":null,"SectionName":"Lifesheet2","BlockName":"B1","VenaRangeType":2,"DimensionIdStr":"FV","MemberIdStr":"8c3edfc3fa44458a9fe07c90396b5601","DimensionId":-1,"MemberId":"-1","Inc":"180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181":{"RangeName":null,"SectionName":"Lifesheet2","BlockName":"B1","VenaRangeType":2,"DimensionIdStr":"FV","MemberIdStr":"8c3edfc3fa44458a9fe07c90396b5601","DimensionId":-1,"MemberId":"-1","Inc":"181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182":{"RangeName":null,"SectionName":"Lifesheet2","BlockName":"B1","VenaRangeType":2,"DimensionIdStr":"FV","MemberIdStr":"8c3edfc3fa44458a9fe07c90396b5601","DimensionId":-1,"MemberId":"-1","Inc":"182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183":{"RangeName":null,"SectionName":"Lifesheet2","BlockName":"B1","VenaRangeType":2,"DimensionIdStr":"FV","MemberIdStr":"8c3edfc3fa44458a9fe07c90396b5601","DimensionId":-1,"MemberId":"-1","Inc":"183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184":{"RangeName":null,"SectionName":"Lifesheet2","BlockName":"B1","VenaRangeType":2,"DimensionIdStr":"FV","MemberIdStr":"8c3edfc3fa44458a9fe07c90396b5601","DimensionId":-1,"MemberId":"-1","Inc":"184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185":{"RangeName":null,"SectionName":"Lifesheet2","BlockName":"B1","VenaRangeType":2,"DimensionIdStr":"FV","MemberIdStr":"8c3edfc3fa44458a9fe07c90396b5601","DimensionId":-1,"MemberId":"-1","Inc":"185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186":{"RangeName":null,"SectionName":"Lifesheet2","BlockName":"B1","VenaRangeType":2,"DimensionIdStr":"FV","MemberIdStr":"8c3edfc3fa44458a9fe07c90396b5601","DimensionId":-1,"MemberId":"-1","Inc":"186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187":{"RangeName":null,"SectionName":"Lifesheet2","BlockName":"B1","VenaRangeType":2,"DimensionIdStr":"FV","MemberIdStr":"8c3edfc3fa44458a9fe07c90396b5601","DimensionId":-1,"MemberId":"-1","Inc":"187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188":{"RangeName":null,"SectionName":"Lifesheet2","BlockName":"B1","VenaRangeType":2,"DimensionIdStr":"FV","MemberIdStr":"8c3edfc3fa44458a9fe07c90396b5601","DimensionId":-1,"MemberId":"-1","Inc":"188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189":{"RangeName":null,"SectionName":"Lifesheet2","BlockName":"B1","VenaRangeType":2,"DimensionIdStr":"FV","MemberIdStr":"8c3edfc3fa44458a9fe07c90396b5601","DimensionId":-1,"MemberId":"-1","Inc":"189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RangeName":null,"SectionName":"Lifesheet2","BlockName":"B1","VenaRangeType":2,"DimensionIdStr":"FV","MemberIdStr":"8c3edfc3fa44458a9fe07c90396b5601","DimensionId":-1,"MemberId":"-1","Inc":"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190":{"RangeName":null,"SectionName":"Lifesheet2","BlockName":"B1","VenaRangeType":2,"DimensionIdStr":"FV","MemberIdStr":"8c3edfc3fa44458a9fe07c90396b5601","DimensionId":-1,"MemberId":"-1","Inc":"190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191":{"RangeName":null,"SectionName":"Lifesheet2","BlockName":"B1","VenaRangeType":2,"DimensionIdStr":"FV","MemberIdStr":"8c3edfc3fa44458a9fe07c90396b5601","DimensionId":-1,"MemberId":"-1","Inc":"191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192":{"RangeName":null,"SectionName":"Lifesheet2","BlockName":"B1","VenaRangeType":2,"DimensionIdStr":"FV","MemberIdStr":"8c3edfc3fa44458a9fe07c90396b5601","DimensionId":-1,"MemberId":"-1","Inc":"192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193":{"RangeName":null,"SectionName":"Lifesheet2","BlockName":"B1","VenaRangeType":2,"DimensionIdStr":"FV","MemberIdStr":"8c3edfc3fa44458a9fe07c90396b5601","DimensionId":-1,"MemberId":"-1","Inc":"193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194":{"RangeName":null,"SectionName":"Lifesheet2","BlockName":"B1","VenaRangeType":2,"DimensionIdStr":"FV","MemberIdStr":"8c3edfc3fa44458a9fe07c90396b5601","DimensionId":-1,"MemberId":"-1","Inc":"194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195":{"RangeName":null,"SectionName":"Lifesheet2","BlockName":"B1","VenaRangeType":2,"DimensionIdStr":"FV","MemberIdStr":"8c3edfc3fa44458a9fe07c90396b5601","DimensionId":-1,"MemberId":"-1","Inc":"195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196":{"RangeName":null,"SectionName":"Lifesheet2","BlockName":"B1","VenaRangeType":2,"DimensionIdStr":"FV","MemberIdStr":"8c3edfc3fa44458a9fe07c90396b5601","DimensionId":-1,"MemberId":"-1","Inc":"196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197":{"RangeName":null,"SectionName":"Lifesheet2","BlockName":"B1","VenaRangeType":2,"DimensionIdStr":"FV","MemberIdStr":"8c3edfc3fa44458a9fe07c90396b5601","DimensionId":-1,"MemberId":"-1","Inc":"197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198":{"RangeName":null,"SectionName":"Lifesheet2","BlockName":"B1","VenaRangeType":2,"DimensionIdStr":"FV","MemberIdStr":"8c3edfc3fa44458a9fe07c90396b5601","DimensionId":-1,"MemberId":"-1","Inc":"198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199":{"RangeName":null,"SectionName":"Lifesheet2","BlockName":"B1","VenaRangeType":2,"DimensionIdStr":"FV","MemberIdStr":"8c3edfc3fa44458a9fe07c90396b5601","DimensionId":-1,"MemberId":"-1","Inc":"199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RangeName":null,"SectionName":"Lifesheet2","BlockName":"B1","VenaRangeType":2,"DimensionIdStr":"FV","MemberIdStr":"8c3edfc3fa44458a9fe07c90396b5601","DimensionId":-1,"MemberId":"-1","Inc":"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200":{"RangeName":null,"SectionName":"Lifesheet2","BlockName":"B1","VenaRangeType":2,"DimensionIdStr":"FV","MemberIdStr":"8c3edfc3fa44458a9fe07c90396b5601","DimensionId":-1,"MemberId":"-1","Inc":"200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201":{"RangeName":null,"SectionName":"Lifesheet2","BlockName":"B1","VenaRangeType":2,"DimensionIdStr":"FV","MemberIdStr":"8c3edfc3fa44458a9fe07c90396b5601","DimensionId":-1,"MemberId":"-1","Inc":"201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202":{"RangeName":null,"SectionName":"Lifesheet2","BlockName":"B1","VenaRangeType":2,"DimensionIdStr":"FV","MemberIdStr":"8c3edfc3fa44458a9fe07c90396b5601","DimensionId":-1,"MemberId":"-1","Inc":"202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203":{"RangeName":null,"SectionName":"Lifesheet2","BlockName":"B1","VenaRangeType":2,"DimensionIdStr":"FV","MemberIdStr":"8c3edfc3fa44458a9fe07c90396b5601","DimensionId":-1,"MemberId":"-1","Inc":"203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204":{"RangeName":null,"SectionName":"Lifesheet2","BlockName":"B1","VenaRangeType":2,"DimensionIdStr":"FV","MemberIdStr":"8c3edfc3fa44458a9fe07c90396b5601","DimensionId":-1,"MemberId":"-1","Inc":"204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205":{"RangeName":null,"SectionName":"Lifesheet2","BlockName":"B1","VenaRangeType":2,"DimensionIdStr":"FV","MemberIdStr":"8c3edfc3fa44458a9fe07c90396b5601","DimensionId":-1,"MemberId":"-1","Inc":"205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206":{"RangeName":null,"SectionName":"Lifesheet2","BlockName":"B1","VenaRangeType":2,"DimensionIdStr":"FV","MemberIdStr":"8c3edfc3fa44458a9fe07c90396b5601","DimensionId":-1,"MemberId":"-1","Inc":"206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207":{"RangeName":null,"SectionName":"Lifesheet2","BlockName":"B1","VenaRangeType":2,"DimensionIdStr":"FV","MemberIdStr":"8c3edfc3fa44458a9fe07c90396b5601","DimensionId":-1,"MemberId":"-1","Inc":"207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208":{"RangeName":null,"SectionName":"Lifesheet2","BlockName":"B1","VenaRangeType":2,"DimensionIdStr":"FV","MemberIdStr":"8c3edfc3fa44458a9fe07c90396b5601","DimensionId":-1,"MemberId":"-1","Inc":"208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209":{"RangeName":null,"SectionName":"Lifesheet2","BlockName":"B1","VenaRangeType":2,"DimensionIdStr":"FV","MemberIdStr":"8c3edfc3fa44458a9fe07c90396b5601","DimensionId":-1,"MemberId":"-1","Inc":"209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RangeName":null,"SectionName":"Lifesheet2","BlockName":"B1","VenaRangeType":2,"DimensionIdStr":"FV","MemberIdStr":"8c3edfc3fa44458a9fe07c90396b5601","DimensionId":-1,"MemberId":"-1","Inc":"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210":{"RangeName":null,"SectionName":"Lifesheet2","BlockName":"B1","VenaRangeType":2,"DimensionIdStr":"FV","MemberIdStr":"8c3edfc3fa44458a9fe07c90396b5601","DimensionId":-1,"MemberId":"-1","Inc":"210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211":{"RangeName":null,"SectionName":"Lifesheet2","BlockName":"B1","VenaRangeType":2,"DimensionIdStr":"FV","MemberIdStr":"8c3edfc3fa44458a9fe07c90396b5601","DimensionId":-1,"MemberId":"-1","Inc":"211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212":{"RangeName":null,"SectionName":"Lifesheet2","BlockName":"B1","VenaRangeType":2,"DimensionIdStr":"FV","MemberIdStr":"8c3edfc3fa44458a9fe07c90396b5601","DimensionId":-1,"MemberId":"-1","Inc":"212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213":{"RangeName":null,"SectionName":"Lifesheet2","BlockName":"B1","VenaRangeType":2,"DimensionIdStr":"FV","MemberIdStr":"8c3edfc3fa44458a9fe07c90396b5601","DimensionId":-1,"MemberId":"-1","Inc":"213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214":{"RangeName":null,"SectionName":"Lifesheet2","BlockName":"B1","VenaRangeType":2,"DimensionIdStr":"FV","MemberIdStr":"8c3edfc3fa44458a9fe07c90396b5601","DimensionId":-1,"MemberId":"-1","Inc":"214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215":{"RangeName":null,"SectionName":"Lifesheet2","BlockName":"B1","VenaRangeType":2,"DimensionIdStr":"FV","MemberIdStr":"8c3edfc3fa44458a9fe07c90396b5601","DimensionId":-1,"MemberId":"-1","Inc":"215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216":{"RangeName":null,"SectionName":"Lifesheet2","BlockName":"B1","VenaRangeType":2,"DimensionIdStr":"FV","MemberIdStr":"8c3edfc3fa44458a9fe07c90396b5601","DimensionId":-1,"MemberId":"-1","Inc":"216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217":{"RangeName":null,"SectionName":"Lifesheet2","BlockName":"B1","VenaRangeType":2,"DimensionIdStr":"FV","MemberIdStr":"8c3edfc3fa44458a9fe07c90396b5601","DimensionId":-1,"MemberId":"-1","Inc":"217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218":{"RangeName":null,"SectionName":"Lifesheet2","BlockName":"B1","VenaRangeType":2,"DimensionIdStr":"FV","MemberIdStr":"8c3edfc3fa44458a9fe07c90396b5601","DimensionId":-1,"MemberId":"-1","Inc":"218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219":{"RangeName":null,"SectionName":"Lifesheet2","BlockName":"B1","VenaRangeType":2,"DimensionIdStr":"FV","MemberIdStr":"8c3edfc3fa44458a9fe07c90396b5601","DimensionId":-1,"MemberId":"-1","Inc":"219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RangeName":null,"SectionName":"Lifesheet2","BlockName":"B1","VenaRangeType":2,"DimensionIdStr":"FV","MemberIdStr":"8c3edfc3fa44458a9fe07c90396b5601","DimensionId":-1,"MemberId":"-1","Inc":"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220":{"RangeName":null,"SectionName":"Lifesheet2","BlockName":"B1","VenaRangeType":2,"DimensionIdStr":"FV","MemberIdStr":"8c3edfc3fa44458a9fe07c90396b5601","DimensionId":-1,"MemberId":"-1","Inc":"220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221":{"RangeName":null,"SectionName":"Lifesheet2","BlockName":"B1","VenaRangeType":2,"DimensionIdStr":"FV","MemberIdStr":"8c3edfc3fa44458a9fe07c90396b5601","DimensionId":-1,"MemberId":"-1","Inc":"221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222":{"RangeName":null,"SectionName":"Lifesheet2","BlockName":"B1","VenaRangeType":2,"DimensionIdStr":"FV","MemberIdStr":"8c3edfc3fa44458a9fe07c90396b5601","DimensionId":-1,"MemberId":"-1","Inc":"222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223":{"RangeName":null,"SectionName":"Lifesheet2","BlockName":"B1","VenaRangeType":2,"DimensionIdStr":"FV","MemberIdStr":"8c3edfc3fa44458a9fe07c90396b5601","DimensionId":-1,"MemberId":"-1","Inc":"223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224":{"RangeName":null,"SectionName":"Lifesheet2","BlockName":"B1","VenaRangeType":2,"DimensionIdStr":"FV","MemberIdStr":"8c3edfc3fa44458a9fe07c90396b5601","DimensionId":-1,"MemberId":"-1","Inc":"224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225":{"RangeName":null,"SectionName":"Lifesheet2","BlockName":"B1","VenaRangeType":2,"DimensionIdStr":"FV","MemberIdStr":"8c3edfc3fa44458a9fe07c90396b5601","DimensionId":-1,"MemberId":"-1","Inc":"225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226":{"RangeName":null,"SectionName":"Lifesheet2","BlockName":"B1","VenaRangeType":2,"DimensionIdStr":"FV","MemberIdStr":"8c3edfc3fa44458a9fe07c90396b5601","DimensionId":-1,"MemberId":"-1","Inc":"226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227":{"RangeName":null,"SectionName":"Lifesheet2","BlockName":"B1","VenaRangeType":2,"DimensionIdStr":"FV","MemberIdStr":"8c3edfc3fa44458a9fe07c90396b5601","DimensionId":-1,"MemberId":"-1","Inc":"227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23":{"RangeName":null,"SectionName":"Lifesheet2","BlockName":"B1","VenaRangeType":2,"DimensionIdStr":"FV","MemberIdStr":"8c3edfc3fa44458a9fe07c90396b5601","DimensionId":-1,"MemberId":"-1","Inc":"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24":{"RangeName":null,"SectionName":"Lifesheet2","BlockName":"B1","VenaRangeType":2,"DimensionIdStr":"FV","MemberIdStr":"8c3edfc3fa44458a9fe07c90396b5601","DimensionId":-1,"MemberId":"-1","Inc":"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26":{"RangeName":null,"SectionName":"Lifesheet2","BlockName":"B1","VenaRangeType":2,"DimensionIdStr":"FV","MemberIdStr":"8c3edfc3fa44458a9fe07c90396b5601","DimensionId":-1,"MemberId":"-1","Inc":"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27":{"RangeName":null,"SectionName":"Lifesheet2","BlockName":"B1","VenaRangeType":2,"DimensionIdStr":"FV","MemberIdStr":"8c3edfc3fa44458a9fe07c90396b5601","DimensionId":-1,"MemberId":"-1","Inc":"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28":{"RangeName":null,"SectionName":"Lifesheet2","BlockName":"B1","VenaRangeType":2,"DimensionIdStr":"FV","MemberIdStr":"8c3edfc3fa44458a9fe07c90396b5601","DimensionId":-1,"MemberId":"-1","Inc":"28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29":{"RangeName":null,"SectionName":"Lifesheet2","BlockName":"B1","VenaRangeType":2,"DimensionIdStr":"FV","MemberIdStr":"8c3edfc3fa44458a9fe07c90396b5601","DimensionId":-1,"MemberId":"-1","Inc":"29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RangeName":null,"SectionName":"Lifesheet2","BlockName":"B1","VenaRangeType":2,"DimensionIdStr":"FV","MemberIdStr":"8c3edfc3fa44458a9fe07c90396b5601","DimensionId":-1,"MemberId":"-1","Inc":"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30":{"RangeName":null,"SectionName":"Lifesheet2","BlockName":"B1","VenaRangeType":2,"DimensionIdStr":"FV","MemberIdStr":"8c3edfc3fa44458a9fe07c90396b5601","DimensionId":-1,"MemberId":"-1","Inc":"30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31":{"RangeName":null,"SectionName":"Lifesheet2","BlockName":"B1","VenaRangeType":2,"DimensionIdStr":"FV","MemberIdStr":"8c3edfc3fa44458a9fe07c90396b5601","DimensionId":-1,"MemberId":"-1","Inc":"31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32":{"RangeName":null,"SectionName":"Lifesheet2","BlockName":"B1","VenaRangeType":2,"DimensionIdStr":"FV","MemberIdStr":"8c3edfc3fa44458a9fe07c90396b5601","DimensionId":-1,"MemberId":"-1","Inc":"32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33":{"RangeName":null,"SectionName":"Lifesheet2","BlockName":"B1","VenaRangeType":2,"DimensionIdStr":"FV","MemberIdStr":"8c3edfc3fa44458a9fe07c90396b5601","DimensionId":-1,"MemberId":"-1","Inc":"33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34":{"RangeName":null,"SectionName":"Lifesheet2","BlockName":"B1","VenaRangeType":2,"DimensionIdStr":"FV","MemberIdStr":"8c3edfc3fa44458a9fe07c90396b5601","DimensionId":-1,"MemberId":"-1","Inc":"34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35":{"RangeName":null,"SectionName":"Lifesheet2","BlockName":"B1","VenaRangeType":2,"DimensionIdStr":"FV","MemberIdStr":"8c3edfc3fa44458a9fe07c90396b5601","DimensionId":-1,"MemberId":"-1","Inc":"35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36":{"RangeName":null,"SectionName":"Lifesheet2","BlockName":"B1","VenaRangeType":2,"DimensionIdStr":"FV","MemberIdStr":"8c3edfc3fa44458a9fe07c90396b5601","DimensionId":-1,"MemberId":"-1","Inc":"36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37":{"RangeName":null,"SectionName":"Lifesheet2","BlockName":"B1","VenaRangeType":2,"DimensionIdStr":"FV","MemberIdStr":"8c3edfc3fa44458a9fe07c90396b5601","DimensionId":-1,"MemberId":"-1","Inc":"37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38":{"RangeName":null,"SectionName":"Lifesheet2","BlockName":"B1","VenaRangeType":2,"DimensionIdStr":"FV","MemberIdStr":"8c3edfc3fa44458a9fe07c90396b5601","DimensionId":-1,"MemberId":"-1","Inc":"38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39":{"RangeName":null,"SectionName":"Lifesheet2","BlockName":"B1","VenaRangeType":2,"DimensionIdStr":"FV","MemberIdStr":"8c3edfc3fa44458a9fe07c90396b5601","DimensionId":-1,"MemberId":"-1","Inc":"39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RangeName":null,"SectionName":"Lifesheet2","BlockName":"B1","VenaRangeType":2,"DimensionIdStr":"FV","MemberIdStr":"8c3edfc3fa44458a9fe07c90396b5601","DimensionId":-1,"MemberId":"-1","Inc":"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40":{"RangeName":null,"SectionName":"Lifesheet2","BlockName":"B1","VenaRangeType":2,"DimensionIdStr":"FV","MemberIdStr":"8c3edfc3fa44458a9fe07c90396b5601","DimensionId":-1,"MemberId":"-1","Inc":"40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41":{"RangeName":null,"SectionName":"Lifesheet2","BlockName":"B1","VenaRangeType":2,"DimensionIdStr":"FV","MemberIdStr":"8c3edfc3fa44458a9fe07c90396b5601","DimensionId":-1,"MemberId":"-1","Inc":"41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42":{"RangeName":null,"SectionName":"Lifesheet2","BlockName":"B1","VenaRangeType":2,"DimensionIdStr":"FV","MemberIdStr":"8c3edfc3fa44458a9fe07c90396b5601","DimensionId":-1,"MemberId":"-1","Inc":"42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43":{"RangeName":null,"SectionName":"Lifesheet2","BlockName":"B1","VenaRangeType":2,"DimensionIdStr":"FV","MemberIdStr":"8c3edfc3fa44458a9fe07c90396b5601","DimensionId":-1,"MemberId":"-1","Inc":"43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44":{"RangeName":null,"SectionName":"Lifesheet2","BlockName":"B1","VenaRangeType":2,"DimensionIdStr":"FV","MemberIdStr":"8c3edfc3fa44458a9fe07c90396b5601","DimensionId":-1,"MemberId":"-1","Inc":"44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45":{"RangeName":null,"SectionName":"Lifesheet2","BlockName":"B1","VenaRangeType":2,"DimensionIdStr":"FV","MemberIdStr":"8c3edfc3fa44458a9fe07c90396b5601","DimensionId":-1,"MemberId":"-1","Inc":"45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46":{"RangeName":null,"SectionName":"Lifesheet2","BlockName":"B1","VenaRangeType":2,"DimensionIdStr":"FV","MemberIdStr":"8c3edfc3fa44458a9fe07c90396b5601","DimensionId":-1,"MemberId":"-1","Inc":"46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47":{"RangeName":null,"SectionName":"Lifesheet2","BlockName":"B1","VenaRangeType":2,"DimensionIdStr":"FV","MemberIdStr":"8c3edfc3fa44458a9fe07c90396b5601","DimensionId":-1,"MemberId":"-1","Inc":"47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48":{"RangeName":null,"SectionName":"Lifesheet2","BlockName":"B1","VenaRangeType":2,"DimensionIdStr":"FV","MemberIdStr":"8c3edfc3fa44458a9fe07c90396b5601","DimensionId":-1,"MemberId":"-1","Inc":"48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RangeName":null,"SectionName":"Lifesheet2","BlockName":"B1","VenaRangeType":2,"DimensionIdStr":"FV","MemberIdStr":"8c3edfc3fa44458a9fe07c90396b5601","DimensionId":-1,"MemberId":"-1","Inc":"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50":{"RangeName":null,"SectionName":"Lifesheet2","BlockName":"B1","VenaRangeType":2,"DimensionIdStr":"FV","MemberIdStr":"8c3edfc3fa44458a9fe07c90396b5601","DimensionId":-1,"MemberId":"-1","Inc":"50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51":{"RangeName":null,"SectionName":"Lifesheet2","BlockName":"B1","VenaRangeType":2,"DimensionIdStr":"FV","MemberIdStr":"8c3edfc3fa44458a9fe07c90396b5601","DimensionId":-1,"MemberId":"-1","Inc":"51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52":{"RangeName":null,"SectionName":"Lifesheet2","BlockName":"B1","VenaRangeType":2,"DimensionIdStr":"FV","MemberIdStr":"8c3edfc3fa44458a9fe07c90396b5601","DimensionId":-1,"MemberId":"-1","Inc":"52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53":{"RangeName":null,"SectionName":"Lifesheet2","BlockName":"B1","VenaRangeType":2,"DimensionIdStr":"FV","MemberIdStr":"8c3edfc3fa44458a9fe07c90396b5601","DimensionId":-1,"MemberId":"-1","Inc":"53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54":{"RangeName":null,"SectionName":"Lifesheet2","BlockName":"B1","VenaRangeType":2,"DimensionIdStr":"FV","MemberIdStr":"8c3edfc3fa44458a9fe07c90396b5601","DimensionId":-1,"MemberId":"-1","Inc":"54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55":{"RangeName":null,"SectionName":"Lifesheet2","BlockName":"B1","VenaRangeType":2,"DimensionIdStr":"FV","MemberIdStr":"8c3edfc3fa44458a9fe07c90396b5601","DimensionId":-1,"MemberId":"-1","Inc":"55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56":{"RangeName":null,"SectionName":"Lifesheet2","BlockName":"B1","VenaRangeType":2,"DimensionIdStr":"FV","MemberIdStr":"8c3edfc3fa44458a9fe07c90396b5601","DimensionId":-1,"MemberId":"-1","Inc":"56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57":{"RangeName":null,"SectionName":"Lifesheet2","BlockName":"B1","VenaRangeType":2,"DimensionIdStr":"FV","MemberIdStr":"8c3edfc3fa44458a9fe07c90396b5601","DimensionId":-1,"MemberId":"-1","Inc":"57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58":{"RangeName":null,"SectionName":"Lifesheet2","BlockName":"B1","VenaRangeType":2,"DimensionIdStr":"FV","MemberIdStr":"8c3edfc3fa44458a9fe07c90396b5601","DimensionId":-1,"MemberId":"-1","Inc":"58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RangeName":null,"SectionName":"Lifesheet2","BlockName":"B1","VenaRangeType":2,"DimensionIdStr":"FV","MemberIdStr":"8c3edfc3fa44458a9fe07c90396b5601","DimensionId":-1,"MemberId":"-1","Inc":"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60":{"RangeName":null,"SectionName":"Lifesheet2","BlockName":"B1","VenaRangeType":2,"DimensionIdStr":"FV","MemberIdStr":"8c3edfc3fa44458a9fe07c90396b5601","DimensionId":-1,"MemberId":"-1","Inc":"60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63":{"RangeName":null,"SectionName":"Lifesheet2","BlockName":"B1","VenaRangeType":2,"DimensionIdStr":"FV","MemberIdStr":"8c3edfc3fa44458a9fe07c90396b5601","DimensionId":-1,"MemberId":"-1","Inc":"63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64":{"RangeName":null,"SectionName":"Lifesheet2","BlockName":"B1","VenaRangeType":2,"DimensionIdStr":"FV","MemberIdStr":"8c3edfc3fa44458a9fe07c90396b5601","DimensionId":-1,"MemberId":"-1","Inc":"64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65":{"RangeName":null,"SectionName":"Lifesheet2","BlockName":"B1","VenaRangeType":2,"DimensionIdStr":"FV","MemberIdStr":"8c3edfc3fa44458a9fe07c90396b5601","DimensionId":-1,"MemberId":"-1","Inc":"65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66":{"RangeName":null,"SectionName":"Lifesheet2","BlockName":"B1","VenaRangeType":2,"DimensionIdStr":"FV","MemberIdStr":"8c3edfc3fa44458a9fe07c90396b5601","DimensionId":-1,"MemberId":"-1","Inc":"66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67":{"RangeName":null,"SectionName":"Lifesheet2","BlockName":"B1","VenaRangeType":2,"DimensionIdStr":"FV","MemberIdStr":"8c3edfc3fa44458a9fe07c90396b5601","DimensionId":-1,"MemberId":"-1","Inc":"67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68":{"RangeName":null,"SectionName":"Lifesheet2","BlockName":"B1","VenaRangeType":2,"DimensionIdStr":"FV","MemberIdStr":"8c3edfc3fa44458a9fe07c90396b5601","DimensionId":-1,"MemberId":"-1","Inc":"68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RangeName":null,"SectionName":"Lifesheet2","BlockName":"B1","VenaRangeType":2,"DimensionIdStr":"FV","MemberIdStr":"8c3edfc3fa44458a9fe07c90396b5601","DimensionId":-1,"MemberId":"-1","Inc":"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70":{"RangeName":null,"SectionName":"Lifesheet2","BlockName":"B1","VenaRangeType":2,"DimensionIdStr":"FV","MemberIdStr":"8c3edfc3fa44458a9fe07c90396b5601","DimensionId":-1,"MemberId":"-1","Inc":"70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71":{"RangeName":null,"SectionName":"Lifesheet2","BlockName":"B1","VenaRangeType":2,"DimensionIdStr":"FV","MemberIdStr":"8c3edfc3fa44458a9fe07c90396b5601","DimensionId":-1,"MemberId":"-1","Inc":"71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72":{"RangeName":null,"SectionName":"Lifesheet2","BlockName":"B1","VenaRangeType":2,"DimensionIdStr":"FV","MemberIdStr":"8c3edfc3fa44458a9fe07c90396b5601","DimensionId":-1,"MemberId":"-1","Inc":"72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73":{"RangeName":null,"SectionName":"Lifesheet2","BlockName":"B1","VenaRangeType":2,"DimensionIdStr":"FV","MemberIdStr":"8c3edfc3fa44458a9fe07c90396b5601","DimensionId":-1,"MemberId":"-1","Inc":"73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74":{"RangeName":null,"SectionName":"Lifesheet2","BlockName":"B1","VenaRangeType":2,"DimensionIdStr":"FV","MemberIdStr":"8c3edfc3fa44458a9fe07c90396b5601","DimensionId":-1,"MemberId":"-1","Inc":"74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75":{"RangeName":null,"SectionName":"Lifesheet2","BlockName":"B1","VenaRangeType":2,"DimensionIdStr":"FV","MemberIdStr":"8c3edfc3fa44458a9fe07c90396b5601","DimensionId":-1,"MemberId":"-1","Inc":"75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76":{"RangeName":null,"SectionName":"Lifesheet2","BlockName":"B1","VenaRangeType":2,"DimensionIdStr":"FV","MemberIdStr":"8c3edfc3fa44458a9fe07c90396b5601","DimensionId":-1,"MemberId":"-1","Inc":"76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77":{"RangeName":null,"SectionName":"Lifesheet2","BlockName":"B1","VenaRangeType":2,"DimensionIdStr":"FV","MemberIdStr":"8c3edfc3fa44458a9fe07c90396b5601","DimensionId":-1,"MemberId":"-1","Inc":"77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79":{"RangeName":null,"SectionName":"Lifesheet2","BlockName":"B1","VenaRangeType":2,"DimensionIdStr":"FV","MemberIdStr":"8c3edfc3fa44458a9fe07c90396b5601","DimensionId":-1,"MemberId":"-1","Inc":"79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RangeName":null,"SectionName":"Lifesheet2","BlockName":"B1","VenaRangeType":2,"DimensionIdStr":"FV","MemberIdStr":"8c3edfc3fa44458a9fe07c90396b5601","DimensionId":-1,"MemberId":"-1","Inc":"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80":{"RangeName":null,"SectionName":"Lifesheet2","BlockName":"B1","VenaRangeType":2,"DimensionIdStr":"FV","MemberIdStr":"8c3edfc3fa44458a9fe07c90396b5601","DimensionId":-1,"MemberId":"-1","Inc":"80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81":{"RangeName":null,"SectionName":"Lifesheet2","BlockName":"B1","VenaRangeType":2,"DimensionIdStr":"FV","MemberIdStr":"8c3edfc3fa44458a9fe07c90396b5601","DimensionId":-1,"MemberId":"-1","Inc":"81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82":{"RangeName":null,"SectionName":"Lifesheet2","BlockName":"B1","VenaRangeType":2,"DimensionIdStr":"FV","MemberIdStr":"8c3edfc3fa44458a9fe07c90396b5601","DimensionId":-1,"MemberId":"-1","Inc":"82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83":{"RangeName":null,"SectionName":"Lifesheet2","BlockName":"B1","VenaRangeType":2,"DimensionIdStr":"FV","MemberIdStr":"8c3edfc3fa44458a9fe07c90396b5601","DimensionId":-1,"MemberId":"-1","Inc":"83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84":{"RangeName":null,"SectionName":"Lifesheet2","BlockName":"B1","VenaRangeType":2,"DimensionIdStr":"FV","MemberIdStr":"8c3edfc3fa44458a9fe07c90396b5601","DimensionId":-1,"MemberId":"-1","Inc":"84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85":{"RangeName":null,"SectionName":"Lifesheet2","BlockName":"B1","VenaRangeType":2,"DimensionIdStr":"FV","MemberIdStr":"8c3edfc3fa44458a9fe07c90396b5601","DimensionId":-1,"MemberId":"-1","Inc":"85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86":{"RangeName":null,"SectionName":"Lifesheet2","BlockName":"B1","VenaRangeType":2,"DimensionIdStr":"FV","MemberIdStr":"8c3edfc3fa44458a9fe07c90396b5601","DimensionId":-1,"MemberId":"-1","Inc":"86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87":{"RangeName":null,"SectionName":"Lifesheet2","BlockName":"B1","VenaRangeType":2,"DimensionIdStr":"FV","MemberIdStr":"8c3edfc3fa44458a9fe07c90396b5601","DimensionId":-1,"MemberId":"-1","Inc":"87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88":{"RangeName":null,"SectionName":"Lifesheet2","BlockName":"B1","VenaRangeType":2,"DimensionIdStr":"FV","MemberIdStr":"8c3edfc3fa44458a9fe07c90396b5601","DimensionId":-1,"MemberId":"-1","Inc":"88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89":{"RangeName":null,"SectionName":"Lifesheet2","BlockName":"B1","VenaRangeType":2,"DimensionIdStr":"FV","MemberIdStr":"8c3edfc3fa44458a9fe07c90396b5601","DimensionId":-1,"MemberId":"-1","Inc":"89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RangeName":null,"SectionName":"Lifesheet2","BlockName":"B1","VenaRangeType":2,"DimensionIdStr":"FV","MemberIdStr":"8c3edfc3fa44458a9fe07c90396b5601","DimensionId":-1,"MemberId":"-1","Inc":"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90":{"RangeName":null,"SectionName":"Lifesheet2","BlockName":"B1","VenaRangeType":2,"DimensionIdStr":"FV","MemberIdStr":"8c3edfc3fa44458a9fe07c90396b5601","DimensionId":-1,"MemberId":"-1","Inc":"90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91":{"RangeName":null,"SectionName":"Lifesheet2","BlockName":"B1","VenaRangeType":2,"DimensionIdStr":"FV","MemberIdStr":"8c3edfc3fa44458a9fe07c90396b5601","DimensionId":-1,"MemberId":"-1","Inc":"91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94":{"RangeName":null,"SectionName":"Lifesheet2","BlockName":"B1","VenaRangeType":2,"DimensionIdStr":"FV","MemberIdStr":"8c3edfc3fa44458a9fe07c90396b5601","DimensionId":-1,"MemberId":"-1","Inc":"94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95":{"RangeName":null,"SectionName":"Lifesheet2","BlockName":"B1","VenaRangeType":2,"DimensionIdStr":"FV","MemberIdStr":"8c3edfc3fa44458a9fe07c90396b5601","DimensionId":-1,"MemberId":"-1","Inc":"95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96":{"RangeName":null,"SectionName":"Lifesheet2","BlockName":"B1","VenaRangeType":2,"DimensionIdStr":"FV","MemberIdStr":"8c3edfc3fa44458a9fe07c90396b5601","DimensionId":-1,"MemberId":"-1","Inc":"96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97":{"RangeName":null,"SectionName":"Lifesheet2","BlockName":"B1","VenaRangeType":2,"DimensionIdStr":"FV","MemberIdStr":"8c3edfc3fa44458a9fe07c90396b5601","DimensionId":-1,"MemberId":"-1","Inc":"97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98":{"RangeName":null,"SectionName":"Lifesheet2","BlockName":"B1","VenaRangeType":2,"DimensionIdStr":"FV","MemberIdStr":"8c3edfc3fa44458a9fe07c90396b5601","DimensionId":-1,"MemberId":"-1","Inc":"98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RangeName":null,"SectionName":"Lifesheet2","BlockName":"B1","VenaRangeType":2,"DimensionIdStr":"FV","MemberIdStr":"e4ba29ebc1de4765976affa3671e236c","DimensionId":-1,"MemberId":"-1","Inc":"10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100":{"RangeName":null,"SectionName":"Lifesheet2","BlockName":"B1","VenaRangeType":2,"DimensionIdStr":"FV","MemberIdStr":"e4ba29ebc1de4765976affa3671e236c","DimensionId":-1,"MemberId":"-1","Inc":"100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101":{"RangeName":null,"SectionName":"Lifesheet2","BlockName":"B1","VenaRangeType":2,"DimensionIdStr":"FV","MemberIdStr":"e4ba29ebc1de4765976affa3671e236c","DimensionId":-1,"MemberId":"-1","Inc":"101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102":{"RangeName":null,"SectionName":"Lifesheet2","BlockName":"B1","VenaRangeType":2,"DimensionIdStr":"FV","MemberIdStr":"e4ba29ebc1de4765976affa3671e236c","DimensionId":-1,"MemberId":"-1","Inc":"102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103":{"RangeName":null,"SectionName":"Lifesheet2","BlockName":"B1","VenaRangeType":2,"DimensionIdStr":"FV","MemberIdStr":"e4ba29ebc1de4765976affa3671e236c","DimensionId":-1,"MemberId":"-1","Inc":"103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104":{"RangeName":null,"SectionName":"Lifesheet2","BlockName":"B1","VenaRangeType":2,"DimensionIdStr":"FV","MemberIdStr":"e4ba29ebc1de4765976affa3671e236c","DimensionId":-1,"MemberId":"-1","Inc":"104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105":{"RangeName":null,"SectionName":"Lifesheet2","BlockName":"B1","VenaRangeType":2,"DimensionIdStr":"FV","MemberIdStr":"e4ba29ebc1de4765976affa3671e236c","DimensionId":-1,"MemberId":"-1","Inc":"105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106":{"RangeName":null,"SectionName":"Lifesheet2","BlockName":"B1","VenaRangeType":2,"DimensionIdStr":"FV","MemberIdStr":"e4ba29ebc1de4765976affa3671e236c","DimensionId":-1,"MemberId":"-1","Inc":"106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107":{"RangeName":null,"SectionName":"Lifesheet2","BlockName":"B1","VenaRangeType":2,"DimensionIdStr":"FV","MemberIdStr":"e4ba29ebc1de4765976affa3671e236c","DimensionId":-1,"MemberId":"-1","Inc":"107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108":{"RangeName":null,"SectionName":"Lifesheet2","BlockName":"B1","VenaRangeType":2,"DimensionIdStr":"FV","MemberIdStr":"e4ba29ebc1de4765976affa3671e236c","DimensionId":-1,"MemberId":"-1","Inc":"108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109":{"RangeName":null,"SectionName":"Lifesheet2","BlockName":"B1","VenaRangeType":2,"DimensionIdStr":"FV","MemberIdStr":"e4ba29ebc1de4765976affa3671e236c","DimensionId":-1,"MemberId":"-1","Inc":"109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RangeName":null,"SectionName":"Lifesheet2","BlockName":"B1","VenaRangeType":2,"DimensionIdStr":"FV","MemberIdStr":"e4ba29ebc1de4765976affa3671e236c","DimensionId":-1,"MemberId":"-1","Inc":"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111":{"RangeName":null,"SectionName":"Lifesheet2","BlockName":"B1","VenaRangeType":2,"DimensionIdStr":"FV","MemberIdStr":"e4ba29ebc1de4765976affa3671e236c","DimensionId":-1,"MemberId":"-1","Inc":"111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112":{"RangeName":null,"SectionName":"Lifesheet2","BlockName":"B1","VenaRangeType":2,"DimensionIdStr":"FV","MemberIdStr":"e4ba29ebc1de4765976affa3671e236c","DimensionId":-1,"MemberId":"-1","Inc":"112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113":{"RangeName":null,"SectionName":"Lifesheet2","BlockName":"B1","VenaRangeType":2,"DimensionIdStr":"FV","MemberIdStr":"e4ba29ebc1de4765976affa3671e236c","DimensionId":-1,"MemberId":"-1","Inc":"113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114":{"RangeName":null,"SectionName":"Lifesheet2","BlockName":"B1","VenaRangeType":2,"DimensionIdStr":"FV","MemberIdStr":"e4ba29ebc1de4765976affa3671e236c","DimensionId":-1,"MemberId":"-1","Inc":"114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115":{"RangeName":null,"SectionName":"Lifesheet2","BlockName":"B1","VenaRangeType":2,"DimensionIdStr":"FV","MemberIdStr":"e4ba29ebc1de4765976affa3671e236c","DimensionId":-1,"MemberId":"-1","Inc":"115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116":{"RangeName":null,"SectionName":"Lifesheet2","BlockName":"B1","VenaRangeType":2,"DimensionIdStr":"FV","MemberIdStr":"e4ba29ebc1de4765976affa3671e236c","DimensionId":-1,"MemberId":"-1","Inc":"116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117":{"RangeName":null,"SectionName":"Lifesheet2","BlockName":"B1","VenaRangeType":2,"DimensionIdStr":"FV","MemberIdStr":"e4ba29ebc1de4765976affa3671e236c","DimensionId":-1,"MemberId":"-1","Inc":"117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118":{"RangeName":null,"SectionName":"Lifesheet2","BlockName":"B1","VenaRangeType":2,"DimensionIdStr":"FV","MemberIdStr":"e4ba29ebc1de4765976affa3671e236c","DimensionId":-1,"MemberId":"-1","Inc":"118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119":{"RangeName":null,"SectionName":"Lifesheet2","BlockName":"B1","VenaRangeType":2,"DimensionIdStr":"FV","MemberIdStr":"e4ba29ebc1de4765976affa3671e236c","DimensionId":-1,"MemberId":"-1","Inc":"119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RangeName":null,"SectionName":"Lifesheet2","BlockName":"B1","VenaRangeType":2,"DimensionIdStr":"FV","MemberIdStr":"e4ba29ebc1de4765976affa3671e236c","DimensionId":-1,"MemberId":"-1","Inc":"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120":{"RangeName":null,"SectionName":"Lifesheet2","BlockName":"B1","VenaRangeType":2,"DimensionIdStr":"FV","MemberIdStr":"e4ba29ebc1de4765976affa3671e236c","DimensionId":-1,"MemberId":"-1","Inc":"120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121":{"RangeName":null,"SectionName":"Lifesheet2","BlockName":"B1","VenaRangeType":2,"DimensionIdStr":"FV","MemberIdStr":"e4ba29ebc1de4765976affa3671e236c","DimensionId":-1,"MemberId":"-1","Inc":"121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122":{"RangeName":null,"SectionName":"Lifesheet2","BlockName":"B1","VenaRangeType":2,"DimensionIdStr":"FV","MemberIdStr":"e4ba29ebc1de4765976affa3671e236c","DimensionId":-1,"MemberId":"-1","Inc":"122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123":{"RangeName":null,"SectionName":"Lifesheet2","BlockName":"B1","VenaRangeType":2,"DimensionIdStr":"FV","MemberIdStr":"e4ba29ebc1de4765976affa3671e236c","DimensionId":-1,"MemberId":"-1","Inc":"123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124":{"RangeName":null,"SectionName":"Lifesheet2","BlockName":"B1","VenaRangeType":2,"DimensionIdStr":"FV","MemberIdStr":"e4ba29ebc1de4765976affa3671e236c","DimensionId":-1,"MemberId":"-1","Inc":"124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125":{"RangeName":null,"SectionName":"Lifesheet2","BlockName":"B1","VenaRangeType":2,"DimensionIdStr":"FV","MemberIdStr":"e4ba29ebc1de4765976affa3671e236c","DimensionId":-1,"MemberId":"-1","Inc":"125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126":{"RangeName":null,"SectionName":"Lifesheet2","BlockName":"B1","VenaRangeType":2,"DimensionIdStr":"FV","MemberIdStr":"e4ba29ebc1de4765976affa3671e236c","DimensionId":-1,"MemberId":"-1","Inc":"126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127":{"RangeName":null,"SectionName":"Lifesheet2","BlockName":"B1","VenaRangeType":2,"DimensionIdStr":"FV","MemberIdStr":"e4ba29ebc1de4765976affa3671e236c","DimensionId":-1,"MemberId":"-1","Inc":"127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128":{"RangeName":null,"SectionName":"Lifesheet2","BlockName":"B1","VenaRangeType":2,"DimensionIdStr":"FV","MemberIdStr":"e4ba29ebc1de4765976affa3671e236c","DimensionId":-1,"MemberId":"-1","Inc":"128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129":{"RangeName":null,"SectionName":"Lifesheet2","BlockName":"B1","VenaRangeType":2,"DimensionIdStr":"FV","MemberIdStr":"e4ba29ebc1de4765976affa3671e236c","DimensionId":-1,"MemberId":"-1","Inc":"129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RangeName":null,"SectionName":"Lifesheet2","BlockName":"B1","VenaRangeType":2,"DimensionIdStr":"FV","MemberIdStr":"e4ba29ebc1de4765976affa3671e236c","DimensionId":-1,"MemberId":"-1","Inc":"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130":{"RangeName":null,"SectionName":"Lifesheet2","BlockName":"B1","VenaRangeType":2,"DimensionIdStr":"FV","MemberIdStr":"e4ba29ebc1de4765976affa3671e236c","DimensionId":-1,"MemberId":"-1","Inc":"130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131":{"RangeName":null,"SectionName":"Lifesheet2","BlockName":"B1","VenaRangeType":2,"DimensionIdStr":"FV","MemberIdStr":"e4ba29ebc1de4765976affa3671e236c","DimensionId":-1,"MemberId":"-1","Inc":"131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132":{"RangeName":null,"SectionName":"Lifesheet2","BlockName":"B1","VenaRangeType":2,"DimensionIdStr":"FV","MemberIdStr":"e4ba29ebc1de4765976affa3671e236c","DimensionId":-1,"MemberId":"-1","Inc":"132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133":{"RangeName":null,"SectionName":"Lifesheet2","BlockName":"B1","VenaRangeType":2,"DimensionIdStr":"FV","MemberIdStr":"e4ba29ebc1de4765976affa3671e236c","DimensionId":-1,"MemberId":"-1","Inc":"133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135":{"RangeName":null,"SectionName":"Lifesheet2","BlockName":"B1","VenaRangeType":2,"DimensionIdStr":"FV","MemberIdStr":"e4ba29ebc1de4765976affa3671e236c","DimensionId":-1,"MemberId":"-1","Inc":"135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136":{"RangeName":null,"SectionName":"Lifesheet2","BlockName":"B1","VenaRangeType":2,"DimensionIdStr":"FV","MemberIdStr":"e4ba29ebc1de4765976affa3671e236c","DimensionId":-1,"MemberId":"-1","Inc":"136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137":{"RangeName":null,"SectionName":"Lifesheet2","BlockName":"B1","VenaRangeType":2,"DimensionIdStr":"FV","MemberIdStr":"e4ba29ebc1de4765976affa3671e236c","DimensionId":-1,"MemberId":"-1","Inc":"137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138":{"RangeName":null,"SectionName":"Lifesheet2","BlockName":"B1","VenaRangeType":2,"DimensionIdStr":"FV","MemberIdStr":"e4ba29ebc1de4765976affa3671e236c","DimensionId":-1,"MemberId":"-1","Inc":"138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139":{"RangeName":null,"SectionName":"Lifesheet2","BlockName":"B1","VenaRangeType":2,"DimensionIdStr":"FV","MemberIdStr":"e4ba29ebc1de4765976affa3671e236c","DimensionId":-1,"MemberId":"-1","Inc":"139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RangeName":null,"SectionName":"Lifesheet2","BlockName":"B1","VenaRangeType":2,"DimensionIdStr":"FV","MemberIdStr":"e4ba29ebc1de4765976affa3671e236c","DimensionId":-1,"MemberId":"-1","Inc":"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140":{"RangeName":null,"SectionName":"Lifesheet2","BlockName":"B1","VenaRangeType":2,"DimensionIdStr":"FV","MemberIdStr":"e4ba29ebc1de4765976affa3671e236c","DimensionId":-1,"MemberId":"-1","Inc":"140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141":{"RangeName":null,"SectionName":"Lifesheet2","BlockName":"B1","VenaRangeType":2,"DimensionIdStr":"FV","MemberIdStr":"e4ba29ebc1de4765976affa3671e236c","DimensionId":-1,"MemberId":"-1","Inc":"141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142":{"RangeName":null,"SectionName":"Lifesheet2","BlockName":"B1","VenaRangeType":2,"DimensionIdStr":"FV","MemberIdStr":"e4ba29ebc1de4765976affa3671e236c","DimensionId":-1,"MemberId":"-1","Inc":"142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143":{"RangeName":null,"SectionName":"Lifesheet2","BlockName":"B1","VenaRangeType":2,"DimensionIdStr":"FV","MemberIdStr":"e4ba29ebc1de4765976affa3671e236c","DimensionId":-1,"MemberId":"-1","Inc":"143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144":{"RangeName":null,"SectionName":"Lifesheet2","BlockName":"B1","VenaRangeType":2,"DimensionIdStr":"FV","MemberIdStr":"e4ba29ebc1de4765976affa3671e236c","DimensionId":-1,"MemberId":"-1","Inc":"144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145":{"RangeName":null,"SectionName":"Lifesheet2","BlockName":"B1","VenaRangeType":2,"DimensionIdStr":"FV","MemberIdStr":"e4ba29ebc1de4765976affa3671e236c","DimensionId":-1,"MemberId":"-1","Inc":"145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146":{"RangeName":null,"SectionName":"Lifesheet2","BlockName":"B1","VenaRangeType":2,"DimensionIdStr":"FV","MemberIdStr":"e4ba29ebc1de4765976affa3671e236c","DimensionId":-1,"MemberId":"-1","Inc":"146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147":{"RangeName":null,"SectionName":"Lifesheet2","BlockName":"B1","VenaRangeType":2,"DimensionIdStr":"FV","MemberIdStr":"e4ba29ebc1de4765976affa3671e236c","DimensionId":-1,"MemberId":"-1","Inc":"147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149":{"RangeName":null,"SectionName":"Lifesheet2","BlockName":"B1","VenaRangeType":2,"DimensionIdStr":"FV","MemberIdStr":"e4ba29ebc1de4765976affa3671e236c","DimensionId":-1,"MemberId":"-1","Inc":"149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RangeName":null,"SectionName":"Lifesheet2","BlockName":"B1","VenaRangeType":2,"DimensionIdStr":"FV","MemberIdStr":"e4ba29ebc1de4765976affa3671e236c","DimensionId":-1,"MemberId":"-1","Inc":"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150":{"RangeName":null,"SectionName":"Lifesheet2","BlockName":"B1","VenaRangeType":2,"DimensionIdStr":"FV","MemberIdStr":"e4ba29ebc1de4765976affa3671e236c","DimensionId":-1,"MemberId":"-1","Inc":"150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151":{"RangeName":null,"SectionName":"Lifesheet2","BlockName":"B1","VenaRangeType":2,"DimensionIdStr":"FV","MemberIdStr":"e4ba29ebc1de4765976affa3671e236c","DimensionId":-1,"MemberId":"-1","Inc":"151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152":{"RangeName":null,"SectionName":"Lifesheet2","BlockName":"B1","VenaRangeType":2,"DimensionIdStr":"FV","MemberIdStr":"e4ba29ebc1de4765976affa3671e236c","DimensionId":-1,"MemberId":"-1","Inc":"152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153":{"RangeName":null,"SectionName":"Lifesheet2","BlockName":"B1","VenaRangeType":2,"DimensionIdStr":"FV","MemberIdStr":"e4ba29ebc1de4765976affa3671e236c","DimensionId":-1,"MemberId":"-1","Inc":"153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154":{"RangeName":null,"SectionName":"Lifesheet2","BlockName":"B1","VenaRangeType":2,"DimensionIdStr":"FV","MemberIdStr":"e4ba29ebc1de4765976affa3671e236c","DimensionId":-1,"MemberId":"-1","Inc":"154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155":{"RangeName":null,"SectionName":"Lifesheet2","BlockName":"B1","VenaRangeType":2,"DimensionIdStr":"FV","MemberIdStr":"e4ba29ebc1de4765976affa3671e236c","DimensionId":-1,"MemberId":"-1","Inc":"155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156":{"RangeName":null,"SectionName":"Lifesheet2","BlockName":"B1","VenaRangeType":2,"DimensionIdStr":"FV","MemberIdStr":"e4ba29ebc1de4765976affa3671e236c","DimensionId":-1,"MemberId":"-1","Inc":"156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157":{"RangeName":null,"SectionName":"Lifesheet2","BlockName":"B1","VenaRangeType":2,"DimensionIdStr":"FV","MemberIdStr":"e4ba29ebc1de4765976affa3671e236c","DimensionId":-1,"MemberId":"-1","Inc":"157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158":{"RangeName":null,"SectionName":"Lifesheet2","BlockName":"B1","VenaRangeType":2,"DimensionIdStr":"FV","MemberIdStr":"e4ba29ebc1de4765976affa3671e236c","DimensionId":-1,"MemberId":"-1","Inc":"158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159":{"RangeName":null,"SectionName":"Lifesheet2","BlockName":"B1","VenaRangeType":2,"DimensionIdStr":"FV","MemberIdStr":"e4ba29ebc1de4765976affa3671e236c","DimensionId":-1,"MemberId":"-1","Inc":"159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RangeName":null,"SectionName":"Lifesheet2","BlockName":"B1","VenaRangeType":2,"DimensionIdStr":"FV","MemberIdStr":"e4ba29ebc1de4765976affa3671e236c","DimensionId":-1,"MemberId":"-1","Inc":"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160":{"RangeName":null,"SectionName":"Lifesheet2","BlockName":"B1","VenaRangeType":2,"DimensionIdStr":"FV","MemberIdStr":"e4ba29ebc1de4765976affa3671e236c","DimensionId":-1,"MemberId":"-1","Inc":"160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161":{"RangeName":null,"SectionName":"Lifesheet2","BlockName":"B1","VenaRangeType":2,"DimensionIdStr":"FV","MemberIdStr":"e4ba29ebc1de4765976affa3671e236c","DimensionId":-1,"MemberId":"-1","Inc":"161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162":{"RangeName":null,"SectionName":"Lifesheet2","BlockName":"B1","VenaRangeType":2,"DimensionIdStr":"FV","MemberIdStr":"e4ba29ebc1de4765976affa3671e236c","DimensionId":-1,"MemberId":"-1","Inc":"162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163":{"RangeName":null,"SectionName":"Lifesheet2","BlockName":"B1","VenaRangeType":2,"DimensionIdStr":"FV","MemberIdStr":"e4ba29ebc1de4765976affa3671e236c","DimensionId":-1,"MemberId":"-1","Inc":"163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164":{"RangeName":null,"SectionName":"Lifesheet2","BlockName":"B1","VenaRangeType":2,"DimensionIdStr":"FV","MemberIdStr":"e4ba29ebc1de4765976affa3671e236c","DimensionId":-1,"MemberId":"-1","Inc":"164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165":{"RangeName":null,"SectionName":"Lifesheet2","BlockName":"B1","VenaRangeType":2,"DimensionIdStr":"FV","MemberIdStr":"e4ba29ebc1de4765976affa3671e236c","DimensionId":-1,"MemberId":"-1","Inc":"165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166":{"RangeName":null,"SectionName":"Lifesheet2","BlockName":"B1","VenaRangeType":2,"DimensionIdStr":"FV","MemberIdStr":"e4ba29ebc1de4765976affa3671e236c","DimensionId":-1,"MemberId":"-1","Inc":"166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167":{"RangeName":null,"SectionName":"Lifesheet2","BlockName":"B1","VenaRangeType":2,"DimensionIdStr":"FV","MemberIdStr":"e4ba29ebc1de4765976affa3671e236c","DimensionId":-1,"MemberId":"-1","Inc":"167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168":{"RangeName":null,"SectionName":"Lifesheet2","BlockName":"B1","VenaRangeType":2,"DimensionIdStr":"FV","MemberIdStr":"e4ba29ebc1de4765976affa3671e236c","DimensionId":-1,"MemberId":"-1","Inc":"168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169":{"RangeName":null,"SectionName":"Lifesheet2","BlockName":"B1","VenaRangeType":2,"DimensionIdStr":"FV","MemberIdStr":"e4ba29ebc1de4765976affa3671e236c","DimensionId":-1,"MemberId":"-1","Inc":"169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170":{"RangeName":null,"SectionName":"Lifesheet2","BlockName":"B1","VenaRangeType":2,"DimensionIdStr":"FV","MemberIdStr":"e4ba29ebc1de4765976affa3671e236c","DimensionId":-1,"MemberId":"-1","Inc":"170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171":{"RangeName":null,"SectionName":"Lifesheet2","BlockName":"B1","VenaRangeType":2,"DimensionIdStr":"FV","MemberIdStr":"e4ba29ebc1de4765976affa3671e236c","DimensionId":-1,"MemberId":"-1","Inc":"171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172":{"RangeName":null,"SectionName":"Lifesheet2","BlockName":"B1","VenaRangeType":2,"DimensionIdStr":"FV","MemberIdStr":"e4ba29ebc1de4765976affa3671e236c","DimensionId":-1,"MemberId":"-1","Inc":"172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173":{"RangeName":null,"SectionName":"Lifesheet2","BlockName":"B1","VenaRangeType":2,"DimensionIdStr":"FV","MemberIdStr":"e4ba29ebc1de4765976affa3671e236c","DimensionId":-1,"MemberId":"-1","Inc":"173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174":{"RangeName":null,"SectionName":"Lifesheet2","BlockName":"B1","VenaRangeType":2,"DimensionIdStr":"FV","MemberIdStr":"e4ba29ebc1de4765976affa3671e236c","DimensionId":-1,"MemberId":"-1","Inc":"174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175":{"RangeName":null,"SectionName":"Lifesheet2","BlockName":"B1","VenaRangeType":2,"DimensionIdStr":"FV","MemberIdStr":"e4ba29ebc1de4765976affa3671e236c","DimensionId":-1,"MemberId":"-1","Inc":"175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176":{"RangeName":null,"SectionName":"Lifesheet2","BlockName":"B1","VenaRangeType":2,"DimensionIdStr":"FV","MemberIdStr":"e4ba29ebc1de4765976affa3671e236c","DimensionId":-1,"MemberId":"-1","Inc":"176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177":{"RangeName":null,"SectionName":"Lifesheet2","BlockName":"B1","VenaRangeType":2,"DimensionIdStr":"FV","MemberIdStr":"e4ba29ebc1de4765976affa3671e236c","DimensionId":-1,"MemberId":"-1","Inc":"177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178":{"RangeName":null,"SectionName":"Lifesheet2","BlockName":"B1","VenaRangeType":2,"DimensionIdStr":"FV","MemberIdStr":"e4ba29ebc1de4765976affa3671e236c","DimensionId":-1,"MemberId":"-1","Inc":"178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179":{"RangeName":null,"SectionName":"Lifesheet2","BlockName":"B1","VenaRangeType":2,"DimensionIdStr":"FV","MemberIdStr":"e4ba29ebc1de4765976affa3671e236c","DimensionId":-1,"MemberId":"-1","Inc":"179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180":{"RangeName":null,"SectionName":"Lifesheet2","BlockName":"B1","VenaRangeType":2,"DimensionIdStr":"FV","MemberIdStr":"e4ba29ebc1de4765976affa3671e236c","DimensionId":-1,"MemberId":"-1","Inc":"180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181":{"RangeName":null,"SectionName":"Lifesheet2","BlockName":"B1","VenaRangeType":2,"DimensionIdStr":"FV","MemberIdStr":"e4ba29ebc1de4765976affa3671e236c","DimensionId":-1,"MemberId":"-1","Inc":"181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182":{"RangeName":null,"SectionName":"Lifesheet2","BlockName":"B1","VenaRangeType":2,"DimensionIdStr":"FV","MemberIdStr":"e4ba29ebc1de4765976affa3671e236c","DimensionId":-1,"MemberId":"-1","Inc":"182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183":{"RangeName":null,"SectionName":"Lifesheet2","BlockName":"B1","VenaRangeType":2,"DimensionIdStr":"FV","MemberIdStr":"e4ba29ebc1de4765976affa3671e236c","DimensionId":-1,"MemberId":"-1","Inc":"183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184":{"RangeName":null,"SectionName":"Lifesheet2","BlockName":"B1","VenaRangeType":2,"DimensionIdStr":"FV","MemberIdStr":"e4ba29ebc1de4765976affa3671e236c","DimensionId":-1,"MemberId":"-1","Inc":"184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185":{"RangeName":null,"SectionName":"Lifesheet2","BlockName":"B1","VenaRangeType":2,"DimensionIdStr":"FV","MemberIdStr":"e4ba29ebc1de4765976affa3671e236c","DimensionId":-1,"MemberId":"-1","Inc":"185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186":{"RangeName":null,"SectionName":"Lifesheet2","BlockName":"B1","VenaRangeType":2,"DimensionIdStr":"FV","MemberIdStr":"e4ba29ebc1de4765976affa3671e236c","DimensionId":-1,"MemberId":"-1","Inc":"186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187":{"RangeName":null,"SectionName":"Lifesheet2","BlockName":"B1","VenaRangeType":2,"DimensionIdStr":"FV","MemberIdStr":"e4ba29ebc1de4765976affa3671e236c","DimensionId":-1,"MemberId":"-1","Inc":"187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188":{"RangeName":null,"SectionName":"Lifesheet2","BlockName":"B1","VenaRangeType":2,"DimensionIdStr":"FV","MemberIdStr":"e4ba29ebc1de4765976affa3671e236c","DimensionId":-1,"MemberId":"-1","Inc":"188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189":{"RangeName":null,"SectionName":"Lifesheet2","BlockName":"B1","VenaRangeType":2,"DimensionIdStr":"FV","MemberIdStr":"e4ba29ebc1de4765976affa3671e236c","DimensionId":-1,"MemberId":"-1","Inc":"189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RangeName":null,"SectionName":"Lifesheet2","BlockName":"B1","VenaRangeType":2,"DimensionIdStr":"FV","MemberIdStr":"e4ba29ebc1de4765976affa3671e236c","DimensionId":-1,"MemberId":"-1","Inc":"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190":{"RangeName":null,"SectionName":"Lifesheet2","BlockName":"B1","VenaRangeType":2,"DimensionIdStr":"FV","MemberIdStr":"e4ba29ebc1de4765976affa3671e236c","DimensionId":-1,"MemberId":"-1","Inc":"190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191":{"RangeName":null,"SectionName":"Lifesheet2","BlockName":"B1","VenaRangeType":2,"DimensionIdStr":"FV","MemberIdStr":"e4ba29ebc1de4765976affa3671e236c","DimensionId":-1,"MemberId":"-1","Inc":"191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192":{"RangeName":null,"SectionName":"Lifesheet2","BlockName":"B1","VenaRangeType":2,"DimensionIdStr":"FV","MemberIdStr":"e4ba29ebc1de4765976affa3671e236c","DimensionId":-1,"MemberId":"-1","Inc":"192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193":{"RangeName":null,"SectionName":"Lifesheet2","BlockName":"B1","VenaRangeType":2,"DimensionIdStr":"FV","MemberIdStr":"e4ba29ebc1de4765976affa3671e236c","DimensionId":-1,"MemberId":"-1","Inc":"193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194":{"RangeName":null,"SectionName":"Lifesheet2","BlockName":"B1","VenaRangeType":2,"DimensionIdStr":"FV","MemberIdStr":"e4ba29ebc1de4765976affa3671e236c","DimensionId":-1,"MemberId":"-1","Inc":"194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195":{"RangeName":null,"SectionName":"Lifesheet2","BlockName":"B1","VenaRangeType":2,"DimensionIdStr":"FV","MemberIdStr":"e4ba29ebc1de4765976affa3671e236c","DimensionId":-1,"MemberId":"-1","Inc":"195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196":{"RangeName":null,"SectionName":"Lifesheet2","BlockName":"B1","VenaRangeType":2,"DimensionIdStr":"FV","MemberIdStr":"e4ba29ebc1de4765976affa3671e236c","DimensionId":-1,"MemberId":"-1","Inc":"196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197":{"RangeName":null,"SectionName":"Lifesheet2","BlockName":"B1","VenaRangeType":2,"DimensionIdStr":"FV","MemberIdStr":"e4ba29ebc1de4765976affa3671e236c","DimensionId":-1,"MemberId":"-1","Inc":"197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198":{"RangeName":null,"SectionName":"Lifesheet2","BlockName":"B1","VenaRangeType":2,"DimensionIdStr":"FV","MemberIdStr":"e4ba29ebc1de4765976affa3671e236c","DimensionId":-1,"MemberId":"-1","Inc":"198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199":{"RangeName":null,"SectionName":"Lifesheet2","BlockName":"B1","VenaRangeType":2,"DimensionIdStr":"FV","MemberIdStr":"e4ba29ebc1de4765976affa3671e236c","DimensionId":-1,"MemberId":"-1","Inc":"199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RangeName":null,"SectionName":"Lifesheet2","BlockName":"B1","VenaRangeType":2,"DimensionIdStr":"FV","MemberIdStr":"e4ba29ebc1de4765976affa3671e236c","DimensionId":-1,"MemberId":"-1","Inc":"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200":{"RangeName":null,"SectionName":"Lifesheet2","BlockName":"B1","VenaRangeType":2,"DimensionIdStr":"FV","MemberIdStr":"e4ba29ebc1de4765976affa3671e236c","DimensionId":-1,"MemberId":"-1","Inc":"200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201":{"RangeName":null,"SectionName":"Lifesheet2","BlockName":"B1","VenaRangeType":2,"DimensionIdStr":"FV","MemberIdStr":"e4ba29ebc1de4765976affa3671e236c","DimensionId":-1,"MemberId":"-1","Inc":"201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202":{"RangeName":null,"SectionName":"Lifesheet2","BlockName":"B1","VenaRangeType":2,"DimensionIdStr":"FV","MemberIdStr":"e4ba29ebc1de4765976affa3671e236c","DimensionId":-1,"MemberId":"-1","Inc":"202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203":{"RangeName":null,"SectionName":"Lifesheet2","BlockName":"B1","VenaRangeType":2,"DimensionIdStr":"FV","MemberIdStr":"e4ba29ebc1de4765976affa3671e236c","DimensionId":-1,"MemberId":"-1","Inc":"203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204":{"RangeName":null,"SectionName":"Lifesheet2","BlockName":"B1","VenaRangeType":2,"DimensionIdStr":"FV","MemberIdStr":"e4ba29ebc1de4765976affa3671e236c","DimensionId":-1,"MemberId":"-1","Inc":"204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205":{"RangeName":null,"SectionName":"Lifesheet2","BlockName":"B1","VenaRangeType":2,"DimensionIdStr":"FV","MemberIdStr":"e4ba29ebc1de4765976affa3671e236c","DimensionId":-1,"MemberId":"-1","Inc":"205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206":{"RangeName":null,"SectionName":"Lifesheet2","BlockName":"B1","VenaRangeType":2,"DimensionIdStr":"FV","MemberIdStr":"e4ba29ebc1de4765976affa3671e236c","DimensionId":-1,"MemberId":"-1","Inc":"206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207":{"RangeName":null,"SectionName":"Lifesheet2","BlockName":"B1","VenaRangeType":2,"DimensionIdStr":"FV","MemberIdStr":"e4ba29ebc1de4765976affa3671e236c","DimensionId":-1,"MemberId":"-1","Inc":"207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208":{"RangeName":null,"SectionName":"Lifesheet2","BlockName":"B1","VenaRangeType":2,"DimensionIdStr":"FV","MemberIdStr":"e4ba29ebc1de4765976affa3671e236c","DimensionId":-1,"MemberId":"-1","Inc":"208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209":{"RangeName":null,"SectionName":"Lifesheet2","BlockName":"B1","VenaRangeType":2,"DimensionIdStr":"FV","MemberIdStr":"e4ba29ebc1de4765976affa3671e236c","DimensionId":-1,"MemberId":"-1","Inc":"209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RangeName":null,"SectionName":"Lifesheet2","BlockName":"B1","VenaRangeType":2,"DimensionIdStr":"FV","MemberIdStr":"e4ba29ebc1de4765976affa3671e236c","DimensionId":-1,"MemberId":"-1","Inc":"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210":{"RangeName":null,"SectionName":"Lifesheet2","BlockName":"B1","VenaRangeType":2,"DimensionIdStr":"FV","MemberIdStr":"e4ba29ebc1de4765976affa3671e236c","DimensionId":-1,"MemberId":"-1","Inc":"210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211":{"RangeName":null,"SectionName":"Lifesheet2","BlockName":"B1","VenaRangeType":2,"DimensionIdStr":"FV","MemberIdStr":"e4ba29ebc1de4765976affa3671e236c","DimensionId":-1,"MemberId":"-1","Inc":"211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212":{"RangeName":null,"SectionName":"Lifesheet2","BlockName":"B1","VenaRangeType":2,"DimensionIdStr":"FV","MemberIdStr":"e4ba29ebc1de4765976affa3671e236c","DimensionId":-1,"MemberId":"-1","Inc":"212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213":{"RangeName":null,"SectionName":"Lifesheet2","BlockName":"B1","VenaRangeType":2,"DimensionIdStr":"FV","MemberIdStr":"e4ba29ebc1de4765976affa3671e236c","DimensionId":-1,"MemberId":"-1","Inc":"213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214":{"RangeName":null,"SectionName":"Lifesheet2","BlockName":"B1","VenaRangeType":2,"DimensionIdStr":"FV","MemberIdStr":"e4ba29ebc1de4765976affa3671e236c","DimensionId":-1,"MemberId":"-1","Inc":"214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215":{"RangeName":null,"SectionName":"Lifesheet2","BlockName":"B1","VenaRangeType":2,"DimensionIdStr":"FV","MemberIdStr":"e4ba29ebc1de4765976affa3671e236c","DimensionId":-1,"MemberId":"-1","Inc":"215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216":{"RangeName":null,"SectionName":"Lifesheet2","BlockName":"B1","VenaRangeType":2,"DimensionIdStr":"FV","MemberIdStr":"e4ba29ebc1de4765976affa3671e236c","DimensionId":-1,"MemberId":"-1","Inc":"216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217":{"RangeName":null,"SectionName":"Lifesheet2","BlockName":"B1","VenaRangeType":2,"DimensionIdStr":"FV","MemberIdStr":"e4ba29ebc1de4765976affa3671e236c","DimensionId":-1,"MemberId":"-1","Inc":"217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218":{"RangeName":null,"SectionName":"Lifesheet2","BlockName":"B1","VenaRangeType":2,"DimensionIdStr":"FV","MemberIdStr":"e4ba29ebc1de4765976affa3671e236c","DimensionId":-1,"MemberId":"-1","Inc":"218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219":{"RangeName":null,"SectionName":"Lifesheet2","BlockName":"B1","VenaRangeType":2,"DimensionIdStr":"FV","MemberIdStr":"e4ba29ebc1de4765976affa3671e236c","DimensionId":-1,"MemberId":"-1","Inc":"219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RangeName":null,"SectionName":"Lifesheet2","BlockName":"B1","VenaRangeType":2,"DimensionIdStr":"FV","MemberIdStr":"e4ba29ebc1de4765976affa3671e236c","DimensionId":-1,"MemberId":"-1","Inc":"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220":{"RangeName":null,"SectionName":"Lifesheet2","BlockName":"B1","VenaRangeType":2,"DimensionIdStr":"FV","MemberIdStr":"e4ba29ebc1de4765976affa3671e236c","DimensionId":-1,"MemberId":"-1","Inc":"220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221":{"RangeName":null,"SectionName":"Lifesheet2","BlockName":"B1","VenaRangeType":2,"DimensionIdStr":"FV","MemberIdStr":"e4ba29ebc1de4765976affa3671e236c","DimensionId":-1,"MemberId":"-1","Inc":"221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222":{"RangeName":null,"SectionName":"Lifesheet2","BlockName":"B1","VenaRangeType":2,"DimensionIdStr":"FV","MemberIdStr":"e4ba29ebc1de4765976affa3671e236c","DimensionId":-1,"MemberId":"-1","Inc":"222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223":{"RangeName":null,"SectionName":"Lifesheet2","BlockName":"B1","VenaRangeType":2,"DimensionIdStr":"FV","MemberIdStr":"e4ba29ebc1de4765976affa3671e236c","DimensionId":-1,"MemberId":"-1","Inc":"223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224":{"RangeName":null,"SectionName":"Lifesheet2","BlockName":"B1","VenaRangeType":2,"DimensionIdStr":"FV","MemberIdStr":"e4ba29ebc1de4765976affa3671e236c","DimensionId":-1,"MemberId":"-1","Inc":"224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225":{"RangeName":null,"SectionName":"Lifesheet2","BlockName":"B1","VenaRangeType":2,"DimensionIdStr":"FV","MemberIdStr":"e4ba29ebc1de4765976affa3671e236c","DimensionId":-1,"MemberId":"-1","Inc":"225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226":{"RangeName":null,"SectionName":"Lifesheet2","BlockName":"B1","VenaRangeType":2,"DimensionIdStr":"FV","MemberIdStr":"e4ba29ebc1de4765976affa3671e236c","DimensionId":-1,"MemberId":"-1","Inc":"226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23":{"RangeName":null,"SectionName":"Lifesheet2","BlockName":"B1","VenaRangeType":2,"DimensionIdStr":"FV","MemberIdStr":"e4ba29ebc1de4765976affa3671e236c","DimensionId":-1,"MemberId":"-1","Inc":"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24":{"RangeName":null,"SectionName":"Lifesheet2","BlockName":"B1","VenaRangeType":2,"DimensionIdStr":"FV","MemberIdStr":"e4ba29ebc1de4765976affa3671e236c","DimensionId":-1,"MemberId":"-1","Inc":"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26":{"RangeName":null,"SectionName":"Lifesheet2","BlockName":"B1","VenaRangeType":2,"DimensionIdStr":"FV","MemberIdStr":"e4ba29ebc1de4765976affa3671e236c","DimensionId":-1,"MemberId":"-1","Inc":"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27":{"RangeName":null,"SectionName":"Lifesheet2","BlockName":"B1","VenaRangeType":2,"DimensionIdStr":"FV","MemberIdStr":"e4ba29ebc1de4765976affa3671e236c","DimensionId":-1,"MemberId":"-1","Inc":"27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28":{"RangeName":null,"SectionName":"Lifesheet2","BlockName":"B1","VenaRangeType":2,"DimensionIdStr":"FV","MemberIdStr":"e4ba29ebc1de4765976affa3671e236c","DimensionId":-1,"MemberId":"-1","Inc":"28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29":{"RangeName":null,"SectionName":"Lifesheet2","BlockName":"B1","VenaRangeType":2,"DimensionIdStr":"FV","MemberIdStr":"e4ba29ebc1de4765976affa3671e236c","DimensionId":-1,"MemberId":"-1","Inc":"29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RangeName":null,"SectionName":"Lifesheet2","BlockName":"B1","VenaRangeType":2,"DimensionIdStr":"FV","MemberIdStr":"e4ba29ebc1de4765976affa3671e236c","DimensionId":-1,"MemberId":"-1","Inc":"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30":{"RangeName":null,"SectionName":"Lifesheet2","BlockName":"B1","VenaRangeType":2,"DimensionIdStr":"FV","MemberIdStr":"e4ba29ebc1de4765976affa3671e236c","DimensionId":-1,"MemberId":"-1","Inc":"30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31":{"RangeName":null,"SectionName":"Lifesheet2","BlockName":"B1","VenaRangeType":2,"DimensionIdStr":"FV","MemberIdStr":"e4ba29ebc1de4765976affa3671e236c","DimensionId":-1,"MemberId":"-1","Inc":"31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32":{"RangeName":null,"SectionName":"Lifesheet2","BlockName":"B1","VenaRangeType":2,"DimensionIdStr":"FV","MemberIdStr":"e4ba29ebc1de4765976affa3671e236c","DimensionId":-1,"MemberId":"-1","Inc":"32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33":{"RangeName":null,"SectionName":"Lifesheet2","BlockName":"B1","VenaRangeType":2,"DimensionIdStr":"FV","MemberIdStr":"e4ba29ebc1de4765976affa3671e236c","DimensionId":-1,"MemberId":"-1","Inc":"33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34":{"RangeName":null,"SectionName":"Lifesheet2","BlockName":"B1","VenaRangeType":2,"DimensionIdStr":"FV","MemberIdStr":"e4ba29ebc1de4765976affa3671e236c","DimensionId":-1,"MemberId":"-1","Inc":"34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35":{"RangeName":null,"SectionName":"Lifesheet2","BlockName":"B1","VenaRangeType":2,"DimensionIdStr":"FV","MemberIdStr":"e4ba29ebc1de4765976affa3671e236c","DimensionId":-1,"MemberId":"-1","Inc":"35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36":{"RangeName":null,"SectionName":"Lifesheet2","BlockName":"B1","VenaRangeType":2,"DimensionIdStr":"FV","MemberIdStr":"e4ba29ebc1de4765976affa3671e236c","DimensionId":-1,"MemberId":"-1","Inc":"36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37":{"RangeName":null,"SectionName":"Lifesheet2","BlockName":"B1","VenaRangeType":2,"DimensionIdStr":"FV","MemberIdStr":"e4ba29ebc1de4765976affa3671e236c","DimensionId":-1,"MemberId":"-1","Inc":"37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38":{"RangeName":null,"SectionName":"Lifesheet2","BlockName":"B1","VenaRangeType":2,"DimensionIdStr":"FV","MemberIdStr":"e4ba29ebc1de4765976affa3671e236c","DimensionId":-1,"MemberId":"-1","Inc":"38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39":{"RangeName":null,"SectionName":"Lifesheet2","BlockName":"B1","VenaRangeType":2,"DimensionIdStr":"FV","MemberIdStr":"e4ba29ebc1de4765976affa3671e236c","DimensionId":-1,"MemberId":"-1","Inc":"39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RangeName":null,"SectionName":"Lifesheet2","BlockName":"B1","VenaRangeType":2,"DimensionIdStr":"FV","MemberIdStr":"e4ba29ebc1de4765976affa3671e236c","DimensionId":-1,"MemberId":"-1","Inc":"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40":{"RangeName":null,"SectionName":"Lifesheet2","BlockName":"B1","VenaRangeType":2,"DimensionIdStr":"FV","MemberIdStr":"e4ba29ebc1de4765976affa3671e236c","DimensionId":-1,"MemberId":"-1","Inc":"40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41":{"RangeName":null,"SectionName":"Lifesheet2","BlockName":"B1","VenaRangeType":2,"DimensionIdStr":"FV","MemberIdStr":"e4ba29ebc1de4765976affa3671e236c","DimensionId":-1,"MemberId":"-1","Inc":"41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42":{"RangeName":null,"SectionName":"Lifesheet2","BlockName":"B1","VenaRangeType":2,"DimensionIdStr":"FV","MemberIdStr":"e4ba29ebc1de4765976affa3671e236c","DimensionId":-1,"MemberId":"-1","Inc":"42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43":{"RangeName":null,"SectionName":"Lifesheet2","BlockName":"B1","VenaRangeType":2,"DimensionIdStr":"FV","MemberIdStr":"e4ba29ebc1de4765976affa3671e236c","DimensionId":-1,"MemberId":"-1","Inc":"43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44":{"RangeName":null,"SectionName":"Lifesheet2","BlockName":"B1","VenaRangeType":2,"DimensionIdStr":"FV","MemberIdStr":"e4ba29ebc1de4765976affa3671e236c","DimensionId":-1,"MemberId":"-1","Inc":"44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45":{"RangeName":null,"SectionName":"Lifesheet2","BlockName":"B1","VenaRangeType":2,"DimensionIdStr":"FV","MemberIdStr":"e4ba29ebc1de4765976affa3671e236c","DimensionId":-1,"MemberId":"-1","Inc":"45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46":{"RangeName":null,"SectionName":"Lifesheet2","BlockName":"B1","VenaRangeType":2,"DimensionIdStr":"FV","MemberIdStr":"e4ba29ebc1de4765976affa3671e236c","DimensionId":-1,"MemberId":"-1","Inc":"46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47":{"RangeName":null,"SectionName":"Lifesheet2","BlockName":"B1","VenaRangeType":2,"DimensionIdStr":"FV","MemberIdStr":"e4ba29ebc1de4765976affa3671e236c","DimensionId":-1,"MemberId":"-1","Inc":"47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48":{"RangeName":null,"SectionName":"Lifesheet2","BlockName":"B1","VenaRangeType":2,"DimensionIdStr":"FV","MemberIdStr":"e4ba29ebc1de4765976affa3671e236c","DimensionId":-1,"MemberId":"-1","Inc":"48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RangeName":null,"SectionName":"Lifesheet2","BlockName":"B1","VenaRangeType":2,"DimensionIdStr":"FV","MemberIdStr":"e4ba29ebc1de4765976affa3671e236c","DimensionId":-1,"MemberId":"-1","Inc":"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50":{"RangeName":null,"SectionName":"Lifesheet2","BlockName":"B1","VenaRangeType":2,"DimensionIdStr":"FV","MemberIdStr":"e4ba29ebc1de4765976affa3671e236c","DimensionId":-1,"MemberId":"-1","Inc":"50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51":{"RangeName":null,"SectionName":"Lifesheet2","BlockName":"B1","VenaRangeType":2,"DimensionIdStr":"FV","MemberIdStr":"e4ba29ebc1de4765976affa3671e236c","DimensionId":-1,"MemberId":"-1","Inc":"51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52":{"RangeName":null,"SectionName":"Lifesheet2","BlockName":"B1","VenaRangeType":2,"DimensionIdStr":"FV","MemberIdStr":"e4ba29ebc1de4765976affa3671e236c","DimensionId":-1,"MemberId":"-1","Inc":"52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53":{"RangeName":null,"SectionName":"Lifesheet2","BlockName":"B1","VenaRangeType":2,"DimensionIdStr":"FV","MemberIdStr":"e4ba29ebc1de4765976affa3671e236c","DimensionId":-1,"MemberId":"-1","Inc":"53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54":{"RangeName":null,"SectionName":"Lifesheet2","BlockName":"B1","VenaRangeType":2,"DimensionIdStr":"FV","MemberIdStr":"e4ba29ebc1de4765976affa3671e236c","DimensionId":-1,"MemberId":"-1","Inc":"54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55":{"RangeName":null,"SectionName":"Lifesheet2","BlockName":"B1","VenaRangeType":2,"DimensionIdStr":"FV","MemberIdStr":"e4ba29ebc1de4765976affa3671e236c","DimensionId":-1,"MemberId":"-1","Inc":"55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56":{"RangeName":null,"SectionName":"Lifesheet2","BlockName":"B1","VenaRangeType":2,"DimensionIdStr":"FV","MemberIdStr":"e4ba29ebc1de4765976affa3671e236c","DimensionId":-1,"MemberId":"-1","Inc":"56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57":{"RangeName":null,"SectionName":"Lifesheet2","BlockName":"B1","VenaRangeType":2,"DimensionIdStr":"FV","MemberIdStr":"e4ba29ebc1de4765976affa3671e236c","DimensionId":-1,"MemberId":"-1","Inc":"57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58":{"RangeName":null,"SectionName":"Lifesheet2","BlockName":"B1","VenaRangeType":2,"DimensionIdStr":"FV","MemberIdStr":"e4ba29ebc1de4765976affa3671e236c","DimensionId":-1,"MemberId":"-1","Inc":"58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RangeName":null,"SectionName":"Lifesheet2","BlockName":"B1","VenaRangeType":2,"DimensionIdStr":"FV","MemberIdStr":"e4ba29ebc1de4765976affa3671e236c","DimensionId":-1,"MemberId":"-1","Inc":"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60":{"RangeName":null,"SectionName":"Lifesheet2","BlockName":"B1","VenaRangeType":2,"DimensionIdStr":"FV","MemberIdStr":"e4ba29ebc1de4765976affa3671e236c","DimensionId":-1,"MemberId":"-1","Inc":"60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63":{"RangeName":null,"SectionName":"Lifesheet2","BlockName":"B1","VenaRangeType":2,"DimensionIdStr":"FV","MemberIdStr":"e4ba29ebc1de4765976affa3671e236c","DimensionId":-1,"MemberId":"-1","Inc":"63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64":{"RangeName":null,"SectionName":"Lifesheet2","BlockName":"B1","VenaRangeType":2,"DimensionIdStr":"FV","MemberIdStr":"e4ba29ebc1de4765976affa3671e236c","DimensionId":-1,"MemberId":"-1","Inc":"64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65":{"RangeName":null,"SectionName":"Lifesheet2","BlockName":"B1","VenaRangeType":2,"DimensionIdStr":"FV","MemberIdStr":"e4ba29ebc1de4765976affa3671e236c","DimensionId":-1,"MemberId":"-1","Inc":"65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66":{"RangeName":null,"SectionName":"Lifesheet2","BlockName":"B1","VenaRangeType":2,"DimensionIdStr":"FV","MemberIdStr":"e4ba29ebc1de4765976affa3671e236c","DimensionId":-1,"MemberId":"-1","Inc":"66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67":{"RangeName":null,"SectionName":"Lifesheet2","BlockName":"B1","VenaRangeType":2,"DimensionIdStr":"FV","MemberIdStr":"e4ba29ebc1de4765976affa3671e236c","DimensionId":-1,"MemberId":"-1","Inc":"67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68":{"RangeName":null,"SectionName":"Lifesheet2","BlockName":"B1","VenaRangeType":2,"DimensionIdStr":"FV","MemberIdStr":"e4ba29ebc1de4765976affa3671e236c","DimensionId":-1,"MemberId":"-1","Inc":"68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RangeName":null,"SectionName":"Lifesheet2","BlockName":"B1","VenaRangeType":2,"DimensionIdStr":"FV","MemberIdStr":"e4ba29ebc1de4765976affa3671e236c","DimensionId":-1,"MemberId":"-1","Inc":"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70":{"RangeName":null,"SectionName":"Lifesheet2","BlockName":"B1","VenaRangeType":2,"DimensionIdStr":"FV","MemberIdStr":"e4ba29ebc1de4765976affa3671e236c","DimensionId":-1,"MemberId":"-1","Inc":"70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71":{"RangeName":null,"SectionName":"Lifesheet2","BlockName":"B1","VenaRangeType":2,"DimensionIdStr":"FV","MemberIdStr":"e4ba29ebc1de4765976affa3671e236c","DimensionId":-1,"MemberId":"-1","Inc":"71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72":{"RangeName":null,"SectionName":"Lifesheet2","BlockName":"B1","VenaRangeType":2,"DimensionIdStr":"FV","MemberIdStr":"e4ba29ebc1de4765976affa3671e236c","DimensionId":-1,"MemberId":"-1","Inc":"72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73":{"RangeName":null,"SectionName":"Lifesheet2","BlockName":"B1","VenaRangeType":2,"DimensionIdStr":"FV","MemberIdStr":"e4ba29ebc1de4765976affa3671e236c","DimensionId":-1,"MemberId":"-1","Inc":"73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74":{"RangeName":null,"SectionName":"Lifesheet2","BlockName":"B1","VenaRangeType":2,"DimensionIdStr":"FV","MemberIdStr":"e4ba29ebc1de4765976affa3671e236c","DimensionId":-1,"MemberId":"-1","Inc":"74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75":{"RangeName":null,"SectionName":"Lifesheet2","BlockName":"B1","VenaRangeType":2,"DimensionIdStr":"FV","MemberIdStr":"e4ba29ebc1de4765976affa3671e236c","DimensionId":-1,"MemberId":"-1","Inc":"75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76":{"RangeName":null,"SectionName":"Lifesheet2","BlockName":"B1","VenaRangeType":2,"DimensionIdStr":"FV","MemberIdStr":"e4ba29ebc1de4765976affa3671e236c","DimensionId":-1,"MemberId":"-1","Inc":"76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77":{"RangeName":null,"SectionName":"Lifesheet2","BlockName":"B1","VenaRangeType":2,"DimensionIdStr":"FV","MemberIdStr":"e4ba29ebc1de4765976affa3671e236c","DimensionId":-1,"MemberId":"-1","Inc":"77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79":{"RangeName":null,"SectionName":"Lifesheet2","BlockName":"B1","VenaRangeType":2,"DimensionIdStr":"FV","MemberIdStr":"e4ba29ebc1de4765976affa3671e236c","DimensionId":-1,"MemberId":"-1","Inc":"79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RangeName":null,"SectionName":"Lifesheet2","BlockName":"B1","VenaRangeType":2,"DimensionIdStr":"FV","MemberIdStr":"e4ba29ebc1de4765976affa3671e236c","DimensionId":-1,"MemberId":"-1","Inc":"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80":{"RangeName":null,"SectionName":"Lifesheet2","BlockName":"B1","VenaRangeType":2,"DimensionIdStr":"FV","MemberIdStr":"e4ba29ebc1de4765976affa3671e236c","DimensionId":-1,"MemberId":"-1","Inc":"80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81":{"RangeName":null,"SectionName":"Lifesheet2","BlockName":"B1","VenaRangeType":2,"DimensionIdStr":"FV","MemberIdStr":"e4ba29ebc1de4765976affa3671e236c","DimensionId":-1,"MemberId":"-1","Inc":"81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82":{"RangeName":null,"SectionName":"Lifesheet2","BlockName":"B1","VenaRangeType":2,"DimensionIdStr":"FV","MemberIdStr":"e4ba29ebc1de4765976affa3671e236c","DimensionId":-1,"MemberId":"-1","Inc":"82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83":{"RangeName":null,"SectionName":"Lifesheet2","BlockName":"B1","VenaRangeType":2,"DimensionIdStr":"FV","MemberIdStr":"e4ba29ebc1de4765976affa3671e236c","DimensionId":-1,"MemberId":"-1","Inc":"83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84":{"RangeName":null,"SectionName":"Lifesheet2","BlockName":"B1","VenaRangeType":2,"DimensionIdStr":"FV","MemberIdStr":"e4ba29ebc1de4765976affa3671e236c","DimensionId":-1,"MemberId":"-1","Inc":"84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85":{"RangeName":null,"SectionName":"Lifesheet2","BlockName":"B1","VenaRangeType":2,"DimensionIdStr":"FV","MemberIdStr":"e4ba29ebc1de4765976affa3671e236c","DimensionId":-1,"MemberId":"-1","Inc":"85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86":{"RangeName":null,"SectionName":"Lifesheet2","BlockName":"B1","VenaRangeType":2,"DimensionIdStr":"FV","MemberIdStr":"e4ba29ebc1de4765976affa3671e236c","DimensionId":-1,"MemberId":"-1","Inc":"86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87":{"RangeName":null,"SectionName":"Lifesheet2","BlockName":"B1","VenaRangeType":2,"DimensionIdStr":"FV","MemberIdStr":"e4ba29ebc1de4765976affa3671e236c","DimensionId":-1,"MemberId":"-1","Inc":"87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88":{"RangeName":null,"SectionName":"Lifesheet2","BlockName":"B1","VenaRangeType":2,"DimensionIdStr":"FV","MemberIdStr":"e4ba29ebc1de4765976affa3671e236c","DimensionId":-1,"MemberId":"-1","Inc":"88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89":{"RangeName":null,"SectionName":"Lifesheet2","BlockName":"B1","VenaRangeType":2,"DimensionIdStr":"FV","MemberIdStr":"e4ba29ebc1de4765976affa3671e236c","DimensionId":-1,"MemberId":"-1","Inc":"89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RangeName":null,"SectionName":"Lifesheet2","BlockName":"B1","VenaRangeType":2,"DimensionIdStr":"FV","MemberIdStr":"e4ba29ebc1de4765976affa3671e236c","DimensionId":-1,"MemberId":"-1","Inc":"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90":{"RangeName":null,"SectionName":"Lifesheet2","BlockName":"B1","VenaRangeType":2,"DimensionIdStr":"FV","MemberIdStr":"e4ba29ebc1de4765976affa3671e236c","DimensionId":-1,"MemberId":"-1","Inc":"90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91":{"RangeName":null,"SectionName":"Lifesheet2","BlockName":"B1","VenaRangeType":2,"DimensionIdStr":"FV","MemberIdStr":"e4ba29ebc1de4765976affa3671e236c","DimensionId":-1,"MemberId":"-1","Inc":"91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94":{"RangeName":null,"SectionName":"Lifesheet2","BlockName":"B1","VenaRangeType":2,"DimensionIdStr":"FV","MemberIdStr":"e4ba29ebc1de4765976affa3671e236c","DimensionId":-1,"MemberId":"-1","Inc":"94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95":{"RangeName":null,"SectionName":"Lifesheet2","BlockName":"B1","VenaRangeType":2,"DimensionIdStr":"FV","MemberIdStr":"e4ba29ebc1de4765976affa3671e236c","DimensionId":-1,"MemberId":"-1","Inc":"95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96":{"RangeName":null,"SectionName":"Lifesheet2","BlockName":"B1","VenaRangeType":2,"DimensionIdStr":"FV","MemberIdStr":"e4ba29ebc1de4765976affa3671e236c","DimensionId":-1,"MemberId":"-1","Inc":"96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97":{"RangeName":null,"SectionName":"Lifesheet2","BlockName":"B1","VenaRangeType":2,"DimensionIdStr":"FV","MemberIdStr":"e4ba29ebc1de4765976affa3671e236c","DimensionId":-1,"MemberId":"-1","Inc":"97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98":{"RangeName":null,"SectionName":"Lifesheet2","BlockName":"B1","VenaRangeType":2,"DimensionIdStr":"FV","MemberIdStr":"e4ba29ebc1de4765976affa3671e236c","DimensionId":-1,"MemberId":"-1","Inc":"98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R_FV_c93cfae50ec7487c81aea11c7b1ae03a_295fb18b.b871a645":{"RangeName":null,"SectionName":"Lifesheet2","BlockName":"B1","VenaRangeType":1,"DimensionIdStr":"FV","MemberIdStr":"c93cfae50ec7487c81aea11c7b1ae03a","DimensionId":-1,"MemberId":"-1","Inc":"295fb18b.b871a645","SourceGlobalVariableId":"-1","SourceFormVariableId":"c93cfae5-0ec7-487c-81ae-a11c7b1ae03a","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RangeName":null,"SectionName":"Lifesheet3","BlockName":"B1","VenaRangeType":2,"DimensionIdStr":"FV","MemberIdStr":"74231c0f1ad14929bb43f6957a42045f","DimensionId":-1,"MemberId":"-1","Inc":"","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1":{"RangeName":null,"SectionName":"Lifesheet3","BlockName":"B1","VenaRangeType":2,"DimensionIdStr":"FV","MemberIdStr":"74231c0f1ad14929bb43f6957a42045f","DimensionId":-1,"MemberId":"-1","Inc":"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2":{"RangeName":null,"SectionName":"Lifesheet3","BlockName":"B1","VenaRangeType":2,"DimensionIdStr":"FV","MemberIdStr":"74231c0f1ad14929bb43f6957a42045f","DimensionId":-1,"MemberId":"-1","Inc":"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3":{"RangeName":null,"SectionName":"Lifesheet3","BlockName":"B1","VenaRangeType":2,"DimensionIdStr":"FV","MemberIdStr":"74231c0f1ad14929bb43f6957a42045f","DimensionId":-1,"MemberId":"-1","Inc":"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4":{"RangeName":null,"SectionName":"Lifesheet3","BlockName":"B1","VenaRangeType":2,"DimensionIdStr":"FV","MemberIdStr":"74231c0f1ad14929bb43f6957a42045f","DimensionId":-1,"MemberId":"-1","Inc":"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5":{"RangeName":null,"SectionName":"Lifesheet3","BlockName":"B1","VenaRangeType":2,"DimensionIdStr":"FV","MemberIdStr":"74231c0f1ad14929bb43f6957a42045f","DimensionId":-1,"MemberId":"-1","Inc":"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6":{"RangeName":null,"SectionName":"Lifesheet3","BlockName":"B1","VenaRangeType":2,"DimensionIdStr":"FV","MemberIdStr":"74231c0f1ad14929bb43f6957a42045f","DimensionId":-1,"MemberId":"-1","Inc":"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7":{"RangeName":null,"SectionName":"Lifesheet3","BlockName":"B1","VenaRangeType":2,"DimensionIdStr":"FV","MemberIdStr":"74231c0f1ad14929bb43f6957a42045f","DimensionId":-1,"MemberId":"-1","Inc":"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RangeName":null,"SectionName":"Lifesheet3","BlockName":"B1","VenaRangeType":2,"DimensionIdStr":"FV","MemberIdStr":"8c3edfc3fa44458a9fe07c90396b5601","DimensionId":-1,"MemberId":"-1","Inc":"","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1":{"RangeName":null,"SectionName":"Lifesheet3","BlockName":"B1","VenaRangeType":2,"DimensionIdStr":"FV","MemberIdStr":"8c3edfc3fa44458a9fe07c90396b5601","DimensionId":-1,"MemberId":"-1","Inc":"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2":{"RangeName":null,"SectionName":"Lifesheet3","BlockName":"B1","VenaRangeType":2,"DimensionIdStr":"FV","MemberIdStr":"8c3edfc3fa44458a9fe07c90396b5601","DimensionId":-1,"MemberId":"-1","Inc":"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3":{"RangeName":null,"SectionName":"Lifesheet3","BlockName":"B1","VenaRangeType":2,"DimensionIdStr":"FV","MemberIdStr":"8c3edfc3fa44458a9fe07c90396b5601","DimensionId":-1,"MemberId":"-1","Inc":"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4":{"RangeName":null,"SectionName":"Lifesheet3","BlockName":"B1","VenaRangeType":2,"DimensionIdStr":"FV","MemberIdStr":"8c3edfc3fa44458a9fe07c90396b5601","DimensionId":-1,"MemberId":"-1","Inc":"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5":{"RangeName":null,"SectionName":"Lifesheet3","BlockName":"B1","VenaRangeType":2,"DimensionIdStr":"FV","MemberIdStr":"8c3edfc3fa44458a9fe07c90396b5601","DimensionId":-1,"MemberId":"-1","Inc":"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6":{"RangeName":null,"SectionName":"Lifesheet3","BlockName":"B1","VenaRangeType":2,"DimensionIdStr":"FV","MemberIdStr":"8c3edfc3fa44458a9fe07c90396b5601","DimensionId":-1,"MemberId":"-1","Inc":"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7":{"RangeName":null,"SectionName":"Lifesheet3","BlockName":"B1","VenaRangeType":2,"DimensionIdStr":"FV","MemberIdStr":"8c3edfc3fa44458a9fe07c90396b5601","DimensionId":-1,"MemberId":"-1","Inc":"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RangeName":null,"SectionName":"Lifesheet3","BlockName":"B1","VenaRangeType":2,"DimensionIdStr":"FV","MemberIdStr":"e4ba29ebc1de4765976affa3671e236c","DimensionId":-1,"MemberId":"-1","Inc":"","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1":{"RangeName":null,"SectionName":"Lifesheet3","BlockName":"B1","VenaRangeType":2,"DimensionIdStr":"FV","MemberIdStr":"e4ba29ebc1de4765976affa3671e236c","DimensionId":-1,"MemberId":"-1","Inc":"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2":{"RangeName":null,"SectionName":"Lifesheet3","BlockName":"B1","VenaRangeType":2,"DimensionIdStr":"FV","MemberIdStr":"e4ba29ebc1de4765976affa3671e236c","DimensionId":-1,"MemberId":"-1","Inc":"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3":{"RangeName":null,"SectionName":"Lifesheet3","BlockName":"B1","VenaRangeType":2,"DimensionIdStr":"FV","MemberIdStr":"e4ba29ebc1de4765976affa3671e236c","DimensionId":-1,"MemberId":"-1","Inc":"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4":{"RangeName":null,"SectionName":"Lifesheet3","BlockName":"B1","VenaRangeType":2,"DimensionIdStr":"FV","MemberIdStr":"e4ba29ebc1de4765976affa3671e236c","DimensionId":-1,"MemberId":"-1","Inc":"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5":{"RangeName":null,"SectionName":"Lifesheet3","BlockName":"B1","VenaRangeType":2,"DimensionIdStr":"FV","MemberIdStr":"e4ba29ebc1de4765976affa3671e236c","DimensionId":-1,"MemberId":"-1","Inc":"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6":{"RangeName":null,"SectionName":"Lifesheet3","BlockName":"B1","VenaRangeType":2,"DimensionIdStr":"FV","MemberIdStr":"e4ba29ebc1de4765976affa3671e236c","DimensionId":-1,"MemberId":"-1","Inc":"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7":{"RangeName":null,"SectionName":"Lifesheet3","BlockName":"B1","VenaRangeType":2,"DimensionIdStr":"FV","MemberIdStr":"e4ba29ebc1de4765976affa3671e236c","DimensionId":-1,"MemberId":"-1","Inc":"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MDYNR_SLifesheet2_BB1_295fb18b_b871a645":{"RangeName":null,"SectionName":"Lifesheet2","BlockName":"B1","VenaRangeType":8,"DimensionIdStr":"-1","MemberIdStr":"-1","DimensionId":-1,"MemberId":"-1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true,"MultiDynamicCollectionID":"295fb18b","MultiDynamicRangeID":"b871a645","IsPageVariable":false},"_vena_Selectie_P_GV_720667124808679427":{"RangeName":null,"SectionName":"Selectie","BlockName":"","VenaRangeType":0,"DimensionIdStr":"GV","MemberIdStr":"720667124808679427","DimensionId":-1,"MemberId":"-1","Inc":"","SourceGlobalVariableId":"720667124808679427","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GV_720667363321839617":{"RangeName":null,"SectionName":"Selectie","BlockName":"","VenaRangeType":0,"DimensionIdStr":"GV","MemberIdStr":"720667363321839617","DimensionId":-1,"MemberId":"-1","Inc":"","SourceGlobalVariableId":"720667363321839617","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720393359827927042":{"RangeName":null,"SectionName":"Lifesheet2","BlockName":"B1","VenaRangeType":2,"DimensionIdStr":"6","MemberIdStr":"720393359827927042","DimensionId":6,"MemberId":"720393359827927042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728280521634873344":{"RangeName":null,"SectionName":"Lifesheet1","BlockName":"B1","VenaRangeType":1,"DimensionIdStr":"6","MemberIdStr":"728280521634873344","DimensionId":6,"MemberId":"728280521634873344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743575390330290220":{"RangeName":null,"SectionName":"Lifesheet2","BlockName":"B1","VenaRangeType":2,"DimensionIdStr":"6","MemberIdStr":"743575390330290220","DimensionId":6,"MemberId":"743575390330290220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733084532456292352":{"RangeName":null,"SectionName":"Lifesheet2","BlockName":"B1","VenaRangeType":2,"DimensionIdStr":"6","MemberIdStr":"733084532456292352","DimensionId":6,"MemberId":"733084532456292352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7_720673044374355968":{"RangeName":null,"SectionName":"Lifesheet1","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743575390309318666":{"RangeName":null,"SectionName":"Lifesheet2","BlockName":"B1","VenaRangeType":2,"DimensionIdStr":"6","MemberIdStr":"743575390309318666","DimensionId":6,"MemberId":"743575390309318666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720393360025059333":{"RangeName":null,"SectionName":"Selectie","BlockName":"","VenaRangeType":0,"DimensionIdStr":"5","MemberIdStr":"720393360025059333","DimensionId":5,"MemberId":"720393360025059333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720393359647571969":{"RangeName":null,"SectionName":"Lifesheet2","BlockName":"B1","VenaRangeType":2,"DimensionIdStr":"6","MemberIdStr":"720393359647571969","DimensionId":6,"MemberId":"720393359647571969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P_4_718931129058590721":{"RangeName":null,"SectionName":"Lifesheet3","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720393359634989057":{"RangeName":null,"SectionName":"Lifesheet2","BlockName":"B1","VenaRangeType":2,"DimensionIdStr":"6","MemberIdStr":"720393359634989057","DimensionId":6,"MemberId":"720393359634989057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746804309766832128":{"RangeName":null,"SectionName":"Lifesheet3","BlockName":"B1","VenaRangeType":2,"DimensionIdStr":"6","MemberIdStr":"746804309766832128","DimensionId":6,"MemberId":"746804309766832128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743575390321901603":{"RangeName":null,"SectionName":"Lifesheet2","BlockName":"B1","VenaRangeType":2,"DimensionIdStr":"6","MemberIdStr":"743575390321901603","DimensionId":6,"MemberId":"743575390321901603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736333658625015814":{"RangeName":null,"SectionName":"Lifesheet2","BlockName":"B1","VenaRangeType":2,"DimensionIdStr":"6","MemberIdStr":"736333658625015814","DimensionId":6,"MemberId":"736333658625015814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720393359634989059":{"RangeName":null,"SectionName":"Lifesheet2","BlockName":"B1","VenaRangeType":2,"DimensionIdStr":"6","MemberIdStr":"720393359634989059","DimensionId":6,"MemberId":"720393359634989059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720393359827927040":{"RangeName":null,"SectionName":"Lifesheet2","BlockName":"B1","VenaRangeType":2,"DimensionIdStr":"6","MemberIdStr":"720393359827927040","DimensionId":6,"MemberId":"720393359827927040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743575390296735747":{"RangeName":null,"SectionName":"Lifesheet2","BlockName":"B1","VenaRangeType":2,"DimensionIdStr":"6","MemberIdStr":"743575390296735747","DimensionId":6,"MemberId":"743575390296735747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743575390313512992":{"RangeName":null,"SectionName":"Lifesheet2","BlockName":"B1","VenaRangeType":2,"DimensionIdStr":"6","MemberIdStr":"743575390313512992","DimensionId":6,"MemberId":"743575390313512992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720393359668543488":{"RangeName":null,"SectionName":"Lifesheet2","BlockName":"B1","VenaRangeType":2,"DimensionIdStr":"6","MemberIdStr":"720393359668543488","DimensionId":6,"MemberId":"720393359668543488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720393359924396034":{"RangeName":null,"SectionName":"Lifesheet2","BlockName":"B1","VenaRangeType":2,"DimensionIdStr":"6","MemberIdStr":"720393359924396034","DimensionId":6,"MemberId":"720393359924396034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720393359781789697":{"RangeName":null,"SectionName":"Lifesheet2","BlockName":"B1","VenaRangeType":2,"DimensionIdStr":"6","MemberIdStr":"720393359781789697","DimensionId":6,"MemberId":"720393359781789697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731222331380203520":{"RangeName":null,"SectionName":"Lifesheet1","BlockName":"B1","VenaRangeType":1,"DimensionIdStr":"6","MemberIdStr":"731222331380203520","DimensionId":6,"MemberId":"731222331380203520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720393359903424512":{"RangeName":null,"SectionName":"Lifesheet2","BlockName":"B1","VenaRangeType":2,"DimensionIdStr":"6","MemberIdStr":"720393359903424512","DimensionId":6,"MemberId":"720393359903424512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720393359903424514":{"RangeName":null,"SectionName":"Lifesheet2","BlockName":"B1","VenaRangeType":2,"DimensionIdStr":"6","MemberIdStr":"720393359903424514","DimensionId":6,"MemberId":"720393359903424514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728280480747356160":{"RangeName":null,"SectionName":"Lifesheet1","BlockName":"B1","VenaRangeType":1,"DimensionIdStr":"6","MemberIdStr":"728280480747356160","DimensionId":6,"MemberId":"728280480747356160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731218911848693760":{"RangeName":null,"SectionName":"Lifesheet1","BlockName":"B1","VenaRangeType":1,"DimensionIdStr":"6","MemberIdStr":"731218911848693760","DimensionId":6,"MemberId":"731218911848693760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720393359647571971":{"RangeName":null,"SectionName":"Lifesheet2","BlockName":"B1","VenaRangeType":2,"DimensionIdStr":"6","MemberIdStr":"720393359647571971","DimensionId":6,"MemberId":"720393359647571971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748291234631909376":{"RangeName":null,"SectionName":"Lifesheet2","BlockName":"B1","VenaRangeType":2,"DimensionIdStr":"6","MemberIdStr":"748291234631909376","DimensionId":6,"MemberId":"748291234631909376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743575390300930087":{"RangeName":null,"SectionName":"Lifesheet2","BlockName":"B1","VenaRangeType":2,"DimensionIdStr":"6","MemberIdStr":"743575390300930087","DimensionId":6,"MemberId":"743575390300930087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733316318994104320":{"RangeName":null,"SectionName":"Lifesheet2","BlockName":"B1","VenaRangeType":2,"DimensionIdStr":"6","MemberIdStr":"733316318994104320","DimensionId":6,"MemberId":"733316318994104320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720393359932784643":{"RangeName":null,"SectionName":"Lifesheet2","BlockName":"B1","VenaRangeType":2,"DimensionIdStr":"6","MemberIdStr":"720393359932784643","DimensionId":6,"MemberId":"720393359932784643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728280104507146240":{"RangeName":null,"SectionName":"Lifesheet1","BlockName":"B1","VenaRangeType":1,"DimensionIdStr":"6","MemberIdStr":"728280104507146240","DimensionId":6,"MemberId":"728280104507146240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720393359966339077":{"RangeName":null,"SectionName":"Selectie","BlockName":"","VenaRangeType":0,"DimensionIdStr":"5","MemberIdStr":"720393359966339077","DimensionId":5,"MemberId":"720393359966339077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731222531025534976":{"RangeName":null,"SectionName":"Lifesheet1","BlockName":"B1","VenaRangeType":1,"DimensionIdStr":"6","MemberIdStr":"731222531025534976","DimensionId":6,"MemberId":"731222531025534976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720731102261411840":{"RangeName":null,"SectionName":"Lifesheet2","BlockName":"B1","VenaRangeType":2,"DimensionIdStr":"6","MemberIdStr":"720731102261411840","DimensionId":6,"MemberId":"720731102261411840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743575390309318682":{"RangeName":null,"SectionName":"Lifesheet2","BlockName":"B1","VenaRangeType":2,"DimensionIdStr":"6","MemberIdStr":"743575390309318682","DimensionId":6,"MemberId":"743575390309318682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736331048254308352":{"RangeName":null,"SectionName":"Lifesheet2","BlockName":"B1","VenaRangeType":2,"DimensionIdStr":"6","MemberIdStr":"736331048254308352","DimensionId":6,"MemberId":"736331048254308352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740639113465036800":{"RangeName":null,"SectionName":"Lifesheet2","BlockName":"B1","VenaRangeType":2,"DimensionIdStr":"6","MemberIdStr":"740639113465036800","DimensionId":6,"MemberId":"740639113465036800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743575390330290206":{"RangeName":null,"SectionName":"Lifesheet2","BlockName":"B1","VenaRangeType":2,"DimensionIdStr":"6","MemberIdStr":"743575390330290206","DimensionId":6,"MemberId":"743575390330290206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4_718931129058590721":{"RangeName":null,"SectionName":"Lifesheet1","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720393359777595393":{"RangeName":null,"SectionName":"Lifesheet2","BlockName":"B1","VenaRangeType":2,"DimensionIdStr":"6","MemberIdStr":"720393359777595393","DimensionId":6,"MemberId":"720393359777595393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743575390334484496":{"RangeName":null,"SectionName":"Lifesheet2","BlockName":"B1","VenaRangeType":2,"DimensionIdStr":"6","MemberIdStr":"743575390334484496","DimensionId":6,"MemberId":"743575390334484496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720393359672737793":{"RangeName":null,"SectionName":"Lifesheet2","BlockName":"B1","VenaRangeType":2,"DimensionIdStr":"6","MemberIdStr":"720393359672737793","DimensionId":6,"MemberId":"720393359672737793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720393359777595395":{"RangeName":null,"SectionName":"Lifesheet2","BlockName":"B1","VenaRangeType":2,"DimensionIdStr":"6","MemberIdStr":"720393359777595395","DimensionId":6,"MemberId":"720393359777595395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720393359924396032":{"RangeName":null,"SectionName":"Lifesheet2","BlockName":"B1","VenaRangeType":2,"DimensionIdStr":"6","MemberIdStr":"720393359924396032","DimensionId":6,"MemberId":"720393359924396032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743575390300930055":{"RangeName":null,"SectionName":"Lifesheet2","BlockName":"B1","VenaRangeType":2,"DimensionIdStr":"6","MemberIdStr":"743575390300930055","DimensionId":6,"MemberId":"743575390300930055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720393359731458049":{"RangeName":null,"SectionName":"Lifesheet2","BlockName":"B1","VenaRangeType":2,"DimensionIdStr":"6","MemberIdStr":"720393359731458049","DimensionId":6,"MemberId":"720393359731458049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746804228959371264":{"RangeName":null,"SectionName":"Lifesheet3","BlockName":"B1","VenaRangeType":2,"DimensionIdStr":"6","MemberIdStr":"746804228959371264","DimensionId":6,"MemberId":"746804228959371264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720393359672737795":{"RangeName":null,"SectionName":"Lifesheet2","BlockName":"B1","VenaRangeType":2,"DimensionIdStr":"6","MemberIdStr":"720393359672737795","DimensionId":6,"MemberId":"720393359672737795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725459588615503873":{"RangeName":null,"SectionName":"Lifesheet2","BlockName":"B1","VenaRangeType":2,"DimensionIdStr":"6","MemberIdStr":"725459588615503873","DimensionId":6,"MemberId":"725459588615503873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743575390300930071":{"RangeName":null,"SectionName":"Lifesheet2","BlockName":"B1","VenaRangeType":2,"DimensionIdStr":"6","MemberIdStr":"743575390300930071","DimensionId":6,"MemberId":"743575390300930071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725458340731551744":{"RangeName":null,"SectionName":"Lifesheet2","BlockName":"B1","VenaRangeType":2,"DimensionIdStr":"6","MemberIdStr":"725458340731551744","DimensionId":6,"MemberId":"725458340731551744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743575390296735763":{"RangeName":null,"SectionName":"Lifesheet2","BlockName":"B1","VenaRangeType":2,"DimensionIdStr":"6","MemberIdStr":"743575390296735763","DimensionId":6,"MemberId":"743575390296735763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748291545280151552":{"RangeName":null,"SectionName":"Lifesheet2","BlockName":"B1","VenaRangeType":2,"DimensionIdStr":"6","MemberIdStr":"748291545280151552","DimensionId":6,"MemberId":"748291545280151552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720393359853092865":{"RangeName":null,"SectionName":"Lifesheet2","BlockName":"B1","VenaRangeType":2,"DimensionIdStr":"6","MemberIdStr":"720393359853092865","DimensionId":6,"MemberId":"720393359853092865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743575390288347163":{"RangeName":null,"SectionName":"Lifesheet2","BlockName":"B1","VenaRangeType":2,"DimensionIdStr":"6","MemberIdStr":"743575390288347163","DimensionId":6,"MemberId":"743575390288347163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720393359853092867":{"RangeName":null,"SectionName":"Lifesheet2","BlockName":"B1","VenaRangeType":2,"DimensionIdStr":"6","MemberIdStr":"720393359853092867","DimensionId":6,"MemberId":"720393359853092867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725460460423479296":{"RangeName":null,"SectionName":"Lifesheet2","BlockName":"B1","VenaRangeType":2,"DimensionIdStr":"6","MemberIdStr":"725460460423479296","DimensionId":6,"MemberId":"725460460423479296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737850300291219456":{"RangeName":null,"SectionName":"Lifesheet2","BlockName":"B1","VenaRangeType":2,"DimensionIdStr":"6","MemberIdStr":"737850300291219456","DimensionId":6,"MemberId":"737850300291219456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730128239017197568":{"RangeName":null,"SectionName":"Lifesheet2","BlockName":"B1","VenaRangeType":2,"DimensionIdStr":"6","MemberIdStr":"730128239017197568","DimensionId":6,"MemberId":"730128239017197568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743575390326095883":{"RangeName":null,"SectionName":"Lifesheet2","BlockName":"B1","VenaRangeType":2,"DimensionIdStr":"6","MemberIdStr":"743575390326095883","DimensionId":6,"MemberId":"743575390326095883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720393359895035907":{"RangeName":null,"SectionName":"Lifesheet2","BlockName":"B1","VenaRangeType":2,"DimensionIdStr":"6","MemberIdStr":"720393359895035907","DimensionId":6,"MemberId":"720393359895035907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744397608981889024":{"RangeName":null,"SectionName":"Lifesheet2","BlockName":"B1","VenaRangeType":2,"DimensionIdStr":"6","MemberIdStr":"744397608981889024","DimensionId":6,"MemberId":"744397608981889024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720393359798566915":{"RangeName":null,"SectionName":"Lifesheet2","BlockName":"B1","VenaRangeType":2,"DimensionIdStr":"6","MemberIdStr":"720393359798566915","DimensionId":6,"MemberId":"720393359798566915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720393359798566913":{"RangeName":null,"SectionName":"Lifesheet2","BlockName":"B1","VenaRangeType":2,"DimensionIdStr":"6","MemberIdStr":"720393359798566913","DimensionId":6,"MemberId":"720393359798566913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744397270430384128":{"RangeName":null,"SectionName":"Lifesheet2","BlockName":"B1","VenaRangeType":2,"DimensionIdStr":"6","MemberIdStr":"744397270430384128","DimensionId":6,"MemberId":"744397270430384128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746803942257983488":{"RangeName":null,"SectionName":"Lifesheet3","BlockName":"B1","VenaRangeType":2,"DimensionIdStr":"6","MemberIdStr":"746803942257983488","DimensionId":6,"MemberId":"746803942257983488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720393359882452993":{"RangeName":null,"SectionName":"Lifesheet2","BlockName":"B1","VenaRangeType":2,"DimensionIdStr":"6","MemberIdStr":"720393359882452993","DimensionId":6,"MemberId":"720393359882452993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720393359714680836":{"RangeName":null,"SectionName":"Lifesheet2","BlockName":"B1","VenaRangeType":2,"DimensionIdStr":"6","MemberIdStr":"720393359714680836","DimensionId":6,"MemberId":"720393359714680836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725460592631742464":{"RangeName":null,"SectionName":"Lifesheet2","BlockName":"B1","VenaRangeType":2,"DimensionIdStr":"6","MemberIdStr":"725460592631742464","DimensionId":6,"MemberId":"725460592631742464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720393359714680834":{"RangeName":null,"SectionName":"Lifesheet2","BlockName":"B1","VenaRangeType":2,"DimensionIdStr":"6","MemberIdStr":"720393359714680834","DimensionId":6,"MemberId":"720393359714680834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730128387743023104":{"RangeName":null,"SectionName":"Lifesheet2","BlockName":"B1","VenaRangeType":2,"DimensionIdStr":"6","MemberIdStr":"730128387743023104","DimensionId":6,"MemberId":"730128387743023104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743575390347067399":{"RangeName":null,"SectionName":"Lifesheet2","BlockName":"B1","VenaRangeType":2,"DimensionIdStr":"6","MemberIdStr":"743575390347067399","DimensionId":6,"MemberId":"743575390347067399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720393359714680832":{"RangeName":null,"SectionName":"Lifesheet2","BlockName":"B1","VenaRangeType":2,"DimensionIdStr":"6","MemberIdStr":"720393359714680832","DimensionId":6,"MemberId":"720393359714680832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728280574814715904":{"RangeName":null,"SectionName":"Lifesheet1","BlockName":"B1","VenaRangeType":1,"DimensionIdStr":"6","MemberIdStr":"728280574814715904","DimensionId":6,"MemberId":"728280574814715904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720393359727263745":{"RangeName":null,"SectionName":"Lifesheet2","BlockName":"B1","VenaRangeType":2,"DimensionIdStr":"6","MemberIdStr":"720393359727263745","DimensionId":6,"MemberId":"720393359727263745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720393359727263747":{"RangeName":null,"SectionName":"Lifesheet2","BlockName":"B1","VenaRangeType":2,"DimensionIdStr":"6","MemberIdStr":"720393359727263747","DimensionId":6,"MemberId":"720393359727263747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743575390317707285":{"RangeName":null,"SectionName":"Lifesheet2","BlockName":"B1","VenaRangeType":2,"DimensionIdStr":"6","MemberIdStr":"743575390317707285","DimensionId":6,"MemberId":"743575390317707285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720393360054419457":{"RangeName":null,"SectionName":"Selectie","BlockName":"","VenaRangeType":0,"DimensionIdStr":"5","MemberIdStr":"720393360054419457","DimensionId":5,"MemberId":"720393360054419457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743575390296735780":{"RangeName":null,"SectionName":"Lifesheet2","BlockName":"B1","VenaRangeType":2,"DimensionIdStr":"6","MemberIdStr":"743575390296735780","DimensionId":6,"MemberId":"743575390296735780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720393359857287170":{"RangeName":null,"SectionName":"Lifesheet2","BlockName":"B1","VenaRangeType":2,"DimensionIdStr":"6","MemberIdStr":"720393359857287170","DimensionId":6,"MemberId":"720393359857287170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720393359907618819":{"RangeName":null,"SectionName":"Lifesheet2","BlockName":"B1","VenaRangeType":2,"DimensionIdStr":"6","MemberIdStr":"720393359907618819","DimensionId":6,"MemberId":"720393359907618819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720393359907618817":{"RangeName":null,"SectionName":"Lifesheet2","BlockName":"B1","VenaRangeType":2,"DimensionIdStr":"6","MemberIdStr":"720393359907618817","DimensionId":6,"MemberId":"720393359907618817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743575390309318697":{"RangeName":null,"SectionName":"Lifesheet2","BlockName":"B1","VenaRangeType":2,"DimensionIdStr":"6","MemberIdStr":"743575390309318697","DimensionId":6,"MemberId":"743575390309318697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720393359978921989":{"RangeName":null,"SectionName":"Selectie","BlockName":"","VenaRangeType":0,"DimensionIdStr":"5","MemberIdStr":"720393359978921989","DimensionId":5,"MemberId":"720393359978921989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720393359978921985":{"RangeName":null,"SectionName":"Selectie","BlockName":"","VenaRangeType":0,"DimensionIdStr":"5","MemberIdStr":"720393359978921985","DimensionId":5,"MemberId":"720393359978921985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736332955076788224":{"RangeName":null,"SectionName":"Lifesheet2","BlockName":"B1","VenaRangeType":2,"DimensionIdStr":"6","MemberIdStr":"736332955076788224","DimensionId":6,"MemberId":"736332955076788224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720393359857287168":{"RangeName":null,"SectionName":"Lifesheet2","BlockName":"B1","VenaRangeType":2,"DimensionIdStr":"6","MemberIdStr":"720393359857287168","DimensionId":6,"MemberId":"720393359857287168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720393359622406147":{"RangeName":null,"SectionName":"Lifesheet2","BlockName":"B1","VenaRangeType":2,"DimensionIdStr":"6","MemberIdStr":"720393359622406147","DimensionId":6,"MemberId":"720393359622406147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720393359744040961":{"RangeName":null,"SectionName":"Lifesheet2","BlockName":"B1","VenaRangeType":2,"DimensionIdStr":"6","MemberIdStr":"720393359744040961","DimensionId":6,"MemberId":"720393359744040961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720393359744040963":{"RangeName":null,"SectionName":"Lifesheet2","BlockName":"B1","VenaRangeType":2,"DimensionIdStr":"6","MemberIdStr":"720393359744040963","DimensionId":6,"MemberId":"720393359744040963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720393359744040965":{"RangeName":null,"SectionName":"Lifesheet2","BlockName":"B1","VenaRangeType":2,"DimensionIdStr":"6","MemberIdStr":"720393359744040965","DimensionId":6,"MemberId":"720393359744040965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728280355929587712":{"RangeName":null,"SectionName":"Lifesheet1","BlockName":"B1","VenaRangeType":1,"DimensionIdStr":"6","MemberIdStr":"728280355929587712","DimensionId":6,"MemberId":"728280355929587712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720393359609823232":{"RangeName":null,"SectionName":"Lifesheet2","BlockName":"B1","VenaRangeType":2,"DimensionIdStr":"6","MemberIdStr":"720393359609823232","DimensionId":6,"MemberId":"720393359609823232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733804841428320256":{"RangeName":null,"SectionName":"Lifesheet2","BlockName":"B1","VenaRangeType":2,"DimensionIdStr":"6","MemberIdStr":"733804841428320256","DimensionId":6,"MemberId":"733804841428320256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736332461776306176":{"RangeName":null,"SectionName":"Lifesheet2","BlockName":"B1","VenaRangeType":2,"DimensionIdStr":"6","MemberIdStr":"736332461776306176","DimensionId":6,"MemberId":"736332461776306176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720393359609823234":{"RangeName":null,"SectionName":"Lifesheet2","BlockName":"B1","VenaRangeType":2,"DimensionIdStr":"6","MemberIdStr":"720393359609823234","DimensionId":6,"MemberId":"720393359609823234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743575390342873093":{"RangeName":null,"SectionName":"Lifesheet2","BlockName":"B1","VenaRangeType":2,"DimensionIdStr":"6","MemberIdStr":"743575390342873093","DimensionId":6,"MemberId":"743575390342873093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720393359936978944":{"RangeName":null,"SectionName":"Lifesheet2","BlockName":"B1","VenaRangeType":2,"DimensionIdStr":"6","MemberIdStr":"720393359936978944","DimensionId":6,"MemberId":"720393359936978944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P_7_720673044374355968":{"RangeName":null,"SectionName":"Lifesheet3","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720393359844704256":{"RangeName":null,"SectionName":"Lifesheet2","BlockName":"B1","VenaRangeType":2,"DimensionIdStr":"6","MemberIdStr":"720393359844704256","DimensionId":6,"MemberId":"720393359844704256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720393359844704258":{"RangeName":null,"SectionName":"Lifesheet2","BlockName":"B1","VenaRangeType":2,"DimensionIdStr":"6","MemberIdStr":"720393359844704258","DimensionId":6,"MemberId":"720393359844704258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743575390351261734":{"RangeName":null,"SectionName":"Lifesheet2","BlockName":"B1","VenaRangeType":2,"DimensionIdStr":"6","MemberIdStr":"743575390351261734","DimensionId":6,"MemberId":"743575390351261734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743575390338678796":{"RangeName":null,"SectionName":"Lifesheet2","BlockName":"B1","VenaRangeType":2,"DimensionIdStr":"6","MemberIdStr":"743575390338678796","DimensionId":6,"MemberId":"743575390338678796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733316753775656960":{"RangeName":null,"SectionName":"Lifesheet2","BlockName":"B1","VenaRangeType":2,"DimensionIdStr":"6","MemberIdStr":"733316753775656960","DimensionId":6,"MemberId":"733316753775656960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720393359911813121":{"RangeName":null,"SectionName":"Lifesheet2","BlockName":"B1","VenaRangeType":2,"DimensionIdStr":"6","MemberIdStr":"720393359911813121","DimensionId":6,"MemberId":"720393359911813121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720393359911813123":{"RangeName":null,"SectionName":"Lifesheet2","BlockName":"B1","VenaRangeType":2,"DimensionIdStr":"6","MemberIdStr":"720393359911813123","DimensionId":6,"MemberId":"720393359911813123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743575390317707269":{"RangeName":null,"SectionName":"Lifesheet2","BlockName":"B1","VenaRangeType":2,"DimensionIdStr":"6","MemberIdStr":"743575390317707269","DimensionId":6,"MemberId":"743575390317707269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740650083968745472":{"RangeName":null,"SectionName":"Lifesheet2","BlockName":"B1","VenaRangeType":2,"DimensionIdStr":"6","MemberIdStr":"740650083968745472","DimensionId":6,"MemberId":"740650083968745472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728279785172893696":{"RangeName":null,"SectionName":"Lifesheet1","BlockName":"B1","VenaRangeType":1,"DimensionIdStr":"6","MemberIdStr":"728279785172893696","DimensionId":6,"MemberId":"728279785172893696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728279652204544000":{"RangeName":null,"SectionName":"Lifesheet1","BlockName":"B1","VenaRangeType":1,"DimensionIdStr":"6","MemberIdStr":"728279652204544000","DimensionId":6,"MemberId":"728279652204544000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744397875060932608":{"RangeName":null,"SectionName":"Lifesheet2","BlockName":"B1","VenaRangeType":2,"DimensionIdStr":"6","MemberIdStr":"744397875060932608","DimensionId":6,"MemberId":"744397875060932608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720393359928590337":{"RangeName":null,"SectionName":"Lifesheet2","BlockName":"B1","VenaRangeType":2,"DimensionIdStr":"6","MemberIdStr":"720393359928590337","DimensionId":6,"MemberId":"720393359928590337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720393359794372609":{"RangeName":null,"SectionName":"Lifesheet2","BlockName":"B1","VenaRangeType":2,"DimensionIdStr":"6","MemberIdStr":"720393359794372609","DimensionId":6,"MemberId":"720393359794372609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746804006871105536":{"RangeName":null,"SectionName":"Lifesheet3","BlockName":"B1","VenaRangeType":2,"DimensionIdStr":"6","MemberIdStr":"746804006871105536","DimensionId":6,"MemberId":"746804006871105536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733317278424104960":{"RangeName":null,"SectionName":"Lifesheet2","BlockName":"B1","VenaRangeType":2,"DimensionIdStr":"6","MemberIdStr":"733317278424104960","DimensionId":6,"MemberId":"733317278424104960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720393359794372611":{"RangeName":null,"SectionName":"Lifesheet2","BlockName":"B1","VenaRangeType":2,"DimensionIdStr":"6","MemberIdStr":"720393359794372611","DimensionId":6,"MemberId":"720393359794372611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720393359928590339":{"RangeName":null,"SectionName":"Lifesheet2","BlockName":"B1","VenaRangeType":2,"DimensionIdStr":"6","MemberIdStr":"720393359928590339","DimensionId":6,"MemberId":"720393359928590339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737845241685606400":{"RangeName":null,"SectionName":"Lifesheet2","BlockName":"B1","VenaRangeType":2,"DimensionIdStr":"6","MemberIdStr":"737845241685606400","DimensionId":6,"MemberId":"737845241685606400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720393359848898563":{"RangeName":null,"SectionName":"Lifesheet2","BlockName":"B1","VenaRangeType":2,"DimensionIdStr":"6","MemberIdStr":"720393359848898563","DimensionId":6,"MemberId":"720393359848898563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748291027631734784":{"RangeName":null,"SectionName":"Lifesheet2","BlockName":"B1","VenaRangeType":2,"DimensionIdStr":"6","MemberIdStr":"748291027631734784","DimensionId":6,"MemberId":"748291027631734784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746804036729176064":{"RangeName":null,"SectionName":"Lifesheet3","BlockName":"B1","VenaRangeType":2,"DimensionIdStr":"6","MemberIdStr":"746804036729176064","DimensionId":6,"MemberId":"746804036729176064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720393359848898561":{"RangeName":null,"SectionName":"Lifesheet2","BlockName":"B1","VenaRangeType":2,"DimensionIdStr":"6","MemberIdStr":"720393359848898561","DimensionId":6,"MemberId":"720393359848898561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743575390338678814":{"RangeName":null,"SectionName":"Lifesheet2","BlockName":"B1","VenaRangeType":2,"DimensionIdStr":"6","MemberIdStr":"743575390338678814","DimensionId":6,"MemberId":"743575390338678814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720393359811149825":{"RangeName":null,"SectionName":"Lifesheet2","BlockName":"B1","VenaRangeType":2,"DimensionIdStr":"6","MemberIdStr":"720393359811149825","DimensionId":6,"MemberId":"720393359811149825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720393359811149827":{"RangeName":null,"SectionName":"Lifesheet2","BlockName":"B1","VenaRangeType":2,"DimensionIdStr":"6","MemberIdStr":"720393359811149827","DimensionId":6,"MemberId":"720393359811149827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720393359811149829":{"RangeName":null,"SectionName":"Lifesheet2","BlockName":"B1","VenaRangeType":2,"DimensionIdStr":"6","MemberIdStr":"720393359811149829","DimensionId":6,"MemberId":"720393359811149829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720393359832121347":{"RangeName":null,"SectionName":"Lifesheet2","BlockName":"B1","VenaRangeType":2,"DimensionIdStr":"6","MemberIdStr":"720393359832121347","DimensionId":6,"MemberId":"720393359832121347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748290905840680960":{"RangeName":null,"SectionName":"Lifesheet2","BlockName":"B1","VenaRangeType":2,"DimensionIdStr":"6","MemberIdStr":"748290905840680960","DimensionId":6,"MemberId":"748290905840680960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720393360012476419":{"RangeName":null,"SectionName":"Selectie","BlockName":"","VenaRangeType":0,"DimensionIdStr":"5","MemberIdStr":"720393360012476419","DimensionId":5,"MemberId":"720393360012476419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723223688553824256":{"RangeName":null,"SectionName":"Lifesheet2","BlockName":"B1","VenaRangeType":2,"DimensionIdStr":"6","MemberIdStr":"723223688553824256","DimensionId":6,"MemberId":"723223688553824256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746803960754864128":{"RangeName":null,"SectionName":"Lifesheet3","BlockName":"B1","VenaRangeType":2,"DimensionIdStr":"6","MemberIdStr":"746803960754864128","DimensionId":6,"MemberId":"746803960754864128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720393359769206789":{"RangeName":null,"SectionName":"Lifesheet2","BlockName":"B1","VenaRangeType":2,"DimensionIdStr":"6","MemberIdStr":"720393359769206789","DimensionId":6,"MemberId":"720393359769206789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731170127446016000":{"RangeName":null,"SectionName":"Lifesheet1","BlockName":"B1","VenaRangeType":1,"DimensionIdStr":"6","MemberIdStr":"731170127446016000","DimensionId":6,"MemberId":"731170127446016000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746826863594176512":{"RangeName":null,"SectionName":"Lifesheet1","BlockName":"B1","VenaRangeType":1,"DimensionIdStr":"6","MemberIdStr":"746826863594176512","DimensionId":6,"MemberId":"746826863594176512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748290565075894272":{"RangeName":null,"SectionName":"Lifesheet2","BlockName":"B1","VenaRangeType":2,"DimensionIdStr":"6","MemberIdStr":"748290565075894272","DimensionId":6,"MemberId":"748290565075894272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720393359702097920":{"RangeName":null,"SectionName":"Lifesheet2","BlockName":"B1","VenaRangeType":2,"DimensionIdStr":"6","MemberIdStr":"720393359702097920","DimensionId":6,"MemberId":"720393359702097920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730128098055815168":{"RangeName":null,"SectionName":"Lifesheet2","BlockName":"B1","VenaRangeType":2,"DimensionIdStr":"6","MemberIdStr":"730128098055815168","DimensionId":6,"MemberId":"730128098055815168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720393359693709315":{"RangeName":null,"SectionName":"Lifesheet2","BlockName":"B1","VenaRangeType":2,"DimensionIdStr":"6","MemberIdStr":"720393359693709315","DimensionId":6,"MemberId":"720393359693709315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720393359702097922":{"RangeName":null,"SectionName":"Lifesheet2","BlockName":"B1","VenaRangeType":2,"DimensionIdStr":"6","MemberIdStr":"720393359702097922","DimensionId":6,"MemberId":"720393359702097922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730128721459281920":{"RangeName":null,"SectionName":"Lifesheet2","BlockName":"B1","VenaRangeType":2,"DimensionIdStr":"6","MemberIdStr":"730128721459281920","DimensionId":6,"MemberId":"730128721459281920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720393359693709313":{"RangeName":null,"SectionName":"Lifesheet2","BlockName":"B1","VenaRangeType":2,"DimensionIdStr":"6","MemberIdStr":"720393359693709313","DimensionId":6,"MemberId":"720393359693709313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720393359760818176":{"RangeName":null,"SectionName":"Lifesheet2","BlockName":"B1","VenaRangeType":2,"DimensionIdStr":"6","MemberIdStr":"720393359760818176","DimensionId":6,"MemberId":"720393359760818176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737842248500117504":{"RangeName":null,"SectionName":"Lifesheet2","BlockName":"B1","VenaRangeType":2,"DimensionIdStr":"6","MemberIdStr":"737842248500117504","DimensionId":6,"MemberId":"737842248500117504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720393359760818178":{"RangeName":null,"SectionName":"Lifesheet2","BlockName":"B1","VenaRangeType":2,"DimensionIdStr":"6","MemberIdStr":"720393359760818178","DimensionId":6,"MemberId":"720393359760818178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720691950702952448":{"RangeName":null,"SectionName":"Lifesheet2","BlockName":"B1","VenaRangeType":2,"DimensionIdStr":"6","MemberIdStr":"720691950702952448","DimensionId":6,"MemberId":"720691950702952448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P_4_718931129058590721":{"RangeName":null,"SectionName":"Lifesheet2","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743575390359650342":{"RangeName":null,"SectionName":"Lifesheet2","BlockName":"B1","VenaRangeType":2,"DimensionIdStr":"6","MemberIdStr":"743575390359650342","DimensionId":6,"MemberId":"743575390359650342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720393359936978946":{"RangeName":null,"SectionName":"Lifesheet2","BlockName":"B1","VenaRangeType":2,"DimensionIdStr":"6","MemberIdStr":"720393359936978946","DimensionId":6,"MemberId":"720393359936978946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720393359832121345":{"RangeName":null,"SectionName":"Lifesheet2","BlockName":"B1","VenaRangeType":2,"DimensionIdStr":"6","MemberIdStr":"720393359832121345","DimensionId":6,"MemberId":"720393359832121345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748291712526581760":{"RangeName":null,"SectionName":"Lifesheet2","BlockName":"B1","VenaRangeType":2,"DimensionIdStr":"6","MemberIdStr":"748291712526581760","DimensionId":6,"MemberId":"748291712526581760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720393359651766273":{"RangeName":null,"SectionName":"Lifesheet2","BlockName":"B1","VenaRangeType":2,"DimensionIdStr":"6","MemberIdStr":"720393359651766273","DimensionId":6,"MemberId":"720393359651766273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720393359651766275":{"RangeName":null,"SectionName":"Lifesheet2","BlockName":"B1","VenaRangeType":2,"DimensionIdStr":"6","MemberIdStr":"720393359651766275","DimensionId":6,"MemberId":"720393359651766275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720393359739846657":{"RangeName":null,"SectionName":"Lifesheet2","BlockName":"B1","VenaRangeType":2,"DimensionIdStr":"6","MemberIdStr":"720393359739846657","DimensionId":6,"MemberId":"720393359739846657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733068045769637888":{"RangeName":null,"SectionName":"Lifesheet1","BlockName":"B1","VenaRangeType":1,"DimensionIdStr":"6","MemberIdStr":"733068045769637888","DimensionId":6,"MemberId":"733068045769637888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720393359739846659":{"RangeName":null,"SectionName":"Lifesheet2","BlockName":"B1","VenaRangeType":2,"DimensionIdStr":"6","MemberIdStr":"720393359739846659","DimensionId":6,"MemberId":"720393359739846659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725457323285544960":{"RangeName":null,"SectionName":"Lifesheet2","BlockName":"B1","VenaRangeType":2,"DimensionIdStr":"6","MemberIdStr":"725457323285544960","DimensionId":6,"MemberId":"725457323285544960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728279726175813632":{"RangeName":null,"SectionName":"Lifesheet1","BlockName":"B1","VenaRangeType":1,"DimensionIdStr":"6","MemberIdStr":"728279726175813632","DimensionId":6,"MemberId":"728279726175813632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720393359819538433":{"RangeName":null,"SectionName":"Lifesheet2","BlockName":"B1","VenaRangeType":2,"DimensionIdStr":"6","MemberIdStr":"720393359819538433","DimensionId":6,"MemberId":"720393359819538433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725459910747619329":{"RangeName":null,"SectionName":"Lifesheet2","BlockName":"B1","VenaRangeType":2,"DimensionIdStr":"6","MemberIdStr":"725459910747619329","DimensionId":6,"MemberId":"725459910747619329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736333447270760448":{"RangeName":null,"SectionName":"Lifesheet2","BlockName":"B1","VenaRangeType":2,"DimensionIdStr":"6","MemberIdStr":"736333447270760448","DimensionId":6,"MemberId":"736333447270760448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725459288834965504":{"RangeName":null,"SectionName":"Lifesheet2","BlockName":"B1","VenaRangeType":2,"DimensionIdStr":"6","MemberIdStr":"725459288834965504","DimensionId":6,"MemberId":"725459288834965504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720393359790178305":{"RangeName":null,"SectionName":"Lifesheet2","BlockName":"B1","VenaRangeType":2,"DimensionIdStr":"6","MemberIdStr":"720393359790178305","DimensionId":6,"MemberId":"720393359790178305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748291148581568512":{"RangeName":null,"SectionName":"Lifesheet2","BlockName":"B1","VenaRangeType":2,"DimensionIdStr":"6","MemberIdStr":"748291148581568512","DimensionId":6,"MemberId":"748291148581568512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746826965836759040":{"RangeName":null,"SectionName":"Lifesheet1","BlockName":"B1","VenaRangeType":1,"DimensionIdStr":"6","MemberIdStr":"746826965836759040","DimensionId":6,"MemberId":"746826965836759040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720393359790178307":{"RangeName":null,"SectionName":"Lifesheet2","BlockName":"B1","VenaRangeType":2,"DimensionIdStr":"6","MemberIdStr":"720393359790178307","DimensionId":6,"MemberId":"720393359790178307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743575390347067413":{"RangeName":null,"SectionName":"Lifesheet2","BlockName":"B1","VenaRangeType":2,"DimensionIdStr":"6","MemberIdStr":"743575390347067413","DimensionId":6,"MemberId":"743575390347067413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728279931701821440":{"RangeName":null,"SectionName":"Lifesheet1","BlockName":"B1","VenaRangeType":1,"DimensionIdStr":"6","MemberIdStr":"728279931701821440","DimensionId":6,"MemberId":"728279931701821440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748290216834891780":{"RangeName":null,"SectionName":"Lifesheet2","BlockName":"B1","VenaRangeType":2,"DimensionIdStr":"6","MemberIdStr":"748290216834891780","DimensionId":6,"MemberId":"748290216834891780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720393359802761216":{"RangeName":null,"SectionName":"Lifesheet2","BlockName":"B1","VenaRangeType":2,"DimensionIdStr":"6","MemberIdStr":"720393359802761216","DimensionId":6,"MemberId":"720393359802761216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743575390326095915":{"RangeName":null,"SectionName":"Lifesheet2","BlockName":"B1","VenaRangeType":2,"DimensionIdStr":"6","MemberIdStr":"743575390326095915","DimensionId":6,"MemberId":"743575390326095915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743575390355456034":{"RangeName":null,"SectionName":"Lifesheet2","BlockName":"B1","VenaRangeType":2,"DimensionIdStr":"6","MemberIdStr":"743575390355456034","DimensionId":6,"MemberId":"743575390355456034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3_718931117436043267":{"RangeName":null,"SectionName":"Lifesheet1","BlockName":"","VenaRangeType":0,"DimensionIdStr":"3","MemberIdStr":"718931117436043267","DimensionId":3,"MemberId":"718931117436043267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RangeName":null,"SectionName":"Lifesheet2","BlockName":"B1","VenaRangeType":2,"DimensionIdStr":"5","MemberIdStr":"718931142656917509","DimensionId":5,"MemberId":"718931142656917509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720393359987310597":{"RangeName":null,"SectionName":"Selectie","BlockName":"","VenaRangeType":0,"DimensionIdStr":"5","MemberIdStr":"720393359987310597","DimensionId":5,"MemberId":"720393359987310597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720393359689515008":{"RangeName":null,"SectionName":"Lifesheet2","BlockName":"B1","VenaRangeType":2,"DimensionIdStr":"6","MemberIdStr":"720393359689515008","DimensionId":6,"MemberId":"720393359689515008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743575390359650325":{"RangeName":null,"SectionName":"Lifesheet2","BlockName":"B1","VenaRangeType":2,"DimensionIdStr":"6","MemberIdStr":"743575390359650325","DimensionId":6,"MemberId":"743575390359650325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720393359655960578":{"RangeName":null,"SectionName":"Lifesheet2","BlockName":"B1","VenaRangeType":2,"DimensionIdStr":"6","MemberIdStr":"720393359655960578","DimensionId":6,"MemberId":"720393359655960578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720393359723069441":{"RangeName":null,"SectionName":"Lifesheet2","BlockName":"B1","VenaRangeType":2,"DimensionIdStr":"6","MemberIdStr":"720393359723069441","DimensionId":6,"MemberId":"720393359723069441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740656340884389888":{"RangeName":null,"SectionName":"Lifesheet2","BlockName":"B1","VenaRangeType":2,"DimensionIdStr":"6","MemberIdStr":"740656340884389888","DimensionId":6,"MemberId":"740656340884389888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728279996629254144":{"RangeName":null,"SectionName":"Lifesheet1","BlockName":"B1","VenaRangeType":1,"DimensionIdStr":"6","MemberIdStr":"728279996629254144","DimensionId":6,"MemberId":"728279996629254144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720393359723069443":{"RangeName":null,"SectionName":"Lifesheet2","BlockName":"B1","VenaRangeType":2,"DimensionIdStr":"6","MemberIdStr":"720393359723069443","DimensionId":6,"MemberId":"720393359723069443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730127681955037184":{"RangeName":null,"SectionName":"Lifesheet2","BlockName":"B1","VenaRangeType":2,"DimensionIdStr":"6","MemberIdStr":"730127681955037184","DimensionId":6,"MemberId":"730127681955037184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733169517689831424":{"RangeName":null,"SectionName":"Lifesheet2","BlockName":"B1","VenaRangeType":2,"DimensionIdStr":"6","MemberIdStr":"733169517689831424","DimensionId":6,"MemberId":"733169517689831424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720393359723069445":{"RangeName":null,"SectionName":"Lifesheet2","BlockName":"B1","VenaRangeType":2,"DimensionIdStr":"6","MemberIdStr":"720393359723069445","DimensionId":6,"MemberId":"720393359723069445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720393359655960576":{"RangeName":null,"SectionName":"Lifesheet2","BlockName":"B1","VenaRangeType":2,"DimensionIdStr":"6","MemberIdStr":"720393359655960576","DimensionId":6,"MemberId":"720393359655960576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720393359916007427":{"RangeName":null,"SectionName":"Lifesheet2","BlockName":"B1","VenaRangeType":2,"DimensionIdStr":"6","MemberIdStr":"720393359916007427","DimensionId":6,"MemberId":"720393359916007427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744397065957801984":{"RangeName":null,"SectionName":"Lifesheet2","BlockName":"B1","VenaRangeType":2,"DimensionIdStr":"6","MemberIdStr":"744397065957801984","DimensionId":6,"MemberId":"744397065957801984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733810363625373822":{"RangeName":null,"SectionName":"Lifesheet2","BlockName":"B1","VenaRangeType":2,"DimensionIdStr":"6","MemberIdStr":"733810363625373822","DimensionId":6,"MemberId":"733810363625373822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720393359819538435":{"RangeName":null,"SectionName":"Lifesheet2","BlockName":"B1","VenaRangeType":2,"DimensionIdStr":"6","MemberIdStr":"720393359819538435","DimensionId":6,"MemberId":"720393359819538435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720393359916007425":{"RangeName":null,"SectionName":"Lifesheet2","BlockName":"B1","VenaRangeType":2,"DimensionIdStr":"6","MemberIdStr":"720393359916007425","DimensionId":6,"MemberId":"720393359916007425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725459453370826752":{"RangeName":null,"SectionName":"Lifesheet2","BlockName":"B1","VenaRangeType":2,"DimensionIdStr":"6","MemberIdStr":"725459453370826752","DimensionId":6,"MemberId":"725459453370826752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744398046999347200":{"RangeName":null,"SectionName":"Lifesheet2","BlockName":"B1","VenaRangeType":2,"DimensionIdStr":"6","MemberIdStr":"744398046999347200","DimensionId":6,"MemberId":"744398046999347200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746804339197476964":{"RangeName":null,"SectionName":"Lifesheet3","BlockName":"B1","VenaRangeType":2,"DimensionIdStr":"6","MemberIdStr":"746804339197476964","DimensionId":6,"MemberId":"746804339197476964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720393359685320705":{"RangeName":null,"SectionName":"Lifesheet2","BlockName":"B1","VenaRangeType":2,"DimensionIdStr":"6","MemberIdStr":"720393359685320705","DimensionId":6,"MemberId":"720393359685320705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720393359765012483":{"RangeName":null,"SectionName":"Lifesheet2","BlockName":"B1","VenaRangeType":2,"DimensionIdStr":"6","MemberIdStr":"720393359765012483","DimensionId":6,"MemberId":"720393359765012483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743575390305124361":{"RangeName":null,"SectionName":"Lifesheet2","BlockName":"B1","VenaRangeType":2,"DimensionIdStr":"6","MemberIdStr":"743575390305124361","DimensionId":6,"MemberId":"743575390305124361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720393359614017539":{"RangeName":null,"SectionName":"Lifesheet2","BlockName":"B1","VenaRangeType":2,"DimensionIdStr":"6","MemberIdStr":"720393359614017539","DimensionId":6,"MemberId":"720393359614017539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746826937977929730":{"RangeName":null,"SectionName":"Lifesheet1","BlockName":"B1","VenaRangeType":1,"DimensionIdStr":"6","MemberIdStr":"746826937977929730","DimensionId":6,"MemberId":"746826937977929730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746803982165606400":{"RangeName":null,"SectionName":"Lifesheet3","BlockName":"B1","VenaRangeType":2,"DimensionIdStr":"6","MemberIdStr":"746803982165606400","DimensionId":6,"MemberId":"746803982165606400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720393359614017537":{"RangeName":null,"SectionName":"Lifesheet2","BlockName":"B1","VenaRangeType":2,"DimensionIdStr":"6","MemberIdStr":"720393359614017537","DimensionId":6,"MemberId":"720393359614017537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736332843081662464":{"RangeName":null,"SectionName":"Lifesheet2","BlockName":"B1","VenaRangeType":2,"DimensionIdStr":"6","MemberIdStr":"736332843081662464","DimensionId":6,"MemberId":"736332843081662464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720393359765012481":{"RangeName":null,"SectionName":"Lifesheet2","BlockName":"B1","VenaRangeType":2,"DimensionIdStr":"6","MemberIdStr":"720393359765012481","DimensionId":6,"MemberId":"720393359765012481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743575390347067431":{"RangeName":null,"SectionName":"Lifesheet2","BlockName":"B1","VenaRangeType":2,"DimensionIdStr":"6","MemberIdStr":"743575390347067431","DimensionId":6,"MemberId":"743575390347067431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728279860394328064":{"RangeName":null,"SectionName":"Lifesheet1","BlockName":"B1","VenaRangeType":1,"DimensionIdStr":"6","MemberIdStr":"728279860394328064","DimensionId":6,"MemberId":"728279860394328064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733810769510400000":{"RangeName":null,"SectionName":"Lifesheet2","BlockName":"B1","VenaRangeType":2,"DimensionIdStr":"6","MemberIdStr":"733810769510400000","DimensionId":6,"MemberId":"733810769510400000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743575390355456015":{"RangeName":null,"SectionName":"Lifesheet2","BlockName":"B1","VenaRangeType":2,"DimensionIdStr":"6","MemberIdStr":"743575390355456015","DimensionId":6,"MemberId":"743575390355456015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737849146674642946":{"RangeName":null,"SectionName":"Lifesheet2","BlockName":"B1","VenaRangeType":2,"DimensionIdStr":"6","MemberIdStr":"737849146674642946","DimensionId":6,"MemberId":"737849146674642946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743575390342873109":{"RangeName":null,"SectionName":"Lifesheet2","BlockName":"B1","VenaRangeType":2,"DimensionIdStr":"6","MemberIdStr":"743575390342873109","DimensionId":6,"MemberId":"743575390342873109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733317557332869120":{"RangeName":null,"SectionName":"Lifesheet2","BlockName":"B1","VenaRangeType":2,"DimensionIdStr":"6","MemberIdStr":"733317557332869120","DimensionId":6,"MemberId":"733317557332869120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720393359660154881_1":{"RangeName":null,"SectionName":"Lifesheet2","BlockName":"B1","VenaRangeType":2,"DimensionIdStr":"6","MemberIdStr":"720393359660154881","DimensionId":6,"MemberId":"720393359660154881","Inc":"1","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743575390326095899":{"RangeName":null,"SectionName":"Lifesheet2","BlockName":"B1","VenaRangeType":2,"DimensionIdStr":"6","MemberIdStr":"743575390326095899","DimensionId":6,"MemberId":"743575390326095899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720393359643377664":{"RangeName":null,"SectionName":"Lifesheet2","BlockName":"B1","VenaRangeType":2,"DimensionIdStr":"6","MemberIdStr":"720393359643377664","DimensionId":6,"MemberId":"720393359643377664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725460230760038400":{"RangeName":null,"SectionName":"Lifesheet2","BlockName":"B1","VenaRangeType":2,"DimensionIdStr":"6","MemberIdStr":"725460230760038400","DimensionId":6,"MemberId":"725460230760038400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743575390359650309":{"RangeName":null,"SectionName":"Lifesheet2","BlockName":"B1","VenaRangeType":2,"DimensionIdStr":"6","MemberIdStr":"743575390359650309","DimensionId":6,"MemberId":"743575390359650309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720393359836315651":{"RangeName":null,"SectionName":"Lifesheet2","BlockName":"B1","VenaRangeType":2,"DimensionIdStr":"6","MemberIdStr":"720393359836315651","DimensionId":6,"MemberId":"720393359836315651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720393359643377666":{"RangeName":null,"SectionName":"Lifesheet2","BlockName":"B1","VenaRangeType":2,"DimensionIdStr":"6","MemberIdStr":"720393359643377666","DimensionId":6,"MemberId":"720393359643377666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720393360033447939":{"RangeName":null,"SectionName":"Selectie","BlockName":"","VenaRangeType":0,"DimensionIdStr":"5","MemberIdStr":"720393360033447939","DimensionId":5,"MemberId":"720393360033447939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720393359735652352":{"RangeName":null,"SectionName":"Lifesheet2","BlockName":"B1","VenaRangeType":2,"DimensionIdStr":"6","MemberIdStr":"720393359735652352","DimensionId":6,"MemberId":"720393359735652352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720393359983116293":{"RangeName":null,"SectionName":"Selectie","BlockName":"","VenaRangeType":0,"DimensionIdStr":"5","MemberIdStr":"720393359983116293","DimensionId":5,"MemberId":"720393359983116293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3":{"RangeName":null,"SectionName":"Lifesheet2","BlockName":"B1","VenaRangeType":2,"DimensionIdStr":"5","MemberIdStr":"718931142656917509","DimensionId":5,"MemberId":"718931142656917509","Inc":"3","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4":{"RangeName":null,"SectionName":"Lifesheet2","BlockName":"B1","VenaRangeType":2,"DimensionIdStr":"5","MemberIdStr":"718931142656917509","DimensionId":5,"MemberId":"718931142656917509","Inc":"4","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736332560242180096":{"RangeName":null,"SectionName":"Lifesheet2","BlockName":"B1","VenaRangeType":2,"DimensionIdStr":"6","MemberIdStr":"736332560242180096","DimensionId":6,"MemberId":"736332560242180096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5":{"RangeName":null,"SectionName":"Lifesheet2","BlockName":"B1","VenaRangeType":2,"DimensionIdStr":"5","MemberIdStr":"718931142656917509","DimensionId":5,"MemberId":"718931142656917509","Inc":"5","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1":{"RangeName":null,"SectionName":"Lifesheet2","BlockName":"B1","VenaRangeType":2,"DimensionIdStr":"5","MemberIdStr":"718931142656917509","DimensionId":5,"MemberId":"718931142656917509","Inc":"1","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2":{"RangeName":null,"SectionName":"Lifesheet2","BlockName":"B1","VenaRangeType":2,"DimensionIdStr":"5","MemberIdStr":"718931142656917509","DimensionId":5,"MemberId":"718931142656917509","Inc":"2","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720393359836315649":{"RangeName":null,"SectionName":"Lifesheet2","BlockName":"B1","VenaRangeType":2,"DimensionIdStr":"6","MemberIdStr":"720393359836315649","DimensionId":6,"MemberId":"720393359836315649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720393359999893506":{"RangeName":null,"SectionName":"Selectie","BlockName":"","VenaRangeType":0,"DimensionIdStr":"5","MemberIdStr":"720393359999893506","DimensionId":5,"MemberId":"720393359999893506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730128870879789056":{"RangeName":null,"SectionName":"Lifesheet2","BlockName":"B1","VenaRangeType":2,"DimensionIdStr":"6","MemberIdStr":"730128870879789056","DimensionId":6,"MemberId":"730128870879789056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720393359752429571":{"RangeName":null,"SectionName":"Lifesheet2","BlockName":"B1","VenaRangeType":2,"DimensionIdStr":"6","MemberIdStr":"720393359752429571","DimensionId":6,"MemberId":"720393359752429571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720393359668543490":{"RangeName":null,"SectionName":"Lifesheet2","BlockName":"B1","VenaRangeType":2,"DimensionIdStr":"6","MemberIdStr":"720393359668543490","DimensionId":6,"MemberId":"720393359668543490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720393359668543492":{"RangeName":null,"SectionName":"Lifesheet2","BlockName":"B1","VenaRangeType":2,"DimensionIdStr":"6","MemberIdStr":"720393359668543492","DimensionId":6,"MemberId":"720393359668543492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733807309182205972":{"RangeName":null,"SectionName":"Lifesheet2","BlockName":"B1","VenaRangeType":2,"DimensionIdStr":"6","MemberIdStr":"733807309182205972","DimensionId":6,"MemberId":"733807309182205972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720393359806955520":{"RangeName":null,"SectionName":"Lifesheet2","BlockName":"B1","VenaRangeType":2,"DimensionIdStr":"6","MemberIdStr":"720393359806955520","DimensionId":6,"MemberId":"720393359806955520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740655933303947264":{"RangeName":null,"SectionName":"Lifesheet2","BlockName":"B1","VenaRangeType":2,"DimensionIdStr":"6","MemberIdStr":"740655933303947264","DimensionId":6,"MemberId":"740655933303947264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730446012154118144":{"RangeName":null,"SectionName":"Lifesheet1","BlockName":"B1","VenaRangeType":1,"DimensionIdStr":"6","MemberIdStr":"730446012154118144","DimensionId":6,"MemberId":"730446012154118144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743575390342873124":{"RangeName":null,"SectionName":"Lifesheet2","BlockName":"B1","VenaRangeType":2,"DimensionIdStr":"6","MemberIdStr":"743575390342873124","DimensionId":6,"MemberId":"743575390342873124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733807023590473728":{"RangeName":null,"SectionName":"Lifesheet2","BlockName":"B1","VenaRangeType":2,"DimensionIdStr":"6","MemberIdStr":"733807023590473728","DimensionId":6,"MemberId":"733807023590473728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744401372372926464":{"RangeName":null,"SectionName":"Lifesheet2","BlockName":"B1","VenaRangeType":2,"DimensionIdStr":"6","MemberIdStr":"744401372372926464","DimensionId":6,"MemberId":"744401372372926464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743575390363844615":{"RangeName":null,"SectionName":"Lifesheet2","BlockName":"B1","VenaRangeType":2,"DimensionIdStr":"6","MemberIdStr":"743575390363844615","DimensionId":6,"MemberId":"743575390363844615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743575390317707302":{"RangeName":null,"SectionName":"Lifesheet2","BlockName":"B1","VenaRangeType":2,"DimensionIdStr":"6","MemberIdStr":"743575390317707302","DimensionId":6,"MemberId":"743575390317707302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720393359718875137":{"RangeName":null,"SectionName":"Lifesheet2","BlockName":"B1","VenaRangeType":2,"DimensionIdStr":"6","MemberIdStr":"720393359718875137","DimensionId":6,"MemberId":"720393359718875137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743575390330290190":{"RangeName":null,"SectionName":"Lifesheet2","BlockName":"B1","VenaRangeType":2,"DimensionIdStr":"6","MemberIdStr":"743575390330290190","DimensionId":6,"MemberId":"743575390330290190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720393359718875139":{"RangeName":null,"SectionName":"Lifesheet2","BlockName":"B1","VenaRangeType":2,"DimensionIdStr":"6","MemberIdStr":"720393359718875139","DimensionId":6,"MemberId":"720393359718875139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720393359815344129":{"RangeName":null,"SectionName":"Lifesheet2","BlockName":"B1","VenaRangeType":2,"DimensionIdStr":"6","MemberIdStr":"720393359815344129","DimensionId":6,"MemberId":"720393359815344129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748291792277078016":{"RangeName":null,"SectionName":"Lifesheet2","BlockName":"B1","VenaRangeType":2,"DimensionIdStr":"6","MemberIdStr":"748291792277078016","DimensionId":6,"MemberId":"748291792277078016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743575390313512976":{"RangeName":null,"SectionName":"Lifesheet2","BlockName":"B1","VenaRangeType":2,"DimensionIdStr":"6","MemberIdStr":"743575390313512976","DimensionId":6,"MemberId":"743575390313512976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720393359785984000":{"RangeName":null,"SectionName":"Lifesheet2","BlockName":"B1","VenaRangeType":2,"DimensionIdStr":"6","MemberIdStr":"720393359785984000","DimensionId":6,"MemberId":"720393359785984000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728280311567220736":{"RangeName":null,"SectionName":"Lifesheet1","BlockName":"B1","VenaRangeType":1,"DimensionIdStr":"6","MemberIdStr":"728280311567220736","DimensionId":6,"MemberId":"728280311567220736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P_7_720673044374355968":{"RangeName":null,"SectionName":"Lifesheet2","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720393359748235265":{"RangeName":null,"SectionName":"Lifesheet2","BlockName":"B1","VenaRangeType":2,"DimensionIdStr":"6","MemberIdStr":"720393359748235265","DimensionId":6,"MemberId":"720393359748235265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720393359630794752":{"RangeName":null,"SectionName":"Lifesheet2","BlockName":"B1","VenaRangeType":2,"DimensionIdStr":"6","MemberIdStr":"720393359630794752","DimensionId":6,"MemberId":"720393359630794752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720393359748235267":{"RangeName":null,"SectionName":"Lifesheet2","BlockName":"B1","VenaRangeType":2,"DimensionIdStr":"6","MemberIdStr":"720393359748235267","DimensionId":6,"MemberId":"720393359748235267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743575390292541466":{"RangeName":null,"SectionName":"Lifesheet2","BlockName":"B1","VenaRangeType":2,"DimensionIdStr":"6","MemberIdStr":"743575390292541466","DimensionId":6,"MemberId":"743575390292541466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730127974076252160":{"RangeName":null,"SectionName":"Lifesheet2","BlockName":"B1","VenaRangeType":2,"DimensionIdStr":"6","MemberIdStr":"730127974076252160","DimensionId":6,"MemberId":"730127974076252160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748291394503704576":{"RangeName":null,"SectionName":"Lifesheet2","BlockName":"B1","VenaRangeType":2,"DimensionIdStr":"6","MemberIdStr":"748291394503704576","DimensionId":6,"MemberId":"748291394503704576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720393359681126400":{"RangeName":null,"SectionName":"Lifesheet2","BlockName":"B1","VenaRangeType":2,"DimensionIdStr":"6","MemberIdStr":"720393359681126400","DimensionId":6,"MemberId":"720393359681126400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733804570261979136":{"RangeName":null,"SectionName":"Lifesheet2","BlockName":"B1","VenaRangeType":2,"DimensionIdStr":"6","MemberIdStr":"733804570261979136","DimensionId":6,"MemberId":"733804570261979136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R_3_733406386659655682":{"RangeName":null,"SectionName":"Lifesheet3","BlockName":"B1","VenaRangeType":1,"DimensionIdStr":"3","MemberIdStr":"733406386659655682","DimensionId":3,"MemberId":"733406386659655682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720393359681126404":{"RangeName":null,"SectionName":"Lifesheet2","BlockName":"B1","VenaRangeType":2,"DimensionIdStr":"6","MemberIdStr":"720393359681126404","DimensionId":6,"MemberId":"720393359681126404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736331715175645184":{"RangeName":null,"SectionName":"Lifesheet2","BlockName":"B1","VenaRangeType":2,"DimensionIdStr":"6","MemberIdStr":"736331715175645184","DimensionId":6,"MemberId":"736331715175645184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720393359681126402":{"RangeName":null,"SectionName":"Lifesheet2","BlockName":"B1","VenaRangeType":2,"DimensionIdStr":"6","MemberIdStr":"720393359681126402","DimensionId":6,"MemberId":"720393359681126402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720393359815344131":{"RangeName":null,"SectionName":"Lifesheet2","BlockName":"B1","VenaRangeType":2,"DimensionIdStr":"6","MemberIdStr":"720393359815344131","DimensionId":6,"MemberId":"720393359815344131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DynamicRangeStoreData":{"4cb9fec6":{"guid":"4cb9fec6","dimension":6,"member":"720735931771256832","filter":5,"referenceGlobalVariable":false,"globalVaribleId":"00000000-0000-0000-0000-000000000000","referenceFormVariable":false,"formVaribleId":"00000000-0000-0000-0000-000000000000","sorted":false,"dynamicExpression":null,"globalVaribleSnowflake":"-1","DynamicExpressionObject":null,"staticPageMembers":null},"de344bf6":{"guid":"de344bf6","dimension":5,"member":"720741147862761472","filter":7,"referenceGlobalVariable":false,"globalVaribleId":"00000000-0000-0000-0000-000000000000","referenceFormVariable":false,"formVaribleId":"00000000-0000-0000-0000-000000000000","sorted":false,"dynamicExpression":"H4sIAAAAAAAAAK1Py27CMBD8lWovBcmVbCuxwbfwOCABqdqIC+JgkkVYchLkGKkI5d9rt1TlwKnq\r\naXdmHzNzhY22ZwQFk7wo8tVyvpkvB5m1+NSV2Ghn2uduCASatsIO1PYKK6z36BYVqBdGYIZeGwtK\r\nMjliaUpTIThPxJjxMDN1XEsJZN47sz97/DnLT+i0bx0oRin9xZkz/vJFEpiitW94QIdNiWtdR5fB\r\nybd+xO+oXXksLqcwCfvrYDH+v7WvOhz6RVPhR9Tsyb11yalMGEvkSHApQuX/EOUe3YJE6q852IMc\r\ntN/1n6xtPUi0AQAA\r\n","globalVaribleSnowflake":"-1","DynamicExpressionObject":{"lastNodeId":-1,"sorted":false,"DrillDownMembersMemberIds":null,"DrillDownLeavesMemberIds":null,"DimensionId":0,"Value":"BOTTOMLEVEL(Alle scenario's)","nodes":[{"MemberId":-1,"Detail":717815505662246912,"DimId":5,"AttributeId":-1,"Operator":1000,"OperatorArity":100,"CellReferenceName":"","MemberNameSearchType":0,"NodeId":0,"NodeParentIndex":-1},{"MemberId":720741147862761472,"Detail":717815505662246912,"DimId":5,"AttributeId":-1,"Operator":-1,"OperatorArity":-1,"CellReferenceName":"","MemberNameSearchType":0,"NodeId":1,"NodeParentIndex":0}]},"staticPageMembers":[]}},"MultiDynamicRangeMetaData":{},"FormVariables":{"GroupMembers":{},"Groups":{"e4ba29eb-c1de-4765-976a-ffa3671e236c":{"id":"e4ba29eb-c1de-4765-976a-ffa3671e236c","lookupId":"e4ba29ebc1de4765976affa3671e236c","Name":"*fvJaar","DynamicMemberType":6,"DynamicMatchField":3,"DynamicMemberDimensionId":1,"DynamicMemberDimensionMemberId":"718945599621693440","DataModelId":"717815505662246912","Id":"e4ba29eb-c1de-4765-976a-ffa3671e236c"},"8c3edfc3-fa44-458a-9fe0-7c90396b5601":{"id":"8c3edfc3-fa44-458a-9fe0-7c90396b5601","lookupId":"8c3edfc3fa44458a9fe07c90396b5601","Name":"*fvPeriode","DynamicMemberType":6,"DynamicMatchField":3,"DynamicMemberDimensionId":2,"DynamicMemberDimensionMemberId":"718947118358200320","DataModelId":"717815505662246912","Id":"8c3edfc3-fa44-458a-9fe0-7c90396b5601"},"c93cfae5-0ec7-487c-81ae-a11c7b1ae03a":{"id":"c93cfae5-0ec7-487c-81ae-a11c7b1ae03a","lookupId":"c93cfae50ec7487c81aea11c7b1ae03a","Name":"*fvNiveau","DynamicMemberType":6,"DynamicMatchField":3,"DynamicMemberDimensionId":3,"DynamicMemberDimensionMemberId":"718947653484806146","DataModelId":"717815505662246912","Id":"c93cfae5-0ec7-487c-81ae-a11c7b1ae03a"},"054274b2-a3b6-478f-af70-409c78054f9f":{"id":"054274b2-a3b6-478f-af70-409c78054f9f","lookupId":"054274b2a3b6478faf70409c78054f9f","Name":"*fvRun","DynamicMemberType":6,"DynamicMatchField":3,"DynamicMemberDimensionId":4,"DynamicMemberDimensionMemberId":"718947118500806657","DataModelId":"717815505662246912","Id":"054274b2-a3b6-478f-af70-409c78054f9f"},"74231c0f-1ad1-4929-bb43-f6957a42045f":{"id":"74231c0f-1ad1-4929-bb43-f6957a42045f","lookupId":"74231c0f1ad14929bb43f6957a42045f","Name":"*fvScenario","DynamicMemberType":6,"DynamicMatchField":3,"DynamicMemberDimensionId":5,"DynamicMemberDimensionMemberId":"720393359936978948","DataModelId":"717815505662246912","Id":"74231c0f-1ad1-4929-bb43-f6957a42045f"},"f766e3ed-5409-409f-8510-d0aef3aff6d6":{"id":"f766e3ed-5409-409f-8510-d0aef3aff6d6","lookupId":"f766e3ed5409409f8510d0aef3aff6d6","Name":"*fvVariabele","DynamicMemberType":6,"DynamicMatchField":3,"DynamicMemberDimensionId":6,"DynamicMemberDimensionMemberId":"720393359572074496","DataModelId":"717815505662246912","Id":"f766e3ed-5409-409f-8510-d0aef3aff6d6"},"9e3c4ada-04d1-4a62-afcb-7d4ea31b4621":{"id":"9e3c4ada-04d1-4a62-afcb-7d4ea31b4621","lookupId":"9e3c4ada04d14a62afcb7d4ea31b4621","Name":"*fvProjectie","DynamicMemberType":6,"DynamicMatchField":3,"DynamicMemberDimensionId":7,"DynamicMemberDimensionMemberId":"718947119138340867","DataModelId":"717815505662246912","Id":"9e3c4ada-04d1-4a62-afcb-7d4ea31b4621"}}},"MaxLIDInsertChunksize":null,"LoadedDataModels":["717815505662246912"],"DynamicBindingStoreDataList":{"BindList":[]},"LineItemEnabledSectionBlockPairs":null,"LineItemDetailsRowMap":{},"VenaWorkbookSettings":{"LoadedSuccessfully":true,"FastChooseEnabled":false,"FastFormulaScanEnabled":false,"RibbonButtonMap":{"WorkOffline":{"TagId":"WorkOffline","ManagerHidden":false,"ContributorHidden":false},"Cascade":{"TagId":"Cascade","ManagerHidden":false,"ContributorHidden":false},"InsertLID":{"TagId":"InsertLID","ManagerHidden":false,"ContributorHidden":false},"RemoveLID":{"TagId":"RemoveLID","ManagerHidden":false,"ContributorHidden":false},"MultiInsertLID":{"TagId":"MultiInsertLID","ManagerHidden":false,"ContributorHidden":false},"SelectLID":{"TagId":"SelectLID","ManagerHidden":false,"ContributorHidden":false},"MoveLID":{"TagId":"MoveLID","ManagerHidden":false,"ContributorHidden":false},"DrillMenu":{"TagId":"DrillMenu","ManagerHidden":false,"ContributorHidden":false},"AuditTrail":{"TagId":"AuditTrail","ManagerHidden":false,"ContributorHidden":false},"Comments":{"TagId":"Comments","ManagerHidden":false,"ContributorHidden":false},"IntersectionFiles":{"TagId":"IntersectionFiles","ManagerHidden":false,"ContributorHidden":false},"MyFunctions":{"TagId":"MyFunctions","ManagerHidden":false,"ContributorHidden":false},"KeyInfo":{"TagId":"KeyInfo","ManagerHidden":false,"ContributorHidden":false},"ZoomOut":{"TagId":"ZoomOut","ManagerHidden":false,"ContributorHidden":false},"ZoomIn":{"TagId":"ZoomIn","ManagerHidden":false,"ContributorHidden":false}},"RibbonButtons":[{"TagId":"WorkOffline","ManagerHidden":false,"ContributorHidden":false},{"TagId":"Cascade","ManagerHidden":false,"ContributorHidden":false},{"TagId":"InsertLID","ManagerHidden":false,"ContributorHidden":false},{"TagId":"RemoveLID","ManagerHidden":false,"ContributorHidden":false},{"TagId":"MultiInsertLID","ManagerHidden":false,"ContributorHidden":false},{"TagId":"SelectLID","ManagerHidden":false,"ContributorHidden":false},{"TagId":"MoveLID","ManagerHidden":false,"ContributorHidden":false},{"TagId":"DrillMenu","ManagerHidden":false,"ContributorHidden":false},{"TagId":"AuditTrail","ManagerHidden":false,"ContributorHidden":false},{"TagId":"Comments","ManagerHidden":false,"ContributorHidden":false},{"TagId":"IntersectionFiles","ManagerHidden":false,"ContributorHidden":false},{"TagId":"MyFunctions","ManagerHidden":false,"ContributorHidden":false},{"TagId":"KeyInfo","ManagerHidden":false,"ContributorHidden":false},{"TagId":"ZoomOut","ManagerHidden":false,"ContributorHidden":false},{"TagId":"ZoomIn","ManagerHidden":false,"ContributorHidden":false}],"OneTimeToken":null,"AddinType":null,"ReadOnly":false,"ProcessId":null},"VenaSqlQueries":null}</venadatastore>
</file>

<file path=customXml/item6.xml><?xml version="1.0" encoding="utf-8"?>
<venadatastore xmlns="http://venasolutions.com/VenaSPMAddin/ServerSideBlobV2">H4sIAAAAAAAAAO2daXcbx7Wu/8pd/HLPvTFuah78zZZsR7amSIoSJ+csLhAEbEYUKXOQhyz/91tNEt2N7pbQDUMq1d6vVwYZ3AB3Nx7VsJ+q6v8cvFxeXJ6cnx18Lj87eDR/8+bk7IfLg8//c3D4dnk2P7z//eOnh8+fL0+Xi6uT5eHxUhtztHJVwLP52Q/Lx/PXy4PPz65PTz87eF7FnJ/dvnSwfs/BZwdfnp4vXt29nP71Zfrgmze/+PVNesl/dnD/5PXyrMriwfHzq4sUNZMp7tHy9dHyYuOlVuDB5zPZxKwDHpwtbn/J8/Pri8Xym9Pzo/npy/nFyfzodNmE3f706/OL1xs/E3f/zAb+Z/1P9UsuH56cLR9cLV/fX17NT06/Oqs+IX3Aan56ufzsYPOnTy6Ol+kCRPP6g/vrW/Z0/sNyncHd7Xu2XC0vlmeLu5vVjqivvn3XH1ze//Vs/vpkcXNLDz6/urhedl/96uzq4tc6vfZPqlQO6m9182c372pyfXD56Pr06mTzt919ZPsn985PT28vpXlv753tj21f4t0n/v7ZHX8PT1bLyx+Xyyt5+KU8vHf49ctDb5SWC7GS82NpoopHR0avXLR+bpQwdjWCzeZTO3R+Kft8qgE+v37Z43NrWh+c3nUGsyqFWZXDrEpi1snik6b3Locp+N5+0CcM7tPDpy/rFlT+ETz7cIoBOMe0neSbzlb3wwnCqvXfyqD68AyqEQwqMMiIQTW6Az+UYgqg6lPsw6VAL14kvO/oxSfRSwFf8MuX30lj1E+UXwl+2fKrCfCrwS9bfg0Bfg34ZcvvGD3wqfPrwC9bfj0Bfj34ZctvIMBvAL9s+Y0E+I3glyu/BMpnqJ7xpZeAvYB9Y8wvheYX7S9ffietzvlE+VXgly2/BOybhH3jyy8B+yZh3/jyawnwa8EvW34J2DcJ+8aXXwL2TcK+8eWXgH2TsG9s+SVQPkP1jC+9BOybgn3jyy8B+6Zg3/jyS2H4gPEDX34J2DcF+8aXXwL2TcG+8eWXgH1TsG98+SWwd1Nh7yZffgnYYwV7zJdfAvZYwR7z5ZeAPVawx2z5JVA+Q/WML70E7LGGPebLLwF7rGGP+fJLwB5r2GO+/FIY/mL8y5dfAvZYwx7z5ZeAPdawx3z5JWCPNewxX34J2GMNe8yXXwL2WMMe8+WXgD3WsMds+SVQfkD1gS+9BOybgX3jyy8B+2Zg3/jyS8C+Gdg3vvxSGP5i/MuXXwL2zcC+8eWXgH0zsG98+SVg3wzsG19+Cdg3A/vGl18C9s3AvrHll8D0DbM3vvQS2LtpsXeTL78E7LGFPebLLwH7ZmHf+PJLwL5Z2De+/FKYvmH+xpdfAvbNwr7x5ZeAfbOwb3z5JWDfLOwbX34J2DcL+8aWXwLDX4x++dJLwL452De+/BKwbw72jS+/BPZuOuzd5MsvAXvsYI/58kvAHjvYY778ErDHDvaYL78Uymeon/Hll4A9drDHfPklYI8d7DFffgnYYwd7zJZfT8C/efg3vvwS8G8e/o0vvwT8m4d/48svAf/m4d/48kvAv3n4N778EvBvHv6NL78E/JuHf+PLLwH/5uHf+PJLwL95+De+/BLwbx7+jS2/gYB/C/BvfPkl4N8C/Btffgn4twD/xpdfAv4twL/x5ZeAfwvwb3z5JeDfAvwbX34J+LcA/8aXXwL+LcC/8eWXgH8L8G98+SXg3wL8G1t+CeALevnSS8AeR9hjvvwSsMcR9pgvvwTscYQ95ssvAXscYY/58kvAHkfYY778ErDHEfaYL78E7HGEPebLLwF7HGGP+fJLwB5H2GO+/FLQb/BvXPlV5es3BfvGl14K+IJfvvyWb4+rawC/XPkt3x5X1wB+ufJbvj2urgH8cuW3fHtcXQP45cpv+fa4ugbwy5Xf8u1xdQ3glyu/5dvj6hrAL1d+y7fH1TWAX678lm+Pq2sAv0z5JaAvYC/40kvAHkvYY778Umh+0f7y5ZeAPZawx3z5JWCPJewxX34J2GMJe8yXXwL2WMIe8+WXgD2WsMd8+SVgjyXsMV9+CdhjCXvMl18C9hhn//Lll0D5F9VfvvQSsMfYO8+YXwL2GKt3GPNLYfiA8QNffgnYYwV7zJdfAvZYwR7z5ZeAPVawx3z5JWCPFewxX34J2GMFe8yXXwL2WMEe8+WXgD1WsMds+SVQPkP1jC29BIpnqJ2xpZdA6QGVB7b0Eig8oO7All4CZQdUHdjSS6DogJoDV3rLLzmg4sCW3fKXq2usVmdLb/mL1TXWqrOlt/yl6hor1dnSS2DYi3EvW3rLN20apo0tveUvUtdYo86W3vI9sYYnZktv+Z5YwxOzpbd8T6zhidnSW74n1vDEXOktv+SAigNbdsv3xAaemC295XtiA0/Mlt7yPbGBJ2ZLb/me2MATs6WXwKQNsza29JbviQ08MVt6y/fEBp6YLb3le2IDT8yW3vI9sYEn5kpv+cNejHrZslu+abMwbWzpLd+0WZg2tvSWb9osTBtbess3bRamjS295Zs2C9PGll4CJQfUHNjSW75pszBtbOkt37RZmDa29JZv2ixMG1d6yx84YNzAlt3yTZuDaWNLb/nVXodqL1t6y6/2OlR72dJbfrXXodrLll4CkzbM2tjSW36116Hay5be8qu9DtVervSW3/Si5WXLbvnVXo9qL1t6y99X4bGvgi295e+r8NhXwZbe8k2bh2ljS2/5ps3DtLGlt3zT5mHa2NJbvmnzMG1s6SVQ7kW9ly295T8ryONZQVzpLV8TwxKzZbd80xZg2rjSW/6wAaMGtuyW3/JGtLxs6S1/jUPEGge29JZviSMsMVt6y7fEEZaYLb3lW+IIS8yW3vItcYQlZktv+ZY4whKzpbd80RZh2tjSS0BWwFYQpTcs9PJ4tdCruTHGhnlcLYVfRKGjO7JOyEOZy1Zsy2w8vXJnW7HOYVYlMauymFVpzDp5gN5Pl14K+IJfvvzm0m375Hdn3wZ+i+c316biffK7865i8Fs8v7mE8T753dkYg9/i+c2ljPfJ787OGPwWz28uabxPfne2xuC3eH5zaeN98ruzNwa/xfObSxzvk9+dzTH4LZ7fXOp4n/zu7I7Bb/H85pLH++R3Z3sMfkvnl4C+gL3gSy8FfMEvX34J2DcJ+8aXXwL2TcK+8eWXgH2TsG98+SVg3yTsG19+Cdg3CfvGl18C9k3CvvHll4B9k7BvfPklYN8k7BtbfgmUf1H95Usvgb2bCns3+fJLwB4r2GO+/FIYPmD8wJdfAvZYwR7z5ZeAPVawx3z5JWCPFewxX34J2GMFe8yXXwL2WMEe8+WXgD1WsMd8+SVgjxXsMVt+CZTPUD3jSy8Be6xhj/nyS8Aea9hjvvwSsMca9pgvvxSGvxj/8uWXgH3TsG98+SVg3zTsG19+Cdg3DfvGl18C9k3DvvHll4B907BvbPklsPgXa3/50kvAvhnYN778ErBvBvaNL78E7JuBfePLLwH7ZmDf+PJLYfqG+RtffgnYYwN7zJdfAvbYwB7z5ZeAPTawx3z5JWDfDOwbW34JDH8x+uVLLwH7ZmHf+PJLwL5Z2De+/BKwbxb2jS+/BOybhX3jyy8B+2Zh3/jyS6H8gPoDX34J2DcL+8aXXwL2zcK+8eWXwN5Ni72bfPklYI8t7DFbfgkMfzH65UsvAXvsYI/58kvAHjvYY778ErDHDvaYL78E7LGDPebLLwF77GCP+fJLofyA+gNffgnYNwf7xpdfAvbNwb7x5ZeAfXOwb2z59QT8hYe/4MsvAX/h4S/48kvAX3j4C778EvAXHv6CL78E/IWHv+DLL4Hdbx673/jyS8C/efg3vvwS8G8e/o0vvwT8m4d/48svAf/m4d/Y8hsI+LcA/8aXXwL+LcC/8eWXgH8L8G98+SXg3wL8G19+Cfi3AP/Gl18C/i3Av/Hll4B/C/BvfPkl4N8C/Btffgn4twD/xpdfAv4twL+x5ZcAvqCXL70E7HGEPebLLwF7HGGP+fJLwB5H2GO+/BKwxxH2mC+/BOxxhD3myy8Bexxhj/nyS8AeR9hjvvwSsMcR9pgvvwTscYQ95ssvBf0G/8aVX1W+flOwb3zppYAv+OXLb/n2WAnYY778lm+Pq2sAv1z5Ld8eV9cAfrnyW749rq4B/HLlt3x7XF0D+OXKb/n2uLoG8MuV3/LtcXUN4Jcrv+Xb4+oawC9Xfsu3x9U1gF+m/BLQF7AXfOklYI8l7DFffik0v2h/+fJLwB5L2GO+/BKwxxL2mC+/BOyxhD3myy8Beyxhj/nyS8AeS9hjvvwSsMcS9pgvvwTssYQ95ssvAXuMs3/58kug/IvqL196Cdhj7J1nzC8Be4zVO4z5pTB8wPiBL78E7LGCPebLLwF7rGCP+fJLwB4r2GO+/BKwxwr2mC+/BOyxgj1myy+B6Rtmb2zpJTB5w9yNLb0Ehr4Y+bKll8DAF+NetvQSWDSJNZNs6SWwZBIrJrnSW37JARUHtuyWv1xSY7UkW3rLXyypsVaSLb3lL5XUWCnJll4Cw16Me9nSW75p0zBtbOktf5GkxhpJtvSW74k1PDFbesv3xBqemC295XtiDU/Mlt7yPbGGJ+ZKb/klB1Qc2LJbvic28MRs6S3fExt4Yrb0lu+JDTwxW3rL98QGnpgtvQQmbZi1saW3fE9s4InZ0lu+JzbwxGzpLd8TG3hitvSW74kNPDFXessf9mLUy5bd8k2bhWljS2/5ps3CtLGlt3zTZmHa2NJbvmmzMG1s6S3ftFmYNrb0Eig5oObAlt7yTZuFaWNLb/mmzcK0saW3fNNmYdq40lv+wAHjBrbslm/aHEwbW3rLr/Y6VHvZ0lt+tdeh2suW3vKrvQ7VXrb0Epi0YdbGlt7yq70O1V629JZf7XWo9nKlt/ymFy0vW3bLr/Z6VHvZ0lv+vgqPfRVs6S1/X4XHvgq29JZv2jxMG1t6yzdtHqaNLb3lmzYP08aW3vJNm4dpY0svgXIv6r1s6S3/WUEezwriSm/5mhiWmC275Zu2ANPGlt7yTVuAaWNLb/mmLcC0saW3fNMWYNrY0lu+aQswbWzpLd+0BZg2tvSWb9oCTBtbess3bQGmjS29BGQFbAVbesv3xAGemCu95cMLdtmyW74njvDEbOkt3xNHeGK29JbvKiJcBVt6y3cVEa6CLb3lu4oIV8GW3vJdRYSrYEtv+a4iwlUQpXdpjuYqLo8W8nhpvLPRu/lqNdfOy6XSbnEoc1XMtmU2nl65c8VsncOsSmJWZTGr0ph18gC9ny69FPAFv3z5zVXy3Se/O9d8wW/x/ObaHLRPfnfeHQR+i+c31/agffK78/4g8Fs8v7mk2z753dm6gd/i+c2l3fbJ787eDfwWz28u8bZPfnc2b+C3eH5zqbd98ruzewO/xfObS77tk9+d7Rv4LZ7fXLst9snvzvstwG/p/BLQF7AXfOmlgC/45csvAfsmYd/48kvAvknYN778ErBvEvaNL78E7JuEfePLLwH7JmHf+PJLwL5J2De+/BKwbxL2jS+/BOybhH1jyy+B8i+qv3zpJbB3U2HvJl9+CdhjBXvMl18KwweMH/jyS8AeK9hjvvwSsMcK9pgvvwTssYI95ssvAXusYI/58kvAHivYY778ErDHCvaYL78E7LGCPWbLL4HyGapnfOklYI817DFffgnYYw17zJdfAvZYwx7z5ZfC8BfjX778ErBvGvaNL78E7JuGfePLLwH7pmHf+PJLwL5p2De+/BKwbxr2jS2/BBb/Yu0vX3oJ2DcD+8aXXwL2zcC+8eWXgH0zsG98+SVg3wzsG19+KUzfMH/jyy8Be2xgj/nyS8AeG9hjvvwSsMcG9pgvvwTsm4F9Y8svgeEvRr986SVg3yzsG19+Cdg3C/vGl18C9s3CvvHll4B9s7BvfPklYN8s7BtffimUH1B/4MsvAftmYd/48kvAvlnYN778Eti7abF3ky+/BOyxhT1myy+B4S9Gv3zpJWCPHewxX34J2GMHe8yXXwL22MEe8+WXgD12sMd8+SVgjx3sMV9+CdhjB3vMl18K5TPUz/jyS8AeO9hjvvwSsMcO9pgvvwTssYM9ZsuvJ+DfPPwbX34J+DcP/8aXXwL+zcO/8eWXgH/z8G98+SXg3zz8G19+Cfg3D//Gl18C/s3Dv/Hll4B/8/BvfPkl4N88/Btffgn4Nw//xpbfQMC/Bfg3vvwS8G8B/o0vvwT8W4B/48svAf8W4N/48kvAvwX4N778EvBvAf6NL78E/FuAf+PLLwH/FuDf+PJLwL8F+De+/BLwbwH+jS2/BPAFvXzpJWCPI+wxX34J2OMIe8yXXwL2OMIe8+WXgD2OsMd8+SVgjyPsMV9+CdjjCHvMl18C9jjCHvPll4A9jrDHfPklYI8j7DFffinoN/g3rvyq8vWbgn3jSy8FfMEvX37Lt8fVNYBfrvyWb4+rawC/XPkt3x5X1wB+ufJbvj2urgH8cuW3fHtcXQP45cpv+fa4ugbwy5Xf8u1xdQ3glyu/5dvj6hrAL1d+y7fH1TWAX6b8EtAXsBd86SVgjyXsMV9+KTS/aH/58kvAHkvYY778ErDHEvaYL78E7LGEPebLLwF7LGGP+fJLwB5L2GO+/BKwxxL2mC+/BOyxhD3myy8Be4yzf/nyS6D8i+ovX3oJ2GPsnWfMLwF7jNU7jPmlMHzA+IEvvwTssYI95ssvAXusYI/58kvAHivYY778ErDHCvaYLb8Ehr8Y/bKll8DgF2NftvQSGDpg5MCWXgLLzrDqjC29BBadYc0ZW3oJLDnDijOu9JZfckDFgS275S8301htxpbe8hebaaw1Y0tv+UvNNFaasaWXwLAX41629JZv2jRMG1t6y19kprHGjC295XtiDU/Mlt7yPbGGJ2ZLb/meWMMTs6W3fE+s4Ym50lt+yQEVB7bslu+JDTwxW3rL98QGnpgtveV7YgNPzJbe8j2xgSdmSy+BSRtmbWzpLd8TG3hitvSW74kNPDFbesv3xAaemC295XtiA0/Mld7yh70Y9bJlt3zTZmHa2NJbvmmzMG1s6S3ftFmYNrb0lm/aLEwbW3rLN20Wpo0tvQRKDqg5sKW3fNNmYdrY0lu+abMwbWzpLd+0WZg2rvSWP3DAuIEtu+WbNgfTxpbe8qu9DtVetvSWX+11qPaypbf8aq9DtZctvQQmbZi1saW3/GqvQ7WXLb3lV3sdqr1c6S2/6UXLy5bd8qu9HtVetvSWv6/CY18FW3rL31fhsa+CLb3lmzYP08aW3vJNm4dpY0tv+abNw7Sxpbd80+Zh2tjSS6Dci3ovW3rLf1aQx7OCuNJbviaGJWbLbvmmLcC0saW3fNMWYNrY0lu+aQswbWzpLd+0BZg2tvSWb9oCTBtbess3bQGmjS295Zu2ANPGlt7yTVuAaWNLLwFZAVvBlt7yPXGAJ+ZKb/nwgl227JbviSM8MVt6y/fEEZ6YLb3lu4oIV8GW3vJdRYSrYEtv+a4iwlWwpbd8VxHhKtjSW76riHAV9Oh9VtG7iHqxmi+tWC68CX4R5Hw5l3Lhj9IfhJ4fqmhXRzIc/b+j4OXcmb0Pg+U4mLclOh7m/hXtyPY6pVmV06xKalZlNeukBbY/Ktu6bpm9UVouxErOj6WJKh4dGb1y0fq5UcLY1RSS9f6a5a1pjSZ5V3DXGcyqFGZVDrMqiVknC4D7iYJ7OKkO/Emiu3MZGOwWzu6k3UKfJLs7bxYCu4WzO2mv0CfJ7s5bhcBu4exOsm+fJLs7yzewWzi7k4oOnyS7OxcZwG7h7E4yb58kuzuLN7BbOLuTvNsnye7O2g3sftrshoVeHq8WejU3xtgwj6ul8IsodHRH1olcFbKtaX3w4u46g1mVwqzKYVYlMetkAXA/UXCzFXf3h+7OxV2wWzi7uYq7+2N35+Iu2C2c3VzF3f2xu3NxF+wWzm6u4u7+2N25uAt2C2c3V3F3f+zuXNwFu4Wzm6u4uz92dy7ugt3C2c1V3N0fuzsXd8Hup83u1p0Lecjd34aKXcHFdoqywc1W3N0fujjAgSu7uYq7+2MXx/xzZTdXcXd/7OKQf67s5iru7o9dHJvDld1cxd39sYtDc7iym6u4uz92cWQOV3ZzFXf3+CRisEuA3Uf3v3/87PB5++SRxPD6CI7DD3WoSBig9YaZTVpnH2E9rrj7ZzbwP+t/gOPdL7q6uH4vjfXhLQfvYPKgdajL+8l8vrz53OXh08NvXh56JVxqHJQJIjgfjRrTgK4/ogNkH0cxgOM3A9se+knsBc/BzwWun37rOcSodlorGXR0Mh+jG0nskdHO54LRT5/R7pF4ruJUR61tDMpH5YWZJA52PQDPDaHazaODqtsgdTAenT89UuXt8XcVqUEFYZV02gSvtZlUapUjSB063W6I1F4eW0gdiAep9Eht2lSjrbc6Cq2FikKpj/IgkwFS+3m8n9SheJBKmdT0TQdjtTLWqai0zdX79/N4P6lD8SCVHqkyzab8zWTKa2GMrpooG92kU5q7Xf+46ZQfnE11suhA6rtD1H48IKUH6UDHL6KWwbmP8iSH93X8dR4jO/5WPEglQ2qrNGXXM34nhLLCpj+NWW71hypT9l2z/XYOHUDt0Gx/Mx6AkgH0PXUpZ7z1MrqP8iTT99SlmjzG1aXa8SCVHqk6Nabm0MuQekyZZss22Ci8+kN7BsY1p6YPaT+LDqRmE9KheEBKD9KB5lSbGNL3/lGe0vS+5rTOY2Rz2ooHqfRI1c0cygVh0kTEOxe0kmrSXH/X1VFDc6heHlvmUAPxIJUeqQOzfSWjkE5M2rfyIWb7dR4jZ/uteJBKmdRqqYZ2Nrg0fZY2yI/ydOehMn8vjy1l/oF4kEqZ1O54L/u0v85j2jgV034upK4XIOWS/P08pi2cguSnTup6vKei8+mPJtfcv5/HuHFqOx6kciBVS22lijHXcpR+HiNnVK14kEqZ1Hq854I12oSP8tzw941T6zxGjlNb8SCVA6lRGR2d0Lnm/v08xpHajgepHEj1QfoQXcztqJo8xpHajgep9EhttqJoqZTSabQXRPry7bQF/nvcitLPY0s9dSAepNIjdaD3Tx2oMmlykrv3r/MY2fu34kEqJ1Kzj1PrPKaRinEqTVI7G1FNEN54bZ10uXr/fh4jNqJ24kEqZVLTeE+GKGUwwUXts5Haz2PrOLUXD1LpkfrO5f5+0jrqD7fc3/dWUr9/ub/HSmrqpJqgolTaOC2jqBqnXI6ql8cWRzUQD1JJk1rv6kzftxAht/dv8hi7G7WJB6mUSdVay9QuhRiNFEZnOzCln8e2Yyj68SCVMql1tUcrH4wzudb89/MYWaVqxYNUeqR2qlSpVbLCS+PUtPWp+65SbeQxokrViQepZEgdOosiNUvO6TTi8x/8lNR3nkXRzmHMWRSb8QCUDKDv0v1WS6Gs1SZOm/LvW/dv5DFC93fiQSo9UtvD0/Slp+9bOWmq8nm+TSndPLYNT/vxIJUyqZ0jx0L2pf51HpOOSgtYmEKd1GoTcpqPBGWNFiHjGam9PLZvnu7Gg1TKpBrhdJRSG2eFdkFkO3e6l8eWNnUgHqSSJnXzpHGR/aDUOo+RvX8rHqTSI1Xu4XS/3c6dxul+gHT3nVPe25jap9xWqslj5M6pVjxIpUxq04EaE4yJ+Tv+dR5jO/4mHqRSJrVe2emV195nb1ObPEauSG3Fg1QOpK570b0/oXfH3t9O7P0tSGVC6vpMh+y7Ues8pp1FgVIqdVI7a5Btrja1n8ektdMWbSp1UuteVEtjgzC5T0xt8hjZ+7fiQSo9Ujsn+ysVoo3aS+Um7fDf98n+G3lsaVMH4kEqPVLfPffPPaNq8pg290fvT55Ua9LcOQQnrRU6+GxVql4eW0gdiAeplEntzEyy7fDv5zFpRoUd/uRJrdqmoE21JNla6U22k6h6eWxvU7vxIJUyqZ0T8l3uJ1A1eYxrU9vxIJU0qdXpI6l9qvZ22tQ8ZVvu38tjxKkpnXiQSpnU+vk4Vouogss992/yGDf3b8eDVMqk1r1oSKM+L/P3/nUeI3v/VjxIpUxqt23KfbJ/k8e0NhVb/cmTao0T1X9UapqiyrY+tZ/H1rl/Lx6kUiZV+2CromR1qqOMxuYitZ/Hlm2pA/EglTSpQqqg0oBPVifkWpfrWWn9PLaQOhAPUimTWrse5URlJ3PPqJo8RjqqVjxIpUxqPTOJqTOtdnnmnlHVeYycUbXiQSplUo3R0TsRYpAhRKFy2dR+Hlva1IF4kEqZ1HpFcgzWuShzV/6bPEaupG7Fg1ROpObem9rkMY1UjFOpk3rTiyovjBY6mDSfztn7b+QxovfvxINUeqRu7k7R0ShlU+ukTZhE6p53p2zmsX13SjcepNIjdWDuH5SxKmY/maLJY+TcvxUPUjmQWj3JIYigs9nUXh4jx6mteJBKmtTKn9uonJbeKDNtb+q+vf9GHiO8fycepJImtdM25X5OepPHtDYVpFIn9caf6+B9mkSr6ijynN5/I48R3r8TD1Ipk1r7c+OF8zrmOkOln8dI79+KB6mUSe32orlPUGvymNb7Yx8VTVI7z5+03gRpvLRxWu+/7+dPbuSxhdSBeJBKj9SBNlX5NI/2Jrv3r/MY2aa24kEqJ1Jzr/pr8phGKlb9USe1nplI70XqU7Ofn1rnMXJG1YoHqWRIHXr6tBPCGlNtRcr39Ol2Dh1AB58+vRkPQMkAuv2Qn5DtqX69PCYd8hPwVD/qpDbb5VPP6aXP9/Tpbh5jt/k38SCVA6lReCdDkLkPTW/yGEdqOx6kciI195S/yWMaqRinUie1OSg3ahlczEVqP4+RU/5WPEglQ+rQlD81Sz5EJWMY0/F/mCl/O4cxU/7NeADKBNAxhdMPDWivaLoFUBRNSQE6tLTPaa2itWlw50NQ2Tb19/PYsrRvIB6kUia1U9vJdvhUP49JNSkcPsWGVJeaJeFkdrnf5DGO1HY8SOVAqjdGGBFdrkf59PMYuQylFQ9SOZGae6t0k8c0UrFVmhup2Reh1nlMIxVzf5qkdhb2a2tjmkgH7+WkLSj7Xti/kceIhf2deJBKj9SBGZWIQWmVfbNUk8fIGVUrHqRSJlXrIEww0qiglVD5DvPv5bGlnjoQD1JJk1pV0I2T3jst0v9lI7WXx4jKfycepFImtduL5j4opcljWu8PR0Wd1OYYBxV8tQwp98qpOo+xx0808SCVMqn1Sg/tqsUe+R6N3stj5GrUVjxIpUeqPnx66CtMXWqPjNFVE5V60j90lu+4ZVR+CNJuFh1IfRfSfjwgpQfpwOIUY7ww+ab9/TxGLk5pxYNUTqRmX0ZV5zGNVLSp1EmtJyVWKid9tml/P4+Rk6lWPEhlQaoOzgef7VnT/TxGktqKB6mUSdVaS5e+c++tsy66XBv7+3ls01P9eJBKmdS60CNlkFqq3EtTmzxGFqha8SCVE6m5l6Y2eUwjFUV/6qR2zsRz2U9Hr/OYdJafw75p8qQKZ4UIOrrgjTU+14K/fh5bSB2IB6n0SN1YRO2jD1amP1VSctLcf7+LqDt5bF1E3YsHqeRJdVYpkVomU30ZGUndyGMEqZ14kEqP1M6zpoO3womolRNZnzW9kceW3n8gHqRSJrWeQ6tgqzp67q3+TR4j5/6teJDKgVQfjU5TaJH7oNQmj5HbUlvxIJUeqbrp/V0QaZiXZtBSCmunPWu6u+bvj/T+vTy29P4D8SCVHqmbNtUrH4wyUpi8NnUzj+02tRsPUimT2ulFZW6b2uQxqfeXsKlcSF3PTHKPU5s8ps2oME6lTqpOHahNPagL1glnptVT99n79/LY0vsPxINUyqQ2a+dDiOlbz71Cpclj7Jr/Jh6kUibVBBWlUN7pauF8aqhyVf57eWyZ+w/Eg1R6pHarVNr59MX7qh/NWqVq5zGmSrUZD1Lpkfru3j/33L/JY1rvj7k/dVI39yMFmX3HX53HlH1Ut/EglTKpddskpTQxqNyH/DZ5jGxTW/EglROpuVeoNHlMIxUrVLiRmrvy3+QxjVRU/tmQqpVUUmd/wE+Tx0hSW/EglTKpVV1SRGGDES6IfCtU+nlsr6d240EqGVKHnpTqhJDKeGdkvkf5tnPoADr4pNTNeABKBtChTl8rpV0I1uqgch7x18tjS6c/EA9S6ZG6qaZ06jO9NSE1TeoPHZr6B9XUZh7b1VQ3HqTSI3VgWaqL1Zm5IfeUv8lj5LLUVjxIpUdqs3laS+nTWM8b44R0Itvm6X4eWxb7DcSDVMqkpl5UueBS62SkdzbbU/36eWzt/XvxIJUeqZ3ilHU2DfhCNCrfIT+9PEYUpzrxIJUyqfV4TygRfRrz5R6n1nmMHKe24kEqZVJ1GuwFEYOwNkgrpz0wZZ+bUnp5bBmnDsSDVMqk1k/Hi9qLqGXuJVRNHuPa1HY8SOVA6roXzTVO7ecxrffHOJU6qTe9qFfS2KiCzDdO7ecxovfvxINUyqR2e9HcW1KbPKb1/tiSyoVU70SQId9z0vt5jHVUTTxIpUxqdbCDUiZYIaT0VuTaPtXPY/uBFN14kEqZ1G7blPshlE0e09pUVKnok+qijFakOXS0yph8pHbz2EZqPx6kUiT16aE59DKkuYistGR1+pj/Y09L60M6tIja9CHtZ9GB1GxCOhQPSClC2n+mb3RWaJNN+ffyGLnDvxUPUimTWp/nqF30IZrc0/4mj5HnULbiQSoHUte7OnOL1CaPabtRIVKpk3pzSp6Xyipnq4pkzt2om3mMON2vEw9SKZNaax6bvm6nfHY9VecxUk+14kEqJ1Jz9/5NHtNIRe/PhVSvYzDO2dynpjR5jCz6t+JBKj1SW5v9dHXqiLHeRad9CJOK/vvc7NfLY4tIHYgHqfRIfXebmn0DdZ3HtDYVG6jJk2pTu6SVVsFak/FZaf08tpA6EA9S6ZHaeU569bAxb4PUTufaQN3PYwupA/EglR6pQyemRquD0bmrVE0eY09MbeJBKmlSUy8aoxTeeCejzne2by+P7b1/Nx6kUiY1dZxaG+OVF96JfAv++nlsmfsPxINUyqTetE0qhKDTtMTmW+7fz2NEm9qJB6mkSa2f4iykD1rkdlRNHiOrVK14kEqZ1JuVHtKE6hASFyYenrbvFSobeYxYodKJB6n0SO0c85f6z6Cdt1GYXAdS9vMYccxfJx6k0iP13b1/du9f5zGt94f3p05qvcvDeOG8yXYoRT+PkbtTWvEglR6pHUcVdXW2c1DSZOv9+3mMcFSdeJBKj9TOIb9KuqBNiKkfzfoEqo08ts+ouvEglTKptZUUyjuZvvrcNrXOY6RNbcWDVMqk1uM95US0MdvRqf08Ro5TW/EglQWp1hrr0gQlN6l1HmP3+zfxIJUeqfLw6aFeH58i09fuhEmt06QSVXc61Yd06PgU3Ye0n0UHUj10fMpmPCClB+ldc2rXnBrlrIvVSXkfZRnVwNNS+3l0SLVDpG7Gg1QypA49ztfGGLyWwsYxjemHeZxvO4f3AzoUD0DJAPq+fdMhWmmFyH0EZZPHyH3TrXiQSpnUztljKvtsv85j0plpCrN96qQ2Zzqk/wqb/VjfJo+xZ1E08SCVA6leaeGiMX/ovNR9rEmp8xi5JqUVD1Ipk2pEmjRrI0IwOsSJZ1Hss/fv5bGl9x+IB6n0SO2uSYnOqaiskWZSrX/va1LaeYxZk7IZD1Lpkfru3j/3vukmj2m9P9b5USe1ejCed9U++TSD9jJke6RPL48tu1EH4kEqaVK1dLE6yzEN9rQ0KhupvTy2nZnWjweplEnt9qLZd6PWeUzr/VFP5ULqui6Ze0Vqk8e0eipWpHIhNUonhDcq9x6/Jo9xpLbjQSplUtOsOXrhbLQ+CBmzzaj6eWyppw7Eg1TKpGodpNBOO2W110HlOouin8e2GVU/HqRSJrV7nmPuGVWTx7RzKDGj4kLqeryXm9Qmj2njVJBKntTqlDxjtfYiKOdtrt6/n8eI0/068SCVMqnVzCQI42KM2qSWKtsO/14e22dU3XiQSo9U3ZBaPR1H6yhjdZ5zdJPm/nqPpPby2HpmWi8epNIjdWh3itVK+OwnpjZ5jN2d0sSDVA6kemeFVCZkX0tV5zHSprbiQSplUuv9SMKmL1y7XGv++3mM3EfVigeplEmte1FphKy++9y9f53HyN6/FQ9S6ZHaPYVa++h9VNHrvKdQt/PYOqPqxYNUeqRuzv11DEo664Qz06pUe577b+axfe7fjQep9Eh9d++fey1Vk8e03h9rqaiTWj1zTAWjRZDOKTOtnrrnZ6Vt5rFlhcpAPEilTGq32pN9v3+dx7QqFeb+1EntPMtBZ69S1XmMrFK14kEqPVI7+/2DSy2USb2pmNb773u//0YeI/b7d+JBKj1SOyupfbXNU5jbLyPjSuqNPEaspO7Eg1TKpHbOHc9/sn+dx9iz/pp4kEqZVO2DidK4NNZzRkWTa29qP48tbepAPEilTGozM1E3pzvnsqn9PMbOqJp4kEqZVK219Nb6qjrpolT5xqndPLaNU/vxIJUyqbXrqcZ6JgR5mLuiWmcy1lK14m9ZlYCVJqybjx0LMfsAoM5j5ACgFY9mlTKpdeNktPbeZROq/TxGNqqteJBKmlRrnFBaeCeEDhOXU+13e2onj63bU3vxIJUyqZ3HkOSf/td5jC2pNvEglTKp9XEk2mlpnc09pWryGHmMSisepHIgdT3ey34wZZ3HtHEqiv+kSB16DmU1ztPG+DhqF9WHeQ5lO4cOoIPPodyMB6BkAH3fylSdek6l853z08tj5MrUVjxIJUPqux7pq6V0Ko7Z5P/hHum7zmFMU7oZD0DJADrm6eiHH+Uwig/6fHQNWLnA+lGK/R8UVgNYCcK63uhnnVBGySBEzLbYr5fHiI1+nXiMAciSOtisfpQl1B+0WbWAlQusH6Xk/0FhxSoqNrB+lFLVB4VVAVaCsPZVqsl9glqTxySValD/J0XqO6qqMaYWyooxs6oPVlWtcxhZVW3FA1AygL7jEdQheBF89CEKm23u38tjy9x/IB6kUia1VpJWGRWtz71+qsljpEptxYNUDqQ6F6zRJmZbPd3LY+zmqSYepHIiNffylCaPaaRieQp1UrUOIg36ogxKidSZ5iK1n8fWQ3568SCVMql1kUe4aK3Nts2/n8fI4lQrHqRSJtUIZ236znV1WJ5X2faj9vPYsndqIB6k0iO1OYxSC2OckEpaI2WQJtdhlP08tlWp+vEglR6p7zyOSmVrU3t5TDqOSoFU6qTezEyESiM+Ybz2KuScUW3kMWJG1YkHqZRJNcYImb7p9J+YRnv5xqm9PLa0qQPxIJU0qete1OmQRn75D/it8xjZ+7fiQSoLUqX3VYEyVz21n8dIUlvxIJUyqbU/lyF4K7M/MK3JY6T3b8WDVMqk1m1TapaikNm8fz+PkW1qKx6kUia12zblXkDd5DGtTcUCai6kBmm1MVLlJrXJY6RNbcWDVMqkmqCi9FGpamIShMy1krqfx5befyAepJImtZ5Da5taJp+N1F4eY+f+TTxIpUxqPd4LqSetHpKXe5xa5zFynNqKB6n0SN14XGpIDZO0zislvJ7Upu73camdPLaQOhAPUumRqg6fHvqqQXU3i5J01Zna6P6Q9O9DOrQt1Q81p90sOpD6bnPajwekFCHtdfxpdqKtcrlEaj+PkR1/Kx6kciDVaeGj8dlP+G3yGLmFqhUPUjmQum6bsovUOo9pbSpEKnVS14UeFZU11dOcMxeomjzGFaja8SCVMqnVMSQ+tUzCO2WVdNme6dvLY/vxKd14kEqZ1BvNo6OxQnthbL6ify+PEXqqEw9SKZNaz0yClMplfPhkL4+RM6pWPEilTGq1FSk1SUI5GX1qpbIdntbLY/sWqm48SKVHqr7VU7oi1Qing3PV40atC5OqVHpHPaWHSO3m0SFVd0ntx4NUeqS+u/fP/pD0Oo9pvT82+1EntXr8iPTSSm+dsTLkIrWfx5befyAepFImtds2ZXdUdR7T2lT0/lxIvVs2r3Mf8tvkMWm5v8YhvyRI/X0zledX5xfL+/OreUWlWRzF1XJxM+f/4fqk+s7qlz47OF7fnxtUXt+gcguKT5hUu5elSvMZXTG7Ojm9qn5qPzu4WN/xTVrqK/yhfnkiJ/UHt0GrP3Z19+LED708v7hqsXZ8e6u++uXNxfLy9tpvb+5G1s/Pzn9enc5fLdd/Ae533/bk6N/pm1u/+fJqfnWyqL6d279wl7c/SF/N8TL9XTtatb+B+qWNb8B2vgEjpfHBKe/S/7e/AU/vGzj4i7l88MX6n+/k01+Vv/foy/vh9O/nb79cvH55dO/6l5+PVj8/uffFlz8d//Tg3p++/eHVq5ffL358+Oqb7149sMfx4kq+OP35u7Of/vviv8/m/zh+/ZffHv/24/dK/fPnv379yv98Hq5e/vr2zau3X9rX8k+Pn79U3/x4pq6Pr+998Xx+dfngiXz6/Xffud+0+/L7lz99efzN9w/+ufzm56vvqs979O/Tk/nf3rx48OLHp798++9fHt1/LP/x1eW3/3xs/OVv0f/5/tnDF386EUe/iPNnJ2fxl3+++u3Pb7/9+qs3JydXf4/mrw+OH5/8/er4mV19WX3er0fHf/rlyZ/O//GPV5cPf1r8fG/19uL7+3/501v/97dPfvzNPXv59Mdn8cXlr0dS/jo/ffTNV29fPf/LF2/+ev2PP3/15G9L/f23X7mfglUPHi2qz7t6/Gd55n65evq3E/HFX7/4onrtYGem/3NwOr+8enx+fPM1z2TvK7x/cXJ6ev/857M72te9zGXdNq4DHi7nb5cDP293U6mlfzk/vb7pDZ+8ePHk0cOvXn718L++SG3j/7pcpK7x4uT8f1/+n5TxWUopfca//tPq16r0bjuO9FdD+tS5WWGdU8q4KG970ios/fX64uoq3Yjrq/qqnrxZXsxTc3nwuUykNv/+xcXJ1a83L352cG95elp3MY/rNaW3v7/69+fL+cXix3pp6fqu3f3x6Ty98erB2fHyl+p3/v5ZO/X+X/M9XEr73+4upHpp1+uQA9chfv+f3wfbvH/9T9Ub9XqwR+ma7nqk9ON203JZwfbNxfn1m/ozqpCbV25+tjRHcxWXR7OFPF7OjHd2Fr2bz1aruXZeLpV2iyrupmEdFfzZwen5+avrNw/a76jeUMVX4Z3ou3v1f1dvv53PL5q/NrcJ394v17w6v1r8+PXJ8vS2TLgRuwG9fNcPO48NM9bG6JR0MXUaN3Yn3chH6Rs5vQvpYlKNt0bfjHSvw0Ivj1cLPVvNjZkZG+azND4QM7+IabzojqwTsr7Do4I37vD6HdUbqvgqvBPd3OGny/RX/Xi5t5usxt5kL2XQNightJpyk0fdj3STF1EvVvOlnYnlws9M8ItZkPPlbC7lwh+lPwk9r2/yqOCNm7x+R/WGKr4K70Q3N/nxydvl/Hpv9/idP+zdY5emHcEEkVo6N+Eej7od6R4La5Q3R2o210cuAR9Ws/nKi5kRceFD+ukqrup7PCp44x6v31G9oYqvwjvRzT1+dn22txtspkBshUg32Fk/4QaPuhfpBnujtFyI1UzOj+XMRBVnR0cmse+i9XOjhLHNDR4VvHGD1++o3lDFV+Gd6OYGP78bF+ztLtsxd7l+9Jh21ROdTJhwl0fdkHSXV965ZWpVZjbd/+o7WM2ClWJ2LObLlU69kzt29V0eFbxxl9fvqN5QxVfhnejmLt9208vT/bXIbspttjcDJBOntBaj7ki6zXGpF2Z+PJ8JU30dc5fwXy2OZv7YLOdaHpnU59a3eVTwxm1ev6N6QxVfhXeiW93exfm/14/U289t9hPajCh10EYEN6XNGHVHfr8ZDc5/efjg/oOzy+XF1b0fr89eXZ78VhdjHp7Pj5fH9S+thpBDv/R/6sv58uTs+OTsh7rI8fDk8mbCUr1+++d/VWPTdeXortJ0Vyq6qbs9nZ9c1POQzcrT5bPznx/N39yOQaua3N/PL14dpS/1+fLqKv3WmxHpbcrPrxeLNGlapU9JA+yri+s0K/o6TZru/Xh+frnsFriqn1TD3uvT+fPF/Kz742cnR0cpu+urq/QF3fz+g+o3P1mtTlN+1b++mP9wc9vbL1e39iyNvi/+cnJ8vDyrP+3e+dnt5OB88yfpmu7NLxcp+/Ynrl/a4dNuv9OHVX2q+bzmxR0+8dny9fnbZecTmxd3+MSbuchgop2f7PDZtw/C7Hxs8+Iu2fav/tHu134zCX+0PLtuf17z4g6f+MX18cnVi4ubCWrzka1Xd2Hy/HVqm64uN6Bcv7YTlVdpHnn7F/7rk7spZkNn94e7fEu/fn19dvMRG5/dfnmHT/1u+euDs9V5+xPXL+3waf88P3/95Pqq/Wnrl3b8tAdn3Q97cDb9s37fbO1uizn7ad320abtpx3bT9u1x6ZqP83TPhql/TREe2p79tLg7Ldx2Vdzso9GZB9Nxx9vMdLY78nZ8kUawL44f7Wsdc0Xx2kceDs+vn3h2XJ+/OTstLF2aVRdDdGqX37nYqoh3fOfTv96vbw4Wa4Vzf8HODjkrSTVCQA=</venadatastore>
</file>

<file path=customXml/item7.xml><?xml version="1.0" encoding="utf-8"?>
<venadatastore xmlns="http://venasolutions.com/VenaSPMAddin/VenaWorkbookProperties">{"LoadedSuccessfully":false,"ConnectionContext":null,"Replay":false,"OfflineGuid":"00000000-0000-0000-0000-000000000000","ServiceUrl":null,"WorkbookIsOffline":false,"DocPropertiesJson":null,"Filename":null,"WP":null,"Subdomain":null}</venadatastore>
</file>

<file path=customXml/item8.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FF4BE8B-1FD4-462C-8A4A-A24C42A448C3}">
  <ds:schemaRefs>
    <ds:schemaRef ds:uri="http://venasolutions.com/VenaSPMAddin/DataModelSectionStore_V1"/>
  </ds:schemaRefs>
</ds:datastoreItem>
</file>

<file path=customXml/itemProps2.xml><?xml version="1.0" encoding="utf-8"?>
<ds:datastoreItem xmlns:ds="http://schemas.openxmlformats.org/officeDocument/2006/customXml" ds:itemID="{74FDB618-D4F6-4F70-842A-294B85145760}">
  <ds:schemaRefs>
    <ds:schemaRef ds:uri="http://venasolutions.com/VenaSPMAddin/ExcelCustomMultiDynamicCollectionStore_V1"/>
  </ds:schemaRefs>
</ds:datastoreItem>
</file>

<file path=customXml/itemProps3.xml><?xml version="1.0" encoding="utf-8"?>
<ds:datastoreItem xmlns:ds="http://schemas.openxmlformats.org/officeDocument/2006/customXml" ds:itemID="{B5C91653-FACE-4E29-BE0B-F55B05A02C3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6818e7-171f-43cb-99a4-4b35303167b0"/>
    <ds:schemaRef ds:uri="bf8e6a59-8887-400e-bd32-f41b965d62a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43F1BEC-A639-44FE-9277-1B104C736E4F}">
  <ds:schemaRefs>
    <ds:schemaRef ds:uri="http://schemas.microsoft.com/office/2006/metadata/properties"/>
    <ds:schemaRef ds:uri="http://schemas.microsoft.com/office/infopath/2007/PartnerControls"/>
  </ds:schemaRefs>
</ds:datastoreItem>
</file>

<file path=customXml/itemProps5.xml><?xml version="1.0" encoding="utf-8"?>
<ds:datastoreItem xmlns:ds="http://schemas.openxmlformats.org/officeDocument/2006/customXml" ds:itemID="{43A6472F-BB26-436A-AE67-A2EA101A2B50}">
  <ds:schemaRefs>
    <ds:schemaRef ds:uri="http://venasolutions.com/VenaSPMAddin/ServerSideBlobV1"/>
  </ds:schemaRefs>
</ds:datastoreItem>
</file>

<file path=customXml/itemProps6.xml><?xml version="1.0" encoding="utf-8"?>
<ds:datastoreItem xmlns:ds="http://schemas.openxmlformats.org/officeDocument/2006/customXml" ds:itemID="{EDBF1122-7FED-4A1C-BE1F-BABC19DC4E84}">
  <ds:schemaRefs>
    <ds:schemaRef ds:uri="http://venasolutions.com/VenaSPMAddin/ServerSideBlobV2"/>
  </ds:schemaRefs>
</ds:datastoreItem>
</file>

<file path=customXml/itemProps7.xml><?xml version="1.0" encoding="utf-8"?>
<ds:datastoreItem xmlns:ds="http://schemas.openxmlformats.org/officeDocument/2006/customXml" ds:itemID="{0F8A0BE2-9DA4-4B2C-B5E8-AF8792DD69E8}">
  <ds:schemaRefs>
    <ds:schemaRef ds:uri="http://venasolutions.com/VenaSPMAddin/VenaWorkbookProperties"/>
  </ds:schemaRefs>
</ds:datastoreItem>
</file>

<file path=customXml/itemProps8.xml><?xml version="1.0" encoding="utf-8"?>
<ds:datastoreItem xmlns:ds="http://schemas.openxmlformats.org/officeDocument/2006/customXml" ds:itemID="{6B89F385-DF64-43C2-B118-4DEAF5A32C6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Werkbladen</vt:lpstr>
      </vt:variant>
      <vt:variant>
        <vt:i4>5</vt:i4>
      </vt:variant>
      <vt:variant>
        <vt:lpstr>Benoemde bereiken</vt:lpstr>
      </vt:variant>
      <vt:variant>
        <vt:i4>921</vt:i4>
      </vt:variant>
    </vt:vector>
  </HeadingPairs>
  <TitlesOfParts>
    <vt:vector size="926" baseType="lpstr">
      <vt:lpstr>Voorblad</vt:lpstr>
      <vt:lpstr>Toelichting</vt:lpstr>
      <vt:lpstr>Versiebeheer</vt:lpstr>
      <vt:lpstr>Selectie</vt:lpstr>
      <vt:lpstr>Lifesheet</vt:lpstr>
      <vt:lpstr>_vena_DYNP_SSelectie_de344bf6</vt:lpstr>
      <vt:lpstr>_vena_Lifesheet1_B1_C_FV_74231c0f1ad14929bb43f6957a42045f</vt:lpstr>
      <vt:lpstr>_vena_Lifesheet1_B1_R_6_728279652204544000</vt:lpstr>
      <vt:lpstr>_vena_Lifesheet1_B1_R_6_728279726175813632</vt:lpstr>
      <vt:lpstr>_vena_Lifesheet1_B1_R_6_728279785172893696</vt:lpstr>
      <vt:lpstr>_vena_Lifesheet1_B1_R_6_728279860394328064</vt:lpstr>
      <vt:lpstr>_vena_Lifesheet1_B1_R_6_728279931701821440</vt:lpstr>
      <vt:lpstr>_vena_Lifesheet1_B1_R_6_728279996629254144</vt:lpstr>
      <vt:lpstr>_vena_Lifesheet1_B1_R_6_728280104507146240</vt:lpstr>
      <vt:lpstr>_vena_Lifesheet1_B1_R_6_728280311567220736</vt:lpstr>
      <vt:lpstr>_vena_Lifesheet1_B1_R_6_728280355929587712</vt:lpstr>
      <vt:lpstr>_vena_Lifesheet1_B1_R_6_728280480747356160</vt:lpstr>
      <vt:lpstr>_vena_Lifesheet1_B1_R_6_728280521634873344</vt:lpstr>
      <vt:lpstr>_vena_Lifesheet1_B1_R_6_728280574814715904</vt:lpstr>
      <vt:lpstr>_vena_Lifesheet1_B1_R_6_730446012154118144</vt:lpstr>
      <vt:lpstr>_vena_Lifesheet1_B1_R_6_731170127446016000</vt:lpstr>
      <vt:lpstr>_vena_Lifesheet1_B1_R_6_731218911848693760</vt:lpstr>
      <vt:lpstr>_vena_Lifesheet1_B1_R_6_731222331380203520</vt:lpstr>
      <vt:lpstr>_vena_Lifesheet1_B1_R_6_731222531025534976</vt:lpstr>
      <vt:lpstr>_vena_Lifesheet1_B1_R_6_733068045769637888</vt:lpstr>
      <vt:lpstr>_vena_Lifesheet1_B1_R_6_746826863594176512</vt:lpstr>
      <vt:lpstr>_vena_Lifesheet1_B1_R_6_746826937977929730</vt:lpstr>
      <vt:lpstr>_vena_Lifesheet1_B1_R_6_746826965836759040</vt:lpstr>
      <vt:lpstr>_vena_Lifesheet1_P_3_718931117436043267</vt:lpstr>
      <vt:lpstr>_vena_Lifesheet1_P_4_718931129058590721</vt:lpstr>
      <vt:lpstr>_vena_Lifesheet1_P_7_720673044374355968</vt:lpstr>
      <vt:lpstr>_vena_Lifesheet1_P_PVSelectie_1</vt:lpstr>
      <vt:lpstr>_vena_Lifesheet1_P_PVSelectie_2</vt:lpstr>
      <vt:lpstr>_vena_Lifesheet2_B1_C_5_718931142656917509</vt:lpstr>
      <vt:lpstr>_vena_Lifesheet2_B1_C_5_718931142656917509_1</vt:lpstr>
      <vt:lpstr>_vena_Lifesheet2_B1_C_5_718931142656917509_2</vt:lpstr>
      <vt:lpstr>_vena_Lifesheet2_B1_C_5_718931142656917509_3</vt:lpstr>
      <vt:lpstr>_vena_Lifesheet2_B1_C_5_718931142656917509_4</vt:lpstr>
      <vt:lpstr>_vena_Lifesheet2_B1_C_5_718931142656917509_5</vt:lpstr>
      <vt:lpstr>_vena_Lifesheet2_B1_C_6_720393359609823232</vt:lpstr>
      <vt:lpstr>_vena_Lifesheet2_B1_C_6_720393359609823234</vt:lpstr>
      <vt:lpstr>_vena_Lifesheet2_B1_C_6_720393359614017537</vt:lpstr>
      <vt:lpstr>_vena_Lifesheet2_B1_C_6_720393359614017539</vt:lpstr>
      <vt:lpstr>_vena_Lifesheet2_B1_C_6_720393359622406147</vt:lpstr>
      <vt:lpstr>_vena_Lifesheet2_B1_C_6_720393359630794752</vt:lpstr>
      <vt:lpstr>_vena_Lifesheet2_B1_C_6_720393359634989057</vt:lpstr>
      <vt:lpstr>_vena_Lifesheet2_B1_C_6_720393359634989059</vt:lpstr>
      <vt:lpstr>_vena_Lifesheet2_B1_C_6_720393359643377664</vt:lpstr>
      <vt:lpstr>_vena_Lifesheet2_B1_C_6_720393359643377666</vt:lpstr>
      <vt:lpstr>_vena_Lifesheet2_B1_C_6_720393359647571969</vt:lpstr>
      <vt:lpstr>_vena_Lifesheet2_B1_C_6_720393359647571971</vt:lpstr>
      <vt:lpstr>_vena_Lifesheet2_B1_C_6_720393359651766273</vt:lpstr>
      <vt:lpstr>_vena_Lifesheet2_B1_C_6_720393359651766275</vt:lpstr>
      <vt:lpstr>_vena_Lifesheet2_B1_C_6_720393359655960576</vt:lpstr>
      <vt:lpstr>_vena_Lifesheet2_B1_C_6_720393359655960578</vt:lpstr>
      <vt:lpstr>_vena_Lifesheet2_B1_C_6_720393359660154881_1</vt:lpstr>
      <vt:lpstr>_vena_Lifesheet2_B1_C_6_720393359668543488</vt:lpstr>
      <vt:lpstr>_vena_Lifesheet2_B1_C_6_720393359668543490</vt:lpstr>
      <vt:lpstr>_vena_Lifesheet2_B1_C_6_720393359668543492</vt:lpstr>
      <vt:lpstr>_vena_Lifesheet2_B1_C_6_720393359672737793</vt:lpstr>
      <vt:lpstr>_vena_Lifesheet2_B1_C_6_720393359672737795</vt:lpstr>
      <vt:lpstr>_vena_Lifesheet2_B1_C_6_720393359681126400</vt:lpstr>
      <vt:lpstr>_vena_Lifesheet2_B1_C_6_720393359681126402</vt:lpstr>
      <vt:lpstr>_vena_Lifesheet2_B1_C_6_720393359681126404</vt:lpstr>
      <vt:lpstr>_vena_Lifesheet2_B1_C_6_720393359685320705</vt:lpstr>
      <vt:lpstr>_vena_Lifesheet2_B1_C_6_720393359689515008</vt:lpstr>
      <vt:lpstr>_vena_Lifesheet2_B1_C_6_720393359693709313</vt:lpstr>
      <vt:lpstr>_vena_Lifesheet2_B1_C_6_720393359693709315</vt:lpstr>
      <vt:lpstr>_vena_Lifesheet2_B1_C_6_720393359702097920</vt:lpstr>
      <vt:lpstr>_vena_Lifesheet2_B1_C_6_720393359702097922</vt:lpstr>
      <vt:lpstr>_vena_Lifesheet2_B1_C_6_720393359714680832</vt:lpstr>
      <vt:lpstr>_vena_Lifesheet2_B1_C_6_720393359714680834</vt:lpstr>
      <vt:lpstr>_vena_Lifesheet2_B1_C_6_720393359714680836</vt:lpstr>
      <vt:lpstr>_vena_Lifesheet2_B1_C_6_720393359718875137</vt:lpstr>
      <vt:lpstr>_vena_Lifesheet2_B1_C_6_720393359718875139</vt:lpstr>
      <vt:lpstr>_vena_Lifesheet2_B1_C_6_720393359723069441</vt:lpstr>
      <vt:lpstr>_vena_Lifesheet2_B1_C_6_720393359723069443</vt:lpstr>
      <vt:lpstr>_vena_Lifesheet2_B1_C_6_720393359723069445</vt:lpstr>
      <vt:lpstr>_vena_Lifesheet2_B1_C_6_720393359727263745</vt:lpstr>
      <vt:lpstr>_vena_Lifesheet2_B1_C_6_720393359727263747</vt:lpstr>
      <vt:lpstr>_vena_Lifesheet2_B1_C_6_720393359731458049</vt:lpstr>
      <vt:lpstr>_vena_Lifesheet2_B1_C_6_720393359735652352</vt:lpstr>
      <vt:lpstr>_vena_Lifesheet2_B1_C_6_720393359739846657</vt:lpstr>
      <vt:lpstr>_vena_Lifesheet2_B1_C_6_720393359739846659</vt:lpstr>
      <vt:lpstr>_vena_Lifesheet2_B1_C_6_720393359744040961</vt:lpstr>
      <vt:lpstr>_vena_Lifesheet2_B1_C_6_720393359744040963</vt:lpstr>
      <vt:lpstr>_vena_Lifesheet2_B1_C_6_720393359744040965</vt:lpstr>
      <vt:lpstr>_vena_Lifesheet2_B1_C_6_720393359748235265</vt:lpstr>
      <vt:lpstr>_vena_Lifesheet2_B1_C_6_720393359748235267</vt:lpstr>
      <vt:lpstr>_vena_Lifesheet2_B1_C_6_720393359752429571</vt:lpstr>
      <vt:lpstr>_vena_Lifesheet2_B1_C_6_720393359760818176</vt:lpstr>
      <vt:lpstr>_vena_Lifesheet2_B1_C_6_720393359760818178</vt:lpstr>
      <vt:lpstr>_vena_Lifesheet2_B1_C_6_720393359765012481</vt:lpstr>
      <vt:lpstr>_vena_Lifesheet2_B1_C_6_720393359765012483</vt:lpstr>
      <vt:lpstr>_vena_Lifesheet2_B1_C_6_720393359769206789</vt:lpstr>
      <vt:lpstr>_vena_Lifesheet2_B1_C_6_720393359777595393</vt:lpstr>
      <vt:lpstr>_vena_Lifesheet2_B1_C_6_720393359777595395</vt:lpstr>
      <vt:lpstr>_vena_Lifesheet2_B1_C_6_720393359781789697</vt:lpstr>
      <vt:lpstr>_vena_Lifesheet2_B1_C_6_720393359785984000</vt:lpstr>
      <vt:lpstr>_vena_Lifesheet2_B1_C_6_720393359790178305</vt:lpstr>
      <vt:lpstr>_vena_Lifesheet2_B1_C_6_720393359790178307</vt:lpstr>
      <vt:lpstr>_vena_Lifesheet2_B1_C_6_720393359794372609</vt:lpstr>
      <vt:lpstr>_vena_Lifesheet2_B1_C_6_720393359794372611</vt:lpstr>
      <vt:lpstr>_vena_Lifesheet2_B1_C_6_720393359798566913</vt:lpstr>
      <vt:lpstr>_vena_Lifesheet2_B1_C_6_720393359798566915</vt:lpstr>
      <vt:lpstr>_vena_Lifesheet2_B1_C_6_720393359802761216</vt:lpstr>
      <vt:lpstr>_vena_Lifesheet2_B1_C_6_720393359806955520</vt:lpstr>
      <vt:lpstr>_vena_Lifesheet2_B1_C_6_720393359811149825</vt:lpstr>
      <vt:lpstr>_vena_Lifesheet2_B1_C_6_720393359811149827</vt:lpstr>
      <vt:lpstr>_vena_Lifesheet2_B1_C_6_720393359811149829</vt:lpstr>
      <vt:lpstr>_vena_Lifesheet2_B1_C_6_720393359815344129</vt:lpstr>
      <vt:lpstr>_vena_Lifesheet2_B1_C_6_720393359815344131</vt:lpstr>
      <vt:lpstr>_vena_Lifesheet2_B1_C_6_720393359819538433</vt:lpstr>
      <vt:lpstr>_vena_Lifesheet2_B1_C_6_720393359819538435</vt:lpstr>
      <vt:lpstr>_vena_Lifesheet2_B1_C_6_720393359827927040</vt:lpstr>
      <vt:lpstr>_vena_Lifesheet2_B1_C_6_720393359827927042</vt:lpstr>
      <vt:lpstr>_vena_Lifesheet2_B1_C_6_720393359832121345</vt:lpstr>
      <vt:lpstr>_vena_Lifesheet2_B1_C_6_720393359832121347</vt:lpstr>
      <vt:lpstr>_vena_Lifesheet2_B1_C_6_720393359836315649</vt:lpstr>
      <vt:lpstr>_vena_Lifesheet2_B1_C_6_720393359836315651</vt:lpstr>
      <vt:lpstr>_vena_Lifesheet2_B1_C_6_720393359844704256</vt:lpstr>
      <vt:lpstr>_vena_Lifesheet2_B1_C_6_720393359844704258</vt:lpstr>
      <vt:lpstr>_vena_Lifesheet2_B1_C_6_720393359848898561</vt:lpstr>
      <vt:lpstr>_vena_Lifesheet2_B1_C_6_720393359848898563</vt:lpstr>
      <vt:lpstr>_vena_Lifesheet2_B1_C_6_720393359853092865</vt:lpstr>
      <vt:lpstr>_vena_Lifesheet2_B1_C_6_720393359853092867</vt:lpstr>
      <vt:lpstr>_vena_Lifesheet2_B1_C_6_720393359857287168</vt:lpstr>
      <vt:lpstr>_vena_Lifesheet2_B1_C_6_720393359857287170</vt:lpstr>
      <vt:lpstr>_vena_Lifesheet2_B1_C_6_720393359882452993</vt:lpstr>
      <vt:lpstr>_vena_Lifesheet2_B1_C_6_720393359895035907</vt:lpstr>
      <vt:lpstr>_vena_Lifesheet2_B1_C_6_720393359903424512</vt:lpstr>
      <vt:lpstr>_vena_Lifesheet2_B1_C_6_720393359903424514</vt:lpstr>
      <vt:lpstr>_vena_Lifesheet2_B1_C_6_720393359907618817</vt:lpstr>
      <vt:lpstr>_vena_Lifesheet2_B1_C_6_720393359907618819</vt:lpstr>
      <vt:lpstr>_vena_Lifesheet2_B1_C_6_720393359911813121</vt:lpstr>
      <vt:lpstr>_vena_Lifesheet2_B1_C_6_720393359911813123</vt:lpstr>
      <vt:lpstr>_vena_Lifesheet2_B1_C_6_720393359916007425</vt:lpstr>
      <vt:lpstr>_vena_Lifesheet2_B1_C_6_720393359916007427</vt:lpstr>
      <vt:lpstr>_vena_Lifesheet2_B1_C_6_720393359924396032</vt:lpstr>
      <vt:lpstr>_vena_Lifesheet2_B1_C_6_720393359924396034</vt:lpstr>
      <vt:lpstr>_vena_Lifesheet2_B1_C_6_720393359928590337</vt:lpstr>
      <vt:lpstr>_vena_Lifesheet2_B1_C_6_720393359928590339</vt:lpstr>
      <vt:lpstr>_vena_Lifesheet2_B1_C_6_720393359932784643</vt:lpstr>
      <vt:lpstr>_vena_Lifesheet2_B1_C_6_720393359936978944</vt:lpstr>
      <vt:lpstr>_vena_Lifesheet2_B1_C_6_720393359936978946</vt:lpstr>
      <vt:lpstr>_vena_Lifesheet2_B1_C_6_720691950702952448</vt:lpstr>
      <vt:lpstr>_vena_Lifesheet2_B1_C_6_720731102261411840</vt:lpstr>
      <vt:lpstr>_vena_Lifesheet2_B1_C_6_723223688553824256</vt:lpstr>
      <vt:lpstr>_vena_Lifesheet2_B1_C_6_725457323285544960</vt:lpstr>
      <vt:lpstr>_vena_Lifesheet2_B1_C_6_725458340731551744</vt:lpstr>
      <vt:lpstr>_vena_Lifesheet2_B1_C_6_725459288834965504</vt:lpstr>
      <vt:lpstr>_vena_Lifesheet2_B1_C_6_725459453370826752</vt:lpstr>
      <vt:lpstr>_vena_Lifesheet2_B1_C_6_725459588615503873</vt:lpstr>
      <vt:lpstr>_vena_Lifesheet2_B1_C_6_725459910747619329</vt:lpstr>
      <vt:lpstr>_vena_Lifesheet2_B1_C_6_725460230760038400</vt:lpstr>
      <vt:lpstr>_vena_Lifesheet2_B1_C_6_725460460423479296</vt:lpstr>
      <vt:lpstr>_vena_Lifesheet2_B1_C_6_725460592631742464</vt:lpstr>
      <vt:lpstr>_vena_Lifesheet2_B1_C_6_730127681955037184</vt:lpstr>
      <vt:lpstr>_vena_Lifesheet2_B1_C_6_730127974076252160</vt:lpstr>
      <vt:lpstr>_vena_Lifesheet2_B1_C_6_730128098055815168</vt:lpstr>
      <vt:lpstr>_vena_Lifesheet2_B1_C_6_730128239017197568</vt:lpstr>
      <vt:lpstr>_vena_Lifesheet2_B1_C_6_730128387743023104</vt:lpstr>
      <vt:lpstr>_vena_Lifesheet2_B1_C_6_730128721459281920</vt:lpstr>
      <vt:lpstr>_vena_Lifesheet2_B1_C_6_730128870879789056</vt:lpstr>
      <vt:lpstr>_vena_Lifesheet2_B1_C_6_733084532456292352</vt:lpstr>
      <vt:lpstr>_vena_Lifesheet2_B1_C_6_733169517689831424</vt:lpstr>
      <vt:lpstr>_vena_Lifesheet2_B1_C_6_733316318994104320</vt:lpstr>
      <vt:lpstr>_vena_Lifesheet2_B1_C_6_733316753775656960</vt:lpstr>
      <vt:lpstr>_vena_Lifesheet2_B1_C_6_733317278424104960</vt:lpstr>
      <vt:lpstr>_vena_Lifesheet2_B1_C_6_733317557332869120</vt:lpstr>
      <vt:lpstr>_vena_Lifesheet2_B1_C_6_733804570261979136</vt:lpstr>
      <vt:lpstr>_vena_Lifesheet2_B1_C_6_733804841428320256</vt:lpstr>
      <vt:lpstr>_vena_Lifesheet2_B1_C_6_733807023590473728</vt:lpstr>
      <vt:lpstr>_vena_Lifesheet2_B1_C_6_733807309182205972</vt:lpstr>
      <vt:lpstr>_vena_Lifesheet2_B1_C_6_733810363625373822</vt:lpstr>
      <vt:lpstr>_vena_Lifesheet2_B1_C_6_733810769510400000</vt:lpstr>
      <vt:lpstr>_vena_Lifesheet2_B1_C_6_736331048254308352</vt:lpstr>
      <vt:lpstr>_vena_Lifesheet2_B1_C_6_736331715175645184</vt:lpstr>
      <vt:lpstr>_vena_Lifesheet2_B1_C_6_736332461776306176</vt:lpstr>
      <vt:lpstr>_vena_Lifesheet2_B1_C_6_736332560242180096</vt:lpstr>
      <vt:lpstr>_vena_Lifesheet2_B1_C_6_736332843081662464</vt:lpstr>
      <vt:lpstr>_vena_Lifesheet2_B1_C_6_736332955076788224</vt:lpstr>
      <vt:lpstr>_vena_Lifesheet2_B1_C_6_736333447270760448</vt:lpstr>
      <vt:lpstr>_vena_Lifesheet2_B1_C_6_736333658625015814</vt:lpstr>
      <vt:lpstr>_vena_Lifesheet2_B1_C_6_737842248500117504</vt:lpstr>
      <vt:lpstr>_vena_Lifesheet2_B1_C_6_737845241685606400</vt:lpstr>
      <vt:lpstr>_vena_Lifesheet2_B1_C_6_737849146674642946</vt:lpstr>
      <vt:lpstr>_vena_Lifesheet2_B1_C_6_737850300291219456</vt:lpstr>
      <vt:lpstr>_vena_Lifesheet2_B1_C_6_740639113465036800</vt:lpstr>
      <vt:lpstr>_vena_Lifesheet2_B1_C_6_740650083968745472</vt:lpstr>
      <vt:lpstr>_vena_Lifesheet2_B1_C_6_740655933303947264</vt:lpstr>
      <vt:lpstr>_vena_Lifesheet2_B1_C_6_740656340884389888</vt:lpstr>
      <vt:lpstr>_vena_Lifesheet2_B1_C_6_743575390288347163</vt:lpstr>
      <vt:lpstr>_vena_Lifesheet2_B1_C_6_743575390292541466</vt:lpstr>
      <vt:lpstr>_vena_Lifesheet2_B1_C_6_743575390296735747</vt:lpstr>
      <vt:lpstr>_vena_Lifesheet2_B1_C_6_743575390296735763</vt:lpstr>
      <vt:lpstr>_vena_Lifesheet2_B1_C_6_743575390296735780</vt:lpstr>
      <vt:lpstr>_vena_Lifesheet2_B1_C_6_743575390300930055</vt:lpstr>
      <vt:lpstr>_vena_Lifesheet2_B1_C_6_743575390300930071</vt:lpstr>
      <vt:lpstr>_vena_Lifesheet2_B1_C_6_743575390300930087</vt:lpstr>
      <vt:lpstr>_vena_Lifesheet2_B1_C_6_743575390305124361</vt:lpstr>
      <vt:lpstr>_vena_Lifesheet2_B1_C_6_743575390309318666</vt:lpstr>
      <vt:lpstr>_vena_Lifesheet2_B1_C_6_743575390309318682</vt:lpstr>
      <vt:lpstr>_vena_Lifesheet2_B1_C_6_743575390309318697</vt:lpstr>
      <vt:lpstr>_vena_Lifesheet2_B1_C_6_743575390313512976</vt:lpstr>
      <vt:lpstr>_vena_Lifesheet2_B1_C_6_743575390313512992</vt:lpstr>
      <vt:lpstr>_vena_Lifesheet2_B1_C_6_743575390317707269</vt:lpstr>
      <vt:lpstr>_vena_Lifesheet2_B1_C_6_743575390317707285</vt:lpstr>
      <vt:lpstr>_vena_Lifesheet2_B1_C_6_743575390317707302</vt:lpstr>
      <vt:lpstr>_vena_Lifesheet2_B1_C_6_743575390321901603</vt:lpstr>
      <vt:lpstr>_vena_Lifesheet2_B1_C_6_743575390326095883</vt:lpstr>
      <vt:lpstr>_vena_Lifesheet2_B1_C_6_743575390326095899</vt:lpstr>
      <vt:lpstr>_vena_Lifesheet2_B1_C_6_743575390326095915</vt:lpstr>
      <vt:lpstr>_vena_Lifesheet2_B1_C_6_743575390330290190</vt:lpstr>
      <vt:lpstr>_vena_Lifesheet2_B1_C_6_743575390330290206</vt:lpstr>
      <vt:lpstr>_vena_Lifesheet2_B1_C_6_743575390330290220</vt:lpstr>
      <vt:lpstr>_vena_Lifesheet2_B1_C_6_743575390334484496</vt:lpstr>
      <vt:lpstr>_vena_Lifesheet2_B1_C_6_743575390338678796</vt:lpstr>
      <vt:lpstr>_vena_Lifesheet2_B1_C_6_743575390338678814</vt:lpstr>
      <vt:lpstr>_vena_Lifesheet2_B1_C_6_743575390342873093</vt:lpstr>
      <vt:lpstr>_vena_Lifesheet2_B1_C_6_743575390342873109</vt:lpstr>
      <vt:lpstr>_vena_Lifesheet2_B1_C_6_743575390342873124</vt:lpstr>
      <vt:lpstr>_vena_Lifesheet2_B1_C_6_743575390347067399</vt:lpstr>
      <vt:lpstr>_vena_Lifesheet2_B1_C_6_743575390347067413</vt:lpstr>
      <vt:lpstr>_vena_Lifesheet2_B1_C_6_743575390347067431</vt:lpstr>
      <vt:lpstr>_vena_Lifesheet2_B1_C_6_743575390351261734</vt:lpstr>
      <vt:lpstr>_vena_Lifesheet2_B1_C_6_743575390355456015</vt:lpstr>
      <vt:lpstr>_vena_Lifesheet2_B1_C_6_743575390355456034</vt:lpstr>
      <vt:lpstr>_vena_Lifesheet2_B1_C_6_743575390359650309</vt:lpstr>
      <vt:lpstr>_vena_Lifesheet2_B1_C_6_743575390359650325</vt:lpstr>
      <vt:lpstr>_vena_Lifesheet2_B1_C_6_743575390359650342</vt:lpstr>
      <vt:lpstr>_vena_Lifesheet2_B1_C_6_743575390363844615</vt:lpstr>
      <vt:lpstr>_vena_Lifesheet2_B1_C_6_744397065957801984</vt:lpstr>
      <vt:lpstr>_vena_Lifesheet2_B1_C_6_744397270430384128</vt:lpstr>
      <vt:lpstr>_vena_Lifesheet2_B1_C_6_744397608981889024</vt:lpstr>
      <vt:lpstr>_vena_Lifesheet2_B1_C_6_744397875060932608</vt:lpstr>
      <vt:lpstr>_vena_Lifesheet2_B1_C_6_744398046999347200</vt:lpstr>
      <vt:lpstr>_vena_Lifesheet2_B1_C_6_744401372372926464</vt:lpstr>
      <vt:lpstr>_vena_Lifesheet2_B1_C_6_748290216834891780</vt:lpstr>
      <vt:lpstr>_vena_Lifesheet2_B1_C_6_748290565075894272</vt:lpstr>
      <vt:lpstr>_vena_Lifesheet2_B1_C_6_748290905840680960</vt:lpstr>
      <vt:lpstr>_vena_Lifesheet2_B1_C_6_748291027631734784</vt:lpstr>
      <vt:lpstr>_vena_Lifesheet2_B1_C_6_748291148581568512</vt:lpstr>
      <vt:lpstr>_vena_Lifesheet2_B1_C_6_748291234631909376</vt:lpstr>
      <vt:lpstr>_vena_Lifesheet2_B1_C_6_748291394503704576</vt:lpstr>
      <vt:lpstr>_vena_Lifesheet2_B1_C_6_748291545280151552</vt:lpstr>
      <vt:lpstr>_vena_Lifesheet2_B1_C_6_748291712526581760</vt:lpstr>
      <vt:lpstr>_vena_Lifesheet2_B1_C_6_748291792277078016</vt:lpstr>
      <vt:lpstr>_vena_Lifesheet2_B1_C_FV_74231c0f1ad14929bb43f6957a42045f_10</vt:lpstr>
      <vt:lpstr>_vena_Lifesheet2_B1_C_FV_74231c0f1ad14929bb43f6957a42045f_100</vt:lpstr>
      <vt:lpstr>_vena_Lifesheet2_B1_C_FV_74231c0f1ad14929bb43f6957a42045f_101</vt:lpstr>
      <vt:lpstr>_vena_Lifesheet2_B1_C_FV_74231c0f1ad14929bb43f6957a42045f_103</vt:lpstr>
      <vt:lpstr>_vena_Lifesheet2_B1_C_FV_74231c0f1ad14929bb43f6957a42045f_104</vt:lpstr>
      <vt:lpstr>_vena_Lifesheet2_B1_C_FV_74231c0f1ad14929bb43f6957a42045f_106</vt:lpstr>
      <vt:lpstr>_vena_Lifesheet2_B1_C_FV_74231c0f1ad14929bb43f6957a42045f_107</vt:lpstr>
      <vt:lpstr>_vena_Lifesheet2_B1_C_FV_74231c0f1ad14929bb43f6957a42045f_108</vt:lpstr>
      <vt:lpstr>_vena_Lifesheet2_B1_C_FV_74231c0f1ad14929bb43f6957a42045f_109</vt:lpstr>
      <vt:lpstr>_vena_Lifesheet2_B1_C_FV_74231c0f1ad14929bb43f6957a42045f_11</vt:lpstr>
      <vt:lpstr>_vena_Lifesheet2_B1_C_FV_74231c0f1ad14929bb43f6957a42045f_110</vt:lpstr>
      <vt:lpstr>_vena_Lifesheet2_B1_C_FV_74231c0f1ad14929bb43f6957a42045f_111</vt:lpstr>
      <vt:lpstr>_vena_Lifesheet2_B1_C_FV_74231c0f1ad14929bb43f6957a42045f_112</vt:lpstr>
      <vt:lpstr>_vena_Lifesheet2_B1_C_FV_74231c0f1ad14929bb43f6957a42045f_113</vt:lpstr>
      <vt:lpstr>_vena_Lifesheet2_B1_C_FV_74231c0f1ad14929bb43f6957a42045f_114</vt:lpstr>
      <vt:lpstr>_vena_Lifesheet2_B1_C_FV_74231c0f1ad14929bb43f6957a42045f_115</vt:lpstr>
      <vt:lpstr>_vena_Lifesheet2_B1_C_FV_74231c0f1ad14929bb43f6957a42045f_117</vt:lpstr>
      <vt:lpstr>_vena_Lifesheet2_B1_C_FV_74231c0f1ad14929bb43f6957a42045f_118</vt:lpstr>
      <vt:lpstr>_vena_Lifesheet2_B1_C_FV_74231c0f1ad14929bb43f6957a42045f_119</vt:lpstr>
      <vt:lpstr>_vena_Lifesheet2_B1_C_FV_74231c0f1ad14929bb43f6957a42045f_12</vt:lpstr>
      <vt:lpstr>_vena_Lifesheet2_B1_C_FV_74231c0f1ad14929bb43f6957a42045f_120</vt:lpstr>
      <vt:lpstr>_vena_Lifesheet2_B1_C_FV_74231c0f1ad14929bb43f6957a42045f_121</vt:lpstr>
      <vt:lpstr>_vena_Lifesheet2_B1_C_FV_74231c0f1ad14929bb43f6957a42045f_122</vt:lpstr>
      <vt:lpstr>_vena_Lifesheet2_B1_C_FV_74231c0f1ad14929bb43f6957a42045f_123</vt:lpstr>
      <vt:lpstr>_vena_Lifesheet2_B1_C_FV_74231c0f1ad14929bb43f6957a42045f_124</vt:lpstr>
      <vt:lpstr>_vena_Lifesheet2_B1_C_FV_74231c0f1ad14929bb43f6957a42045f_125</vt:lpstr>
      <vt:lpstr>_vena_Lifesheet2_B1_C_FV_74231c0f1ad14929bb43f6957a42045f_126</vt:lpstr>
      <vt:lpstr>_vena_Lifesheet2_B1_C_FV_74231c0f1ad14929bb43f6957a42045f_127</vt:lpstr>
      <vt:lpstr>_vena_Lifesheet2_B1_C_FV_74231c0f1ad14929bb43f6957a42045f_128</vt:lpstr>
      <vt:lpstr>_vena_Lifesheet2_B1_C_FV_74231c0f1ad14929bb43f6957a42045f_129</vt:lpstr>
      <vt:lpstr>_vena_Lifesheet2_B1_C_FV_74231c0f1ad14929bb43f6957a42045f_13</vt:lpstr>
      <vt:lpstr>_vena_Lifesheet2_B1_C_FV_74231c0f1ad14929bb43f6957a42045f_130</vt:lpstr>
      <vt:lpstr>_vena_Lifesheet2_B1_C_FV_74231c0f1ad14929bb43f6957a42045f_131</vt:lpstr>
      <vt:lpstr>_vena_Lifesheet2_B1_C_FV_74231c0f1ad14929bb43f6957a42045f_132</vt:lpstr>
      <vt:lpstr>_vena_Lifesheet2_B1_C_FV_74231c0f1ad14929bb43f6957a42045f_133</vt:lpstr>
      <vt:lpstr>_vena_Lifesheet2_B1_C_FV_74231c0f1ad14929bb43f6957a42045f_134</vt:lpstr>
      <vt:lpstr>_vena_Lifesheet2_B1_C_FV_74231c0f1ad14929bb43f6957a42045f_135</vt:lpstr>
      <vt:lpstr>_vena_Lifesheet2_B1_C_FV_74231c0f1ad14929bb43f6957a42045f_136</vt:lpstr>
      <vt:lpstr>_vena_Lifesheet2_B1_C_FV_74231c0f1ad14929bb43f6957a42045f_137</vt:lpstr>
      <vt:lpstr>_vena_Lifesheet2_B1_C_FV_74231c0f1ad14929bb43f6957a42045f_138</vt:lpstr>
      <vt:lpstr>_vena_Lifesheet2_B1_C_FV_74231c0f1ad14929bb43f6957a42045f_139</vt:lpstr>
      <vt:lpstr>_vena_Lifesheet2_B1_C_FV_74231c0f1ad14929bb43f6957a42045f_14</vt:lpstr>
      <vt:lpstr>_vena_Lifesheet2_B1_C_FV_74231c0f1ad14929bb43f6957a42045f_141</vt:lpstr>
      <vt:lpstr>_vena_Lifesheet2_B1_C_FV_74231c0f1ad14929bb43f6957a42045f_142</vt:lpstr>
      <vt:lpstr>_vena_Lifesheet2_B1_C_FV_74231c0f1ad14929bb43f6957a42045f_143</vt:lpstr>
      <vt:lpstr>_vena_Lifesheet2_B1_C_FV_74231c0f1ad14929bb43f6957a42045f_144</vt:lpstr>
      <vt:lpstr>_vena_Lifesheet2_B1_C_FV_74231c0f1ad14929bb43f6957a42045f_145</vt:lpstr>
      <vt:lpstr>_vena_Lifesheet2_B1_C_FV_74231c0f1ad14929bb43f6957a42045f_146</vt:lpstr>
      <vt:lpstr>_vena_Lifesheet2_B1_C_FV_74231c0f1ad14929bb43f6957a42045f_147</vt:lpstr>
      <vt:lpstr>_vena_Lifesheet2_B1_C_FV_74231c0f1ad14929bb43f6957a42045f_148</vt:lpstr>
      <vt:lpstr>_vena_Lifesheet2_B1_C_FV_74231c0f1ad14929bb43f6957a42045f_149</vt:lpstr>
      <vt:lpstr>_vena_Lifesheet2_B1_C_FV_74231c0f1ad14929bb43f6957a42045f_15</vt:lpstr>
      <vt:lpstr>_vena_Lifesheet2_B1_C_FV_74231c0f1ad14929bb43f6957a42045f_150</vt:lpstr>
      <vt:lpstr>_vena_Lifesheet2_B1_C_FV_74231c0f1ad14929bb43f6957a42045f_151</vt:lpstr>
      <vt:lpstr>_vena_Lifesheet2_B1_C_FV_74231c0f1ad14929bb43f6957a42045f_153</vt:lpstr>
      <vt:lpstr>_vena_Lifesheet2_B1_C_FV_74231c0f1ad14929bb43f6957a42045f_154</vt:lpstr>
      <vt:lpstr>_vena_Lifesheet2_B1_C_FV_74231c0f1ad14929bb43f6957a42045f_155</vt:lpstr>
      <vt:lpstr>_vena_Lifesheet2_B1_C_FV_74231c0f1ad14929bb43f6957a42045f_156</vt:lpstr>
      <vt:lpstr>_vena_Lifesheet2_B1_C_FV_74231c0f1ad14929bb43f6957a42045f_157</vt:lpstr>
      <vt:lpstr>_vena_Lifesheet2_B1_C_FV_74231c0f1ad14929bb43f6957a42045f_158</vt:lpstr>
      <vt:lpstr>_vena_Lifesheet2_B1_C_FV_74231c0f1ad14929bb43f6957a42045f_159</vt:lpstr>
      <vt:lpstr>_vena_Lifesheet2_B1_C_FV_74231c0f1ad14929bb43f6957a42045f_16</vt:lpstr>
      <vt:lpstr>_vena_Lifesheet2_B1_C_FV_74231c0f1ad14929bb43f6957a42045f_160</vt:lpstr>
      <vt:lpstr>_vena_Lifesheet2_B1_C_FV_74231c0f1ad14929bb43f6957a42045f_161</vt:lpstr>
      <vt:lpstr>_vena_Lifesheet2_B1_C_FV_74231c0f1ad14929bb43f6957a42045f_162</vt:lpstr>
      <vt:lpstr>_vena_Lifesheet2_B1_C_FV_74231c0f1ad14929bb43f6957a42045f_163</vt:lpstr>
      <vt:lpstr>_vena_Lifesheet2_B1_C_FV_74231c0f1ad14929bb43f6957a42045f_164</vt:lpstr>
      <vt:lpstr>_vena_Lifesheet2_B1_C_FV_74231c0f1ad14929bb43f6957a42045f_165</vt:lpstr>
      <vt:lpstr>_vena_Lifesheet2_B1_C_FV_74231c0f1ad14929bb43f6957a42045f_166</vt:lpstr>
      <vt:lpstr>_vena_Lifesheet2_B1_C_FV_74231c0f1ad14929bb43f6957a42045f_167</vt:lpstr>
      <vt:lpstr>_vena_Lifesheet2_B1_C_FV_74231c0f1ad14929bb43f6957a42045f_168</vt:lpstr>
      <vt:lpstr>_vena_Lifesheet2_B1_C_FV_74231c0f1ad14929bb43f6957a42045f_169</vt:lpstr>
      <vt:lpstr>_vena_Lifesheet2_B1_C_FV_74231c0f1ad14929bb43f6957a42045f_170</vt:lpstr>
      <vt:lpstr>_vena_Lifesheet2_B1_C_FV_74231c0f1ad14929bb43f6957a42045f_171</vt:lpstr>
      <vt:lpstr>_vena_Lifesheet2_B1_C_FV_74231c0f1ad14929bb43f6957a42045f_172</vt:lpstr>
      <vt:lpstr>_vena_Lifesheet2_B1_C_FV_74231c0f1ad14929bb43f6957a42045f_173</vt:lpstr>
      <vt:lpstr>_vena_Lifesheet2_B1_C_FV_74231c0f1ad14929bb43f6957a42045f_174</vt:lpstr>
      <vt:lpstr>_vena_Lifesheet2_B1_C_FV_74231c0f1ad14929bb43f6957a42045f_175</vt:lpstr>
      <vt:lpstr>_vena_Lifesheet2_B1_C_FV_74231c0f1ad14929bb43f6957a42045f_176</vt:lpstr>
      <vt:lpstr>_vena_Lifesheet2_B1_C_FV_74231c0f1ad14929bb43f6957a42045f_177</vt:lpstr>
      <vt:lpstr>_vena_Lifesheet2_B1_C_FV_74231c0f1ad14929bb43f6957a42045f_178</vt:lpstr>
      <vt:lpstr>_vena_Lifesheet2_B1_C_FV_74231c0f1ad14929bb43f6957a42045f_179</vt:lpstr>
      <vt:lpstr>_vena_Lifesheet2_B1_C_FV_74231c0f1ad14929bb43f6957a42045f_180</vt:lpstr>
      <vt:lpstr>_vena_Lifesheet2_B1_C_FV_74231c0f1ad14929bb43f6957a42045f_181</vt:lpstr>
      <vt:lpstr>_vena_Lifesheet2_B1_C_FV_74231c0f1ad14929bb43f6957a42045f_182</vt:lpstr>
      <vt:lpstr>_vena_Lifesheet2_B1_C_FV_74231c0f1ad14929bb43f6957a42045f_183</vt:lpstr>
      <vt:lpstr>_vena_Lifesheet2_B1_C_FV_74231c0f1ad14929bb43f6957a42045f_184</vt:lpstr>
      <vt:lpstr>_vena_Lifesheet2_B1_C_FV_74231c0f1ad14929bb43f6957a42045f_185</vt:lpstr>
      <vt:lpstr>_vena_Lifesheet2_B1_C_FV_74231c0f1ad14929bb43f6957a42045f_186</vt:lpstr>
      <vt:lpstr>_vena_Lifesheet2_B1_C_FV_74231c0f1ad14929bb43f6957a42045f_187</vt:lpstr>
      <vt:lpstr>_vena_Lifesheet2_B1_C_FV_74231c0f1ad14929bb43f6957a42045f_188</vt:lpstr>
      <vt:lpstr>_vena_Lifesheet2_B1_C_FV_74231c0f1ad14929bb43f6957a42045f_189</vt:lpstr>
      <vt:lpstr>_vena_Lifesheet2_B1_C_FV_74231c0f1ad14929bb43f6957a42045f_19</vt:lpstr>
      <vt:lpstr>_vena_Lifesheet2_B1_C_FV_74231c0f1ad14929bb43f6957a42045f_190</vt:lpstr>
      <vt:lpstr>_vena_Lifesheet2_B1_C_FV_74231c0f1ad14929bb43f6957a42045f_191</vt:lpstr>
      <vt:lpstr>_vena_Lifesheet2_B1_C_FV_74231c0f1ad14929bb43f6957a42045f_192</vt:lpstr>
      <vt:lpstr>_vena_Lifesheet2_B1_C_FV_74231c0f1ad14929bb43f6957a42045f_193</vt:lpstr>
      <vt:lpstr>_vena_Lifesheet2_B1_C_FV_74231c0f1ad14929bb43f6957a42045f_194</vt:lpstr>
      <vt:lpstr>_vena_Lifesheet2_B1_C_FV_74231c0f1ad14929bb43f6957a42045f_195</vt:lpstr>
      <vt:lpstr>_vena_Lifesheet2_B1_C_FV_74231c0f1ad14929bb43f6957a42045f_196</vt:lpstr>
      <vt:lpstr>_vena_Lifesheet2_B1_C_FV_74231c0f1ad14929bb43f6957a42045f_197</vt:lpstr>
      <vt:lpstr>_vena_Lifesheet2_B1_C_FV_74231c0f1ad14929bb43f6957a42045f_198</vt:lpstr>
      <vt:lpstr>_vena_Lifesheet2_B1_C_FV_74231c0f1ad14929bb43f6957a42045f_199</vt:lpstr>
      <vt:lpstr>_vena_Lifesheet2_B1_C_FV_74231c0f1ad14929bb43f6957a42045f_20</vt:lpstr>
      <vt:lpstr>_vena_Lifesheet2_B1_C_FV_74231c0f1ad14929bb43f6957a42045f_200</vt:lpstr>
      <vt:lpstr>_vena_Lifesheet2_B1_C_FV_74231c0f1ad14929bb43f6957a42045f_201</vt:lpstr>
      <vt:lpstr>_vena_Lifesheet2_B1_C_FV_74231c0f1ad14929bb43f6957a42045f_202</vt:lpstr>
      <vt:lpstr>_vena_Lifesheet2_B1_C_FV_74231c0f1ad14929bb43f6957a42045f_203</vt:lpstr>
      <vt:lpstr>_vena_Lifesheet2_B1_C_FV_74231c0f1ad14929bb43f6957a42045f_204</vt:lpstr>
      <vt:lpstr>_vena_Lifesheet2_B1_C_FV_74231c0f1ad14929bb43f6957a42045f_205</vt:lpstr>
      <vt:lpstr>_vena_Lifesheet2_B1_C_FV_74231c0f1ad14929bb43f6957a42045f_206</vt:lpstr>
      <vt:lpstr>_vena_Lifesheet2_B1_C_FV_74231c0f1ad14929bb43f6957a42045f_207</vt:lpstr>
      <vt:lpstr>_vena_Lifesheet2_B1_C_FV_74231c0f1ad14929bb43f6957a42045f_208</vt:lpstr>
      <vt:lpstr>_vena_Lifesheet2_B1_C_FV_74231c0f1ad14929bb43f6957a42045f_209</vt:lpstr>
      <vt:lpstr>_vena_Lifesheet2_B1_C_FV_74231c0f1ad14929bb43f6957a42045f_21</vt:lpstr>
      <vt:lpstr>_vena_Lifesheet2_B1_C_FV_74231c0f1ad14929bb43f6957a42045f_210</vt:lpstr>
      <vt:lpstr>_vena_Lifesheet2_B1_C_FV_74231c0f1ad14929bb43f6957a42045f_211</vt:lpstr>
      <vt:lpstr>_vena_Lifesheet2_B1_C_FV_74231c0f1ad14929bb43f6957a42045f_212</vt:lpstr>
      <vt:lpstr>_vena_Lifesheet2_B1_C_FV_74231c0f1ad14929bb43f6957a42045f_213</vt:lpstr>
      <vt:lpstr>_vena_Lifesheet2_B1_C_FV_74231c0f1ad14929bb43f6957a42045f_214</vt:lpstr>
      <vt:lpstr>_vena_Lifesheet2_B1_C_FV_74231c0f1ad14929bb43f6957a42045f_215</vt:lpstr>
      <vt:lpstr>_vena_Lifesheet2_B1_C_FV_74231c0f1ad14929bb43f6957a42045f_216</vt:lpstr>
      <vt:lpstr>_vena_Lifesheet2_B1_C_FV_74231c0f1ad14929bb43f6957a42045f_217</vt:lpstr>
      <vt:lpstr>_vena_Lifesheet2_B1_C_FV_74231c0f1ad14929bb43f6957a42045f_218</vt:lpstr>
      <vt:lpstr>_vena_Lifesheet2_B1_C_FV_74231c0f1ad14929bb43f6957a42045f_219</vt:lpstr>
      <vt:lpstr>_vena_Lifesheet2_B1_C_FV_74231c0f1ad14929bb43f6957a42045f_22</vt:lpstr>
      <vt:lpstr>_vena_Lifesheet2_B1_C_FV_74231c0f1ad14929bb43f6957a42045f_220</vt:lpstr>
      <vt:lpstr>_vena_Lifesheet2_B1_C_FV_74231c0f1ad14929bb43f6957a42045f_221</vt:lpstr>
      <vt:lpstr>_vena_Lifesheet2_B1_C_FV_74231c0f1ad14929bb43f6957a42045f_222</vt:lpstr>
      <vt:lpstr>_vena_Lifesheet2_B1_C_FV_74231c0f1ad14929bb43f6957a42045f_223</vt:lpstr>
      <vt:lpstr>_vena_Lifesheet2_B1_C_FV_74231c0f1ad14929bb43f6957a42045f_224</vt:lpstr>
      <vt:lpstr>_vena_Lifesheet2_B1_C_FV_74231c0f1ad14929bb43f6957a42045f_225</vt:lpstr>
      <vt:lpstr>_vena_Lifesheet2_B1_C_FV_74231c0f1ad14929bb43f6957a42045f_226</vt:lpstr>
      <vt:lpstr>_vena_Lifesheet2_B1_C_FV_74231c0f1ad14929bb43f6957a42045f_227</vt:lpstr>
      <vt:lpstr>_vena_Lifesheet2_B1_C_FV_74231c0f1ad14929bb43f6957a42045f_228</vt:lpstr>
      <vt:lpstr>_vena_Lifesheet2_B1_C_FV_74231c0f1ad14929bb43f6957a42045f_229</vt:lpstr>
      <vt:lpstr>_vena_Lifesheet2_B1_C_FV_74231c0f1ad14929bb43f6957a42045f_23</vt:lpstr>
      <vt:lpstr>_vena_Lifesheet2_B1_C_FV_74231c0f1ad14929bb43f6957a42045f_24</vt:lpstr>
      <vt:lpstr>_vena_Lifesheet2_B1_C_FV_74231c0f1ad14929bb43f6957a42045f_26</vt:lpstr>
      <vt:lpstr>_vena_Lifesheet2_B1_C_FV_74231c0f1ad14929bb43f6957a42045f_27</vt:lpstr>
      <vt:lpstr>_vena_Lifesheet2_B1_C_FV_74231c0f1ad14929bb43f6957a42045f_28</vt:lpstr>
      <vt:lpstr>_vena_Lifesheet2_B1_C_FV_74231c0f1ad14929bb43f6957a42045f_29</vt:lpstr>
      <vt:lpstr>_vena_Lifesheet2_B1_C_FV_74231c0f1ad14929bb43f6957a42045f_3</vt:lpstr>
      <vt:lpstr>_vena_Lifesheet2_B1_C_FV_74231c0f1ad14929bb43f6957a42045f_30</vt:lpstr>
      <vt:lpstr>_vena_Lifesheet2_B1_C_FV_74231c0f1ad14929bb43f6957a42045f_31</vt:lpstr>
      <vt:lpstr>_vena_Lifesheet2_B1_C_FV_74231c0f1ad14929bb43f6957a42045f_32</vt:lpstr>
      <vt:lpstr>_vena_Lifesheet2_B1_C_FV_74231c0f1ad14929bb43f6957a42045f_33</vt:lpstr>
      <vt:lpstr>_vena_Lifesheet2_B1_C_FV_74231c0f1ad14929bb43f6957a42045f_34</vt:lpstr>
      <vt:lpstr>_vena_Lifesheet2_B1_C_FV_74231c0f1ad14929bb43f6957a42045f_35</vt:lpstr>
      <vt:lpstr>_vena_Lifesheet2_B1_C_FV_74231c0f1ad14929bb43f6957a42045f_36</vt:lpstr>
      <vt:lpstr>_vena_Lifesheet2_B1_C_FV_74231c0f1ad14929bb43f6957a42045f_37</vt:lpstr>
      <vt:lpstr>_vena_Lifesheet2_B1_C_FV_74231c0f1ad14929bb43f6957a42045f_38</vt:lpstr>
      <vt:lpstr>_vena_Lifesheet2_B1_C_FV_74231c0f1ad14929bb43f6957a42045f_39</vt:lpstr>
      <vt:lpstr>_vena_Lifesheet2_B1_C_FV_74231c0f1ad14929bb43f6957a42045f_4</vt:lpstr>
      <vt:lpstr>_vena_Lifesheet2_B1_C_FV_74231c0f1ad14929bb43f6957a42045f_40</vt:lpstr>
      <vt:lpstr>_vena_Lifesheet2_B1_C_FV_74231c0f1ad14929bb43f6957a42045f_41</vt:lpstr>
      <vt:lpstr>_vena_Lifesheet2_B1_C_FV_74231c0f1ad14929bb43f6957a42045f_42</vt:lpstr>
      <vt:lpstr>_vena_Lifesheet2_B1_C_FV_74231c0f1ad14929bb43f6957a42045f_43</vt:lpstr>
      <vt:lpstr>_vena_Lifesheet2_B1_C_FV_74231c0f1ad14929bb43f6957a42045f_44</vt:lpstr>
      <vt:lpstr>_vena_Lifesheet2_B1_C_FV_74231c0f1ad14929bb43f6957a42045f_45</vt:lpstr>
      <vt:lpstr>_vena_Lifesheet2_B1_C_FV_74231c0f1ad14929bb43f6957a42045f_46</vt:lpstr>
      <vt:lpstr>_vena_Lifesheet2_B1_C_FV_74231c0f1ad14929bb43f6957a42045f_47</vt:lpstr>
      <vt:lpstr>_vena_Lifesheet2_B1_C_FV_74231c0f1ad14929bb43f6957a42045f_48</vt:lpstr>
      <vt:lpstr>_vena_Lifesheet2_B1_C_FV_74231c0f1ad14929bb43f6957a42045f_5</vt:lpstr>
      <vt:lpstr>_vena_Lifesheet2_B1_C_FV_74231c0f1ad14929bb43f6957a42045f_50</vt:lpstr>
      <vt:lpstr>_vena_Lifesheet2_B1_C_FV_74231c0f1ad14929bb43f6957a42045f_51</vt:lpstr>
      <vt:lpstr>_vena_Lifesheet2_B1_C_FV_74231c0f1ad14929bb43f6957a42045f_52</vt:lpstr>
      <vt:lpstr>_vena_Lifesheet2_B1_C_FV_74231c0f1ad14929bb43f6957a42045f_53</vt:lpstr>
      <vt:lpstr>_vena_Lifesheet2_B1_C_FV_74231c0f1ad14929bb43f6957a42045f_54</vt:lpstr>
      <vt:lpstr>_vena_Lifesheet2_B1_C_FV_74231c0f1ad14929bb43f6957a42045f_55</vt:lpstr>
      <vt:lpstr>_vena_Lifesheet2_B1_C_FV_74231c0f1ad14929bb43f6957a42045f_56</vt:lpstr>
      <vt:lpstr>_vena_Lifesheet2_B1_C_FV_74231c0f1ad14929bb43f6957a42045f_57</vt:lpstr>
      <vt:lpstr>_vena_Lifesheet2_B1_C_FV_74231c0f1ad14929bb43f6957a42045f_58</vt:lpstr>
      <vt:lpstr>_vena_Lifesheet2_B1_C_FV_74231c0f1ad14929bb43f6957a42045f_6</vt:lpstr>
      <vt:lpstr>_vena_Lifesheet2_B1_C_FV_74231c0f1ad14929bb43f6957a42045f_60</vt:lpstr>
      <vt:lpstr>_vena_Lifesheet2_B1_C_FV_74231c0f1ad14929bb43f6957a42045f_63</vt:lpstr>
      <vt:lpstr>_vena_Lifesheet2_B1_C_FV_74231c0f1ad14929bb43f6957a42045f_64</vt:lpstr>
      <vt:lpstr>_vena_Lifesheet2_B1_C_FV_74231c0f1ad14929bb43f6957a42045f_65</vt:lpstr>
      <vt:lpstr>_vena_Lifesheet2_B1_C_FV_74231c0f1ad14929bb43f6957a42045f_66</vt:lpstr>
      <vt:lpstr>_vena_Lifesheet2_B1_C_FV_74231c0f1ad14929bb43f6957a42045f_67</vt:lpstr>
      <vt:lpstr>_vena_Lifesheet2_B1_C_FV_74231c0f1ad14929bb43f6957a42045f_68</vt:lpstr>
      <vt:lpstr>_vena_Lifesheet2_B1_C_FV_74231c0f1ad14929bb43f6957a42045f_7</vt:lpstr>
      <vt:lpstr>_vena_Lifesheet2_B1_C_FV_74231c0f1ad14929bb43f6957a42045f_70</vt:lpstr>
      <vt:lpstr>_vena_Lifesheet2_B1_C_FV_74231c0f1ad14929bb43f6957a42045f_71</vt:lpstr>
      <vt:lpstr>_vena_Lifesheet2_B1_C_FV_74231c0f1ad14929bb43f6957a42045f_72</vt:lpstr>
      <vt:lpstr>_vena_Lifesheet2_B1_C_FV_74231c0f1ad14929bb43f6957a42045f_73</vt:lpstr>
      <vt:lpstr>_vena_Lifesheet2_B1_C_FV_74231c0f1ad14929bb43f6957a42045f_74</vt:lpstr>
      <vt:lpstr>_vena_Lifesheet2_B1_C_FV_74231c0f1ad14929bb43f6957a42045f_75</vt:lpstr>
      <vt:lpstr>_vena_Lifesheet2_B1_C_FV_74231c0f1ad14929bb43f6957a42045f_76</vt:lpstr>
      <vt:lpstr>_vena_Lifesheet2_B1_C_FV_74231c0f1ad14929bb43f6957a42045f_77</vt:lpstr>
      <vt:lpstr>_vena_Lifesheet2_B1_C_FV_74231c0f1ad14929bb43f6957a42045f_79</vt:lpstr>
      <vt:lpstr>_vena_Lifesheet2_B1_C_FV_74231c0f1ad14929bb43f6957a42045f_8</vt:lpstr>
      <vt:lpstr>_vena_Lifesheet2_B1_C_FV_74231c0f1ad14929bb43f6957a42045f_80</vt:lpstr>
      <vt:lpstr>_vena_Lifesheet2_B1_C_FV_74231c0f1ad14929bb43f6957a42045f_9</vt:lpstr>
      <vt:lpstr>_vena_Lifesheet2_B1_C_FV_74231c0f1ad14929bb43f6957a42045f_90</vt:lpstr>
      <vt:lpstr>_vena_Lifesheet2_B1_C_FV_74231c0f1ad14929bb43f6957a42045f_91</vt:lpstr>
      <vt:lpstr>_vena_Lifesheet2_B1_C_FV_74231c0f1ad14929bb43f6957a42045f_93</vt:lpstr>
      <vt:lpstr>_vena_Lifesheet2_B1_C_FV_74231c0f1ad14929bb43f6957a42045f_94</vt:lpstr>
      <vt:lpstr>_vena_Lifesheet2_B1_C_FV_74231c0f1ad14929bb43f6957a42045f_95</vt:lpstr>
      <vt:lpstr>_vena_Lifesheet2_B1_C_FV_74231c0f1ad14929bb43f6957a42045f_96</vt:lpstr>
      <vt:lpstr>_vena_Lifesheet2_B1_C_FV_74231c0f1ad14929bb43f6957a42045f_97</vt:lpstr>
      <vt:lpstr>_vena_Lifesheet2_B1_C_FV_74231c0f1ad14929bb43f6957a42045f_98</vt:lpstr>
      <vt:lpstr>_vena_Lifesheet2_B1_C_FV_74231c0f1ad14929bb43f6957a42045f_99</vt:lpstr>
      <vt:lpstr>_vena_Lifesheet2_B1_C_FV_8c3edfc3fa44458a9fe07c90396b5601_10</vt:lpstr>
      <vt:lpstr>_vena_Lifesheet2_B1_C_FV_8c3edfc3fa44458a9fe07c90396b5601_100</vt:lpstr>
      <vt:lpstr>_vena_Lifesheet2_B1_C_FV_8c3edfc3fa44458a9fe07c90396b5601_101</vt:lpstr>
      <vt:lpstr>_vena_Lifesheet2_B1_C_FV_8c3edfc3fa44458a9fe07c90396b5601_102</vt:lpstr>
      <vt:lpstr>_vena_Lifesheet2_B1_C_FV_8c3edfc3fa44458a9fe07c90396b5601_103</vt:lpstr>
      <vt:lpstr>_vena_Lifesheet2_B1_C_FV_8c3edfc3fa44458a9fe07c90396b5601_104</vt:lpstr>
      <vt:lpstr>_vena_Lifesheet2_B1_C_FV_8c3edfc3fa44458a9fe07c90396b5601_105</vt:lpstr>
      <vt:lpstr>_vena_Lifesheet2_B1_C_FV_8c3edfc3fa44458a9fe07c90396b5601_106</vt:lpstr>
      <vt:lpstr>_vena_Lifesheet2_B1_C_FV_8c3edfc3fa44458a9fe07c90396b5601_107</vt:lpstr>
      <vt:lpstr>_vena_Lifesheet2_B1_C_FV_8c3edfc3fa44458a9fe07c90396b5601_108</vt:lpstr>
      <vt:lpstr>_vena_Lifesheet2_B1_C_FV_8c3edfc3fa44458a9fe07c90396b5601_109</vt:lpstr>
      <vt:lpstr>_vena_Lifesheet2_B1_C_FV_8c3edfc3fa44458a9fe07c90396b5601_11</vt:lpstr>
      <vt:lpstr>_vena_Lifesheet2_B1_C_FV_8c3edfc3fa44458a9fe07c90396b5601_111</vt:lpstr>
      <vt:lpstr>_vena_Lifesheet2_B1_C_FV_8c3edfc3fa44458a9fe07c90396b5601_112</vt:lpstr>
      <vt:lpstr>_vena_Lifesheet2_B1_C_FV_8c3edfc3fa44458a9fe07c90396b5601_113</vt:lpstr>
      <vt:lpstr>_vena_Lifesheet2_B1_C_FV_8c3edfc3fa44458a9fe07c90396b5601_114</vt:lpstr>
      <vt:lpstr>_vena_Lifesheet2_B1_C_FV_8c3edfc3fa44458a9fe07c90396b5601_115</vt:lpstr>
      <vt:lpstr>_vena_Lifesheet2_B1_C_FV_8c3edfc3fa44458a9fe07c90396b5601_116</vt:lpstr>
      <vt:lpstr>_vena_Lifesheet2_B1_C_FV_8c3edfc3fa44458a9fe07c90396b5601_117</vt:lpstr>
      <vt:lpstr>_vena_Lifesheet2_B1_C_FV_8c3edfc3fa44458a9fe07c90396b5601_118</vt:lpstr>
      <vt:lpstr>_vena_Lifesheet2_B1_C_FV_8c3edfc3fa44458a9fe07c90396b5601_119</vt:lpstr>
      <vt:lpstr>_vena_Lifesheet2_B1_C_FV_8c3edfc3fa44458a9fe07c90396b5601_12</vt:lpstr>
      <vt:lpstr>_vena_Lifesheet2_B1_C_FV_8c3edfc3fa44458a9fe07c90396b5601_120</vt:lpstr>
      <vt:lpstr>_vena_Lifesheet2_B1_C_FV_8c3edfc3fa44458a9fe07c90396b5601_121</vt:lpstr>
      <vt:lpstr>_vena_Lifesheet2_B1_C_FV_8c3edfc3fa44458a9fe07c90396b5601_122</vt:lpstr>
      <vt:lpstr>_vena_Lifesheet2_B1_C_FV_8c3edfc3fa44458a9fe07c90396b5601_123</vt:lpstr>
      <vt:lpstr>_vena_Lifesheet2_B1_C_FV_8c3edfc3fa44458a9fe07c90396b5601_124</vt:lpstr>
      <vt:lpstr>_vena_Lifesheet2_B1_C_FV_8c3edfc3fa44458a9fe07c90396b5601_125</vt:lpstr>
      <vt:lpstr>_vena_Lifesheet2_B1_C_FV_8c3edfc3fa44458a9fe07c90396b5601_126</vt:lpstr>
      <vt:lpstr>_vena_Lifesheet2_B1_C_FV_8c3edfc3fa44458a9fe07c90396b5601_127</vt:lpstr>
      <vt:lpstr>_vena_Lifesheet2_B1_C_FV_8c3edfc3fa44458a9fe07c90396b5601_128</vt:lpstr>
      <vt:lpstr>_vena_Lifesheet2_B1_C_FV_8c3edfc3fa44458a9fe07c90396b5601_129</vt:lpstr>
      <vt:lpstr>_vena_Lifesheet2_B1_C_FV_8c3edfc3fa44458a9fe07c90396b5601_13</vt:lpstr>
      <vt:lpstr>_vena_Lifesheet2_B1_C_FV_8c3edfc3fa44458a9fe07c90396b5601_130</vt:lpstr>
      <vt:lpstr>_vena_Lifesheet2_B1_C_FV_8c3edfc3fa44458a9fe07c90396b5601_131</vt:lpstr>
      <vt:lpstr>_vena_Lifesheet2_B1_C_FV_8c3edfc3fa44458a9fe07c90396b5601_132</vt:lpstr>
      <vt:lpstr>_vena_Lifesheet2_B1_C_FV_8c3edfc3fa44458a9fe07c90396b5601_133</vt:lpstr>
      <vt:lpstr>_vena_Lifesheet2_B1_C_FV_8c3edfc3fa44458a9fe07c90396b5601_135</vt:lpstr>
      <vt:lpstr>_vena_Lifesheet2_B1_C_FV_8c3edfc3fa44458a9fe07c90396b5601_136</vt:lpstr>
      <vt:lpstr>_vena_Lifesheet2_B1_C_FV_8c3edfc3fa44458a9fe07c90396b5601_137</vt:lpstr>
      <vt:lpstr>_vena_Lifesheet2_B1_C_FV_8c3edfc3fa44458a9fe07c90396b5601_138</vt:lpstr>
      <vt:lpstr>_vena_Lifesheet2_B1_C_FV_8c3edfc3fa44458a9fe07c90396b5601_139</vt:lpstr>
      <vt:lpstr>_vena_Lifesheet2_B1_C_FV_8c3edfc3fa44458a9fe07c90396b5601_14</vt:lpstr>
      <vt:lpstr>_vena_Lifesheet2_B1_C_FV_8c3edfc3fa44458a9fe07c90396b5601_140</vt:lpstr>
      <vt:lpstr>_vena_Lifesheet2_B1_C_FV_8c3edfc3fa44458a9fe07c90396b5601_141</vt:lpstr>
      <vt:lpstr>_vena_Lifesheet2_B1_C_FV_8c3edfc3fa44458a9fe07c90396b5601_142</vt:lpstr>
      <vt:lpstr>_vena_Lifesheet2_B1_C_FV_8c3edfc3fa44458a9fe07c90396b5601_143</vt:lpstr>
      <vt:lpstr>_vena_Lifesheet2_B1_C_FV_8c3edfc3fa44458a9fe07c90396b5601_144</vt:lpstr>
      <vt:lpstr>_vena_Lifesheet2_B1_C_FV_8c3edfc3fa44458a9fe07c90396b5601_145</vt:lpstr>
      <vt:lpstr>_vena_Lifesheet2_B1_C_FV_8c3edfc3fa44458a9fe07c90396b5601_146</vt:lpstr>
      <vt:lpstr>_vena_Lifesheet2_B1_C_FV_8c3edfc3fa44458a9fe07c90396b5601_147</vt:lpstr>
      <vt:lpstr>_vena_Lifesheet2_B1_C_FV_8c3edfc3fa44458a9fe07c90396b5601_149</vt:lpstr>
      <vt:lpstr>_vena_Lifesheet2_B1_C_FV_8c3edfc3fa44458a9fe07c90396b5601_15</vt:lpstr>
      <vt:lpstr>_vena_Lifesheet2_B1_C_FV_8c3edfc3fa44458a9fe07c90396b5601_150</vt:lpstr>
      <vt:lpstr>_vena_Lifesheet2_B1_C_FV_8c3edfc3fa44458a9fe07c90396b5601_151</vt:lpstr>
      <vt:lpstr>_vena_Lifesheet2_B1_C_FV_8c3edfc3fa44458a9fe07c90396b5601_152</vt:lpstr>
      <vt:lpstr>_vena_Lifesheet2_B1_C_FV_8c3edfc3fa44458a9fe07c90396b5601_153</vt:lpstr>
      <vt:lpstr>_vena_Lifesheet2_B1_C_FV_8c3edfc3fa44458a9fe07c90396b5601_154</vt:lpstr>
      <vt:lpstr>_vena_Lifesheet2_B1_C_FV_8c3edfc3fa44458a9fe07c90396b5601_155</vt:lpstr>
      <vt:lpstr>_vena_Lifesheet2_B1_C_FV_8c3edfc3fa44458a9fe07c90396b5601_156</vt:lpstr>
      <vt:lpstr>_vena_Lifesheet2_B1_C_FV_8c3edfc3fa44458a9fe07c90396b5601_157</vt:lpstr>
      <vt:lpstr>_vena_Lifesheet2_B1_C_FV_8c3edfc3fa44458a9fe07c90396b5601_158</vt:lpstr>
      <vt:lpstr>_vena_Lifesheet2_B1_C_FV_8c3edfc3fa44458a9fe07c90396b5601_159</vt:lpstr>
      <vt:lpstr>_vena_Lifesheet2_B1_C_FV_8c3edfc3fa44458a9fe07c90396b5601_16</vt:lpstr>
      <vt:lpstr>_vena_Lifesheet2_B1_C_FV_8c3edfc3fa44458a9fe07c90396b5601_160</vt:lpstr>
      <vt:lpstr>_vena_Lifesheet2_B1_C_FV_8c3edfc3fa44458a9fe07c90396b5601_161</vt:lpstr>
      <vt:lpstr>_vena_Lifesheet2_B1_C_FV_8c3edfc3fa44458a9fe07c90396b5601_162</vt:lpstr>
      <vt:lpstr>_vena_Lifesheet2_B1_C_FV_8c3edfc3fa44458a9fe07c90396b5601_163</vt:lpstr>
      <vt:lpstr>_vena_Lifesheet2_B1_C_FV_8c3edfc3fa44458a9fe07c90396b5601_164</vt:lpstr>
      <vt:lpstr>_vena_Lifesheet2_B1_C_FV_8c3edfc3fa44458a9fe07c90396b5601_166</vt:lpstr>
      <vt:lpstr>_vena_Lifesheet2_B1_C_FV_8c3edfc3fa44458a9fe07c90396b5601_167</vt:lpstr>
      <vt:lpstr>_vena_Lifesheet2_B1_C_FV_8c3edfc3fa44458a9fe07c90396b5601_168</vt:lpstr>
      <vt:lpstr>_vena_Lifesheet2_B1_C_FV_8c3edfc3fa44458a9fe07c90396b5601_169</vt:lpstr>
      <vt:lpstr>_vena_Lifesheet2_B1_C_FV_8c3edfc3fa44458a9fe07c90396b5601_170</vt:lpstr>
      <vt:lpstr>_vena_Lifesheet2_B1_C_FV_8c3edfc3fa44458a9fe07c90396b5601_171</vt:lpstr>
      <vt:lpstr>_vena_Lifesheet2_B1_C_FV_8c3edfc3fa44458a9fe07c90396b5601_172</vt:lpstr>
      <vt:lpstr>_vena_Lifesheet2_B1_C_FV_8c3edfc3fa44458a9fe07c90396b5601_173</vt:lpstr>
      <vt:lpstr>_vena_Lifesheet2_B1_C_FV_8c3edfc3fa44458a9fe07c90396b5601_174</vt:lpstr>
      <vt:lpstr>_vena_Lifesheet2_B1_C_FV_8c3edfc3fa44458a9fe07c90396b5601_175</vt:lpstr>
      <vt:lpstr>_vena_Lifesheet2_B1_C_FV_8c3edfc3fa44458a9fe07c90396b5601_176</vt:lpstr>
      <vt:lpstr>_vena_Lifesheet2_B1_C_FV_8c3edfc3fa44458a9fe07c90396b5601_177</vt:lpstr>
      <vt:lpstr>_vena_Lifesheet2_B1_C_FV_8c3edfc3fa44458a9fe07c90396b5601_178</vt:lpstr>
      <vt:lpstr>_vena_Lifesheet2_B1_C_FV_8c3edfc3fa44458a9fe07c90396b5601_179</vt:lpstr>
      <vt:lpstr>_vena_Lifesheet2_B1_C_FV_8c3edfc3fa44458a9fe07c90396b5601_180</vt:lpstr>
      <vt:lpstr>_vena_Lifesheet2_B1_C_FV_8c3edfc3fa44458a9fe07c90396b5601_181</vt:lpstr>
      <vt:lpstr>_vena_Lifesheet2_B1_C_FV_8c3edfc3fa44458a9fe07c90396b5601_182</vt:lpstr>
      <vt:lpstr>_vena_Lifesheet2_B1_C_FV_8c3edfc3fa44458a9fe07c90396b5601_183</vt:lpstr>
      <vt:lpstr>_vena_Lifesheet2_B1_C_FV_8c3edfc3fa44458a9fe07c90396b5601_184</vt:lpstr>
      <vt:lpstr>_vena_Lifesheet2_B1_C_FV_8c3edfc3fa44458a9fe07c90396b5601_185</vt:lpstr>
      <vt:lpstr>_vena_Lifesheet2_B1_C_FV_8c3edfc3fa44458a9fe07c90396b5601_186</vt:lpstr>
      <vt:lpstr>_vena_Lifesheet2_B1_C_FV_8c3edfc3fa44458a9fe07c90396b5601_187</vt:lpstr>
      <vt:lpstr>_vena_Lifesheet2_B1_C_FV_8c3edfc3fa44458a9fe07c90396b5601_188</vt:lpstr>
      <vt:lpstr>_vena_Lifesheet2_B1_C_FV_8c3edfc3fa44458a9fe07c90396b5601_189</vt:lpstr>
      <vt:lpstr>_vena_Lifesheet2_B1_C_FV_8c3edfc3fa44458a9fe07c90396b5601_19</vt:lpstr>
      <vt:lpstr>_vena_Lifesheet2_B1_C_FV_8c3edfc3fa44458a9fe07c90396b5601_190</vt:lpstr>
      <vt:lpstr>_vena_Lifesheet2_B1_C_FV_8c3edfc3fa44458a9fe07c90396b5601_191</vt:lpstr>
      <vt:lpstr>_vena_Lifesheet2_B1_C_FV_8c3edfc3fa44458a9fe07c90396b5601_192</vt:lpstr>
      <vt:lpstr>_vena_Lifesheet2_B1_C_FV_8c3edfc3fa44458a9fe07c90396b5601_193</vt:lpstr>
      <vt:lpstr>_vena_Lifesheet2_B1_C_FV_8c3edfc3fa44458a9fe07c90396b5601_194</vt:lpstr>
      <vt:lpstr>_vena_Lifesheet2_B1_C_FV_8c3edfc3fa44458a9fe07c90396b5601_195</vt:lpstr>
      <vt:lpstr>_vena_Lifesheet2_B1_C_FV_8c3edfc3fa44458a9fe07c90396b5601_196</vt:lpstr>
      <vt:lpstr>_vena_Lifesheet2_B1_C_FV_8c3edfc3fa44458a9fe07c90396b5601_197</vt:lpstr>
      <vt:lpstr>_vena_Lifesheet2_B1_C_FV_8c3edfc3fa44458a9fe07c90396b5601_198</vt:lpstr>
      <vt:lpstr>_vena_Lifesheet2_B1_C_FV_8c3edfc3fa44458a9fe07c90396b5601_199</vt:lpstr>
      <vt:lpstr>_vena_Lifesheet2_B1_C_FV_8c3edfc3fa44458a9fe07c90396b5601_20</vt:lpstr>
      <vt:lpstr>_vena_Lifesheet2_B1_C_FV_8c3edfc3fa44458a9fe07c90396b5601_200</vt:lpstr>
      <vt:lpstr>_vena_Lifesheet2_B1_C_FV_8c3edfc3fa44458a9fe07c90396b5601_201</vt:lpstr>
      <vt:lpstr>_vena_Lifesheet2_B1_C_FV_8c3edfc3fa44458a9fe07c90396b5601_202</vt:lpstr>
      <vt:lpstr>_vena_Lifesheet2_B1_C_FV_8c3edfc3fa44458a9fe07c90396b5601_203</vt:lpstr>
      <vt:lpstr>_vena_Lifesheet2_B1_C_FV_8c3edfc3fa44458a9fe07c90396b5601_204</vt:lpstr>
      <vt:lpstr>_vena_Lifesheet2_B1_C_FV_8c3edfc3fa44458a9fe07c90396b5601_205</vt:lpstr>
      <vt:lpstr>_vena_Lifesheet2_B1_C_FV_8c3edfc3fa44458a9fe07c90396b5601_206</vt:lpstr>
      <vt:lpstr>_vena_Lifesheet2_B1_C_FV_8c3edfc3fa44458a9fe07c90396b5601_207</vt:lpstr>
      <vt:lpstr>_vena_Lifesheet2_B1_C_FV_8c3edfc3fa44458a9fe07c90396b5601_208</vt:lpstr>
      <vt:lpstr>_vena_Lifesheet2_B1_C_FV_8c3edfc3fa44458a9fe07c90396b5601_209</vt:lpstr>
      <vt:lpstr>_vena_Lifesheet2_B1_C_FV_8c3edfc3fa44458a9fe07c90396b5601_21</vt:lpstr>
      <vt:lpstr>_vena_Lifesheet2_B1_C_FV_8c3edfc3fa44458a9fe07c90396b5601_210</vt:lpstr>
      <vt:lpstr>_vena_Lifesheet2_B1_C_FV_8c3edfc3fa44458a9fe07c90396b5601_211</vt:lpstr>
      <vt:lpstr>_vena_Lifesheet2_B1_C_FV_8c3edfc3fa44458a9fe07c90396b5601_212</vt:lpstr>
      <vt:lpstr>_vena_Lifesheet2_B1_C_FV_8c3edfc3fa44458a9fe07c90396b5601_213</vt:lpstr>
      <vt:lpstr>_vena_Lifesheet2_B1_C_FV_8c3edfc3fa44458a9fe07c90396b5601_214</vt:lpstr>
      <vt:lpstr>_vena_Lifesheet2_B1_C_FV_8c3edfc3fa44458a9fe07c90396b5601_215</vt:lpstr>
      <vt:lpstr>_vena_Lifesheet2_B1_C_FV_8c3edfc3fa44458a9fe07c90396b5601_216</vt:lpstr>
      <vt:lpstr>_vena_Lifesheet2_B1_C_FV_8c3edfc3fa44458a9fe07c90396b5601_217</vt:lpstr>
      <vt:lpstr>_vena_Lifesheet2_B1_C_FV_8c3edfc3fa44458a9fe07c90396b5601_218</vt:lpstr>
      <vt:lpstr>_vena_Lifesheet2_B1_C_FV_8c3edfc3fa44458a9fe07c90396b5601_219</vt:lpstr>
      <vt:lpstr>_vena_Lifesheet2_B1_C_FV_8c3edfc3fa44458a9fe07c90396b5601_22</vt:lpstr>
      <vt:lpstr>_vena_Lifesheet2_B1_C_FV_8c3edfc3fa44458a9fe07c90396b5601_220</vt:lpstr>
      <vt:lpstr>_vena_Lifesheet2_B1_C_FV_8c3edfc3fa44458a9fe07c90396b5601_221</vt:lpstr>
      <vt:lpstr>_vena_Lifesheet2_B1_C_FV_8c3edfc3fa44458a9fe07c90396b5601_222</vt:lpstr>
      <vt:lpstr>_vena_Lifesheet2_B1_C_FV_8c3edfc3fa44458a9fe07c90396b5601_223</vt:lpstr>
      <vt:lpstr>_vena_Lifesheet2_B1_C_FV_8c3edfc3fa44458a9fe07c90396b5601_224</vt:lpstr>
      <vt:lpstr>_vena_Lifesheet2_B1_C_FV_8c3edfc3fa44458a9fe07c90396b5601_225</vt:lpstr>
      <vt:lpstr>_vena_Lifesheet2_B1_C_FV_8c3edfc3fa44458a9fe07c90396b5601_226</vt:lpstr>
      <vt:lpstr>_vena_Lifesheet2_B1_C_FV_8c3edfc3fa44458a9fe07c90396b5601_227</vt:lpstr>
      <vt:lpstr>_vena_Lifesheet2_B1_C_FV_8c3edfc3fa44458a9fe07c90396b5601_23</vt:lpstr>
      <vt:lpstr>_vena_Lifesheet2_B1_C_FV_8c3edfc3fa44458a9fe07c90396b5601_24</vt:lpstr>
      <vt:lpstr>_vena_Lifesheet2_B1_C_FV_8c3edfc3fa44458a9fe07c90396b5601_26</vt:lpstr>
      <vt:lpstr>_vena_Lifesheet2_B1_C_FV_8c3edfc3fa44458a9fe07c90396b5601_27</vt:lpstr>
      <vt:lpstr>_vena_Lifesheet2_B1_C_FV_8c3edfc3fa44458a9fe07c90396b5601_28</vt:lpstr>
      <vt:lpstr>_vena_Lifesheet2_B1_C_FV_8c3edfc3fa44458a9fe07c90396b5601_29</vt:lpstr>
      <vt:lpstr>_vena_Lifesheet2_B1_C_FV_8c3edfc3fa44458a9fe07c90396b5601_3</vt:lpstr>
      <vt:lpstr>_vena_Lifesheet2_B1_C_FV_8c3edfc3fa44458a9fe07c90396b5601_30</vt:lpstr>
      <vt:lpstr>_vena_Lifesheet2_B1_C_FV_8c3edfc3fa44458a9fe07c90396b5601_31</vt:lpstr>
      <vt:lpstr>_vena_Lifesheet2_B1_C_FV_8c3edfc3fa44458a9fe07c90396b5601_32</vt:lpstr>
      <vt:lpstr>_vena_Lifesheet2_B1_C_FV_8c3edfc3fa44458a9fe07c90396b5601_33</vt:lpstr>
      <vt:lpstr>_vena_Lifesheet2_B1_C_FV_8c3edfc3fa44458a9fe07c90396b5601_34</vt:lpstr>
      <vt:lpstr>_vena_Lifesheet2_B1_C_FV_8c3edfc3fa44458a9fe07c90396b5601_35</vt:lpstr>
      <vt:lpstr>_vena_Lifesheet2_B1_C_FV_8c3edfc3fa44458a9fe07c90396b5601_36</vt:lpstr>
      <vt:lpstr>_vena_Lifesheet2_B1_C_FV_8c3edfc3fa44458a9fe07c90396b5601_37</vt:lpstr>
      <vt:lpstr>_vena_Lifesheet2_B1_C_FV_8c3edfc3fa44458a9fe07c90396b5601_38</vt:lpstr>
      <vt:lpstr>_vena_Lifesheet2_B1_C_FV_8c3edfc3fa44458a9fe07c90396b5601_39</vt:lpstr>
      <vt:lpstr>_vena_Lifesheet2_B1_C_FV_8c3edfc3fa44458a9fe07c90396b5601_4</vt:lpstr>
      <vt:lpstr>_vena_Lifesheet2_B1_C_FV_8c3edfc3fa44458a9fe07c90396b5601_40</vt:lpstr>
      <vt:lpstr>_vena_Lifesheet2_B1_C_FV_8c3edfc3fa44458a9fe07c90396b5601_41</vt:lpstr>
      <vt:lpstr>_vena_Lifesheet2_B1_C_FV_8c3edfc3fa44458a9fe07c90396b5601_42</vt:lpstr>
      <vt:lpstr>_vena_Lifesheet2_B1_C_FV_8c3edfc3fa44458a9fe07c90396b5601_43</vt:lpstr>
      <vt:lpstr>_vena_Lifesheet2_B1_C_FV_8c3edfc3fa44458a9fe07c90396b5601_44</vt:lpstr>
      <vt:lpstr>_vena_Lifesheet2_B1_C_FV_8c3edfc3fa44458a9fe07c90396b5601_45</vt:lpstr>
      <vt:lpstr>_vena_Lifesheet2_B1_C_FV_8c3edfc3fa44458a9fe07c90396b5601_46</vt:lpstr>
      <vt:lpstr>_vena_Lifesheet2_B1_C_FV_8c3edfc3fa44458a9fe07c90396b5601_47</vt:lpstr>
      <vt:lpstr>_vena_Lifesheet2_B1_C_FV_8c3edfc3fa44458a9fe07c90396b5601_48</vt:lpstr>
      <vt:lpstr>_vena_Lifesheet2_B1_C_FV_8c3edfc3fa44458a9fe07c90396b5601_5</vt:lpstr>
      <vt:lpstr>_vena_Lifesheet2_B1_C_FV_8c3edfc3fa44458a9fe07c90396b5601_50</vt:lpstr>
      <vt:lpstr>_vena_Lifesheet2_B1_C_FV_8c3edfc3fa44458a9fe07c90396b5601_51</vt:lpstr>
      <vt:lpstr>_vena_Lifesheet2_B1_C_FV_8c3edfc3fa44458a9fe07c90396b5601_52</vt:lpstr>
      <vt:lpstr>_vena_Lifesheet2_B1_C_FV_8c3edfc3fa44458a9fe07c90396b5601_53</vt:lpstr>
      <vt:lpstr>_vena_Lifesheet2_B1_C_FV_8c3edfc3fa44458a9fe07c90396b5601_54</vt:lpstr>
      <vt:lpstr>_vena_Lifesheet2_B1_C_FV_8c3edfc3fa44458a9fe07c90396b5601_55</vt:lpstr>
      <vt:lpstr>_vena_Lifesheet2_B1_C_FV_8c3edfc3fa44458a9fe07c90396b5601_56</vt:lpstr>
      <vt:lpstr>_vena_Lifesheet2_B1_C_FV_8c3edfc3fa44458a9fe07c90396b5601_57</vt:lpstr>
      <vt:lpstr>_vena_Lifesheet2_B1_C_FV_8c3edfc3fa44458a9fe07c90396b5601_58</vt:lpstr>
      <vt:lpstr>_vena_Lifesheet2_B1_C_FV_8c3edfc3fa44458a9fe07c90396b5601_6</vt:lpstr>
      <vt:lpstr>_vena_Lifesheet2_B1_C_FV_8c3edfc3fa44458a9fe07c90396b5601_60</vt:lpstr>
      <vt:lpstr>_vena_Lifesheet2_B1_C_FV_8c3edfc3fa44458a9fe07c90396b5601_63</vt:lpstr>
      <vt:lpstr>_vena_Lifesheet2_B1_C_FV_8c3edfc3fa44458a9fe07c90396b5601_64</vt:lpstr>
      <vt:lpstr>_vena_Lifesheet2_B1_C_FV_8c3edfc3fa44458a9fe07c90396b5601_65</vt:lpstr>
      <vt:lpstr>_vena_Lifesheet2_B1_C_FV_8c3edfc3fa44458a9fe07c90396b5601_66</vt:lpstr>
      <vt:lpstr>_vena_Lifesheet2_B1_C_FV_8c3edfc3fa44458a9fe07c90396b5601_67</vt:lpstr>
      <vt:lpstr>_vena_Lifesheet2_B1_C_FV_8c3edfc3fa44458a9fe07c90396b5601_68</vt:lpstr>
      <vt:lpstr>_vena_Lifesheet2_B1_C_FV_8c3edfc3fa44458a9fe07c90396b5601_7</vt:lpstr>
      <vt:lpstr>_vena_Lifesheet2_B1_C_FV_8c3edfc3fa44458a9fe07c90396b5601_70</vt:lpstr>
      <vt:lpstr>_vena_Lifesheet2_B1_C_FV_8c3edfc3fa44458a9fe07c90396b5601_71</vt:lpstr>
      <vt:lpstr>_vena_Lifesheet2_B1_C_FV_8c3edfc3fa44458a9fe07c90396b5601_72</vt:lpstr>
      <vt:lpstr>_vena_Lifesheet2_B1_C_FV_8c3edfc3fa44458a9fe07c90396b5601_73</vt:lpstr>
      <vt:lpstr>_vena_Lifesheet2_B1_C_FV_8c3edfc3fa44458a9fe07c90396b5601_74</vt:lpstr>
      <vt:lpstr>_vena_Lifesheet2_B1_C_FV_8c3edfc3fa44458a9fe07c90396b5601_75</vt:lpstr>
      <vt:lpstr>_vena_Lifesheet2_B1_C_FV_8c3edfc3fa44458a9fe07c90396b5601_76</vt:lpstr>
      <vt:lpstr>_vena_Lifesheet2_B1_C_FV_8c3edfc3fa44458a9fe07c90396b5601_77</vt:lpstr>
      <vt:lpstr>_vena_Lifesheet2_B1_C_FV_8c3edfc3fa44458a9fe07c90396b5601_79</vt:lpstr>
      <vt:lpstr>_vena_Lifesheet2_B1_C_FV_8c3edfc3fa44458a9fe07c90396b5601_8</vt:lpstr>
      <vt:lpstr>_vena_Lifesheet2_B1_C_FV_8c3edfc3fa44458a9fe07c90396b5601_80</vt:lpstr>
      <vt:lpstr>_vena_Lifesheet2_B1_C_FV_8c3edfc3fa44458a9fe07c90396b5601_81</vt:lpstr>
      <vt:lpstr>_vena_Lifesheet2_B1_C_FV_8c3edfc3fa44458a9fe07c90396b5601_82</vt:lpstr>
      <vt:lpstr>_vena_Lifesheet2_B1_C_FV_8c3edfc3fa44458a9fe07c90396b5601_83</vt:lpstr>
      <vt:lpstr>_vena_Lifesheet2_B1_C_FV_8c3edfc3fa44458a9fe07c90396b5601_84</vt:lpstr>
      <vt:lpstr>_vena_Lifesheet2_B1_C_FV_8c3edfc3fa44458a9fe07c90396b5601_85</vt:lpstr>
      <vt:lpstr>_vena_Lifesheet2_B1_C_FV_8c3edfc3fa44458a9fe07c90396b5601_86</vt:lpstr>
      <vt:lpstr>_vena_Lifesheet2_B1_C_FV_8c3edfc3fa44458a9fe07c90396b5601_87</vt:lpstr>
      <vt:lpstr>_vena_Lifesheet2_B1_C_FV_8c3edfc3fa44458a9fe07c90396b5601_88</vt:lpstr>
      <vt:lpstr>_vena_Lifesheet2_B1_C_FV_8c3edfc3fa44458a9fe07c90396b5601_89</vt:lpstr>
      <vt:lpstr>_vena_Lifesheet2_B1_C_FV_8c3edfc3fa44458a9fe07c90396b5601_9</vt:lpstr>
      <vt:lpstr>_vena_Lifesheet2_B1_C_FV_8c3edfc3fa44458a9fe07c90396b5601_90</vt:lpstr>
      <vt:lpstr>_vena_Lifesheet2_B1_C_FV_8c3edfc3fa44458a9fe07c90396b5601_91</vt:lpstr>
      <vt:lpstr>_vena_Lifesheet2_B1_C_FV_8c3edfc3fa44458a9fe07c90396b5601_94</vt:lpstr>
      <vt:lpstr>_vena_Lifesheet2_B1_C_FV_8c3edfc3fa44458a9fe07c90396b5601_95</vt:lpstr>
      <vt:lpstr>_vena_Lifesheet2_B1_C_FV_8c3edfc3fa44458a9fe07c90396b5601_96</vt:lpstr>
      <vt:lpstr>_vena_Lifesheet2_B1_C_FV_8c3edfc3fa44458a9fe07c90396b5601_97</vt:lpstr>
      <vt:lpstr>_vena_Lifesheet2_B1_C_FV_8c3edfc3fa44458a9fe07c90396b5601_98</vt:lpstr>
      <vt:lpstr>_vena_Lifesheet2_B1_C_FV_e4ba29ebc1de4765976affa3671e236c_10</vt:lpstr>
      <vt:lpstr>_vena_Lifesheet2_B1_C_FV_e4ba29ebc1de4765976affa3671e236c_100</vt:lpstr>
      <vt:lpstr>_vena_Lifesheet2_B1_C_FV_e4ba29ebc1de4765976affa3671e236c_101</vt:lpstr>
      <vt:lpstr>_vena_Lifesheet2_B1_C_FV_e4ba29ebc1de4765976affa3671e236c_102</vt:lpstr>
      <vt:lpstr>_vena_Lifesheet2_B1_C_FV_e4ba29ebc1de4765976affa3671e236c_103</vt:lpstr>
      <vt:lpstr>_vena_Lifesheet2_B1_C_FV_e4ba29ebc1de4765976affa3671e236c_104</vt:lpstr>
      <vt:lpstr>_vena_Lifesheet2_B1_C_FV_e4ba29ebc1de4765976affa3671e236c_105</vt:lpstr>
      <vt:lpstr>_vena_Lifesheet2_B1_C_FV_e4ba29ebc1de4765976affa3671e236c_106</vt:lpstr>
      <vt:lpstr>_vena_Lifesheet2_B1_C_FV_e4ba29ebc1de4765976affa3671e236c_107</vt:lpstr>
      <vt:lpstr>_vena_Lifesheet2_B1_C_FV_e4ba29ebc1de4765976affa3671e236c_108</vt:lpstr>
      <vt:lpstr>_vena_Lifesheet2_B1_C_FV_e4ba29ebc1de4765976affa3671e236c_109</vt:lpstr>
      <vt:lpstr>_vena_Lifesheet2_B1_C_FV_e4ba29ebc1de4765976affa3671e236c_11</vt:lpstr>
      <vt:lpstr>_vena_Lifesheet2_B1_C_FV_e4ba29ebc1de4765976affa3671e236c_111</vt:lpstr>
      <vt:lpstr>_vena_Lifesheet2_B1_C_FV_e4ba29ebc1de4765976affa3671e236c_112</vt:lpstr>
      <vt:lpstr>_vena_Lifesheet2_B1_C_FV_e4ba29ebc1de4765976affa3671e236c_113</vt:lpstr>
      <vt:lpstr>_vena_Lifesheet2_B1_C_FV_e4ba29ebc1de4765976affa3671e236c_114</vt:lpstr>
      <vt:lpstr>_vena_Lifesheet2_B1_C_FV_e4ba29ebc1de4765976affa3671e236c_115</vt:lpstr>
      <vt:lpstr>_vena_Lifesheet2_B1_C_FV_e4ba29ebc1de4765976affa3671e236c_116</vt:lpstr>
      <vt:lpstr>_vena_Lifesheet2_B1_C_FV_e4ba29ebc1de4765976affa3671e236c_117</vt:lpstr>
      <vt:lpstr>_vena_Lifesheet2_B1_C_FV_e4ba29ebc1de4765976affa3671e236c_118</vt:lpstr>
      <vt:lpstr>_vena_Lifesheet2_B1_C_FV_e4ba29ebc1de4765976affa3671e236c_119</vt:lpstr>
      <vt:lpstr>_vena_Lifesheet2_B1_C_FV_e4ba29ebc1de4765976affa3671e236c_12</vt:lpstr>
      <vt:lpstr>_vena_Lifesheet2_B1_C_FV_e4ba29ebc1de4765976affa3671e236c_120</vt:lpstr>
      <vt:lpstr>_vena_Lifesheet2_B1_C_FV_e4ba29ebc1de4765976affa3671e236c_121</vt:lpstr>
      <vt:lpstr>_vena_Lifesheet2_B1_C_FV_e4ba29ebc1de4765976affa3671e236c_122</vt:lpstr>
      <vt:lpstr>_vena_Lifesheet2_B1_C_FV_e4ba29ebc1de4765976affa3671e236c_123</vt:lpstr>
      <vt:lpstr>_vena_Lifesheet2_B1_C_FV_e4ba29ebc1de4765976affa3671e236c_124</vt:lpstr>
      <vt:lpstr>_vena_Lifesheet2_B1_C_FV_e4ba29ebc1de4765976affa3671e236c_125</vt:lpstr>
      <vt:lpstr>_vena_Lifesheet2_B1_C_FV_e4ba29ebc1de4765976affa3671e236c_126</vt:lpstr>
      <vt:lpstr>_vena_Lifesheet2_B1_C_FV_e4ba29ebc1de4765976affa3671e236c_127</vt:lpstr>
      <vt:lpstr>_vena_Lifesheet2_B1_C_FV_e4ba29ebc1de4765976affa3671e236c_128</vt:lpstr>
      <vt:lpstr>_vena_Lifesheet2_B1_C_FV_e4ba29ebc1de4765976affa3671e236c_129</vt:lpstr>
      <vt:lpstr>_vena_Lifesheet2_B1_C_FV_e4ba29ebc1de4765976affa3671e236c_13</vt:lpstr>
      <vt:lpstr>_vena_Lifesheet2_B1_C_FV_e4ba29ebc1de4765976affa3671e236c_130</vt:lpstr>
      <vt:lpstr>_vena_Lifesheet2_B1_C_FV_e4ba29ebc1de4765976affa3671e236c_131</vt:lpstr>
      <vt:lpstr>_vena_Lifesheet2_B1_C_FV_e4ba29ebc1de4765976affa3671e236c_132</vt:lpstr>
      <vt:lpstr>_vena_Lifesheet2_B1_C_FV_e4ba29ebc1de4765976affa3671e236c_133</vt:lpstr>
      <vt:lpstr>_vena_Lifesheet2_B1_C_FV_e4ba29ebc1de4765976affa3671e236c_135</vt:lpstr>
      <vt:lpstr>_vena_Lifesheet2_B1_C_FV_e4ba29ebc1de4765976affa3671e236c_136</vt:lpstr>
      <vt:lpstr>_vena_Lifesheet2_B1_C_FV_e4ba29ebc1de4765976affa3671e236c_137</vt:lpstr>
      <vt:lpstr>_vena_Lifesheet2_B1_C_FV_e4ba29ebc1de4765976affa3671e236c_138</vt:lpstr>
      <vt:lpstr>_vena_Lifesheet2_B1_C_FV_e4ba29ebc1de4765976affa3671e236c_139</vt:lpstr>
      <vt:lpstr>_vena_Lifesheet2_B1_C_FV_e4ba29ebc1de4765976affa3671e236c_14</vt:lpstr>
      <vt:lpstr>_vena_Lifesheet2_B1_C_FV_e4ba29ebc1de4765976affa3671e236c_140</vt:lpstr>
      <vt:lpstr>_vena_Lifesheet2_B1_C_FV_e4ba29ebc1de4765976affa3671e236c_141</vt:lpstr>
      <vt:lpstr>_vena_Lifesheet2_B1_C_FV_e4ba29ebc1de4765976affa3671e236c_142</vt:lpstr>
      <vt:lpstr>_vena_Lifesheet2_B1_C_FV_e4ba29ebc1de4765976affa3671e236c_143</vt:lpstr>
      <vt:lpstr>_vena_Lifesheet2_B1_C_FV_e4ba29ebc1de4765976affa3671e236c_144</vt:lpstr>
      <vt:lpstr>_vena_Lifesheet2_B1_C_FV_e4ba29ebc1de4765976affa3671e236c_145</vt:lpstr>
      <vt:lpstr>_vena_Lifesheet2_B1_C_FV_e4ba29ebc1de4765976affa3671e236c_146</vt:lpstr>
      <vt:lpstr>_vena_Lifesheet2_B1_C_FV_e4ba29ebc1de4765976affa3671e236c_147</vt:lpstr>
      <vt:lpstr>_vena_Lifesheet2_B1_C_FV_e4ba29ebc1de4765976affa3671e236c_149</vt:lpstr>
      <vt:lpstr>_vena_Lifesheet2_B1_C_FV_e4ba29ebc1de4765976affa3671e236c_15</vt:lpstr>
      <vt:lpstr>_vena_Lifesheet2_B1_C_FV_e4ba29ebc1de4765976affa3671e236c_150</vt:lpstr>
      <vt:lpstr>_vena_Lifesheet2_B1_C_FV_e4ba29ebc1de4765976affa3671e236c_151</vt:lpstr>
      <vt:lpstr>_vena_Lifesheet2_B1_C_FV_e4ba29ebc1de4765976affa3671e236c_152</vt:lpstr>
      <vt:lpstr>_vena_Lifesheet2_B1_C_FV_e4ba29ebc1de4765976affa3671e236c_153</vt:lpstr>
      <vt:lpstr>_vena_Lifesheet2_B1_C_FV_e4ba29ebc1de4765976affa3671e236c_154</vt:lpstr>
      <vt:lpstr>_vena_Lifesheet2_B1_C_FV_e4ba29ebc1de4765976affa3671e236c_155</vt:lpstr>
      <vt:lpstr>_vena_Lifesheet2_B1_C_FV_e4ba29ebc1de4765976affa3671e236c_156</vt:lpstr>
      <vt:lpstr>_vena_Lifesheet2_B1_C_FV_e4ba29ebc1de4765976affa3671e236c_157</vt:lpstr>
      <vt:lpstr>_vena_Lifesheet2_B1_C_FV_e4ba29ebc1de4765976affa3671e236c_158</vt:lpstr>
      <vt:lpstr>_vena_Lifesheet2_B1_C_FV_e4ba29ebc1de4765976affa3671e236c_159</vt:lpstr>
      <vt:lpstr>_vena_Lifesheet2_B1_C_FV_e4ba29ebc1de4765976affa3671e236c_16</vt:lpstr>
      <vt:lpstr>_vena_Lifesheet2_B1_C_FV_e4ba29ebc1de4765976affa3671e236c_160</vt:lpstr>
      <vt:lpstr>_vena_Lifesheet2_B1_C_FV_e4ba29ebc1de4765976affa3671e236c_161</vt:lpstr>
      <vt:lpstr>_vena_Lifesheet2_B1_C_FV_e4ba29ebc1de4765976affa3671e236c_162</vt:lpstr>
      <vt:lpstr>_vena_Lifesheet2_B1_C_FV_e4ba29ebc1de4765976affa3671e236c_163</vt:lpstr>
      <vt:lpstr>_vena_Lifesheet2_B1_C_FV_e4ba29ebc1de4765976affa3671e236c_164</vt:lpstr>
      <vt:lpstr>_vena_Lifesheet2_B1_C_FV_e4ba29ebc1de4765976affa3671e236c_165</vt:lpstr>
      <vt:lpstr>_vena_Lifesheet2_B1_C_FV_e4ba29ebc1de4765976affa3671e236c_166</vt:lpstr>
      <vt:lpstr>_vena_Lifesheet2_B1_C_FV_e4ba29ebc1de4765976affa3671e236c_167</vt:lpstr>
      <vt:lpstr>_vena_Lifesheet2_B1_C_FV_e4ba29ebc1de4765976affa3671e236c_168</vt:lpstr>
      <vt:lpstr>_vena_Lifesheet2_B1_C_FV_e4ba29ebc1de4765976affa3671e236c_169</vt:lpstr>
      <vt:lpstr>_vena_Lifesheet2_B1_C_FV_e4ba29ebc1de4765976affa3671e236c_170</vt:lpstr>
      <vt:lpstr>_vena_Lifesheet2_B1_C_FV_e4ba29ebc1de4765976affa3671e236c_171</vt:lpstr>
      <vt:lpstr>_vena_Lifesheet2_B1_C_FV_e4ba29ebc1de4765976affa3671e236c_172</vt:lpstr>
      <vt:lpstr>_vena_Lifesheet2_B1_C_FV_e4ba29ebc1de4765976affa3671e236c_173</vt:lpstr>
      <vt:lpstr>_vena_Lifesheet2_B1_C_FV_e4ba29ebc1de4765976affa3671e236c_174</vt:lpstr>
      <vt:lpstr>_vena_Lifesheet2_B1_C_FV_e4ba29ebc1de4765976affa3671e236c_175</vt:lpstr>
      <vt:lpstr>_vena_Lifesheet2_B1_C_FV_e4ba29ebc1de4765976affa3671e236c_176</vt:lpstr>
      <vt:lpstr>_vena_Lifesheet2_B1_C_FV_e4ba29ebc1de4765976affa3671e236c_177</vt:lpstr>
      <vt:lpstr>_vena_Lifesheet2_B1_C_FV_e4ba29ebc1de4765976affa3671e236c_178</vt:lpstr>
      <vt:lpstr>_vena_Lifesheet2_B1_C_FV_e4ba29ebc1de4765976affa3671e236c_179</vt:lpstr>
      <vt:lpstr>_vena_Lifesheet2_B1_C_FV_e4ba29ebc1de4765976affa3671e236c_180</vt:lpstr>
      <vt:lpstr>_vena_Lifesheet2_B1_C_FV_e4ba29ebc1de4765976affa3671e236c_181</vt:lpstr>
      <vt:lpstr>_vena_Lifesheet2_B1_C_FV_e4ba29ebc1de4765976affa3671e236c_182</vt:lpstr>
      <vt:lpstr>_vena_Lifesheet2_B1_C_FV_e4ba29ebc1de4765976affa3671e236c_183</vt:lpstr>
      <vt:lpstr>_vena_Lifesheet2_B1_C_FV_e4ba29ebc1de4765976affa3671e236c_184</vt:lpstr>
      <vt:lpstr>_vena_Lifesheet2_B1_C_FV_e4ba29ebc1de4765976affa3671e236c_185</vt:lpstr>
      <vt:lpstr>_vena_Lifesheet2_B1_C_FV_e4ba29ebc1de4765976affa3671e236c_186</vt:lpstr>
      <vt:lpstr>_vena_Lifesheet2_B1_C_FV_e4ba29ebc1de4765976affa3671e236c_187</vt:lpstr>
      <vt:lpstr>_vena_Lifesheet2_B1_C_FV_e4ba29ebc1de4765976affa3671e236c_188</vt:lpstr>
      <vt:lpstr>_vena_Lifesheet2_B1_C_FV_e4ba29ebc1de4765976affa3671e236c_189</vt:lpstr>
      <vt:lpstr>_vena_Lifesheet2_B1_C_FV_e4ba29ebc1de4765976affa3671e236c_19</vt:lpstr>
      <vt:lpstr>_vena_Lifesheet2_B1_C_FV_e4ba29ebc1de4765976affa3671e236c_190</vt:lpstr>
      <vt:lpstr>_vena_Lifesheet2_B1_C_FV_e4ba29ebc1de4765976affa3671e236c_191</vt:lpstr>
      <vt:lpstr>_vena_Lifesheet2_B1_C_FV_e4ba29ebc1de4765976affa3671e236c_192</vt:lpstr>
      <vt:lpstr>_vena_Lifesheet2_B1_C_FV_e4ba29ebc1de4765976affa3671e236c_193</vt:lpstr>
      <vt:lpstr>_vena_Lifesheet2_B1_C_FV_e4ba29ebc1de4765976affa3671e236c_194</vt:lpstr>
      <vt:lpstr>_vena_Lifesheet2_B1_C_FV_e4ba29ebc1de4765976affa3671e236c_195</vt:lpstr>
      <vt:lpstr>_vena_Lifesheet2_B1_C_FV_e4ba29ebc1de4765976affa3671e236c_196</vt:lpstr>
      <vt:lpstr>_vena_Lifesheet2_B1_C_FV_e4ba29ebc1de4765976affa3671e236c_197</vt:lpstr>
      <vt:lpstr>_vena_Lifesheet2_B1_C_FV_e4ba29ebc1de4765976affa3671e236c_198</vt:lpstr>
      <vt:lpstr>_vena_Lifesheet2_B1_C_FV_e4ba29ebc1de4765976affa3671e236c_199</vt:lpstr>
      <vt:lpstr>_vena_Lifesheet2_B1_C_FV_e4ba29ebc1de4765976affa3671e236c_20</vt:lpstr>
      <vt:lpstr>_vena_Lifesheet2_B1_C_FV_e4ba29ebc1de4765976affa3671e236c_200</vt:lpstr>
      <vt:lpstr>_vena_Lifesheet2_B1_C_FV_e4ba29ebc1de4765976affa3671e236c_201</vt:lpstr>
      <vt:lpstr>_vena_Lifesheet2_B1_C_FV_e4ba29ebc1de4765976affa3671e236c_202</vt:lpstr>
      <vt:lpstr>_vena_Lifesheet2_B1_C_FV_e4ba29ebc1de4765976affa3671e236c_203</vt:lpstr>
      <vt:lpstr>_vena_Lifesheet2_B1_C_FV_e4ba29ebc1de4765976affa3671e236c_204</vt:lpstr>
      <vt:lpstr>_vena_Lifesheet2_B1_C_FV_e4ba29ebc1de4765976affa3671e236c_205</vt:lpstr>
      <vt:lpstr>_vena_Lifesheet2_B1_C_FV_e4ba29ebc1de4765976affa3671e236c_206</vt:lpstr>
      <vt:lpstr>_vena_Lifesheet2_B1_C_FV_e4ba29ebc1de4765976affa3671e236c_207</vt:lpstr>
      <vt:lpstr>_vena_Lifesheet2_B1_C_FV_e4ba29ebc1de4765976affa3671e236c_208</vt:lpstr>
      <vt:lpstr>_vena_Lifesheet2_B1_C_FV_e4ba29ebc1de4765976affa3671e236c_209</vt:lpstr>
      <vt:lpstr>_vena_Lifesheet2_B1_C_FV_e4ba29ebc1de4765976affa3671e236c_21</vt:lpstr>
      <vt:lpstr>_vena_Lifesheet2_B1_C_FV_e4ba29ebc1de4765976affa3671e236c_210</vt:lpstr>
      <vt:lpstr>_vena_Lifesheet2_B1_C_FV_e4ba29ebc1de4765976affa3671e236c_211</vt:lpstr>
      <vt:lpstr>_vena_Lifesheet2_B1_C_FV_e4ba29ebc1de4765976affa3671e236c_212</vt:lpstr>
      <vt:lpstr>_vena_Lifesheet2_B1_C_FV_e4ba29ebc1de4765976affa3671e236c_213</vt:lpstr>
      <vt:lpstr>_vena_Lifesheet2_B1_C_FV_e4ba29ebc1de4765976affa3671e236c_214</vt:lpstr>
      <vt:lpstr>_vena_Lifesheet2_B1_C_FV_e4ba29ebc1de4765976affa3671e236c_215</vt:lpstr>
      <vt:lpstr>_vena_Lifesheet2_B1_C_FV_e4ba29ebc1de4765976affa3671e236c_216</vt:lpstr>
      <vt:lpstr>_vena_Lifesheet2_B1_C_FV_e4ba29ebc1de4765976affa3671e236c_217</vt:lpstr>
      <vt:lpstr>_vena_Lifesheet2_B1_C_FV_e4ba29ebc1de4765976affa3671e236c_218</vt:lpstr>
      <vt:lpstr>_vena_Lifesheet2_B1_C_FV_e4ba29ebc1de4765976affa3671e236c_219</vt:lpstr>
      <vt:lpstr>_vena_Lifesheet2_B1_C_FV_e4ba29ebc1de4765976affa3671e236c_22</vt:lpstr>
      <vt:lpstr>_vena_Lifesheet2_B1_C_FV_e4ba29ebc1de4765976affa3671e236c_220</vt:lpstr>
      <vt:lpstr>_vena_Lifesheet2_B1_C_FV_e4ba29ebc1de4765976affa3671e236c_221</vt:lpstr>
      <vt:lpstr>_vena_Lifesheet2_B1_C_FV_e4ba29ebc1de4765976affa3671e236c_222</vt:lpstr>
      <vt:lpstr>_vena_Lifesheet2_B1_C_FV_e4ba29ebc1de4765976affa3671e236c_223</vt:lpstr>
      <vt:lpstr>_vena_Lifesheet2_B1_C_FV_e4ba29ebc1de4765976affa3671e236c_224</vt:lpstr>
      <vt:lpstr>_vena_Lifesheet2_B1_C_FV_e4ba29ebc1de4765976affa3671e236c_225</vt:lpstr>
      <vt:lpstr>_vena_Lifesheet2_B1_C_FV_e4ba29ebc1de4765976affa3671e236c_226</vt:lpstr>
      <vt:lpstr>_vena_Lifesheet2_B1_C_FV_e4ba29ebc1de4765976affa3671e236c_23</vt:lpstr>
      <vt:lpstr>_vena_Lifesheet2_B1_C_FV_e4ba29ebc1de4765976affa3671e236c_24</vt:lpstr>
      <vt:lpstr>_vena_Lifesheet2_B1_C_FV_e4ba29ebc1de4765976affa3671e236c_26</vt:lpstr>
      <vt:lpstr>_vena_Lifesheet2_B1_C_FV_e4ba29ebc1de4765976affa3671e236c_27</vt:lpstr>
      <vt:lpstr>_vena_Lifesheet2_B1_C_FV_e4ba29ebc1de4765976affa3671e236c_28</vt:lpstr>
      <vt:lpstr>_vena_Lifesheet2_B1_C_FV_e4ba29ebc1de4765976affa3671e236c_29</vt:lpstr>
      <vt:lpstr>_vena_Lifesheet2_B1_C_FV_e4ba29ebc1de4765976affa3671e236c_3</vt:lpstr>
      <vt:lpstr>_vena_Lifesheet2_B1_C_FV_e4ba29ebc1de4765976affa3671e236c_30</vt:lpstr>
      <vt:lpstr>_vena_Lifesheet2_B1_C_FV_e4ba29ebc1de4765976affa3671e236c_31</vt:lpstr>
      <vt:lpstr>_vena_Lifesheet2_B1_C_FV_e4ba29ebc1de4765976affa3671e236c_32</vt:lpstr>
      <vt:lpstr>_vena_Lifesheet2_B1_C_FV_e4ba29ebc1de4765976affa3671e236c_33</vt:lpstr>
      <vt:lpstr>_vena_Lifesheet2_B1_C_FV_e4ba29ebc1de4765976affa3671e236c_34</vt:lpstr>
      <vt:lpstr>_vena_Lifesheet2_B1_C_FV_e4ba29ebc1de4765976affa3671e236c_35</vt:lpstr>
      <vt:lpstr>_vena_Lifesheet2_B1_C_FV_e4ba29ebc1de4765976affa3671e236c_36</vt:lpstr>
      <vt:lpstr>_vena_Lifesheet2_B1_C_FV_e4ba29ebc1de4765976affa3671e236c_37</vt:lpstr>
      <vt:lpstr>_vena_Lifesheet2_B1_C_FV_e4ba29ebc1de4765976affa3671e236c_38</vt:lpstr>
      <vt:lpstr>_vena_Lifesheet2_B1_C_FV_e4ba29ebc1de4765976affa3671e236c_39</vt:lpstr>
      <vt:lpstr>_vena_Lifesheet2_B1_C_FV_e4ba29ebc1de4765976affa3671e236c_4</vt:lpstr>
      <vt:lpstr>_vena_Lifesheet2_B1_C_FV_e4ba29ebc1de4765976affa3671e236c_40</vt:lpstr>
      <vt:lpstr>_vena_Lifesheet2_B1_C_FV_e4ba29ebc1de4765976affa3671e236c_41</vt:lpstr>
      <vt:lpstr>_vena_Lifesheet2_B1_C_FV_e4ba29ebc1de4765976affa3671e236c_42</vt:lpstr>
      <vt:lpstr>_vena_Lifesheet2_B1_C_FV_e4ba29ebc1de4765976affa3671e236c_43</vt:lpstr>
      <vt:lpstr>_vena_Lifesheet2_B1_C_FV_e4ba29ebc1de4765976affa3671e236c_44</vt:lpstr>
      <vt:lpstr>_vena_Lifesheet2_B1_C_FV_e4ba29ebc1de4765976affa3671e236c_45</vt:lpstr>
      <vt:lpstr>_vena_Lifesheet2_B1_C_FV_e4ba29ebc1de4765976affa3671e236c_46</vt:lpstr>
      <vt:lpstr>_vena_Lifesheet2_B1_C_FV_e4ba29ebc1de4765976affa3671e236c_47</vt:lpstr>
      <vt:lpstr>_vena_Lifesheet2_B1_C_FV_e4ba29ebc1de4765976affa3671e236c_48</vt:lpstr>
      <vt:lpstr>_vena_Lifesheet2_B1_C_FV_e4ba29ebc1de4765976affa3671e236c_5</vt:lpstr>
      <vt:lpstr>_vena_Lifesheet2_B1_C_FV_e4ba29ebc1de4765976affa3671e236c_50</vt:lpstr>
      <vt:lpstr>_vena_Lifesheet2_B1_C_FV_e4ba29ebc1de4765976affa3671e236c_51</vt:lpstr>
      <vt:lpstr>_vena_Lifesheet2_B1_C_FV_e4ba29ebc1de4765976affa3671e236c_52</vt:lpstr>
      <vt:lpstr>_vena_Lifesheet2_B1_C_FV_e4ba29ebc1de4765976affa3671e236c_53</vt:lpstr>
      <vt:lpstr>_vena_Lifesheet2_B1_C_FV_e4ba29ebc1de4765976affa3671e236c_54</vt:lpstr>
      <vt:lpstr>_vena_Lifesheet2_B1_C_FV_e4ba29ebc1de4765976affa3671e236c_55</vt:lpstr>
      <vt:lpstr>_vena_Lifesheet2_B1_C_FV_e4ba29ebc1de4765976affa3671e236c_56</vt:lpstr>
      <vt:lpstr>_vena_Lifesheet2_B1_C_FV_e4ba29ebc1de4765976affa3671e236c_57</vt:lpstr>
      <vt:lpstr>_vena_Lifesheet2_B1_C_FV_e4ba29ebc1de4765976affa3671e236c_58</vt:lpstr>
      <vt:lpstr>_vena_Lifesheet2_B1_C_FV_e4ba29ebc1de4765976affa3671e236c_6</vt:lpstr>
      <vt:lpstr>_vena_Lifesheet2_B1_C_FV_e4ba29ebc1de4765976affa3671e236c_60</vt:lpstr>
      <vt:lpstr>_vena_Lifesheet2_B1_C_FV_e4ba29ebc1de4765976affa3671e236c_63</vt:lpstr>
      <vt:lpstr>_vena_Lifesheet2_B1_C_FV_e4ba29ebc1de4765976affa3671e236c_64</vt:lpstr>
      <vt:lpstr>_vena_Lifesheet2_B1_C_FV_e4ba29ebc1de4765976affa3671e236c_65</vt:lpstr>
      <vt:lpstr>_vena_Lifesheet2_B1_C_FV_e4ba29ebc1de4765976affa3671e236c_66</vt:lpstr>
      <vt:lpstr>_vena_Lifesheet2_B1_C_FV_e4ba29ebc1de4765976affa3671e236c_67</vt:lpstr>
      <vt:lpstr>_vena_Lifesheet2_B1_C_FV_e4ba29ebc1de4765976affa3671e236c_68</vt:lpstr>
      <vt:lpstr>_vena_Lifesheet2_B1_C_FV_e4ba29ebc1de4765976affa3671e236c_7</vt:lpstr>
      <vt:lpstr>_vena_Lifesheet2_B1_C_FV_e4ba29ebc1de4765976affa3671e236c_70</vt:lpstr>
      <vt:lpstr>_vena_Lifesheet2_B1_C_FV_e4ba29ebc1de4765976affa3671e236c_71</vt:lpstr>
      <vt:lpstr>_vena_Lifesheet2_B1_C_FV_e4ba29ebc1de4765976affa3671e236c_72</vt:lpstr>
      <vt:lpstr>_vena_Lifesheet2_B1_C_FV_e4ba29ebc1de4765976affa3671e236c_73</vt:lpstr>
      <vt:lpstr>_vena_Lifesheet2_B1_C_FV_e4ba29ebc1de4765976affa3671e236c_74</vt:lpstr>
      <vt:lpstr>_vena_Lifesheet2_B1_C_FV_e4ba29ebc1de4765976affa3671e236c_75</vt:lpstr>
      <vt:lpstr>_vena_Lifesheet2_B1_C_FV_e4ba29ebc1de4765976affa3671e236c_76</vt:lpstr>
      <vt:lpstr>_vena_Lifesheet2_B1_C_FV_e4ba29ebc1de4765976affa3671e236c_77</vt:lpstr>
      <vt:lpstr>_vena_Lifesheet2_B1_C_FV_e4ba29ebc1de4765976affa3671e236c_79</vt:lpstr>
      <vt:lpstr>_vena_Lifesheet2_B1_C_FV_e4ba29ebc1de4765976affa3671e236c_8</vt:lpstr>
      <vt:lpstr>_vena_Lifesheet2_B1_C_FV_e4ba29ebc1de4765976affa3671e236c_80</vt:lpstr>
      <vt:lpstr>_vena_Lifesheet2_B1_C_FV_e4ba29ebc1de4765976affa3671e236c_81</vt:lpstr>
      <vt:lpstr>_vena_Lifesheet2_B1_C_FV_e4ba29ebc1de4765976affa3671e236c_82</vt:lpstr>
      <vt:lpstr>_vena_Lifesheet2_B1_C_FV_e4ba29ebc1de4765976affa3671e236c_83</vt:lpstr>
      <vt:lpstr>_vena_Lifesheet2_B1_C_FV_e4ba29ebc1de4765976affa3671e236c_84</vt:lpstr>
      <vt:lpstr>_vena_Lifesheet2_B1_C_FV_e4ba29ebc1de4765976affa3671e236c_85</vt:lpstr>
      <vt:lpstr>_vena_Lifesheet2_B1_C_FV_e4ba29ebc1de4765976affa3671e236c_86</vt:lpstr>
      <vt:lpstr>_vena_Lifesheet2_B1_C_FV_e4ba29ebc1de4765976affa3671e236c_87</vt:lpstr>
      <vt:lpstr>_vena_Lifesheet2_B1_C_FV_e4ba29ebc1de4765976affa3671e236c_88</vt:lpstr>
      <vt:lpstr>_vena_Lifesheet2_B1_C_FV_e4ba29ebc1de4765976affa3671e236c_89</vt:lpstr>
      <vt:lpstr>_vena_Lifesheet2_B1_C_FV_e4ba29ebc1de4765976affa3671e236c_9</vt:lpstr>
      <vt:lpstr>_vena_Lifesheet2_B1_C_FV_e4ba29ebc1de4765976affa3671e236c_90</vt:lpstr>
      <vt:lpstr>_vena_Lifesheet2_B1_C_FV_e4ba29ebc1de4765976affa3671e236c_91</vt:lpstr>
      <vt:lpstr>_vena_Lifesheet2_B1_C_FV_e4ba29ebc1de4765976affa3671e236c_94</vt:lpstr>
      <vt:lpstr>_vena_Lifesheet2_B1_C_FV_e4ba29ebc1de4765976affa3671e236c_95</vt:lpstr>
      <vt:lpstr>_vena_Lifesheet2_B1_C_FV_e4ba29ebc1de4765976affa3671e236c_96</vt:lpstr>
      <vt:lpstr>_vena_Lifesheet2_B1_C_FV_e4ba29ebc1de4765976affa3671e236c_97</vt:lpstr>
      <vt:lpstr>_vena_Lifesheet2_B1_C_FV_e4ba29ebc1de4765976affa3671e236c_98</vt:lpstr>
      <vt:lpstr>_vena_Lifesheet2_B1_R_FV_c93cfae50ec7487c81aea11c7b1ae03a_295fb18b.b871a645</vt:lpstr>
      <vt:lpstr>_vena_Lifesheet2_P_4_718931129058590721</vt:lpstr>
      <vt:lpstr>_vena_Lifesheet2_P_7_720673044374355968</vt:lpstr>
      <vt:lpstr>_vena_Lifesheet3_B1_C_6_746803942257983488</vt:lpstr>
      <vt:lpstr>_vena_Lifesheet3_B1_C_6_746803960754864128</vt:lpstr>
      <vt:lpstr>_vena_Lifesheet3_B1_C_6_746803982165606400</vt:lpstr>
      <vt:lpstr>_vena_Lifesheet3_B1_C_6_746804006871105536</vt:lpstr>
      <vt:lpstr>_vena_Lifesheet3_B1_C_6_746804036729176064</vt:lpstr>
      <vt:lpstr>_vena_Lifesheet3_B1_C_6_746804228959371264</vt:lpstr>
      <vt:lpstr>_vena_Lifesheet3_B1_C_6_746804309766832128</vt:lpstr>
      <vt:lpstr>_vena_Lifesheet3_B1_C_6_746804339197476964</vt:lpstr>
      <vt:lpstr>_vena_Lifesheet3_B1_C_FV_74231c0f1ad14929bb43f6957a42045f</vt:lpstr>
      <vt:lpstr>_vena_Lifesheet3_B1_C_FV_74231c0f1ad14929bb43f6957a42045f_1</vt:lpstr>
      <vt:lpstr>_vena_Lifesheet3_B1_C_FV_74231c0f1ad14929bb43f6957a42045f_2</vt:lpstr>
      <vt:lpstr>_vena_Lifesheet3_B1_C_FV_74231c0f1ad14929bb43f6957a42045f_3</vt:lpstr>
      <vt:lpstr>_vena_Lifesheet3_B1_C_FV_74231c0f1ad14929bb43f6957a42045f_4</vt:lpstr>
      <vt:lpstr>_vena_Lifesheet3_B1_C_FV_74231c0f1ad14929bb43f6957a42045f_5</vt:lpstr>
      <vt:lpstr>_vena_Lifesheet3_B1_C_FV_74231c0f1ad14929bb43f6957a42045f_6</vt:lpstr>
      <vt:lpstr>_vena_Lifesheet3_B1_C_FV_74231c0f1ad14929bb43f6957a42045f_7</vt:lpstr>
      <vt:lpstr>_vena_Lifesheet3_B1_C_FV_8c3edfc3fa44458a9fe07c90396b5601</vt:lpstr>
      <vt:lpstr>_vena_Lifesheet3_B1_C_FV_8c3edfc3fa44458a9fe07c90396b5601_1</vt:lpstr>
      <vt:lpstr>_vena_Lifesheet3_B1_C_FV_8c3edfc3fa44458a9fe07c90396b5601_2</vt:lpstr>
      <vt:lpstr>_vena_Lifesheet3_B1_C_FV_8c3edfc3fa44458a9fe07c90396b5601_3</vt:lpstr>
      <vt:lpstr>_vena_Lifesheet3_B1_C_FV_8c3edfc3fa44458a9fe07c90396b5601_4</vt:lpstr>
      <vt:lpstr>_vena_Lifesheet3_B1_C_FV_8c3edfc3fa44458a9fe07c90396b5601_5</vt:lpstr>
      <vt:lpstr>_vena_Lifesheet3_B1_C_FV_8c3edfc3fa44458a9fe07c90396b5601_6</vt:lpstr>
      <vt:lpstr>_vena_Lifesheet3_B1_C_FV_8c3edfc3fa44458a9fe07c90396b5601_7</vt:lpstr>
      <vt:lpstr>_vena_Lifesheet3_B1_C_FV_e4ba29ebc1de4765976affa3671e236c</vt:lpstr>
      <vt:lpstr>_vena_Lifesheet3_B1_C_FV_e4ba29ebc1de4765976affa3671e236c_1</vt:lpstr>
      <vt:lpstr>_vena_Lifesheet3_B1_C_FV_e4ba29ebc1de4765976affa3671e236c_2</vt:lpstr>
      <vt:lpstr>_vena_Lifesheet3_B1_C_FV_e4ba29ebc1de4765976affa3671e236c_3</vt:lpstr>
      <vt:lpstr>_vena_Lifesheet3_B1_C_FV_e4ba29ebc1de4765976affa3671e236c_4</vt:lpstr>
      <vt:lpstr>_vena_Lifesheet3_B1_C_FV_e4ba29ebc1de4765976affa3671e236c_5</vt:lpstr>
      <vt:lpstr>_vena_Lifesheet3_B1_C_FV_e4ba29ebc1de4765976affa3671e236c_6</vt:lpstr>
      <vt:lpstr>_vena_Lifesheet3_B1_C_FV_e4ba29ebc1de4765976affa3671e236c_7</vt:lpstr>
      <vt:lpstr>_vena_Lifesheet3_B1_R_3_733406386659655682</vt:lpstr>
      <vt:lpstr>_vena_Lifesheet3_P_4_718931129058590721</vt:lpstr>
      <vt:lpstr>_vena_Lifesheet3_P_7_720673044374355968</vt:lpstr>
      <vt:lpstr>_vena_MDYNR_SLifesheet2_BB1_295fb18b_b871a645</vt:lpstr>
      <vt:lpstr>_vena_PO_Selectie_5_ad45cf4808f9433285a17712625df04b</vt:lpstr>
      <vt:lpstr>_vena_Selectie_P_5_720393359966339077</vt:lpstr>
      <vt:lpstr>_vena_Selectie_P_5_720393359978921985</vt:lpstr>
      <vt:lpstr>_vena_Selectie_P_5_720393359978921989</vt:lpstr>
      <vt:lpstr>_vena_Selectie_P_5_720393359983116293</vt:lpstr>
      <vt:lpstr>_vena_Selectie_P_5_720393359987310597</vt:lpstr>
      <vt:lpstr>_vena_Selectie_P_5_720393359999893506</vt:lpstr>
      <vt:lpstr>_vena_Selectie_P_5_720393360012476419</vt:lpstr>
      <vt:lpstr>_vena_Selectie_P_5_720393360025059333</vt:lpstr>
      <vt:lpstr>_vena_Selectie_P_5_720393360033447939</vt:lpstr>
      <vt:lpstr>_vena_Selectie_P_5_720393360054419457</vt:lpstr>
      <vt:lpstr>_vena_Selectie_P_GV_720667124808679427</vt:lpstr>
      <vt:lpstr>_vena_Selectie_P_GV_720667363321839617</vt:lpstr>
      <vt:lpstr>ay</vt:lpstr>
      <vt:lpstr>bd</vt:lpstr>
      <vt:lpstr>bf</vt:lpstr>
      <vt:lpstr>br</vt:lpstr>
      <vt:lpstr>dq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Connie van Niekerk</dc:creator>
  <cp:lastModifiedBy>Dries O.C.G. (Oscar)</cp:lastModifiedBy>
  <dcterms:created xsi:type="dcterms:W3CDTF">2019-03-20T09:23:02Z</dcterms:created>
  <dcterms:modified xsi:type="dcterms:W3CDTF">2022-05-31T09:35:09Z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0x01010039E2C7A683396D4CBDFAB91B33EC65D2</vt:lpwstr>
  </property>
</Properties>
</file>